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lestial Menagerie V4.1" sheetId="1" r:id="rId4"/>
    <sheet state="visible" name="Custom Creatures" sheetId="2" r:id="rId5"/>
    <sheet state="visible" name="Themes" sheetId="3" r:id="rId6"/>
    <sheet state="visible" name="Dice Roller" sheetId="4" r:id="rId7"/>
    <sheet state="visible" name="User Manual" sheetId="5" r:id="rId8"/>
    <sheet state="visible" name="Changelog" sheetId="6" r:id="rId9"/>
    <sheet state="visible" name="Bonus Categories (in progress)" sheetId="7" r:id="rId10"/>
    <sheet state="visible" name="Celestial Menagerie V3.1" sheetId="8" r:id="rId11"/>
    <sheet state="visible" name="Celestial Menagerie V2.1" sheetId="9" r:id="rId12"/>
    <sheet state="visible" name="CM V1" sheetId="10" r:id="rId13"/>
  </sheets>
  <definedNames/>
  <calcPr/>
</workbook>
</file>

<file path=xl/comments1.xml><?xml version="1.0" encoding="utf-8"?>
<comments xmlns:r="http://schemas.openxmlformats.org/officeDocument/2006/relationships" xmlns="http://schemas.openxmlformats.org/spreadsheetml/2006/main">
  <authors>
    <author/>
  </authors>
  <commentList>
    <comment authorId="0" ref="E10">
      <text>
        <t xml:space="preserve">When you gain this you can immediately reroll.</t>
      </text>
    </comment>
    <comment authorId="0" ref="AK10">
      <text>
        <t xml:space="preserve">Cannot be summoned as an Elite.</t>
      </text>
    </comment>
    <comment authorId="0" ref="BE10">
      <text>
        <t xml:space="preserve">When using the Sunrise brush technique the sun does not rise. Instead you create a small artificial sun high in the sky that creates an artificial day for up to one hour and covers a zone 5km in radius centered on the sun.
When summoning Amaterasu you choose the particular weapon she can use among any Reflector, Rosarie or Glaive.</t>
      </text>
    </comment>
    <comment authorId="0" ref="BS10">
      <text>
        <t xml:space="preserve">When you gain this you can immediately reroll.</t>
      </text>
    </comment>
    <comment authorId="0" ref="CA10">
      <text>
        <t xml:space="preserve">Like a creature, you can summon one dose of ambrosia per day. You can eat ambrosia yourself as if you were a demigod.</t>
      </text>
    </comment>
    <comment authorId="0" ref="CG10">
      <text>
        <t xml:space="preserve">Cinder’s Glove count as a creature.
It can store up to one specific power, but you can dismiss a power to make room for another one.
</t>
      </text>
    </comment>
    <comment authorId="0" ref="CI10">
      <text>
        <t xml:space="preserve">When Summoned, gain access to a dimension of test chambers controlled by your Central Core. This is the perfect training ground for any summon.</t>
      </text>
    </comment>
    <comment authorId="0" ref="CQ10">
      <text>
        <t xml:space="preserve">You can choose to summon it in it's large zyphoid form, or let them do so by themselves.</t>
      </text>
    </comment>
    <comment authorId="0" ref="CU10">
      <text>
        <t xml:space="preserve">You summon a large swarm of 200 of them.</t>
      </text>
    </comment>
    <comment authorId="0" ref="CW10">
      <text>
        <t xml:space="preserve">You can summon either an adult Xenomorph or a Facehugger.</t>
      </text>
    </comment>
    <comment authorId="0" ref="DA10">
      <text>
        <t xml:space="preserve">You become an extremely skilled farmer, you can grow any type of plant and raise any type of animal.</t>
      </text>
    </comment>
    <comment authorId="0" ref="S11">
      <text>
        <t xml:space="preserve">You can summoned either a Normal Ant Trooper or a Horned Ant Trooper.
</t>
      </text>
    </comment>
    <comment authorId="0" ref="AQ11">
      <text>
        <t xml:space="preserve">Your beacon appears within an iron pyramid sufficient to activate its effect with a maximum radius of 50m. When first summoned it’s active and provides any viable combination of the effect of your choice. If you wish to change the effect you must “fed” the beacon with at least an iron ingot.
</t>
      </text>
    </comment>
    <comment authorId="0" ref="BO11">
      <text>
        <t xml:space="preserve">If you gain this, you can immediately reroll</t>
      </text>
    </comment>
    <comment authorId="0" ref="CA11">
      <text>
        <t xml:space="preserve">Like a creature, you can summon one apple of immortality per day.</t>
      </text>
    </comment>
    <comment authorId="0" ref="CI11">
      <text>
        <t xml:space="preserve">When you gain this you can immediately reroll.</t>
      </text>
    </comment>
    <comment authorId="0" ref="CS11">
      <text>
        <t xml:space="preserve">If you summon SCP-21 on your own skin you do not feel the pain it cause by moving.
</t>
      </text>
    </comment>
    <comment authorId="0" ref="CU11">
      <text>
        <t xml:space="preserve">You may either summon a swarm of 100 of them or a hive, including the structure itself.</t>
      </text>
    </comment>
    <comment authorId="0" ref="CW11">
      <text>
        <t xml:space="preserve">Your Gyroide can sell flower seeds, generating them from nothing. And he can exchange flowers against furniture, generating them from nothings too.
If your Gyroide collects money he can give it to you if you ask.
</t>
      </text>
    </comment>
    <comment authorId="0" ref="DA11">
      <text>
        <t xml:space="preserve">You become an extremely skilled Hunter, you can hunt any kind of animal you know how to track them and the best way to bring them down.</t>
      </text>
    </comment>
    <comment authorId="0" ref="S12">
      <text>
        <t xml:space="preserve">When summoned you can choose the size of your Bill Blaster from a minimum of 2m tall up to 10m tall.
By default, Bill Blaster can launch Bullet Bill that exists for one minute before fading into nothingness. But you can choose when you summon him to replace the Bullet Bill with other creatures of this category that you possess. The creature allowed being Bob-omb, Chain-Chomp, Goomba, Lava Bubble, or Spiny.
</t>
      </text>
    </comment>
    <comment authorId="0" ref="AM12">
      <text>
        <t xml:space="preserve">If you have Blue magic you gain access to the White Wind spell.</t>
      </text>
    </comment>
    <comment authorId="0" ref="AQ12">
      <text>
        <t xml:space="preserve">You summon one beehive that contains three bees.</t>
      </text>
    </comment>
    <comment authorId="0" ref="AW12">
      <text>
        <t xml:space="preserve">When you gain this you can immediately reroll.</t>
      </text>
    </comment>
    <comment authorId="0" ref="CA12">
      <text>
        <t xml:space="preserve">You gain both creatures but you must summon them at the same time and if you unsummon one you unsummon both.</t>
      </text>
    </comment>
    <comment authorId="0" ref="CG12">
      <text>
        <t xml:space="preserve">Cost 200 points less if you already have a Beowolf. In that case, it transforms into this creature, instead of gaining it separately.
</t>
      </text>
    </comment>
    <comment authorId="0" ref="CI12">
      <text>
        <t xml:space="preserve">Has a portal gun.</t>
      </text>
    </comment>
    <comment authorId="0" ref="CS12">
      <text>
        <t xml:space="preserve">SCP-31 is summoned inside a copy of the Ryugyong Hotel.</t>
      </text>
    </comment>
    <comment authorId="0" ref="CU12">
      <text>
        <t xml:space="preserve">If you gain this, you can immediately reroll</t>
      </text>
    </comment>
    <comment authorId="0" ref="CW12">
      <text>
        <t xml:space="preserve">Your Andalite possess the power to morph but cannot grant it to you.</t>
      </text>
    </comment>
    <comment authorId="0" ref="DA12">
      <text>
        <t xml:space="preserve">You become extremely skilled in riding living creatures as long as they can bear your weight, and it’s even more impressive when you're riding one of your summoned creatures.</t>
      </text>
    </comment>
    <comment authorId="0" ref="Q13">
      <text>
        <t xml:space="preserve">You can summon this creature either in its demon form or its weapon form.
</t>
      </text>
    </comment>
    <comment authorId="0" ref="AM13">
      <text>
        <t xml:space="preserve">If you have Blue magic you gain access to the Doom spell.</t>
      </text>
    </comment>
    <comment authorId="0" ref="AW13">
      <text>
        <t xml:space="preserve">You gain knowledge on how to create a shrine to Kynareth. If you summon your Canah at one of those shrines you can instantly teleport to any other shrine.
</t>
      </text>
    </comment>
    <comment authorId="0" ref="BE13">
      <text>
        <t xml:space="preserve">You gain Sakigami, Hasugami and Tsutagami.</t>
      </text>
    </comment>
    <comment authorId="0" ref="CI13">
      <text>
        <t xml:space="preserve">When you gain this you can immediately reroll.</t>
      </text>
    </comment>
    <comment authorId="0" ref="CK13">
      <text>
        <t xml:space="preserve">When you gain this creature reroll</t>
      </text>
    </comment>
    <comment authorId="0" ref="CW13">
      <text>
        <t xml:space="preserve">You gain one Legion of your choice, Sword, Arrow, Arm, Beast, Axe. It follows all the normal rules for a Legion, the ability to be summoned at will but only for 100s with a cooldown of 100s between summoning, link with a chain to you, invisible to normal people, etc...
</t>
      </text>
    </comment>
    <comment authorId="0" ref="DA13">
      <text>
        <t xml:space="preserve">You become an excellent strategist, you know how to detect weakness in your foe, how to best assault a position, or defend one. You know how to handle logistics and how to best formulate your order.</t>
      </text>
    </comment>
    <comment authorId="0" ref="G14">
      <text>
        <t xml:space="preserve">When you gain this you can immediately reroll.</t>
      </text>
    </comment>
    <comment authorId="0" ref="AE14">
      <text>
        <t xml:space="preserve">You are immune to the lethal gaze of your own Basilisk.</t>
      </text>
    </comment>
    <comment authorId="0" ref="BS14">
      <text>
        <t xml:space="preserve">When you gain this you can immediately reroll.</t>
      </text>
    </comment>
    <comment authorId="0" ref="DA14">
      <text>
        <t xml:space="preserve">You become an extremely skilled survivalist, you can survive in the wild while naked, you are able to light a fire, create a shelter and find water and food in the most unlikely place.</t>
      </text>
    </comment>
    <comment authorId="0" ref="C15">
      <text>
        <t xml:space="preserve">When you gain this you can immediately reroll.</t>
      </text>
    </comment>
    <comment authorId="0" ref="Q15">
      <text>
        <t xml:space="preserve">You can summon this creature either in its demon form or its weapon form.
</t>
      </text>
    </comment>
    <comment authorId="0" ref="AI15">
      <text>
        <t xml:space="preserve">You can summon enough Flower of Krakoa L to create one dose of Human Drug L and you know the process to do it.
</t>
      </text>
    </comment>
    <comment authorId="0" ref="AM15">
      <text>
        <t xml:space="preserve">If you have Blue magic you gain access to the Mighty Guard spell.</t>
      </text>
    </comment>
    <comment authorId="0" ref="AW15">
      <text>
        <t xml:space="preserve">Cost 100 points less if you already have a Chaurus Reaper. In that case, it transforms into this creature, instead of gaining it separately.
</t>
      </text>
    </comment>
    <comment authorId="0" ref="BE15">
      <text>
        <t xml:space="preserve">You can Catwalk on any vertical surface, you do not need a statue of Kabegami.</t>
      </text>
    </comment>
    <comment authorId="0" ref="CI15">
      <text>
        <t xml:space="preserve">Can only be summoned inside a building. when summoned a railing will be implanted into the building and the personality core will gain total access to all electronics inside the building itself.</t>
      </text>
    </comment>
    <comment authorId="0" ref="DA15">
      <text>
        <t xml:space="preserve">You become an extremely skilled animal trainer, you can train any animal to perform any trick as long as it can physically do it, and as long as doing that trick wouldn’t be harmful to it.
</t>
      </text>
    </comment>
    <comment authorId="0" ref="Q16">
      <text>
        <t xml:space="preserve">You can summon this creature either in its demon form or its weapon form.
</t>
      </text>
    </comment>
    <comment authorId="0" ref="AI16">
      <text>
        <t xml:space="preserve">You can summon enough Flower of Krakoa I to create one dose of Human Drug I and you know the process to do it.
</t>
      </text>
    </comment>
    <comment authorId="0" ref="AM16">
      <text>
        <t xml:space="preserve">If you have Blue magic you gain access to the Laser Eye spell.</t>
      </text>
    </comment>
    <comment authorId="0" ref="AQ16">
      <text>
        <t xml:space="preserve">You can only summon your conduit fully submerged underwater and it appears within a Prismarine structure sufficient to activate its effect with a maximum radius of 100m.
</t>
      </text>
    </comment>
    <comment authorId="0" ref="BS16">
      <text>
        <t xml:space="preserve">When you gain this you can immediately reroll.</t>
      </text>
    </comment>
    <comment authorId="0" ref="BW16">
      <text>
        <t xml:space="preserve">You gain both The Dark and The Light at the same time and can only use them together.
</t>
      </text>
    </comment>
    <comment authorId="0" ref="CA16">
      <text>
        <t xml:space="preserve">When you summon your Chimera you can choose its precise appearance and size.
-Size: Minimum 1m, Maximum 4m
-Heads: One lion’s head with goat’s horns, or one lion’s head and one goat’s head.
-Body: Lion, Goat or dragon
-Tail: Always a snake but with or without a snake’s head.</t>
      </text>
    </comment>
    <comment authorId="0" ref="DA16">
      <text>
        <t xml:space="preserve">You become an extremely skilled veterinarian, you can diagnose and heal any maladie affecting an animal as long as it’s possible and you have access to the right tools.</t>
      </text>
    </comment>
    <comment authorId="0" ref="AE17">
      <text>
        <t xml:space="preserve">While other creature must be summoned where you can see, the opposite is true for the Boggart.It can only be summoned where nobody can see it, such as behind a closed door, behind a wall or inside an empty crate.</t>
      </text>
    </comment>
    <comment authorId="0" ref="AI17">
      <text>
        <t xml:space="preserve">You can summon enough Flower of Krakoa M to create one dose of Human Drug M and you know the process to do it.</t>
      </text>
    </comment>
    <comment authorId="0" ref="AM17">
      <text>
        <t xml:space="preserve">If you have Blue magic you gain access to the Self Destruct spell.</t>
      </text>
    </comment>
    <comment authorId="0" ref="CG17">
      <text>
        <t xml:space="preserve">Cost 100 points less if you already have a Centinel. In that case, it transforms into this creature, instead of gaining it separately.
</t>
      </text>
    </comment>
    <comment authorId="0" ref="CW17">
      <text>
        <t xml:space="preserve">You gain the knowledge on how to extract ADAM from your Sea Slug and use it to create Plasmid and Vigor.</t>
      </text>
    </comment>
    <comment authorId="0" ref="DA17">
      <text>
        <t xml:space="preserve">You become an extremely skilled zoologist, your knowledge concerning animals is unparalleled.</t>
      </text>
    </comment>
    <comment authorId="0" ref="AI18">
      <text>
        <t xml:space="preserve">You summon two Gateway at the same time, one within 10m of you and the other in any places you have personally visited in the past. Both Gateways remain no matter the distance you move from any of them, regardless of your normal range limit, but only 24h.
</t>
      </text>
    </comment>
    <comment authorId="0" ref="AM18">
      <text>
        <t xml:space="preserve">If you have Blue magic you gain access to the Magic Hammer spell.</t>
      </text>
    </comment>
    <comment authorId="0" ref="BM18">
      <text>
        <t xml:space="preserve">Your Almighty Raisin can astrally project itself into any of your summoned creatures.</t>
      </text>
    </comment>
    <comment authorId="0" ref="BY18">
      <text>
        <t xml:space="preserve">Give the Freezing ability</t>
      </text>
    </comment>
    <comment authorId="0" ref="CI18">
      <text>
        <t xml:space="preserve">Has a portal gun.</t>
      </text>
    </comment>
    <comment authorId="0" ref="CW18">
      <text>
        <t xml:space="preserve">You gain one familiar of your choice among the following list. 
Alastor, Aranea, Bat, Cherub, Corpseweed, Crow, Mini Devil, Gaibon, Ghast, Ghost, Great Armor, Harpy, Hawk, Quetzalcoatl, Medusa, Needle, Owl, Polkir, or Sprite.
Unlike normal summoned creatures those familiar cannot go more than 10m away from you. (The Improved Distance power applies to this rule.)
</t>
      </text>
    </comment>
    <comment authorId="0" ref="DA18">
      <text>
        <t xml:space="preserve">When you summon a creature less than 20m in length or height you can summon three of them instead of one. They only count as one creature for the purpose of your summoning limit. You can only have one creature affected at a time.</t>
      </text>
    </comment>
    <comment authorId="0" ref="C19">
      <text>
        <t xml:space="preserve">When you gain this you can immediately reroll.</t>
      </text>
    </comment>
    <comment authorId="0" ref="Y19">
      <text>
        <t xml:space="preserve">Cost 100 points less if you already have an Arachno. In that case, it transforms into this creature, instead of gaining it separately.
</t>
      </text>
    </comment>
    <comment authorId="0" ref="AI19">
      <text>
        <t xml:space="preserve">You summon one habitat up to one square kilometer in size.
</t>
      </text>
    </comment>
    <comment authorId="0" ref="AM19">
      <text>
        <t xml:space="preserve">If you have Blue magic you gain access to the 1000 Neddles spell.</t>
      </text>
    </comment>
    <comment authorId="0" ref="AQ19">
      <text>
        <t xml:space="preserve">You can summon one Enchanted Golden Apple as if it was a creature.</t>
      </text>
    </comment>
    <comment authorId="0" ref="DA19">
      <text>
        <t xml:space="preserve">When you summon a creature less than 20m in length or height you can summon seven of them instead of one. They only count as one creature for the purpose of your summoning limit. You can only have one creature affected at a time.</t>
      </text>
    </comment>
    <comment authorId="0" ref="C20">
      <text>
        <t xml:space="preserve">When you gain this you can immediately reroll.</t>
      </text>
    </comment>
    <comment authorId="0" ref="AQ20">
      <text>
        <t xml:space="preserve">You can summon any color of sheep.</t>
      </text>
    </comment>
    <comment authorId="0" ref="BA20">
      <text>
        <t xml:space="preserve">As long as one Den Den Mushi remains within 500m of you the other (or others) can go up to 10km away without being unsummoned.
</t>
      </text>
    </comment>
    <comment authorId="0" ref="BS20">
      <text>
        <t xml:space="preserve">When you gain this you can immediately reroll.</t>
      </text>
    </comment>
    <comment authorId="0" ref="CU20">
      <text>
        <t xml:space="preserve">You summon a mother and a swarm of 200 juveniles.</t>
      </text>
    </comment>
    <comment authorId="0" ref="DA20">
      <text>
        <t xml:space="preserve">When you summon a creature less than 50cm in length or height you can summon one hundred of them instead of one. They only count as one creature for the purpose of your summoning limit and for the power Strenght of Many and Mental Partition. You can only have one Swarm at a time.</t>
      </text>
    </comment>
    <comment authorId="0" ref="C21">
      <text>
        <t xml:space="preserve">When you gain this you can immediately reroll.</t>
      </text>
    </comment>
    <comment authorId="0" ref="AM21">
      <text>
        <t xml:space="preserve">If you have Blue magic you gain access to the Aqua Breath spell.</t>
      </text>
    </comment>
    <comment authorId="0" ref="AW21">
      <text>
        <t xml:space="preserve">Your dragon can teach you one word of the dragon language if you spent 3 hours per day for one week studying and training with him.
This way he can teach you any number of words as long as you spend enough time.
You also became a Dragonborn and gain strength for each dragon you kill and for each dragon you possess.
</t>
      </text>
    </comment>
    <comment authorId="0" ref="BM21">
      <text>
        <t xml:space="preserve">When you gain this you can immediately reroll.</t>
      </text>
    </comment>
    <comment authorId="0" ref="BY21">
      <text>
        <t xml:space="preserve">Give the Burning ability</t>
      </text>
    </comment>
    <comment authorId="0" ref="CW21">
      <text>
        <t xml:space="preserve">You can activate Aku Aku invincibility power once per hour for 1 minute.</t>
      </text>
    </comment>
    <comment authorId="0" ref="DA21">
      <text>
        <t xml:space="preserve">When you summon a creature you can choose to make it explosive. Upon dying or on command the creature will violently explode. The strength of the explosion depends on the size of the creature, an insect would explode like a firecracker, a pig like a grenade, and so on. If the creature already explodes upon death, the strength of the explosion is doubled.</t>
      </text>
    </comment>
    <comment authorId="0" ref="AE22">
      <text>
        <t xml:space="preserve">You are immune to the aura of your Dementor.</t>
      </text>
    </comment>
    <comment authorId="0" ref="AM22">
      <text>
        <t xml:space="preserve">If you have Blue magic you gain access to the Chocobuckle spell.</t>
      </text>
    </comment>
    <comment authorId="0" ref="BA22">
      <text>
        <t xml:space="preserve">As long as one Den Den Mushi remains within 500m of you the other (or others) can go up to 10km away without being unsummoned.
</t>
      </text>
    </comment>
    <comment authorId="0" ref="BO22">
      <text>
        <t xml:space="preserve">When you summon your Cadobbit you choose a specific symbol for it to react to.
</t>
      </text>
    </comment>
    <comment authorId="0" ref="CS22">
      <text>
        <t xml:space="preserve">When summoning SCP-111 you choose any one of its variants.</t>
      </text>
    </comment>
    <comment authorId="0" ref="CW22">
      <text>
        <t xml:space="preserve">You can activate Lani Loli power at will but it only affects non-living targets in a 50m radius.</t>
      </text>
    </comment>
    <comment authorId="0" ref="DA22">
      <text>
        <t xml:space="preserve">When you summon a creature you can choose a point in space that you can see. The distance that this creature can move is centered on that point instead of centered around you. You can only have one Anchored creature at a time.</t>
      </text>
    </comment>
    <comment authorId="0" ref="C23">
      <text>
        <t xml:space="preserve">When you gain this you can immediately reroll.</t>
      </text>
    </comment>
    <comment authorId="0" ref="AI23">
      <text>
        <t xml:space="preserve">You gain a Life Model Decoy in your image. You can either give it order normally or control it remotely.</t>
      </text>
    </comment>
    <comment authorId="0" ref="AM23">
      <text>
        <t xml:space="preserve">Blue Chocobo can walk on water.</t>
      </text>
    </comment>
    <comment authorId="0" ref="BA23">
      <text>
        <t xml:space="preserve">As long as one Den Den Mushi remains within 500m of you the other (or others) can go up to 10km away without being unsummoned.
</t>
      </text>
    </comment>
    <comment authorId="0" ref="CQ23">
      <text>
        <t xml:space="preserve">You summon both Merc and Green with any combination of weapons and upgrades.</t>
      </text>
    </comment>
    <comment authorId="0" ref="DA23">
      <text>
        <t xml:space="preserve">When you summon a creature you can choose to make it a baby version of itself.
When you gain this you can immediately reroll.</t>
      </text>
    </comment>
    <comment authorId="0" ref="C24">
      <text>
        <t xml:space="preserve">When you gain this you can immediately reroll.</t>
      </text>
    </comment>
    <comment authorId="0" ref="G24">
      <text>
        <t xml:space="preserve">If you gain this, you can immediately reroll</t>
      </text>
    </comment>
    <comment authorId="0" ref="AM24">
      <text>
        <t xml:space="preserve">Green Chocobo can walk on vertical surface.</t>
      </text>
    </comment>
    <comment authorId="0" ref="BE24">
      <text>
        <t xml:space="preserve">When using the Crescent brush technique the moon does not rise night does not fall. Instead you create a small artificial moon high in the sky that creates an artificial night for up to one hour and covers a zone 5km in radius centered on the moon.</t>
      </text>
    </comment>
    <comment authorId="0" ref="CS24">
      <text>
        <t xml:space="preserve">SCP-128 can be summoned with or without the hamster.</t>
      </text>
    </comment>
    <comment authorId="0" ref="CW24">
      <text>
        <t xml:space="preserve">You can activate Kupuna Wa power at will and each activation lasts 1 subjective minute. But you must rest at least 1 minute between each use.</t>
      </text>
    </comment>
    <comment authorId="0" ref="DA24">
      <text>
        <t xml:space="preserve">When you summon a creature you can choose another creature of the same size, within 10% difference. When the first creature dies or is unsummoned, the second creature is automatically summWhen you summon a creature you can choose another creature of the same size, within 10% difference. When the first creature dies or is unsummoned, the second creature is automatically summoned in its place. In that way, you can create a chain of up to ten creatures. Any creature currently in a chain cannot be summoned without breaking the whole chain.
oned in its place. In that way, you can create a chain of up to ten creatures.
</t>
      </text>
    </comment>
    <comment authorId="0" ref="I25">
      <text>
        <t xml:space="preserve">You can choose any one Daelkyr Symbiont.
You can remove the Symbiont from yourself without harm, but not from another creature.
You can gain any number of different Daelkyr Symbiont but if you would gain it an additional time you can instead choose to reroll.
</t>
      </text>
    </comment>
    <comment authorId="0" ref="AM25">
      <text>
        <t xml:space="preserve">Black Chocobo can walk on water and on vertical surface</t>
      </text>
    </comment>
    <comment authorId="0" ref="BE25">
      <text>
        <t xml:space="preserve">You learn all the Upgraded versions of the Celestial Brush technique you know. If you do not know any Celestial Brush technique you also gain Bakugami.</t>
      </text>
    </comment>
    <comment authorId="0" ref="CK25">
      <text>
        <t xml:space="preserve">When you gain this creature reroll</t>
      </text>
    </comment>
    <comment authorId="0" ref="CQ25">
      <text>
        <t xml:space="preserve">You get any one critter. if you successfully get this 16 times you will get a Ryno 6 Protosuit.</t>
      </text>
    </comment>
    <comment authorId="0" ref="CS25">
      <text>
        <t xml:space="preserve">You summoned both SCP-131-A and SCP-131-B at the same time.</t>
      </text>
    </comment>
    <comment authorId="0" ref="CW25">
      <text>
        <t xml:space="preserve">Ika Ika power only affects your personal gravity.</t>
      </text>
    </comment>
    <comment authorId="0" ref="DA25">
      <text>
        <t xml:space="preserve">You can choose a creature so it's summoned in a specific place related to you and upon a set trigger of your choice. Should that trigger be met the creature is immediately summoned. The trigger can be anything that you can imagine. As long as a creature is set to be summoned this way you cannot summon it normally. You can only have one Contingent summoning activated at a time.
</t>
      </text>
    </comment>
    <comment authorId="0" ref="Q26">
      <text>
        <t xml:space="preserve">You summon a giant chessboard with eight Damned Pawns, two Damned Knights, two Damned Bishops, two Damned Rooks, one Damned Queen, and one Damned King.
</t>
      </text>
    </comment>
    <comment authorId="0" ref="AM26">
      <text>
        <t xml:space="preserve">Golden Chocobo can walk on water, on vertical surface and they can fly.</t>
      </text>
    </comment>
    <comment authorId="0" ref="BA26">
      <text>
        <t xml:space="preserve">You can summon any combination of three dials of your choice. They are already full when summoned. They count as creatures for the purposes of the Celestial Menagerie’s rule.
You cannot summon Mad or Control Dials.
</t>
      </text>
    </comment>
    <comment authorId="0" ref="BE26">
      <text>
        <t xml:space="preserve">You summon all eight Canine Warriors at the same time and they count as only one creature.
</t>
      </text>
    </comment>
    <comment authorId="0" ref="CG26">
      <text>
        <t xml:space="preserve">Cost 200 points less if you already have a Lancer (Warrior Drone). In that case, it transforms into this creature, instead of gaining it separately.
</t>
      </text>
    </comment>
    <comment authorId="0" ref="DA26">
      <text>
        <t xml:space="preserve">You can choose when you summon a creature to generate an explosion centered on where the creature will appear, damaging the surrounding but not the creature. The strength of the explosion depends on the size of the creature, an insect would explode like a firecracker, a pig like a grenade and so on.</t>
      </text>
    </comment>
    <comment authorId="0" ref="C27">
      <text>
        <t xml:space="preserve">When you gain this you can immediately reroll.</t>
      </text>
    </comment>
    <comment authorId="0" ref="E27">
      <text>
        <t xml:space="preserve">You can order a summoned Giant Queen Bee to create a hive around herself at any time. Once the hive is created she will spawn one Giant Bee Worker per minute until she spawned ten. These worker will obey you like any other summoned creature and if any one is killed the Giant Bee Queen will spawned another one to replace it.</t>
      </text>
    </comment>
    <comment authorId="0" ref="AK27">
      <text>
        <t xml:space="preserve">When you summon this, choose one Active Item for it to be equipped with.
https://riskofrain2.fandom.com/wiki/Items#Active_Items</t>
      </text>
    </comment>
    <comment authorId="0" ref="AM27">
      <text>
        <t xml:space="preserve">White Chocobo have powerful healing ability.</t>
      </text>
    </comment>
    <comment authorId="0" ref="CU27">
      <text>
        <t xml:space="preserve">You gain a swarm of 100 rats and you may choose their abilities when you first gained them.</t>
      </text>
    </comment>
    <comment authorId="0" ref="DA27">
      <text>
        <t xml:space="preserve">You can choose when you summon a creature to generate a flash of light and/or a blast of sound centered on where the creature will appear, affecting the surrounding but not the creature. The strength of the effect depends on the size of the creature, an insect would flash like a candle or a bell, a pig, like a torch or a gong, and so on.</t>
      </text>
    </comment>
    <comment authorId="0" ref="C28">
      <text>
        <t xml:space="preserve">When you gain this you can immediately reroll.</t>
      </text>
    </comment>
    <comment authorId="0" ref="Y28">
      <text>
        <t xml:space="preserve">You can choose any one of it's form when you summon him.</t>
      </text>
    </comment>
    <comment authorId="0" ref="AM28">
      <text>
        <t xml:space="preserve">Red Chocobo can use the Choco Meteor spell.</t>
      </text>
    </comment>
    <comment authorId="0" ref="CS28">
      <text>
        <t xml:space="preserve">You summoned SCP-157 as a colony weighing 2.5kg.</t>
      </text>
    </comment>
    <comment authorId="0" ref="DA28">
      <text>
        <t xml:space="preserve">You can summon two different creatures at the same time, creating a new being the fusion of both. This resulting creature appearance is a combination of both, it possesses the power of both and is the size of the biggest of the two. You can only have one fusion at a time.</t>
      </text>
    </comment>
    <comment authorId="0" ref="AC29">
      <text>
        <t xml:space="preserve">Cost 100 points less if you already have an Baggi. In that case, it transforms into this creature, instead of gaining it separately.
</t>
      </text>
    </comment>
    <comment authorId="0" ref="AK29">
      <text>
        <t xml:space="preserve">Cannot be summoned as an Elite.</t>
      </text>
    </comment>
    <comment authorId="0" ref="AU29">
      <text>
        <t xml:space="preserve">Cost 200 points less if you already have a Grummy. In that case, it transforms into this creature, instead of gaining it separately.
</t>
      </text>
    </comment>
    <comment authorId="0" ref="CW29">
      <text>
        <t xml:space="preserve">You gain access to all the different animal buddies but you can only summon one at a time.</t>
      </text>
    </comment>
    <comment authorId="0" ref="DA29">
      <text>
        <t xml:space="preserve">When you summon a creature you can choose to make it an independent agent.
This creature can freely leave the range of your normal summoning radius and it doesn’t count toward your normal summoning limit.
You can only have one independent agent at a time, the Multi Boost power, the Summon x 3, x 7 powers, or similar do not function with this power.
You cannot use any power (such as forward teleport) or benefit from the presence of your independent agent (such as Strenght of Many) if he is outside your summoning radius.
Should you die your Independent agent remains until the end of its summoning duration.</t>
      </text>
    </comment>
    <comment authorId="0" ref="W30">
      <text>
        <t xml:space="preserve">Cost 100 points less if you already have an Fireworm (Drone). In that case, it transforms into this creature, instead of gaining it separately.
</t>
      </text>
    </comment>
    <comment authorId="0" ref="AG30">
      <text>
        <t xml:space="preserve">When you summon a Slime you can choose to make it a Feral Slimes, increasing it's strength and ferocity.
If you gain this ability while you do not have any Slime Rancher Creature you automatically gain a Pink Slime.</t>
      </text>
    </comment>
    <comment authorId="0" ref="AM30">
      <text>
        <t xml:space="preserve">If you have Blue magic you gain access to the Blaster spell.</t>
      </text>
    </comment>
    <comment authorId="0" ref="CG30">
      <text>
        <t xml:space="preserve">Your Monstra can only spawn Grimm that you possess, if you do not possess any it can only spawn Beowolf.
</t>
      </text>
    </comment>
    <comment authorId="0" ref="CK30">
      <text>
        <t xml:space="preserve">When you gain this creature choose the kind. When you roll this creature again you can choose another or reroll.</t>
      </text>
    </comment>
    <comment authorId="0" ref="CS30">
      <text>
        <t xml:space="preserve">You summon a mass of 100kg of SCP-165, it’s considered to be one creature.
</t>
      </text>
    </comment>
    <comment authorId="0" ref="CW30">
      <text>
        <t xml:space="preserve">You gain a Custom Dungeon Core, consulted the Custom Creatures sheet for more details.
You can gain any number of custom dungeon cores but if you would gain it an additional time you can instead choose to reroll.
In addition, if roll this entry and you already have a Custom Dungeon core you can pay 200 points to grant your core an Extra trait of your choice.
Integrating this creature into your story may be complex and time-consuming, as such exceptionally you are allowed to refuse this entry and reroll.</t>
      </text>
    </comment>
    <comment authorId="0" ref="DA30">
      <text>
        <t xml:space="preserve">You can choose when you summon a creature to make it invisible and inaudible. It will remain in that state until it takes an aggressive action or until it takes damage.
</t>
      </text>
    </comment>
    <comment authorId="0" ref="AM31">
      <text>
        <t xml:space="preserve">If you have Blue magic you gain access to the Death Claw spell.</t>
      </text>
    </comment>
    <comment authorId="0" ref="AO31">
      <text>
        <t xml:space="preserve">You gain one saddle of your choice either the Dusty Rawhide Saddle, the Royal Gilded Saddle, or the Black Studded Saddle.
</t>
      </text>
    </comment>
    <comment authorId="0" ref="BM31">
      <text>
        <t xml:space="preserve">Also add a Sniper scope to your crossbow.</t>
      </text>
    </comment>
    <comment authorId="0" ref="BS31">
      <text>
        <t xml:space="preserve">When you gain this you can immediately reroll.</t>
      </text>
    </comment>
    <comment authorId="0" ref="CA31">
      <text>
        <t xml:space="preserve">When you summon your magical pine tree you can choose an area of up to 5km in diameter, that must include your tree, but not necessarily at the center. Your tree then projects a magical barrier that prevents monsters, except yours, from entering the designated area.</t>
      </text>
    </comment>
    <comment authorId="0" ref="DA31">
      <text>
        <t xml:space="preserve">When you summon a creature you can choose to ignore the normal 24h time limit. The creature will stay by your side until it is killed or unsummoned. You can only have one creature at a time maintained this way.</t>
      </text>
    </comment>
    <comment authorId="0" ref="BM32">
      <text>
        <t xml:space="preserve">Stingbee are summoned as a group of thirty.</t>
      </text>
    </comment>
    <comment authorId="0" ref="CI32">
      <text>
        <t xml:space="preserve">When rolled you can choose which headcrab variant you want. If you roll it again, you can choose another variant otherwise reroll.</t>
      </text>
    </comment>
    <comment authorId="0" ref="CK32">
      <text>
        <t xml:space="preserve">When you gain this creature reroll</t>
      </text>
    </comment>
    <comment authorId="0" ref="CS32">
      <text>
        <t xml:space="preserve">When summoned SCP-183 appears inside a soundproofed steel box 1m by 1m by 1m in size with a trapdoor on top.</t>
      </text>
    </comment>
    <comment authorId="0" ref="CW32">
      <text>
        <t xml:space="preserve">Your Miniature World Turtle is the size of a cat, with four elephants the size of mice on it’s back and a miniature discworld resting on their backs. A miniature sun and moon orbit this discworld.
Your miniature World Turtle can fly, including in space.
You can enter and exit this Discworld at will as long as your Miniature World Turtle is summoned, it counts as a pocket dimension measuring 10km in diameter, you can choose it’s precise appearance but can’t include rare material in it’s composition. Dirt, stone, water and mundane plants are allowed.
</t>
      </text>
    </comment>
    <comment authorId="0" ref="DA32">
      <text>
        <t xml:space="preserve">You can choose when you summon a creature to make it mindless. It possesses no capacity for reflection and no initiative. Unless ordered it will remain motionless. In addition, if you resummon this creature normally at a later time it won’t have any memory of the Mindless summoning.
You can use this ability at will but only on one creature at a time.
You can immediately reroll.
</t>
      </text>
    </comment>
    <comment authorId="0" ref="S33">
      <text>
        <t xml:space="preserve">When summoned you can choose either a normal Koopa Clown Car or a Fire Koopa Clown Car.</t>
      </text>
    </comment>
    <comment authorId="0" ref="AI33">
      <text>
        <t xml:space="preserve">You summon both Toothgnasher and Toothgrinder, and you also summon the chariot they pull.
</t>
      </text>
    </comment>
    <comment authorId="0" ref="AM33">
      <text>
        <t xml:space="preserve">If you have Blue magic you gain access to the Fire Breath spell.</t>
      </text>
    </comment>
    <comment authorId="0" ref="BI33">
      <text>
        <t xml:space="preserve">You can summon your machine spirit inside any machine to enhance its performance and to influence it.</t>
      </text>
    </comment>
    <comment authorId="0" ref="BS33">
      <text>
        <t xml:space="preserve">When you gain this you can immediately reroll.</t>
      </text>
    </comment>
    <comment authorId="0" ref="CS33">
      <text>
        <t xml:space="preserve">When you gain this creature reroll.</t>
      </text>
    </comment>
    <comment authorId="0" ref="CW33">
      <text>
        <t xml:space="preserve">Your Nimbus Cloud always considers you worthy of riding it.</t>
      </text>
    </comment>
    <comment authorId="0" ref="DA33">
      <text>
        <t xml:space="preserve">Choose a target, friend, or foe, and then summon a mundane animal. The chosen target loses access to all his power as long as your animal maintains a line of sight with the target, remains within half your distance limit, and remains in the same dimension.
In addition, your animal cannot benefit from any boost on your parts, such as Strenght Boost or Invisible Summoning.
The power suppressed this way are only those inherent to the target, not those grant by tools and not internal power use. (a ninja from Naruto could reinforce his body but not throw a fireball.)
If you do not possess any mundane animals you gain a random one.
</t>
      </text>
    </comment>
    <comment authorId="0" ref="O34">
      <text>
        <t xml:space="preserve">You can summon either one adult Skullcrawler or three smaller juveniles. 
In addition, because they are sustained by the Celestial Menagerie, your Skullcrawlers do not suffer from permanent starvation. As a consequence, they are a little less aggressive.
</t>
      </text>
    </comment>
    <comment authorId="0" ref="AM34">
      <text>
        <t xml:space="preserve">If you have Blue magic you gain access to the Frog spell.</t>
      </text>
    </comment>
    <comment authorId="0" ref="BS34">
      <text>
        <t xml:space="preserve">When you gain this you can immediately reroll.</t>
      </text>
    </comment>
    <comment authorId="0" ref="CS34">
      <text>
        <t xml:space="preserve">When summoned SCP-204-1 automatically imprint on you even if do not meet the normal criteria. Furthermore, you are immune to its influence.</t>
      </text>
    </comment>
    <comment authorId="0" ref="CW34">
      <text>
        <t xml:space="preserve">Like a creature, you can summon one senzu bean per day.</t>
      </text>
    </comment>
    <comment authorId="0" ref="DA34">
      <text>
        <t xml:space="preserve">When you summon a creature less than 2m in size you can choose to enlarge it up to 2m in height or length.
</t>
      </text>
    </comment>
    <comment authorId="0" ref="S35">
      <text>
        <t xml:space="preserve">By default, Lakitu can throw Spiny that exists for one minute before fading into nothingness. But you can choose when you summon him to replace the Spiny with other creatures of this category that you possess. The creature allowed being Bob-omb, Chain-Chomp, Goomba, or Lava Bubble.
In addition, if Lakitu is killed or unsummoned you can choose that have its cloud remain behind and you can ride it, the cloud persists for 10 min.
</t>
      </text>
    </comment>
    <comment authorId="0" ref="AM35">
      <text>
        <t xml:space="preserve">If you have Blue magic you gain access to the Acid spell.</t>
      </text>
    </comment>
    <comment authorId="0" ref="AU35">
      <text>
        <t xml:space="preserve">Cost 200 points less if you already have a Magmapillar. In that case, it transforms into this creature, instead of gaining it separately.
</t>
      </text>
    </comment>
    <comment authorId="0" ref="BM35">
      <text>
        <t xml:space="preserve">Zappfly are not launched from your crossbow but instead create an electrical bolt of variable strength, depending on charge time.</t>
      </text>
    </comment>
    <comment authorId="0" ref="CK35">
      <text>
        <t xml:space="preserve">When you gain this creature choose between Golden, Fire, or Regular. If you roll this again you can choose to gain another type otherwise reroll.</t>
      </text>
    </comment>
    <comment authorId="0" ref="CS35">
      <text>
        <t xml:space="preserve">If you choose to use SCP-212 on yourself you are guaranteed to survive but the alteration may not necessarily be beneficial and may even be detrimental.</t>
      </text>
    </comment>
    <comment authorId="0" ref="CW35">
      <text>
        <t xml:space="preserve">You can only summon Shenron once per year to grant one wish.</t>
      </text>
    </comment>
    <comment authorId="0" ref="DA35">
      <text>
        <t xml:space="preserve">When you summon a creature you can choose any other being (belonging to you or not) that you can see. The distance that this creature can move is centered on that being instead of centered around you. You can only have one Relayed creature at a time.</t>
      </text>
    </comment>
    <comment authorId="0" ref="AC36">
      <text>
        <t xml:space="preserve">Cost 100 points less if you already have an Basarios. In that case, it transforms into this creature, instead of gaining it separately.
</t>
      </text>
    </comment>
    <comment authorId="0" ref="AI36">
      <text>
        <t xml:space="preserve">Once per year, you can summon enough Heart-Shaped Herb to create enough poultice for one person. And you gain the knowledge on how to make that poultice.
</t>
      </text>
    </comment>
    <comment authorId="0" ref="BM36">
      <text>
        <t xml:space="preserve">When summoning live ammo you can choose to summon the upgraded version.
In addition, if you gain this entry while you do not possess any live ammo you gain a Fuzzle (and Rabid Fuzzle).
If you gain this entry while you already possess at least one live ammo it only costs 100 points.</t>
      </text>
    </comment>
    <comment authorId="0" ref="CG36">
      <text>
        <t xml:space="preserve">You summon two Seers at the same time, they count as only one creature.
</t>
      </text>
    </comment>
    <comment authorId="0" ref="CW36">
      <text>
        <t xml:space="preserve">Including the Gorilla-robot body.</t>
      </text>
    </comment>
    <comment authorId="0" ref="DA36">
      <text>
        <t xml:space="preserve">When you summon a creature, you may choose to expend a summoning attempt for another creature as well to use this ability. If you do so, the first creature will be summoned in the form of the second creature. It may revert to its real form and back either entirely or partially if desired and is otherwise capable of using its abilities that aren't specifically linked to external anatomy (such as claws or bites) in the false form. Creatures summoned by this ability only count as a single creature.
</t>
      </text>
    </comment>
    <comment authorId="0" ref="G37">
      <text>
        <t xml:space="preserve">When you gain this you can immediately reroll.</t>
      </text>
    </comment>
    <comment authorId="0" ref="AI37">
      <text>
        <t xml:space="preserve">You also gain a telepathic link with your Bioship and the skill to use it.</t>
      </text>
    </comment>
    <comment authorId="0" ref="AK37">
      <text>
        <t xml:space="preserve">Cannot be summoned as an Elite.</t>
      </text>
    </comment>
    <comment authorId="0" ref="AQ37">
      <text>
        <t xml:space="preserve">Cost 200 points less if you already have a Redstone Golem. In that case, it transforms into this creature, instead of gaining it separately.
</t>
      </text>
    </comment>
    <comment authorId="0" ref="BS37">
      <text>
        <t xml:space="preserve">When you gain this you can immediately reroll.</t>
      </text>
    </comment>
    <comment authorId="0" ref="CS37">
      <text>
        <t xml:space="preserve">SCP-234 is summoned within a sealed transparent plastic box 10cm by 10cm by 10cm.</t>
      </text>
    </comment>
    <comment authorId="0" ref="DA37">
      <text>
        <t xml:space="preserve">You can summon a creature one additional time than normal by expending the ability to summon two other creatures with each at the same cost as the resummoned Creature or a single Creature at a higher price. This power allows you to ignore the normal once per day limit but you still cannot have multiple copies of the same creature summoned at the same time.
</t>
      </text>
    </comment>
    <comment authorId="0" ref="AM38">
      <text>
        <t xml:space="preserve">If you have Blue magic you gain access to the Bad Breath spell.</t>
      </text>
    </comment>
    <comment authorId="0" ref="BM38">
      <text>
        <t xml:space="preserve">When you gain this creature reroll.</t>
      </text>
    </comment>
    <comment authorId="0" ref="CS38">
      <text>
        <t xml:space="preserve">SCP-234 is summoned in quantity sufficient to fill a volume of 5L.</t>
      </text>
    </comment>
    <comment authorId="0" ref="DA38">
      <text>
        <t xml:space="preserve">Once per month, for up to one hour, you can summon all your creatures simultaneously fused in one being. You can do so even if you already summoned some of them. It will automatically dismiss all your current summoned creatures, and you cannot summon any other you may gain after it’s summoning as long as it’s present.
This resulting being possesses all the power, ability, immunity, and resistance of the combined creatures. Its physical, mental, and magical abilities are the sum total of all component creatures. You can define its exact look, shape, and size using the various characteristics of all the combined creatures, with a minimum size of 1m tall.
This being is controlled by a copy of your own mind that joins back with you at the end of the summoning.
It still counts as being multiple creatures for the purpose of your power such as Multiple Minds or Strenght of Many.
</t>
      </text>
    </comment>
    <comment authorId="0" ref="G39">
      <text>
        <t xml:space="preserve">When you gain this you can immediately reroll.</t>
      </text>
    </comment>
    <comment authorId="0" ref="Q39">
      <text>
        <t xml:space="preserve">You became a Nephilim with all the power that this entails, including the ability to use a Devil Trigger.
</t>
      </text>
    </comment>
    <comment authorId="0" ref="S39">
      <text>
        <t xml:space="preserve">When summoned you can choose either a normal Mechakoopa, a Blast Mechakoopa, or a Zappa Mechakoopa.
</t>
      </text>
    </comment>
    <comment authorId="0" ref="AI39">
      <text>
        <t xml:space="preserve">You gain one Emotional Entity, the one that fits your personality the most among the following: Adara, Butcher, Ion, Ophidian, Parallax, Predator, or Proselyte.
When you summon your Emotional Entity you also gain the corresponding Lantern Ring.
You can only gain one Emotional Entity and neither it nor you can create Lantern Ring for other people. But you can lend your ring to other people if they demonstrate the correct quality.
</t>
      </text>
    </comment>
    <comment authorId="0" ref="AK39">
      <text>
        <t xml:space="preserve">Cost 50 points less if you already have a Jellyfish. In that case, it transforms into this creature, instead of gaining it separately.</t>
      </text>
    </comment>
    <comment authorId="0" ref="AM39">
      <text>
        <t xml:space="preserve">If you have Blue magic you gain access to the Dream Flower spell.</t>
      </text>
    </comment>
    <comment authorId="0" ref="BK39">
      <text>
        <t xml:space="preserve">You can choose either the Crescent, Hex or Pipe version when you summon it.</t>
      </text>
    </comment>
    <comment authorId="0" ref="BO39">
      <text>
        <t xml:space="preserve">If you gain this, you can immediately reroll</t>
      </text>
    </comment>
    <comment authorId="0" ref="CA39">
      <text>
        <t xml:space="preserve">You become a demigod with all benefits that entails. But this does not inflict you with ADHD and dyslexia. You must choose your godly parent from the following list each one granting you a specific benefit. This is true even if the god in question does not normally have children.
-Artemis: Archery
-Demeter: Chlorokinesis
-Pan: Nature Animation
You gain this power up to three times, each time choosing a different godly parent.</t>
      </text>
    </comment>
    <comment authorId="0" ref="CG39">
      <text>
        <t xml:space="preserve">You summon a swarm of 50 Sulfur Fish, they count as one creature.</t>
      </text>
    </comment>
    <comment authorId="0" ref="CU39">
      <text>
        <t xml:space="preserve">When you gain this creature you may choose his breath attack, fire, or ice.</t>
      </text>
    </comment>
    <comment authorId="0" ref="CW39">
      <text>
        <t xml:space="preserve">You also gain the skill of Sandrider and the ability to summon a Stillsuit in your size.
You can also once per week permanently summon 500g of Spice Melange and you know what it can be used for.
</t>
      </text>
    </comment>
    <comment authorId="0" ref="DA39">
      <text>
        <t xml:space="preserve">When you summon a creature you can choose to transform it into armor for you to wear. The armor shape is unique to each creature, it's appropriately sized for you, and still possesses all the creature's powers.
You also gain the skill necessary to use that weapon.
You can only have one creature in armor shape at a time.
</t>
      </text>
    </comment>
    <comment authorId="0" ref="Q40">
      <text>
        <t xml:space="preserve">When you gain this creature you must choose which version, A, or B.
You can gain this creature up to twice, once per version.
</t>
      </text>
    </comment>
    <comment authorId="0" ref="AM40">
      <text>
        <t xml:space="preserve">If you have Blue magic you gain access to the Aero spell.</t>
      </text>
    </comment>
    <comment authorId="0" ref="BI40">
      <text>
        <t xml:space="preserve">You can choose to summon either the herbivorous or carnivorous version.</t>
      </text>
    </comment>
    <comment authorId="0" ref="CU40">
      <text>
        <t xml:space="preserve">When you gain an Araena you also become an Empath and gain the potential to use Mind Magic. However, it’s only the potential for it, to truly use it your Araena must instruct you.
</t>
      </text>
    </comment>
    <comment authorId="0" ref="CW40">
      <text>
        <t xml:space="preserve">You do not need a CVI to interact or control your Skrill.
</t>
      </text>
    </comment>
    <comment authorId="0" ref="DA40">
      <text>
        <t xml:space="preserve">When you summon a creature you can choose to transform it into a vehicle. The vehicle shape is unique to each creature, its size is proportional to the creature’s normal size, and still possesses all the creature's power.
You also gain the skill necessary to drive that vehicle.
You can only have one creature in vehicle shape at a time.
</t>
      </text>
    </comment>
    <comment authorId="0" ref="Q41">
      <text>
        <t xml:space="preserve">When you gain this creature you must choose which version, A, B, C, or D.
You can gain this creature up to four times, once per version.
</t>
      </text>
    </comment>
    <comment authorId="0" ref="CI41">
      <text>
        <t xml:space="preserve">Can choose to summon it in it's infant or adult form.</t>
      </text>
    </comment>
    <comment authorId="0" ref="DA41">
      <text>
        <t xml:space="preserve">When you summon a creature you can choose to transform it into a weapon. The weapon shape is unique to each creature, it's appropriately sized for you, and still possesses all the creature's power.
You also gain the skill necessary to use that weapon.
You can only have one creature in weapon shape at a time.
</t>
      </text>
    </comment>
    <comment authorId="0" ref="Q42">
      <text>
        <t xml:space="preserve">When you gain this creature you must choose which version, A, B, C, D, or E.
You can gain this creature up to five times, once per version.
</t>
      </text>
    </comment>
    <comment authorId="0" ref="AC42">
      <text>
        <t xml:space="preserve">Cost 100 points less if you already have an Blango. In that case, it transforms into this creature, instead of gaining it separately.</t>
      </text>
    </comment>
    <comment authorId="0" ref="BA42">
      <text>
        <t xml:space="preserve">Lily carnation is summoned in a symbiotic relationship with you.
</t>
      </text>
    </comment>
    <comment authorId="0" ref="BM42">
      <text>
        <t xml:space="preserve">When you gain this creature reroll.</t>
      </text>
    </comment>
    <comment authorId="0" ref="BS42">
      <text>
        <t xml:space="preserve">When you gain this you can immediately reroll.</t>
      </text>
    </comment>
    <comment authorId="0" ref="CU42">
      <text>
        <t xml:space="preserve">You summon a swarm of 50 Cranium Rats.</t>
      </text>
    </comment>
    <comment authorId="0" ref="DA42">
      <text>
        <t xml:space="preserve">At will, you can apply an effect to all your summoned creatures that make them blend better with their environment. This does not render them invisible but they simply change their look to something that looks normal. This lasts as long as you concentrate on this effect. This takes priority on any Theme that may be currently applied and some things may be harder to hide than others.</t>
      </text>
    </comment>
    <comment authorId="0" ref="AM43">
      <text>
        <t xml:space="preserve">If you have Blue magic you gain access to the Limit Glove spell.</t>
      </text>
    </comment>
    <comment authorId="0" ref="AQ43">
      <text>
        <t xml:space="preserve">When you summon your spider it may appear with one beneficial effect. 
Roll a d6 to choose the effect:
1 or 2: Nothing, 3: Strength, 4: Speed, 5: Regeneration, 6: Invisibility.
</t>
      </text>
    </comment>
    <comment authorId="0" ref="AW43">
      <text>
        <t xml:space="preserve">Cost 50 points less if you already have a Baby Netch. In that case, it transforms into this creature, instead of gaining it separately.
</t>
      </text>
    </comment>
    <comment authorId="0" ref="BS43">
      <text>
        <t xml:space="preserve">When you gain this you can immediately reroll.</t>
      </text>
    </comment>
    <comment authorId="0" ref="CU43">
      <text>
        <t xml:space="preserve">When you gain a Dirge Moth you also gain the Soul Sight ability and gain the potential to use Soul Magic. However, it’s only the potential for it, to truly use it you must learn by yourself.
</t>
      </text>
    </comment>
    <comment authorId="0" ref="DA43">
      <text>
        <t xml:space="preserve">You can choose when you summon a creature to give equipment appropriate for its shape. This can include horseshoe, barding, saddle, armor, and/or weapon. For weapons, the creatures must possess limbs able to wield them. The equipment possesses no special property but is strong enough to resist the creature’s own strength and is generally not cumbersome. You can only have one creature at a time equipped this way.
</t>
      </text>
    </comment>
    <comment authorId="0" ref="G44">
      <text>
        <t xml:space="preserve">When you gain this you can immediately reroll.</t>
      </text>
    </comment>
    <comment authorId="0" ref="Q44">
      <text>
        <t xml:space="preserve">When you gain this creature you must choose which version, A, or B.
You can gain this creature up to twice, once per version.
</t>
      </text>
    </comment>
    <comment authorId="0" ref="S44">
      <text>
        <t xml:space="preserve">You do not summon Phanto directly, instead, you must select a closed door. It became locked and indestructible. A cursed key linked to that door appears in your hand. Should anyone beside you take possession of this key Phanto will appear and will start hunting that being. It is not possible to let go of the cursed key, only using it to open the specific door will make it disappear and Phanto at the same time.
</t>
      </text>
    </comment>
    <comment authorId="0" ref="AI44">
      <text>
        <t xml:space="preserve">You also gain the cat-headed amulet allowing you to transfer your mind inside Memakata body.</t>
      </text>
    </comment>
    <comment authorId="0" ref="AK44">
      <text>
        <t xml:space="preserve">Cost 400 points less if you already have a Magma Worm. In that case, it transforms into this creature, instead of gaining it separately.
Cannot be summoned as an Elite.</t>
      </text>
    </comment>
    <comment authorId="0" ref="AY44">
      <text>
        <t xml:space="preserve">You also gain the skill to use your Conch Shell Mace effectively.</t>
      </text>
    </comment>
    <comment authorId="0" ref="BI44">
      <text>
        <t xml:space="preserve">You can choose any variant of Squigs when you summon one.</t>
      </text>
    </comment>
    <comment authorId="0" ref="BS44">
      <text>
        <t xml:space="preserve">When you gain this you can immediately reroll.</t>
      </text>
    </comment>
    <comment authorId="0" ref="BU44">
      <text>
        <t xml:space="preserve">Cost 50 points less if you already have a Poptop. In that case, it transforms into this creature, instead of gaining it separately.
An Adult Poptop transform into a Mother Poptop after enough time. </t>
      </text>
    </comment>
    <comment authorId="0" ref="CG44">
      <text>
        <t xml:space="preserve">Cost 100 points less if you already have a Ursa (Minor). In that case, it transforms into this creature, instead of gaining it separately.
</t>
      </text>
    </comment>
    <comment authorId="0" ref="DA44">
      <text>
        <t xml:space="preserve">You can transform one of your summoned creatures into a copy of yourself. It assumes your shape, including clothes, it can move like you but unless it already knows how it does not learn to talk.
You can only use this power on a creature with a size close to your own, up to 20% bigger or smaller.</t>
      </text>
    </comment>
    <comment authorId="0" ref="Q45">
      <text>
        <t xml:space="preserve">When you gain this creature you must choose which version, A, or B.
You can gain this creature up to twice, once per version.
</t>
      </text>
    </comment>
    <comment authorId="0" ref="AY45">
      <text>
        <t xml:space="preserve">You also gain the skill to use Samehada effectively.</t>
      </text>
    </comment>
    <comment authorId="0" ref="CG45">
      <text>
        <t xml:space="preserve">Your Wyvern can only spawn Grimm that you possess, if you do not possess any it can only spawn Beowolf.
</t>
      </text>
    </comment>
    <comment authorId="0" ref="DA45">
      <text>
        <t xml:space="preserve">You can touch one of your creatures and disappear inside its body. You can perceive the world through its senses but you cannot control it. It will simply continue to follow your previous order.</t>
      </text>
    </comment>
    <comment authorId="0" ref="AK46">
      <text>
        <t xml:space="preserve">Cannot be summoned as an Elite.</t>
      </text>
    </comment>
    <comment authorId="0" ref="AM46">
      <text>
        <t xml:space="preserve">If you have Blue magic you gain access to the Flash spell.</t>
      </text>
    </comment>
    <comment authorId="0" ref="AU46">
      <text>
        <t xml:space="preserve">Cost 200 points less if you already have a Minitaur. In that case, it transforms into this creature, instead of gaining it separately.
</t>
      </text>
    </comment>
    <comment authorId="0" ref="AW46">
      <text>
        <t xml:space="preserve">You gain a Moonlight Senche-Tiger, a Black Senche Lion, Clouded Senched Leopard, and Stripped Senched Panther but you can only summon one at a time.</t>
      </text>
    </comment>
    <comment authorId="0" ref="AY46">
      <text>
        <t xml:space="preserve">When summoning a Tailed Beast you can choose to seal inside an ally, not a summoned creature, instead of yourself.
If you do not possess any Tailed Beast upon gaining that entry you gain Zero Tails.
</t>
      </text>
    </comment>
    <comment authorId="0" ref="CS46">
      <text>
        <t xml:space="preserve">You summoned only one example of SCP-267 of any caste of your choice.
</t>
      </text>
    </comment>
    <comment authorId="0" ref="DA46">
      <text>
        <t xml:space="preserve">At any time you can choose to double the health and resistance of one of your summoned creatures, this lasts until the creature is unsummoned or you dismiss the effect. You can use this ability at will but only on one creature at a time  and you cannot use it multiple times on the same creature.
</t>
      </text>
    </comment>
    <comment authorId="0" ref="Q47">
      <text>
        <t xml:space="preserve">When you gain this creature you must choose which version, A, B, C, D, or E.
You can gain this creature up to five times, once per version.
</t>
      </text>
    </comment>
    <comment authorId="0" ref="AK47">
      <text>
        <t xml:space="preserve">When you summon this, choose up to two Active Items to equip it with.
https://riskofrain2.fandom.com/wiki/Items#Active_Items
Summoning it as an Elite removes one Active Item slot.</t>
      </text>
    </comment>
    <comment authorId="0" ref="AY47">
      <text>
        <t xml:space="preserve">You gain the Aburame bloodline, your body change to be able to house a swarm of Kikaichu, and you gain a functional chakra network to be able to use it. You do not gain any other knowledge of Chakra techniques besides those of the Aburame.
You gain one swarm of Kikaichu, they’re not summoned creatures but are permanent companions.
When you first gain this ability you possess enough chakra to use a dozen basic Aburame techniques per day but this can be improved with repeated use and training.
</t>
      </text>
    </comment>
    <comment authorId="0" ref="BM47">
      <text>
        <t xml:space="preserve">You can summon either a Tonglegroplet or a Blue Tonglegroplet.
Cost 50 points less if you already have a Glickbol. In that case, it transforms into this creature, instead of gaining it separately.
</t>
      </text>
    </comment>
    <comment authorId="0" ref="CG47">
      <text>
        <t xml:space="preserve">At will, you can transform into a Faunus or back to normal. You can remain in that shape as long as you wish with all the benefits that entail. Roll in the Mundane Animal Category to determine your animal’s traits.
In addition, your Aur is activated and it remains so even in your base form. You know the basics of using it.
Finally, you also gain the basic training of an Huntsman and the ability to summon at will a personalized Mechashift weapon.
</t>
      </text>
    </comment>
    <comment authorId="0" ref="CU47">
      <text>
        <t xml:space="preserve">Each time you summon Mvra you must choose one specific being that possesses a soul to be the designated target of the soulseizer chrysanthemum it contains.
</t>
      </text>
    </comment>
    <comment authorId="0" ref="DA47">
      <text>
        <t xml:space="preserve">At any time you can choose to double all the energy pool of one of your summoned creatures, this lasts until the creature is unsummoned or you dismiss the effect. This includes mana, chakra, psionic, etc… This does not boost health. You can use this ability at will but only on one creature at a time and you cannot use it multiple times on the same creature.
</t>
      </text>
    </comment>
    <comment authorId="0" ref="G48">
      <text>
        <t xml:space="preserve">When you gain this you can immediately reroll.</t>
      </text>
    </comment>
    <comment authorId="0" ref="O48">
      <text>
        <t xml:space="preserve">You may summon this as either a ranged Black Ant or the melee Crimson Ant.</t>
      </text>
    </comment>
    <comment authorId="0" ref="Q48">
      <text>
        <t xml:space="preserve">You summon three Braves at the same time, they count as only one creature and they can combine into a Beloved.
</t>
      </text>
    </comment>
    <comment authorId="0" ref="W48">
      <text>
        <t xml:space="preserve">You also gain at the same time 10 Small Shadow Wing and you summon them all at the same time.
</t>
      </text>
    </comment>
    <comment authorId="0" ref="AC48">
      <text>
        <t xml:space="preserve">Cost 100 points less if you already have an Bullfango. In that case, it transforms into this creature, instead of gaining it separately.</t>
      </text>
    </comment>
    <comment authorId="0" ref="AM48">
      <text>
        <t xml:space="preserve">If you have Blue magic you gain access to the Angel Whisper spell.</t>
      </text>
    </comment>
    <comment authorId="0" ref="AQ48">
      <text>
        <t xml:space="preserve">You can apply or remove the Busy Bee Enchantment to any weapon you wield and the Tumblebee Enchantment to any armor you wear. But only one weapon/armor can benefit from each enchantment at a time.
</t>
      </text>
    </comment>
    <comment authorId="0" ref="AY48">
      <text>
        <t xml:space="preserve">You gain access to the Animal Path and you gain a functional chakra network to be able to use it. You do not gain any other knowledge of Chakra techniques besides those of the Animal Path.
You cannot use it to summon the other Path of Pain or Konan, but you can create a link with other people to be able to summon them.
When you first gain this ability you possess enough chakra to summon one giant animal per day but this can be improved with repeated use and training.
</t>
      </text>
    </comment>
    <comment authorId="0" ref="BM48">
      <text>
        <t xml:space="preserve">Cost 100 points less if you already have an Tonglegroplet. In that case, it transforms into this creature, instead of gaining it separately.
</t>
      </text>
    </comment>
    <comment authorId="0" ref="CQ48">
      <text>
        <t xml:space="preserve">When you gain this creature reroll.</t>
      </text>
    </comment>
    <comment authorId="0" ref="CU48">
      <text>
        <t xml:space="preserve">When you summon Princess you also summon the Imperial Orb. Alternatively, you can summon the imperial Orb itself with Princess hidden inside the Pocket Dimension.</t>
      </text>
    </comment>
    <comment authorId="0" ref="CW48">
      <text>
        <t xml:space="preserve">Any dingbot created by yours falls to pieces when it’s unsommed.</t>
      </text>
    </comment>
    <comment authorId="0" ref="DA48">
      <text>
        <t xml:space="preserve">At any time you can choose to double the magic (any sort of esoteric ability, spell, chakra techniques, pokemon moves, psionic abilities, etc…) power of one of your summoned creatures, this lasts until the creature is unsummoned or you dismiss the effect. This double the damage dealt, health rendered, duration, difficulty to resist, etc...
You can use this ability at will but only on one creature at a time  and you cannot use it multiple times on the same creature.
</t>
      </text>
    </comment>
    <comment authorId="0" ref="O49">
      <text>
        <t xml:space="preserve">Cost 300 points less if you already have a Ant. In that case, it transforms into this creature, instead of gaining it separately.
</t>
      </text>
    </comment>
    <comment authorId="0" ref="Q49">
      <text>
        <t xml:space="preserve">You can summon either one Cachet, four Compassion, or one Cachet and four Compassion.
When summoned as a group they count as only one creature.</t>
      </text>
    </comment>
    <comment authorId="0" ref="AA49">
      <text>
        <t xml:space="preserve">You summoned your Sleft-chuff with a gondola already attached.
</t>
      </text>
    </comment>
    <comment authorId="0" ref="AK49">
      <text>
        <t xml:space="preserve">When you summon this, choose whether it is a Planula(Egg), Parent(Hatchling), Grandparent(Adolescent), or Child(Adult)</t>
      </text>
    </comment>
    <comment authorId="0" ref="AQ49">
      <text>
        <t xml:space="preserve">You gain the power of an Evoker. You can summon 3 Vexes and 12 Fangs once per minute each. Your Vexes remain for five minutes or until killed whichever comes first. You can also create one Totem of Undying per week.</t>
      </text>
    </comment>
    <comment authorId="0" ref="AY49">
      <text>
        <t xml:space="preserve">You gain the Inuzuka or the Izuno bloodline, and you gain a functional chakra network to be able to use it. You do not gain any other knowledge of Chakra techniques besides those of the Inuzuka or Izuno.
You gain one Ninken or one Ninneko, it’s not summoned creature but a permanent companion.
Alternatively, you can choose one dog/cat or dog/cat-like creature you already possess and designate it as your Ninken or Ninneko, it becomes a permanent companion in the same way.
You can gain both Bloodlines but if you would gain this entry a second time you can instead choose to reroll.</t>
      </text>
    </comment>
    <comment authorId="0" ref="BA49">
      <text>
        <t xml:space="preserve">You gain the ship Perfume Yuda and two Yuda sea snakes able to draw it.
You also gain the skill to navigate using such a ship.
</t>
      </text>
    </comment>
    <comment authorId="0" ref="CI49">
      <text>
        <t xml:space="preserve">You also gain the skill to use this weapon effectively.
</t>
      </text>
    </comment>
    <comment authorId="0" ref="CK49">
      <text>
        <t xml:space="preserve">When you gain this creature reroll</t>
      </text>
    </comment>
    <comment authorId="0" ref="CW49">
      <text>
        <t xml:space="preserve">You gain one Mount of your choice. You are considered to possess all skills related to your chosen mount.
</t>
      </text>
    </comment>
    <comment authorId="0" ref="DA49">
      <text>
        <t xml:space="preserve">At any time you can choose to double the speed and reaction time of one of your summoned creatures, this lasts until the creature is unsummoned or you dismiss the effect. You can use this ability at will but only on one creature at a time and you cannot use it multiple times on the same creature.
</t>
      </text>
    </comment>
    <comment authorId="0" ref="Q50">
      <text>
        <t xml:space="preserve">When you summon Dear it appears with five Decoration and it can summon moe, five at a time, up to twenty.
When summoned as a group they count as only one creature.
</t>
      </text>
    </comment>
    <comment authorId="0" ref="AM50">
      <text>
        <t xml:space="preserve">If you have Blue magic you gain access to the Matra Magic spell.</t>
      </text>
    </comment>
    <comment authorId="0" ref="AQ50">
      <text>
        <t xml:space="preserve">When you summon a Spawner, select a creature from this category that you possess, afterward once per minute the spawner will spawn one such creature until it has spawned five creatures and will do so again if the creatures are killed. The creature spawned this way cannot move more than 25m from the spawner. The Spawner itself is not subject to the normal distance limit from you.
If you gain the spawner while you do not have any Minecraft creatures you automatically gain a Slime.</t>
      </text>
    </comment>
    <comment authorId="0" ref="AY50">
      <text>
        <t xml:space="preserve">You gain the Mokuton bloodline, and you gain a functional chakra network to be able to use it. You do not gain any other knowledge of Chakra techniques besides Mokuton techniques.
When you first gain this ability you possess enough chakra to use a dozen basic Mokuton techniques per day but this can be improved with repeated use and training.
</t>
      </text>
    </comment>
    <comment authorId="0" ref="CK50">
      <text>
        <t xml:space="preserve">When you gain this creature reroll</t>
      </text>
    </comment>
    <comment authorId="0" ref="CW50">
      <text>
        <t xml:space="preserve">The first time you summon your Guyver Unit it bond to you and permanently improved your body to peak physical health and grant you the Guyver Bio-Organs. Unsummoning the Guyver Unit does not arm you in any way. Should your body be destroyed while the Guyver Unit is not summoned, and not available as a summon, it summons itself to resurrect you.
If you gain this entry a second time you gain Guyver Gigantic Exceed.
</t>
      </text>
    </comment>
    <comment authorId="0" ref="DA50">
      <text>
        <t xml:space="preserve">At any time you can choose to double the strength and endurance of one of your summoned creatures, this lasts until the creature is unsummoned or you dismiss the effect. You can use this ability at will but only on one creature at a time  and you cannot use it multiple times on the same creature.
</t>
      </text>
    </comment>
    <comment authorId="0" ref="AM51">
      <text>
        <t xml:space="preserve">You gain the ability to use Blue magic spell. By default you know the Goblin Punch Spell, but you learn more depending on what creature from this category you possess as indicated in their entry.</t>
      </text>
    </comment>
    <comment authorId="0" ref="AQ51">
      <text>
        <t xml:space="preserve">You gain the ability to summon at will a Spelllunker Armor on yourself.</t>
      </text>
    </comment>
    <comment authorId="0" ref="AY51">
      <text>
        <t xml:space="preserve">Roll in the mundane animal category and choose an animal from the rolled sub-category. Afterward, consult the Custom Creature sheet for more detail on how to create your summoning contract.
You can gain any number of custom summoning contract but if you would gain it an additional time you can instead choose to reroll.</t>
      </text>
    </comment>
    <comment authorId="0" ref="BA51">
      <text>
        <t xml:space="preserve">Your snake weapon is able to use Busoshoku Haki on itself or on arrows it fired in bow-shape.
You also gain the skill to use your Snake weapon effectively.
</t>
      </text>
    </comment>
    <comment authorId="0" ref="CS51">
      <text>
        <t xml:space="preserve">When you gain this creature reroll.</t>
      </text>
    </comment>
    <comment authorId="0" ref="CW51">
      <text>
        <t xml:space="preserve">You can summon your Gremlin either as a Gremlin or as a Mogwai.</t>
      </text>
    </comment>
    <comment authorId="0" ref="DA51">
      <text>
        <t xml:space="preserve">At any time you can choose one of your summoned creatures until this creature is killed or unsummoned any of your foes that can perceive it are forced to prioritize attacking it instead of anything else. You can use this ability at will but only on one creature at a time.</t>
      </text>
    </comment>
    <comment authorId="0" ref="AK52">
      <text>
        <t xml:space="preserve">When you summon this, choose three Common items, two Uncommon items, one Legendary item, and one Equipment to equip it with.
https://riskofrain2.fandom.com/wiki/Items</t>
      </text>
    </comment>
    <comment authorId="0" ref="AM52">
      <text>
        <t xml:space="preserve">This invocation is compatible with the Physical Manifestation ability.
</t>
      </text>
    </comment>
    <comment authorId="0" ref="AU52">
      <text>
        <t xml:space="preserve">Cost 200 points less if you already have a Ninki. In that case, it transforms into this creature, instead of gaining it separately.
</t>
      </text>
    </comment>
    <comment authorId="0" ref="BA52">
      <text>
        <t xml:space="preserve">You can also choose the North, Eastern, or Western variant.
</t>
      </text>
    </comment>
    <comment authorId="0" ref="BG52">
      <text>
        <t xml:space="preserve">Exist in four variants, you gain all four: Diet, Blood, Tumor, or Melanin. You can choose any variant when you summon it.</t>
      </text>
    </comment>
    <comment authorId="0" ref="BS52">
      <text>
        <t xml:space="preserve">When you gain this you can immediately reroll.</t>
      </text>
    </comment>
    <comment authorId="0" ref="CK52">
      <text>
        <t xml:space="preserve">When you gain this creature reroll</t>
      </text>
    </comment>
    <comment authorId="0" ref="DA52">
      <text>
        <t xml:space="preserve">Once per minute you can choose one of your creatures, from this point on any damage that would be dealt to you is dealt to that creature instead. You can use this ability at will but only on one creature at a time.</t>
      </text>
    </comment>
    <comment authorId="0" ref="AC53">
      <text>
        <t xml:space="preserve">Cost 100 points less if you already have an Ceanataur. In that case, it transforms into this creature, instead of gaining it separately.
</t>
      </text>
    </comment>
    <comment authorId="0" ref="BI53">
      <text>
        <t xml:space="preserve">By default you summon your Carnifex without any Biomorph weapon, but if you have access to some Biomorph from this category you can summon it with up to two of them.</t>
      </text>
    </comment>
    <comment authorId="0" ref="CK53">
      <text>
        <t xml:space="preserve">When you gain this creature reroll</t>
      </text>
    </comment>
    <comment authorId="0" ref="CW53">
      <text>
        <t xml:space="preserve">You gain one common Beast of your choice.
You can gain any number of different Beast but if you would gain it an additional time you can instead choose to reroll.</t>
      </text>
    </comment>
    <comment authorId="0" ref="DA53">
      <text>
        <t xml:space="preserve">You can exchange your position with one of your creatures. 
Or you can exchange the position of two of your creatures.</t>
      </text>
    </comment>
    <comment authorId="0" ref="W54">
      <text>
        <t xml:space="preserve">You gain a Flock of 100 Night Terror that acts as one unit.</t>
      </text>
    </comment>
    <comment authorId="0" ref="AE54">
      <text>
        <t xml:space="preserve">The Mandrake is summoned inside a pot and you also summoned at the same time a pair of earmuffs.</t>
      </text>
    </comment>
    <comment authorId="0" ref="AM54">
      <text>
        <t xml:space="preserve">This invocation is compatible with the Physical Manifestation ability.
</t>
      </text>
    </comment>
    <comment authorId="0" ref="BM54">
      <text>
        <t xml:space="preserve">When you gain this creature reroll.</t>
      </text>
    </comment>
    <comment authorId="0" ref="CK54">
      <text>
        <t xml:space="preserve">When you gain this creature reroll</t>
      </text>
    </comment>
    <comment authorId="0" ref="CS54">
      <text>
        <t xml:space="preserve">When you gain this creature reroll.</t>
      </text>
    </comment>
    <comment authorId="0" ref="CW54">
      <text>
        <t xml:space="preserve">You gain one rare Beast of your choice.
You can gain any number of different Beast but if you would gain it an additional time you can instead choose to reroll.</t>
      </text>
    </comment>
    <comment authorId="0" ref="DA54">
      <text>
        <t xml:space="preserve">Instead of applying a modifier or a theme when you summon a creature, you can apply or remove it at any time after summoning it. This also applies to the baby, armor, vehicle and weapon summoning power if you have them.
If you gain this power while you do not have access to any Modifier you automatically gain Ark’s Eerie Variant.
</t>
      </text>
    </comment>
    <comment authorId="0" ref="C55">
      <text>
        <t xml:space="preserve">When you gain this you can immediately reroll.</t>
      </text>
    </comment>
    <comment authorId="0" ref="I55">
      <text>
        <t xml:space="preserve">You gain the ability to use the Animate Object spell once per day, but you can only animate one object up to Huge size and it last for 24 hours. Upon using this ability you can choose to use any power that you posses able to affect a summoned creature on the animated object instead.</t>
      </text>
    </comment>
    <comment authorId="0" ref="O55">
      <text>
        <t xml:space="preserve">When summoned, also summon 6 Earth Eater modules of your choice.</t>
      </text>
    </comment>
    <comment authorId="0" ref="U55">
      <text>
        <t xml:space="preserve">You gain all four Conklave members at the same time and you summon them as a group.</t>
      </text>
    </comment>
    <comment authorId="0" ref="BI55">
      <text>
        <t xml:space="preserve">By default you summon your Gargoyles without any Biomorph weapon, but if you have access to some Biomorph from this category you can summon it with one.</t>
      </text>
    </comment>
    <comment authorId="0" ref="CK55">
      <text>
        <t xml:space="preserve">When you gain this creature reroll</t>
      </text>
    </comment>
    <comment authorId="0" ref="CW55">
      <text>
        <t xml:space="preserve">You gain one epic Beast of your choice.
You can gain any number of different Beast but if you would gain it an additional time you can instead choose to reroll.</t>
      </text>
    </comment>
    <comment authorId="0" ref="DA55">
      <text>
        <t xml:space="preserve">At any time you can choose to grant the ability to fly, swim or burrow (with their normal speed) to one of your summoned creatures, this lasts until the creature is unsummoned.
You can use this ability at will but only on one creature at a time.</t>
      </text>
    </comment>
    <comment authorId="0" ref="C56">
      <text>
        <t xml:space="preserve">When you gain this you can immediately reroll.</t>
      </text>
    </comment>
    <comment authorId="0" ref="G56">
      <text>
        <t xml:space="preserve">When you gain this you can immediately reroll.</t>
      </text>
    </comment>
    <comment authorId="0" ref="I56">
      <text>
        <t xml:space="preserve">You can summon any astral construct from level 1 to 9, choosing its menu abilities as appropriate.
</t>
      </text>
    </comment>
    <comment authorId="0" ref="O56">
      <text>
        <t xml:space="preserve">Can spawn creatures you own from this category worth 400 points or less.</t>
      </text>
    </comment>
    <comment authorId="0" ref="BA56">
      <text>
        <t xml:space="preserve">Your Stomach Baron can be only be summoned in a body of water.</t>
      </text>
    </comment>
    <comment authorId="0" ref="BI56">
      <text>
        <t xml:space="preserve">By default you summon your Gaunts without any Biomorph weapon, but if you have access to some Biomorph from this category you can summon it with one.</t>
      </text>
    </comment>
    <comment authorId="0" ref="CW56">
      <text>
        <t xml:space="preserve">You gain one legendary Beast of your choice.
You can gain any number of different Beast but if you would gain it an additional time you can instead choose to reroll.</t>
      </text>
    </comment>
    <comment authorId="0" ref="DA56">
      <text>
        <t xml:space="preserve">At any time you can choose to grant ONE trait from one of your creatures to another one.
You can only grant a trait from a creature not currently summoned.
A trait can be a body part, limb, internal organ, skin. It can be characteristic such as immunity to poison, resistance to fire, or the ability to absorb sunlight. It can also be more esoteric such as magic reserve, knowledge on a subject, or skill with a weapon.
You can use this ability at will but only on one creature at a time and you cannot use it multiple times on the same creature.</t>
      </text>
    </comment>
    <comment authorId="0" ref="AM57">
      <text>
        <t xml:space="preserve">This invocation is compatible with the Physical Manifestation ability.
</t>
      </text>
    </comment>
    <comment authorId="0" ref="BI57">
      <text>
        <t xml:space="preserve">You summoned your Hive Crone with 6 Tentaclids.</t>
      </text>
    </comment>
    <comment authorId="0" ref="BM57">
      <text>
        <t xml:space="preserve">When you gain this creature reroll.</t>
      </text>
    </comment>
    <comment authorId="0" ref="CS57">
      <text>
        <t xml:space="preserve">When you gain this creature reroll.</t>
      </text>
    </comment>
    <comment authorId="0" ref="DA57">
      <text>
        <t xml:space="preserve">Once per hour you can completely heal one of your creatures with a touch.</t>
      </text>
    </comment>
    <comment authorId="0" ref="O58">
      <text>
        <t xml:space="preserve">When you gain this, choose whether the Colonist is Infantry, Attack Soldier, or Artillery class. The Colonist comes equipped with that classes weapon.
Cost 300 points less if you already have a Tapdole. In that case, it transforms into this creature, instead of gaining it separately.</t>
      </text>
    </comment>
    <comment authorId="0" ref="AM58">
      <text>
        <t xml:space="preserve">This invocation is compatible with the Physical Manifestation ability.
</t>
      </text>
    </comment>
    <comment authorId="0" ref="AU58">
      <text>
        <t xml:space="preserve">Cost 200 points less if you already have a Crackle Knight. In that case, it transforms into this creature, instead of gaining it separately.
</t>
      </text>
    </comment>
    <comment authorId="0" ref="BA58">
      <text>
        <t xml:space="preserve">Your Treasure Tree Adam measure 20m in height.
</t>
      </text>
    </comment>
    <comment authorId="0" ref="BI58">
      <text>
        <t xml:space="preserve">By default you summon your Hive Tyrant without any Biomorph weapon, but if you have access to some Biomorph from this category you can summon it with up to two of them.</t>
      </text>
    </comment>
    <comment authorId="0" ref="BM58">
      <text>
        <t xml:space="preserve">You can summon either a Omnogrom or a Blue Omnogrom.</t>
      </text>
    </comment>
    <comment authorId="0" ref="BS58">
      <text>
        <t xml:space="preserve">When you gain this you can immediately reroll.</t>
      </text>
    </comment>
    <comment authorId="0" ref="CW58">
      <text>
        <t xml:space="preserve">Your treecat is bonded with you automatically and the bond is already firmly established.</t>
      </text>
    </comment>
    <comment authorId="0" ref="DA58">
      <text>
        <t xml:space="preserve">When you and one of your creatures or when two of your creatures attack the same target you both do twice as much damage. Even if more than two creatures attack the same target the damage is not increased further than twice.
</t>
      </text>
    </comment>
    <comment authorId="0" ref="C59">
      <text>
        <t xml:space="preserve">When you gain this you can immediately reroll.</t>
      </text>
    </comment>
    <comment authorId="0" ref="O59">
      <text>
        <t xml:space="preserve">Can spawn EDF creatures you own worth 400 points or less.</t>
      </text>
    </comment>
    <comment authorId="0" ref="Q59">
      <text>
        <t xml:space="preserve">You summon Grace and Glory at the same time, and they count as only one creature.
After enough time and training your Grace and Glory can transform into Gracious and Glorious.
</t>
      </text>
    </comment>
    <comment authorId="0" ref="AC59">
      <text>
        <t xml:space="preserve">Cost 100 points less if you already have a Conga. In that case, it transforms into this creature, instead of gaining it separately.
</t>
      </text>
    </comment>
    <comment authorId="0" ref="AI59">
      <text>
        <t xml:space="preserve">The creation not the tinker</t>
      </text>
    </comment>
    <comment authorId="0" ref="AK59">
      <text>
        <t xml:space="preserve">Cost 400 points less if you already have a Stone Titan. In that case, it transforms into this creature, instead of gaining it separately.
When you summon this, also summon a Halcyon Beacon within line of sight. Aurelionite cannot be harmed until the Halcyon Beacon is either activated or destroyed.
Cannot be summoned as an Elite.</t>
      </text>
    </comment>
    <comment authorId="0" ref="AS59">
      <text>
        <t xml:space="preserve">You gain all the abilities of a Beastmaster, weapon and armor proficiencies, movement improvement, and power. You can use all the pet versions of the creatures of this category that you possess if they have any.
If you gain this power while you do not have any Fell Seal Creature that qualifies you automatically gain a Vangal.
</t>
      </text>
    </comment>
    <comment authorId="0" ref="BI59">
      <text>
        <t xml:space="preserve">Your lictor is summoned with Scything Talons, Flesh Hooks and Feeder Tendrils even if you do not have access to those Biomorph but cannot wield any other one.</t>
      </text>
    </comment>
    <comment authorId="0" ref="BY59">
      <text>
        <t xml:space="preserve">You gain the ability to inhale objects and being to gain a copy ability. You can inhale things of up to your own size, your mouth temporarily stretching to accommodate it. You can only inhale one thing at a time. Things you inhale are not destroyed, you can exhale them at any time and they reappear unharmed.
When you gain this power if you do not possess any creatures from this category you also gain a Blade Knight. 
</t>
      </text>
    </comment>
    <comment authorId="0" ref="CW59">
      <text>
        <t xml:space="preserve">You can choose Phosphore skin when you summon him and you can freely use all its power.</t>
      </text>
    </comment>
    <comment authorId="0" ref="DA59">
      <text>
        <t xml:space="preserve">You form a network with all your summoned creatures. This network allows you and your creature to share any type of physical (health, endurance, electricity, etc…), mental (stress, emotion, psionic, etc…) or mystical (magic pool, chakra, haki, etc…) ressource with any other member of the network. You are at the center of the network, you can refuse to share your ressource and you can forcefully take the ressources of your creatures.</t>
      </text>
    </comment>
    <comment authorId="0" ref="C60">
      <text>
        <t xml:space="preserve">When you gain this you can immediately reroll.</t>
      </text>
    </comment>
    <comment authorId="0" ref="Q60">
      <text>
        <t xml:space="preserve">You can summon either Gravitas itself or its mace adapted to your size.
If you possess both Urbane and Gravitas you can summon both at the same time and in that case they count as only one creature.
</t>
      </text>
    </comment>
    <comment authorId="0" ref="AA60">
      <text>
        <t xml:space="preserve">You also gain the skill to use this weapon effectively.
</t>
      </text>
    </comment>
    <comment authorId="0" ref="AI60">
      <text>
        <t xml:space="preserve">Choose any one dragon suit when you summon it. Only has an animal level of intelligence.</t>
      </text>
    </comment>
    <comment authorId="0" ref="AK60">
      <text>
        <t xml:space="preserve">Cannot be summoned as an Elite.</t>
      </text>
    </comment>
    <comment authorId="0" ref="BO60">
      <text>
        <t xml:space="preserve">You summon ten Ifestoid at the same time, they count as only one creature but they can’t move more than 10m away from each other.
</t>
      </text>
    </comment>
    <comment authorId="0" ref="CS60">
      <text>
        <t xml:space="preserve">You can choose SCP-376’s exact appearance when you summoned it.
When you gain this creature reroll.
</t>
      </text>
    </comment>
    <comment authorId="0" ref="DA60">
      <text>
        <t xml:space="preserve">At will you can share the senses of one of your creatures or allow one of your creatures to share yours.</t>
      </text>
    </comment>
    <comment authorId="0" ref="BS61">
      <text>
        <t xml:space="preserve">When you gain this you can immediately reroll.</t>
      </text>
    </comment>
    <comment authorId="0" ref="DA61">
      <text>
        <t xml:space="preserve">At any time you can choose to double the size of one of your summoned creatures; this augments its strength and resistance in proportion but reduces its speed; this lasts until the creature is unsummoned or you dismiss the effect. You can use this ability at will but only on one creature at a time  and you cannot use it multiple times on the same creature.
</t>
      </text>
    </comment>
    <comment authorId="0" ref="G62">
      <text>
        <t xml:space="preserve">When you gain a Lion Turtle choose at random between Air, Earth, Fire or Water, your Lion Turtle is associate with that element and can grant you the ability to bend that element.</t>
      </text>
    </comment>
    <comment authorId="0" ref="Y62">
      <text>
        <t xml:space="preserve">When you summoned Goldmouth it comes with the Argentum Trade Guild, empty but functional, and one small Argentum titan equipped with his own ship.
</t>
      </text>
    </comment>
    <comment authorId="0" ref="AE62">
      <text>
        <t xml:space="preserve">Choose an appropriate animal or roll on the Mundane Animals table to determine your Patronus shape.</t>
      </text>
    </comment>
    <comment authorId="0" ref="AI62">
      <text>
        <t xml:space="preserve">Summons them in another empty dimension. The Entity will however have an avatar much like scion in this reality. Roll on the mundane animals table to see which form it prefers.</t>
      </text>
    </comment>
    <comment authorId="0" ref="AK62">
      <text>
        <t xml:space="preserve">When you summon this, you may choose to summon her as a whole, or summon any number of the four parts she was divided into 'equipped' to either yourself or an ally/creature of your choice. 
If all four parts are equipped to the same creature, they become Kur-Skan in body until the summon duration ends.</t>
      </text>
    </comment>
    <comment authorId="0" ref="AM62">
      <text>
        <t xml:space="preserve">This invocation is compatible with the Physical Manifestation ability.
</t>
      </text>
    </comment>
    <comment authorId="0" ref="BA62">
      <text>
        <t xml:space="preserve">Your Yarukiman Mangrove tree can be only be summoned in a body of water, reaching all the way to the bottom and up to 100m above the surface.
</t>
      </text>
    </comment>
    <comment authorId="0" ref="BI62">
      <text>
        <t xml:space="preserve">By default you summon your Raveners without any Biomorph weapon, but if you have access to some Biomorph from this category you can summon it with up to two of them.</t>
      </text>
    </comment>
    <comment authorId="0" ref="BM62">
      <text>
        <t xml:space="preserve">When you gain this creature reroll.</t>
      </text>
    </comment>
    <comment authorId="0" ref="CE62">
      <text>
        <t xml:space="preserve">When summoned choose between it's brute or mage form.</t>
      </text>
    </comment>
    <comment authorId="0" ref="DA62">
      <text>
        <t xml:space="preserve">At any time you can choose to halve the size of one of your summoned creatures; this reduces its strength and resistance in proportion but augments its speed; this lasts until the creature is unsummoned or you dismiss the effect. You can use this ability at will but only on one creature at a time and you cannot use it multiple times on the same creature.
</t>
      </text>
    </comment>
    <comment authorId="0" ref="AK63">
      <text>
        <t xml:space="preserve">Cannot be summoned as an Elite.</t>
      </text>
    </comment>
    <comment authorId="0" ref="DA63">
      <text>
        <t xml:space="preserve">At any time you can choose to multiply the size of one of your summoned creatures by a factor of your choice from 5 to 10, to a maximum of 200m in height or length. This augments its strength and resistance in proportion but reduces its speed; this lasts until the creature is unsummoned or you dismiss the effect. You can use this ability once every 10 minutes but only on one creature at a time and you cannot use it multiple times on the same creature.
</t>
      </text>
    </comment>
    <comment authorId="0" ref="AM64">
      <text>
        <t xml:space="preserve">This invocation is compatible with the Physical Manifestation ability.
</t>
      </text>
    </comment>
    <comment authorId="0" ref="BA64">
      <text>
        <t xml:space="preserve">Roll a d36 (for Mammals) in the Mundane animal’s category, and then choose an animal in the rolled entry, then increase its size to around 100m in length, replace the bottom half of its body with that of a fish, replace its front leg with fins and make it carnivorous.
You gain the resulting creature.
You can gain any number of Custom Sea Beast but if you would gain it an additional time you can instead choose to reroll.
</t>
      </text>
    </comment>
    <comment authorId="0" ref="CK64">
      <text>
        <t xml:space="preserve">When you gain this creature reroll</t>
      </text>
    </comment>
    <comment authorId="0" ref="CW64">
      <text>
        <t xml:space="preserve">You gain one Pet of your choice.
You can gain any number of different Pet but if you would gain it an additional time you can instead choose to reroll.
</t>
      </text>
    </comment>
    <comment authorId="0" ref="DA64">
      <text>
        <t xml:space="preserve">At any time you can choose to divide the size of one of your summoned creatures by a factor of your choice from 5 to 10, to a minimum of 10cm in height or length.; this reduces its strength and resistance in proportion but augments its speed; this lasts until the creature is unsummoned or you dismiss the effect. You can use this ability once every 10 minutes but only on one creature at a time and you cannot use it multiple times on the same creature.
</t>
      </text>
    </comment>
    <comment authorId="0" ref="Q65">
      <text>
        <t xml:space="preserve">When killed your Kinship is not unsummoned it remains floating in place until the end of its summoning duration, until its body is completely destroyed, or until you dismiss it manually.
</t>
      </text>
    </comment>
    <comment authorId="0" ref="S65">
      <text>
        <t xml:space="preserve">You can choose which nozzle Fludd is equipped with upon summoning him.</t>
      </text>
    </comment>
    <comment authorId="0" ref="AE65">
      <text>
        <t xml:space="preserve">You can summon a portrait of variable size, minimum 30cm by 30cm and up to 1m by 1m.
This portrait represents you at any point in your life and possesses a copy of your mind, when unsummoned you gain the memory of the copy. The portrait can adhere to any vertical surface and only you can remove it. If the portrait is placed on a door it can control the opening and closing of that door.
</t>
      </text>
    </comment>
    <comment authorId="0" ref="BA65">
      <text>
        <t xml:space="preserve">Roll in the Mundane Animals category, you can summon once a Zoan Devil fruit for that animal. Reroll if you roll an aquatic animal. You can gain this benefit any number of times, but you can still eat only one Devil Fruit.
</t>
      </text>
    </comment>
    <comment authorId="0" ref="BI65">
      <text>
        <t xml:space="preserve">By default you summon your Tyranid Warriors without any Biomorph weapon, but if you have access to some Biomorph from this category you can summon it with up to two of them.</t>
      </text>
    </comment>
    <comment authorId="0" ref="CW65">
      <text>
        <t xml:space="preserve">You gain one Dragoon Spirit of your choice and become a Dragoon with all the power that entails.
</t>
      </text>
    </comment>
    <comment authorId="0" ref="DA65">
      <text>
        <t xml:space="preserve">At any time you can choose one summoned creature and divide the time remaining before being unsummoned by 60 (transforming hours into minutes) and in exchange grant one of the following benefits to the creature:
-Create a perfect clone of it.
-Double its strength, endurance, and speed.
-Heal it completely and render it immune to damage.
You can use this ability at will but only on one creature at a time.
You can only use this ability on creatures that possess a limited time for their summoning.
</t>
      </text>
    </comment>
    <comment authorId="0" ref="C66">
      <text>
        <t xml:space="preserve">When you gain this you can immediately reroll.</t>
      </text>
    </comment>
    <comment authorId="0" ref="S66">
      <text>
        <t xml:space="preserve">You summon a Gooigi in your image. By default it is inert but you can transfer your mind into it to control it directly. It comes with a fully upgraded Poltergust G-00.
</t>
      </text>
    </comment>
    <comment authorId="0" ref="AI66">
      <text>
        <t xml:space="preserve">Roll in mundane animals to find what it's normal form is. It Takes on Night's form when hidden.</t>
      </text>
    </comment>
    <comment authorId="0" ref="BA66">
      <text>
        <t xml:space="preserve">You gain the ability to summon at will a Kuro Kabuto and an assortment of pop green to be used as munitions. You also gain the skill to use it well.
</t>
      </text>
    </comment>
    <comment authorId="0" ref="BI66">
      <text>
        <t xml:space="preserve">By default you summon your Tyrant Guard without any Biomorph weapon, but if you have access to some Biomorph from this category you can summon it with up to two of them.</t>
      </text>
    </comment>
    <comment authorId="0" ref="BM66">
      <text>
        <t xml:space="preserve">When you gain this creature reroll.</t>
      </text>
    </comment>
    <comment authorId="0" ref="CS66">
      <text>
        <t xml:space="preserve">You summon a whole swarm of SCP-408 at the same time.</t>
      </text>
    </comment>
    <comment authorId="0" ref="DA66">
      <text>
        <t xml:space="preserve">You and your creatures can communicate by telepathy with each other.</t>
      </text>
    </comment>
    <comment authorId="0" ref="S67">
      <text>
        <t xml:space="preserve">Your Luma can enter your body, giving you the ability to Spin on yourself dealing damage all around you and allowing you to remain in the air for just a moment longer after jumping.
</t>
      </text>
    </comment>
    <comment authorId="0" ref="BM67">
      <text>
        <t xml:space="preserve">When you gain this creature reroll.</t>
      </text>
    </comment>
    <comment authorId="0" ref="CS67">
      <text>
        <t xml:space="preserve">When you gain this creature reroll.</t>
      </text>
    </comment>
    <comment authorId="0" ref="DA67">
      <text>
        <t xml:space="preserve">You can instantly teleport one of your creatures next to you.</t>
      </text>
    </comment>
    <comment authorId="0" ref="S68">
      <text>
        <t xml:space="preserve">Your Olivia can transform in all four Vellumentals at will and once per day into a Giant Hammer.</t>
      </text>
    </comment>
    <comment authorId="0" ref="AM68">
      <text>
        <t xml:space="preserve">This invocation is compatible with the Physical Manifestation ability.
</t>
      </text>
    </comment>
    <comment authorId="0" ref="AU68">
      <text>
        <t xml:space="preserve">Cost 200 points less if you already have a Vaero. In that case, it transforms into this creature, instead of gaining it separately.
</t>
      </text>
    </comment>
    <comment authorId="0" ref="BI68">
      <text>
        <t xml:space="preserve">You also gain the skill to use this weapon effectively.
You can gain up to two Boneswords.</t>
      </text>
    </comment>
    <comment authorId="0" ref="BM68">
      <text>
        <t xml:space="preserve">Your Squadaboo can only give very simple order to the creatures they control, such as “go there” or “attack that”.
</t>
      </text>
    </comment>
    <comment authorId="0" ref="BS68">
      <text>
        <t xml:space="preserve">When you gain this you can immediately reroll.</t>
      </text>
    </comment>
    <comment authorId="0" ref="CS68">
      <text>
        <t xml:space="preserve">Each swarm of SCP-417-1 is considered to be one spawn creature for the purpose of calculating the spawn limit.
In addition, you can choose when summoning SCP-417 what will be the effect of SCP-417-1 bites. Either only painful sores or heart attack after a few hours.
</t>
      </text>
    </comment>
    <comment authorId="0" ref="DA68">
      <text>
        <t xml:space="preserve">You can instantly teleport yourself to be adjacent to one of your creatures.</t>
      </text>
    </comment>
    <comment authorId="0" ref="Q69">
      <text>
        <t xml:space="preserve">You can summon either Urbane itself or its mace adapted to your size.
If you possess both Urbane and Gravitas you can summon both at the same time and in that case they count as only one creature.
</t>
      </text>
    </comment>
    <comment authorId="0" ref="S69">
      <text>
        <t xml:space="preserve">You gain any on Pixl of your choice. You can choose any one when you gain it but only once each.
</t>
      </text>
    </comment>
    <comment authorId="0" ref="AM69">
      <text>
        <t xml:space="preserve">This invocation is compatible with the Physical Manifestation ability.
</t>
      </text>
    </comment>
    <comment authorId="0" ref="AQ69">
      <text>
        <t xml:space="preserve">When you gain this you can immediately reroll.</t>
      </text>
    </comment>
    <comment authorId="0" ref="BI69">
      <text>
        <t xml:space="preserve">You also gain the skill to use this weapon effectively.</t>
      </text>
    </comment>
    <comment authorId="0" ref="BM69">
      <text>
        <t xml:space="preserve">When you gain this creature reroll.</t>
      </text>
    </comment>
    <comment authorId="0" ref="DA69">
      <text>
        <t xml:space="preserve">Your creatures that are naturally able to grow in strength, gain more power or obtain more abilities with training and combat, do so at twice the normal rate.
This mainly includes creatures from the following categories Pokémon, Digimon, Fell Seal, Monster Sanctuary, Kingdom Hearts, and Ni no Kuni. But it may apply to others if appropriate.
In addition, this also removes any maximum level of training such creatures may possess.
Finally, this power also grants the ability to more easily grow for your other creatures but at a slower rate. As an example, a normal bear could gain the strength and endurance of an elephant with sufficient time and training but he wouldn’t gain any special power.
</t>
      </text>
    </comment>
    <comment authorId="0" ref="C70">
      <text>
        <t xml:space="preserve">When you gain this you can immediately reroll.</t>
      </text>
    </comment>
    <comment authorId="0" ref="O70">
      <text>
        <t xml:space="preserve">Can spawn EDF creatures you own worth 500 points or less except Carriers.</t>
      </text>
    </comment>
    <comment authorId="0" ref="AI70">
      <text>
        <t xml:space="preserve">Summons all 3 of them at the same time.</t>
      </text>
    </comment>
    <comment authorId="0" ref="AK70">
      <text>
        <t xml:space="preserve">When you summon this, you may summon it on your person, or on the person of any ally or creature of yours within line of sight.</t>
      </text>
    </comment>
    <comment authorId="0" ref="AO70">
      <text>
        <t xml:space="preserve">You gain one Mimic of your choice.</t>
      </text>
    </comment>
    <comment authorId="0" ref="BI70">
      <text>
        <t xml:space="preserve">You gain two Scything Talons that appear directly graft to your body.
You also gain the skill on how to use them effectively.
</t>
      </text>
    </comment>
    <comment authorId="0" ref="BM70">
      <text>
        <t xml:space="preserve">You can summon your Trebhum with any viable combination of mutation.</t>
      </text>
    </comment>
    <comment authorId="0" ref="DA70">
      <text>
        <t xml:space="preserve">Should one of your summons died, you and all your other creatures immediately gain immunity to the specific type of damage that killed it for the next 24 hours.</t>
      </text>
    </comment>
    <comment authorId="0" ref="C71">
      <text>
        <t xml:space="preserve">When you gain this you can immediately reroll.</t>
      </text>
    </comment>
    <comment authorId="0" ref="E71">
      <text>
        <t xml:space="preserve">You can transform your Ferox into its larger form at any time but only once per day and for one hour.</t>
      </text>
    </comment>
    <comment authorId="0" ref="S71">
      <text>
        <t xml:space="preserve">When you summon Polterpup you also gain one Gold Bone. Should you fall unconscious, your Polterpup will revive you and eat the Gold Bone.</t>
      </text>
    </comment>
    <comment authorId="0" ref="AK71">
      <text>
        <t xml:space="preserve">When you summon this, you may attach it to yourself or any ally/creature of yours within line of sight.</t>
      </text>
    </comment>
    <comment authorId="0" ref="BI71">
      <text>
        <t xml:space="preserve">You also gain the skill to use this weapon effectively.</t>
      </text>
    </comment>
    <comment authorId="0" ref="CO71">
      <text>
        <t xml:space="preserve">When you gain this entry your blaster will gain an Accelerator upgrade and grant the potential for your slugs to reach Megavelocity. Only slugs that have been used and trained properly can Megamorph.
If you do not possess any Slugs upon gaining this entry your gain an Infurnus.
</t>
      </text>
    </comment>
    <comment authorId="0" ref="DA71">
      <text>
        <t xml:space="preserve">Your creatures emit an aura that makes weaker creatures that are similar to them subservient toward them. This means that they wouldn’t attack them unless ordered by an exterior force and they may even follow their lead as long as it wouldn’t be harmful to do so.
To determine the relative power level of a creature the factors to consider are size, intelligence, and magical powers, in all cases when compared to creatures of a similar power level your creatures have the advantage.
</t>
      </text>
    </comment>
    <comment authorId="0" ref="C72">
      <text>
        <t xml:space="preserve">When you gain this you can immediately reroll.</t>
      </text>
    </comment>
    <comment authorId="0" ref="O72">
      <text>
        <t xml:space="preserve">When summoned pick any combination of two weapons from Particle Gatling Guns, Spark Launchers, and Plasma Cannons.
When summoning a Blue Hector, pick any combination of two from Solid Particle Gatling Gun, Power Launcher, and Particle Stream Gun instead.</t>
      </text>
    </comment>
    <comment authorId="0" ref="AI72">
      <text>
        <t xml:space="preserve">Consult the Custom Creature sheet for more detail on how to create your shard. The Shard will be in a different dimension inaccessible to you it will not count toward your normal summoning limit. You can create or dismiss the link to your shard at will.
You can gain any number of Custom Shards but if you would gain it an additional time you can instead choose to reroll.</t>
      </text>
    </comment>
    <comment authorId="0" ref="AK72">
      <text>
        <t xml:space="preserve">When you summon this, you may attach it to yourself or any ally/creature of yours within line of sight.</t>
      </text>
    </comment>
    <comment authorId="0" ref="BI72">
      <text>
        <t xml:space="preserve">You also gain the skill to use this weapon effectively.</t>
      </text>
    </comment>
    <comment authorId="0" ref="CE72">
      <text>
        <t xml:space="preserve">Cost 100 points less if you already have a Bruiser. In that case, it transforms into this creature, instead of gaining it separately.
</t>
      </text>
    </comment>
    <comment authorId="0" ref="CO72">
      <text>
        <t xml:space="preserve">When you gain this entry your blaster will gain a Double Barrel upgrade allowing them to perform Fusion Shots by firing two slugs simultaneously. You also gain the ability to see your Slugs Aura so you can check if they are compatible. 
If you do not possess enough compatible Slugs upon gaining this entry your gain an Infurnus and a Tazerling.
</t>
      </text>
    </comment>
    <comment authorId="0" ref="CS72">
      <text>
        <t xml:space="preserve">If you gain this, you can immediately reroll</t>
      </text>
    </comment>
    <comment authorId="0" ref="CW72">
      <text>
        <t xml:space="preserve">You gain one Cybeast of your choice. You can summon tour Cybeast either in a computer network or in the physical world.
</t>
      </text>
    </comment>
    <comment authorId="0" ref="DA72">
      <text>
        <t xml:space="preserve">Once per day for one hour instead of summoning a creature you can choose to transform an ally, not one of your creatures, into the shape of that creature. Your ally gains all its power and ability. This counts as summoning that creature for the day.</t>
      </text>
    </comment>
    <comment authorId="0" ref="C73">
      <text>
        <t xml:space="preserve">When you gain this you can immediately reroll.</t>
      </text>
    </comment>
    <comment authorId="0" ref="AE73">
      <text>
        <t xml:space="preserve">You can see your Thestral even if you don't met the criteria.</t>
      </text>
    </comment>
    <comment authorId="0" ref="AI73">
      <text>
        <t xml:space="preserve">This ai can be implanted into any Computer or similar technology. It will have a mind identical to the users with the ability to access all files on the computer. When unsummoned the AI's memory will be given to the Summoner.</t>
      </text>
    </comment>
    <comment authorId="0" ref="AK73">
      <text>
        <t xml:space="preserve">When you summon this, you may attach it to yourself or any ally/creature of yours within line of sight.</t>
      </text>
    </comment>
    <comment authorId="0" ref="AM73">
      <text>
        <t xml:space="preserve">This invocation is compatible with the Physical Manifestation ability.
</t>
      </text>
    </comment>
    <comment authorId="0" ref="BS73">
      <text>
        <t xml:space="preserve">When you gain this you can immediately reroll.</t>
      </text>
    </comment>
    <comment authorId="0" ref="CO73">
      <text>
        <t xml:space="preserve">You can summon your Slugs as Ghoul’s version of themselves. If you do not possess any Slugs upon gaining this entry your gain an Infurnus.
</t>
      </text>
    </comment>
    <comment authorId="0" ref="CW73">
      <text>
        <t xml:space="preserve">Your gekko can deploy up to three dwarf gekko.</t>
      </text>
    </comment>
    <comment authorId="0" ref="DA73">
      <text>
        <t xml:space="preserve">You gain the ability to comprehend and verbally communicate with animals and other non sapient creatures. The knowledge and awareness of many animals is limited by their intelligence, but at minimum, they can give you information about nearby locations and creatures, including whatever they can perceive or have perceived within the past day.</t>
      </text>
    </comment>
    <comment authorId="0" ref="O74">
      <text>
        <t xml:space="preserve">Cost 300 points less if you already have a Hornet. In that case, it transforms into this creature, instead of gaining it separately.
</t>
      </text>
    </comment>
    <comment authorId="0" ref="AI74">
      <text>
        <t xml:space="preserve">You gain The power of Genesis.</t>
      </text>
    </comment>
    <comment authorId="0" ref="AK74">
      <text>
        <t xml:space="preserve">When you summon this, you may attach it to yourself or any ally/creature of yours within line of sight.</t>
      </text>
    </comment>
    <comment authorId="0" ref="AM74">
      <text>
        <t xml:space="preserve">This invocation is compatible with the Physical Manifestation ability.
</t>
      </text>
    </comment>
    <comment authorId="0" ref="AO74">
      <text>
        <t xml:space="preserve">You can choose the size of your Crimera when you summon it.</t>
      </text>
    </comment>
    <comment authorId="0" ref="AU74">
      <text>
        <t xml:space="preserve">Cost 200 points less if you already have a Glowfly. In that case, it transforms into this creature, instead of gaining it separately.
</t>
      </text>
    </comment>
    <comment authorId="0" ref="DA74">
      <text>
        <t xml:space="preserve">At will you can enhance your senses, such as sight, hearing smell, etc, to become a copy of the senses of a creature you possess. This can even allow you to gain an entirely new sense such as electroreception from a shark.</t>
      </text>
    </comment>
    <comment authorId="0" ref="K75">
      <text>
        <t xml:space="preserve">Your ditto can take the shape of non-pokemon creatures but at a third of their power and it can’t become bigger than 20m in size. But it could become a 20m size version of a bigger creature.
</t>
      </text>
    </comment>
    <comment authorId="0" ref="S75">
      <text>
        <t xml:space="preserve">When you gain this you can choose a normal Dino Piranha or a Fiery Dino Piranha.
If you would gain it again you can choose the one not gained previously or reroll.
</t>
      </text>
    </comment>
    <comment authorId="0" ref="AK75">
      <text>
        <t xml:space="preserve">Any summon made while this is summoned will also have a Defensive Microbot summoned with them.</t>
      </text>
    </comment>
    <comment authorId="0" ref="AM75">
      <text>
        <t xml:space="preserve">This invocation is compatible with the Physical Manifestation ability.
</t>
      </text>
    </comment>
    <comment authorId="0" ref="DA75">
      <text>
        <t xml:space="preserve">You gain a new theme of your choice.
You can gain this benefit any number of times.
You can immediately reroll.</t>
      </text>
    </comment>
    <comment authorId="0" ref="G76">
      <text>
        <t xml:space="preserve">When you gain this you can immediately reroll.</t>
      </text>
    </comment>
    <comment authorId="0" ref="AQ76">
      <text>
        <t xml:space="preserve">When you gain this you can immediately reroll.</t>
      </text>
    </comment>
    <comment authorId="0" ref="AU76">
      <text>
        <t xml:space="preserve">Cost 200 points less if you already have a Draconov. In that case, it transforms into this creature, instead of gaining it separately.
</t>
      </text>
    </comment>
    <comment authorId="0" ref="BS76">
      <text>
        <t xml:space="preserve">When you gain this you can immediately reroll.</t>
      </text>
    </comment>
    <comment authorId="0" ref="CS76">
      <text>
        <t xml:space="preserve">You summoned SCP-514 as a flock of birds numbering 20.</t>
      </text>
    </comment>
    <comment authorId="0" ref="DA76">
      <text>
        <t xml:space="preserve">You gain a calming aura that affects animals or other non-sentient creatures. This aura calms agitated creatures and prevent them from panicking even in stressful situations.</t>
      </text>
    </comment>
    <comment authorId="0" ref="I77">
      <text>
        <t xml:space="preserve">You can choose any one Living Spell.
You can gain any number of different Living Spell but if you would gain it an additional time you can instead choose to reroll.</t>
      </text>
    </comment>
    <comment authorId="0" ref="K77">
      <text>
        <t xml:space="preserve">You gain a custom Eevee that will evolve into a form not normally available. Consult the Custom Creatures sheet to determine the particular type and its specificities.</t>
      </text>
    </comment>
    <comment authorId="0" ref="O77">
      <text>
        <t xml:space="preserve">Can spawn creatures you own from this category worth 500 points or less except Carriers.</t>
      </text>
    </comment>
    <comment authorId="0" ref="Y77">
      <text>
        <t xml:space="preserve">You summon one Leftherian Titans.</t>
      </text>
    </comment>
    <comment authorId="0" ref="AK77">
      <text>
        <t xml:space="preserve">When you summon this, you may summon it on your person, or on the person of any ally or creature of yours within line of sight.</t>
      </text>
    </comment>
    <comment authorId="0" ref="AQ77">
      <text>
        <t xml:space="preserve">When you summon this creature it comes equipped with a Gem Amulet of your choice, Aqua, Crimson, or Green. The Amulet cannot be removed.
</t>
      </text>
    </comment>
    <comment authorId="0" ref="BU77">
      <text>
        <t xml:space="preserve">When this creature is unsummoned it leaves behind 8 kg of Plant Fibre.</t>
      </text>
    </comment>
    <comment authorId="0" ref="CE77">
      <text>
        <t xml:space="preserve">Can Choose it's form upon Summoning.</t>
      </text>
    </comment>
    <comment authorId="0" ref="CO77">
      <text>
        <t xml:space="preserve">You can summon your Darkbane Eel in physical shape or incorporeal shape.</t>
      </text>
    </comment>
    <comment authorId="0" ref="CW77">
      <text>
        <t xml:space="preserve">Roll on the Custom creature sheet to determine the detail of your Custom Theon/Parasite.
You can summon your Custom Theon/Parasite at will. You can have any number of Custom Theon/Parasite summoned at the same time with no risk of soul contamination but only if they occupy different body parts.
When your Custom Theon/Parasite is unsummoned you regain the body it occupied.
You can gain any number of Custom Transformers but if you would gain it an additional time you can instead choose to reroll.</t>
      </text>
    </comment>
    <comment authorId="0" ref="DA77">
      <text>
        <t xml:space="preserve">You and up to four creatures, or up to five creatures without you, can each make any sort of attack against the same target.
All five attacks are combined into one, in any way you wish. The resulting combined attack always hit its target as long as at least one attack that composed it could hit, even if the probability was low, and if the target was detectable when the attacks were launched.
In addition, the combined attack ignores all forms of artificial defense, resistance, or immunity that the target possesses. Such as an elemental immunity spell, a forcefield, or a potion of poison resistance.
It also deals twice as much damage as normal. If you possess the Increased Damage power, the effect stack for a total of four times as much damage.
You can make a Combined Attack once per hour.</t>
      </text>
    </comment>
    <comment authorId="0" ref="G78">
      <text>
        <t xml:space="preserve">When you gain this you can immediately reroll.</t>
      </text>
    </comment>
    <comment authorId="0" ref="AK78">
      <text>
        <t xml:space="preserve">When you summon this, you may summon it on your person, or on the person of any ally or creature of yours within line of sight.</t>
      </text>
    </comment>
    <comment authorId="0" ref="BS78">
      <text>
        <t xml:space="preserve">When you gain this you can immediately reroll.</t>
      </text>
    </comment>
    <comment authorId="0" ref="BU78">
      <text>
        <t xml:space="preserve">When this creature is unsummoned it leaves behind one Static Cell.</t>
      </text>
    </comment>
    <comment authorId="0" ref="CS78">
      <text>
        <t xml:space="preserve">When you gain this creature reroll.</t>
      </text>
    </comment>
    <comment authorId="0" ref="CW78">
      <text>
        <t xml:space="preserve">You gain one common Sliver of your choice.
In addition, you can count as Sliver if it would be beneficial.
You can gain any number of different Sliver but if you would gain it an additional time you can instead choose to reroll.</t>
      </text>
    </comment>
    <comment authorId="0" ref="DA78">
      <text>
        <t xml:space="preserve">You can allow your summoned creature to reproduce either with other compatible summoned creatures or with normal beings. You do not have any specific controle upon the resulting offspring, but they start with a favorable impression of you. In addition you can double the growth rate of any such offspring until they reach adulthood.</t>
      </text>
    </comment>
    <comment authorId="0" ref="I79">
      <text>
        <t xml:space="preserve">Upon summoning it you choose it's form, Demos, Galvan or Hypnos.</t>
      </text>
    </comment>
    <comment authorId="0" ref="AK79">
      <text>
        <t xml:space="preserve">When you summon this, attach it to an inanimate object you can see. It will only release its healing Nova while that object is active. 
Number of Novas and time between each depends on the number of Lepton Daisies attached to the object.</t>
      </text>
    </comment>
    <comment authorId="0" ref="AQ79">
      <text>
        <t xml:space="preserve">When you summon this creature it comes equipped with a Gem Amulet of your choice, Aqua, Crimson, or Green. The Amulet cannot be removed.
</t>
      </text>
    </comment>
    <comment authorId="0" ref="BS79">
      <text>
        <t xml:space="preserve">When you gain this you can immediately reroll.</t>
      </text>
    </comment>
    <comment authorId="0" ref="BU79">
      <text>
        <t xml:space="preserve">When this creature is unsummoned it leaves behind one Scorched Core.</t>
      </text>
    </comment>
    <comment authorId="0" ref="CS79">
      <text>
        <t xml:space="preserve">When you gain this creature reroll.</t>
      </text>
    </comment>
    <comment authorId="0" ref="CW79">
      <text>
        <t xml:space="preserve">You gain one uncommon Sliver of your choice.
In addition, you can count as Sliver if it would be beneficial.
You can gain any number of different Sliver but if you would gain it an additional time you can instead choose to reroll.</t>
      </text>
    </comment>
    <comment authorId="0" ref="DA79">
      <text>
        <t xml:space="preserve">Your creatures cannot be forcefully controlled or copied by others. They cannot be cloned, reversed engineered or mentally dominated.</t>
      </text>
    </comment>
    <comment authorId="0" ref="Q80">
      <text>
        <t xml:space="preserve">When you gain this creature you must choose which version, A, B, or C.
You can gain this creature up to four times, once per version.
</t>
      </text>
    </comment>
    <comment authorId="0" ref="AK80">
      <text>
        <t xml:space="preserve">When you summon this, you may summon it on your person, or on the person of any ally or creature of yours within line of sight.</t>
      </text>
    </comment>
    <comment authorId="0" ref="BU80">
      <text>
        <t xml:space="preserve">When this creature is unsummoned it leaves behind one Cryonic Extract.</t>
      </text>
    </comment>
    <comment authorId="0" ref="CO80">
      <text>
        <t xml:space="preserve">You gain one Mecha-Beast, roll on the Mundane Animal category to determine its shape, reroll if you roll on a purely aquatic species. No matter its shape it’s big enough for you to ride.
In addition, your Mecha-Beast possesses an Aquatic mode, Glider mode, and Bike mode. 
</t>
      </text>
    </comment>
    <comment authorId="0" ref="CS80">
      <text>
        <t xml:space="preserve">When you gain this creature reroll.</t>
      </text>
    </comment>
    <comment authorId="0" ref="CW80">
      <text>
        <t xml:space="preserve">You gain one rare Sliver of your choice.
In addition, you can count as Sliver if it would be beneficial.
You can gain any number of different Sliver but if you would gain it an additional time you can instead choose to reroll.</t>
      </text>
    </comment>
    <comment authorId="0" ref="DA80">
      <text>
        <t xml:space="preserve">You gain the power to add willing creatures you encounter to your pool of summonable creatures. To do so the creatures must recognize you as its superior, it can be because you tamed it, because you defeat it and it agrees to serve you, or similar situations. Once made this decision is permanent and the creature becomes a companion (see the companion power for more detail), should it die it lose the companion statue and became a normal summonable creature.
You cannot use this ability on a humanoid creature.
</t>
      </text>
    </comment>
    <comment authorId="0" ref="G81">
      <text>
        <t xml:space="preserve">When you gain this you can immediately reroll.</t>
      </text>
    </comment>
    <comment authorId="0" ref="AK81">
      <text>
        <t xml:space="preserve">When you summon this, you may summon it on your person, or on the person of any ally or creature of yours within line of sight.</t>
      </text>
    </comment>
    <comment authorId="0" ref="BU81">
      <text>
        <t xml:space="preserve">When this creature is unsummoned it leaves behind one Venom Sample.</t>
      </text>
    </comment>
    <comment authorId="0" ref="CO81">
      <text>
        <t xml:space="preserve">Your Mimic can copy the ability of any Slug you possess. If you do not possess any it can still copy the abilities of an Infurnus.
</t>
      </text>
    </comment>
    <comment authorId="0" ref="CW81">
      <text>
        <t xml:space="preserve">You gain one mythic rare Sliver of your choice.
In addition, you can count as Sliver if it would be beneficial.
You can gain any number of different Sliver but if you would gain it an additional time you can instead choose to reroll.</t>
      </text>
    </comment>
    <comment authorId="0" ref="DA81">
      <text>
        <t xml:space="preserve">When you gain this entry choose one creature you possess and PERMANENTLY transform it into a creature from another Dimension. The options are as follows and the cost varies depending on your choice. If you do not wish to gain any of the available entry you can keep your points. But you cannot reroll.
200 Pokemon: Grant one or two appropriate Types, an Ability and can learn Moves.
600 Godzilla: Become a Kaiju between 80m and 100m in height and length.
200 Devil May Cry: Become a Devil’s Arms while keeping all their power.
200 Dragons: Gain a Dragon-like body, wings, and an appropriate Breath Weapon.
100 Slime Rancher: Become a Slime that leaves behind a unique new Plort.
100 Final Fantasy: Become an Invocation.
600 Terraria: Become an item that allows for the at-will summoning of the original creature.
500 Naruto: Become a Tailed Beast with access to chakra.
300 Golden Sun: Become a Djinn of an appropriate element, able to use ONE of their power when unleashed.
300 Okami: Become a Celestial Brush God and give you access to ONE of their power as a Celestial Brush Technique.
100 Horizon Zero Dawn: Become a Machine.
100 Subnautica: Become an aquatic creature, can swim and breathe underwater.
300 Card Captor: Become a Card, granting you access to their power.
500 Worm: Become a Shard, giving you access to all their powers directly. Function like a Custom Shards
100 Slugtera: Become a Slug, return to the previous form only as Velocimorph.</t>
      </text>
    </comment>
    <comment authorId="0" ref="O82">
      <text>
        <t xml:space="preserve">Can be summoned in bipedal or beast form.</t>
      </text>
    </comment>
    <comment authorId="0" ref="AE82">
      <text>
        <t xml:space="preserve">You become an Animagus, roll in the Mundane Animals category to determine your animal form.</t>
      </text>
    </comment>
    <comment authorId="0" ref="AK82">
      <text>
        <t xml:space="preserve">When you summon this, you may summon it on your person, or on the person of any ally or creature of yours within line of sight.</t>
      </text>
    </comment>
    <comment authorId="0" ref="BU82">
      <text>
        <t xml:space="preserve">When this creature is unsummoned it leaves behind 5 carton of Milk).</t>
      </text>
    </comment>
    <comment authorId="0" ref="CW82">
      <text>
        <t xml:space="preserve">You are considered to be Fumikage Tokoyami for the purpose of using Dark Shadow, and you know all techniques available with it.
</t>
      </text>
    </comment>
    <comment authorId="0" ref="DA82">
      <text>
        <t xml:space="preserve">Once per month, you can teleport in the original dimension of one of your creatures. You appear close to a member of the same species as the chosen creature. You can also teleport back to your original dimension with the same once per month limit.
</t>
      </text>
    </comment>
    <comment authorId="0" ref="AK83">
      <text>
        <t xml:space="preserve">When you summon this, you may summon it on your person, or on the person of any ally or creature of yours within line of sight.</t>
      </text>
    </comment>
    <comment authorId="0" ref="AM83">
      <text>
        <t xml:space="preserve">This invocation is compatible with the Physical Manifestation ability.
</t>
      </text>
    </comment>
    <comment authorId="0" ref="BU83">
      <text>
        <t xml:space="preserve">When this creature is unsummoned it leaves behind two AA Battery.</t>
      </text>
    </comment>
    <comment authorId="0" ref="CW83">
      <text>
        <t xml:space="preserve">When you summon Eva 01 you are immediately teleported into its cockpit wearing a plug suit. Eva 01 comes equipped with an S2 engine, a Progressive Knife, and a Pallet Rifle. You gain the knowledge necessary to pilot it. Your Eva 01 does not contain a human soul but is naturally subservient toward you.</t>
      </text>
    </comment>
    <comment authorId="0" ref="DA83">
      <text>
        <t xml:space="preserve">At any time you can choose to equip ONE trait from one of your creatures to yourself.
You can only equip a trait from a creature not currently summoned.
A trait can be a body part, limb, internal organ, skin. It can be characteristic such as immunity to poison, resistance to fire, or the ability to absorb sunlight. It can also be more esoteric such as magic reserve, knowledge on a subject, or skill with a weapon.
You can use this ability at will but only ONE trait at a time.
</t>
      </text>
    </comment>
    <comment authorId="0" ref="C84">
      <text>
        <t xml:space="preserve">When you gain this you can immediately reroll.</t>
      </text>
    </comment>
    <comment authorId="0" ref="AK84">
      <text>
        <t xml:space="preserve">Whenever you activate a machine/artifact or open a large container, this spawns a Squid Turret. Can activate once every 10 minutes.</t>
      </text>
    </comment>
    <comment authorId="0" ref="AM84">
      <text>
        <t xml:space="preserve">This invocation is compatible with the Physical Manifestation ability.
</t>
      </text>
    </comment>
    <comment authorId="0" ref="AQ84">
      <text>
        <t xml:space="preserve">When you gain this you can immediately reroll.</t>
      </text>
    </comment>
    <comment authorId="0" ref="CS84">
      <text>
        <t xml:space="preserve">When you gain this creature reroll.</t>
      </text>
    </comment>
    <comment authorId="0" ref="DA84">
      <text>
        <t xml:space="preserve">Applying a theme to your creature grants them a minor power depending on each theme.
If you do no possesses any themes you gain a random one.
</t>
      </text>
    </comment>
    <comment authorId="0" ref="I85">
      <text>
        <t xml:space="preserve">Your Phantom Steed acts as if created by a 20th level caster but lasts 24h.</t>
      </text>
    </comment>
    <comment authorId="0" ref="Q85">
      <text>
        <t xml:space="preserve">You can summon either Malphas itself or just its wings affixed to your back.
</t>
      </text>
    </comment>
    <comment authorId="0" ref="S85">
      <text>
        <t xml:space="preserve">When you gain him he is in his most basic form but each month he gets stronger gaining in order wings, spike, and finally a magic scepter.
</t>
      </text>
    </comment>
    <comment authorId="0" ref="AK85">
      <text>
        <t xml:space="preserve">When you summon this, you may summon it on your person, or on the person of any ally or creature of yours within line of sight.</t>
      </text>
    </comment>
    <comment authorId="0" ref="DA85">
      <text>
        <t xml:space="preserve">You and your summoned creatures share with each other the ability to live in each other's respective environments. This can include breathing things other than air, surviving intense heat or cold, the ability to see in adverse conditions or similar effects.
</t>
      </text>
    </comment>
    <comment authorId="0" ref="C86">
      <text>
        <t xml:space="preserve">When you gain this you can immediately reroll.</t>
      </text>
    </comment>
    <comment authorId="0" ref="G86">
      <text>
        <t xml:space="preserve">When you gain this you can immediately reroll.</t>
      </text>
    </comment>
    <comment authorId="0" ref="O86">
      <text>
        <t xml:space="preserve">When you summon this, you may choose to summon 10 Tickers instead.</t>
      </text>
    </comment>
    <comment authorId="0" ref="AK86">
      <text>
        <t xml:space="preserve">Summon a hand-held radio. When activated, summon 4 Machine-gun drones that self destruct after 25 seconds.
Takes 100 seconds to recharge.</t>
      </text>
    </comment>
    <comment authorId="0" ref="CS86">
      <text>
        <t xml:space="preserve">When you gain this creature reroll.</t>
      </text>
    </comment>
    <comment authorId="0" ref="DA86">
      <text>
        <t xml:space="preserve">You and your creatures are immune to the direct damage inflicted by each other's attack and such attacks can even phase through you to reach their true target if necessary. </t>
      </text>
    </comment>
    <comment authorId="0" ref="G87">
      <text>
        <t xml:space="preserve">If you gain this, you can immediately reroll</t>
      </text>
    </comment>
    <comment authorId="0" ref="Q87">
      <text>
        <t xml:space="preserve">When defeated or Unsummoned, Pain will leave behind a demonic weapon taking the form of one of its wheel-like limbs. You can use it as a weapon once before it disappears.
</t>
      </text>
    </comment>
    <comment authorId="0" ref="AK87">
      <text>
        <t xml:space="preserve">Summon a canister of 30 Thqwibs. This canister refills itself after 45 seconds.</t>
      </text>
    </comment>
    <comment authorId="0" ref="AU87">
      <text>
        <t xml:space="preserve">Cost 200 points less if you already have a Draconov. In that case, it transforms into this creature, instead of gaining it separately.</t>
      </text>
    </comment>
    <comment authorId="0" ref="DA87">
      <text>
        <t xml:space="preserve">When summoned your creatures gains a 20% increase in Strength, Endurance, and Speed.
</t>
      </text>
    </comment>
    <comment authorId="0" ref="C88">
      <text>
        <t xml:space="preserve">When you gain this you can immediately reroll.</t>
      </text>
    </comment>
    <comment authorId="0" ref="O88">
      <text>
        <t xml:space="preserve">Summoned with 10 Baby Spiders</t>
      </text>
    </comment>
    <comment authorId="0" ref="AK88">
      <text>
        <t xml:space="preserve">When you summon this, you may summon it on your person, or on the person of any ally or creature of yours within line of sight.</t>
      </text>
    </comment>
    <comment authorId="0" ref="AQ88">
      <text>
        <t xml:space="preserve">When you gain this you can immediately reroll.</t>
      </text>
    </comment>
    <comment authorId="0" ref="CS88">
      <text>
        <t xml:space="preserve">SCP-598 is summoned as a coat of paint on any number of items of your choice within your line of sight. It can cover a surface at minimum a 10x10 cm square and up to 10x10 m square.
</t>
      </text>
    </comment>
    <comment authorId="0" ref="DA88">
      <text>
        <t xml:space="preserve">You (or any of your summoned creatures, designated as Gifter) can choose any launching techniques/spells/special attack that does not depend on a physical medium, and gift it by touch to any of your summoned creature or you, (from here on designated as Receiver). The Receiver can then launch that attack any time afterward.
Gifter cannot use or give the same attack to someone else as long the first gift attack isn’t used.
A Receiver can only hold one gift attack at a time and can choose to lose the attack without using it.
The Gifter can at any time also take back the attack with a touch.
</t>
      </text>
    </comment>
    <comment authorId="0" ref="C89">
      <text>
        <t xml:space="preserve">When you gain this you can immediately reroll.</t>
      </text>
    </comment>
    <comment authorId="0" ref="K89">
      <text>
        <t xml:space="preserve">-Each time you summon a Pokemon you also summon a Pokeball attuned to it and can you store him inside at will.
-If you gain this entry while you possess no pokemon you gain a random one worth 200 points or less.
</t>
      </text>
    </comment>
    <comment authorId="0" ref="Q89">
      <text>
        <t xml:space="preserve">When defeated or Unsummoned, Pride will leave behind a demonic weapon taking the form of one of its wheel-like limbs. You can use it as a weapon once before it disappears.
</t>
      </text>
    </comment>
    <comment authorId="0" ref="AK89">
      <text>
        <t xml:space="preserve">When you summon this, you may summon it on your person, or on the person of any ally or creature of yours within line of sight.</t>
      </text>
    </comment>
    <comment authorId="0" ref="BO89">
      <text>
        <t xml:space="preserve">When summoned, your Mycelium always appears below you 30m underground, if it is within your summoning radius replacing a volume of dirt if necessary.
It can create up to twenty Livings Mushrooms.
</t>
      </text>
    </comment>
    <comment authorId="0" ref="CM89">
      <text>
        <t xml:space="preserve">-You gain the ability to summon any familiar you possess in their golden form. This does not change their ability in any way but may have social consequences.
-If you do not possess any familiars when gaining this ability you gain a random one.
-If you already possess at least one familiar when gaining this ability it cost 0 points.
</t>
      </text>
    </comment>
    <comment authorId="0" ref="CS89">
      <text>
        <t xml:space="preserve">When summoning SCP-602 you summoned the whole apartment and SCP-602 cannot leave it. </t>
      </text>
    </comment>
    <comment authorId="0" ref="DA89">
      <text>
        <t xml:space="preserve">You can give an ally, not one of your creatures, the ability to summon one creature that you possess, you lose access to that creature. This choice is permanent and you can only grant one creature per ally, but you can grant this ability to any number of allies as long as you have enough creatures. 
They follow all the normal rules of the Celestial Menagerie.
In addition, when you grant one creature in that way, you can also grant them a copy of one of your power. 
The copied power can be: 
Any Skill power
Any Summoning power except Random Summoning
Any Enhancement power
Among the Miscellaneous power only the following Accelerate Training, Adaptative Immunity, Animals Language, Animal Senses, Alpha Creatures, Controlled Reproduction, Copyright, Enhance Themes with one theme you possess, Environmental Adaptation, Friendly Fire Immunity, General Boost, Gift Attack, Illusionary Summoning, Improved Distance, Know Location, Material Extraction, Mental Partition, Mental Realm, Non-Lethal, Perfect Teamwork, Pocket Biosphere, Remote Attack, Self Theming with one theme you possess, Self Transformation, Share Power, Strenght of Many, Summoning 3/day, Sustained Immortality, Toy Summoning, Unhindered Movement, or Unsummoning.
Among the Choice power only Companion or Greater Companion if the given creature respects the cost limit for those power.
Finally if after granting a creature to an ally you would roll the Exchange power you can choose to exchange their creature instead of one of yours if they are willing.
</t>
      </text>
    </comment>
    <comment authorId="0" ref="C90">
      <text>
        <t xml:space="preserve">When you gain this you can immediately reroll.</t>
      </text>
    </comment>
    <comment authorId="0" ref="G90">
      <text>
        <t xml:space="preserve">When you gain this you can immediately reroll.</t>
      </text>
    </comment>
    <comment authorId="0" ref="K90">
      <text>
        <t xml:space="preserve">-You gain the ability to once per week summon a TM, HM, or TR (from any generation) of your choice that you can use on your pokemon.
-You can only use a particular TM on your pokémon if he is able to learn the move contained within.
-If you gain this entry while you possess no pokemon you gain a random one worth 200 points or less.</t>
      </text>
    </comment>
    <comment authorId="0" ref="Q90">
      <text>
        <t xml:space="preserve">If your Resentment transforms someone into a child, it can last either until Resentment is unsummoned, 24h, or permanently, your choice. In addition, your Resentment can undo any such change, even a permanent one, if you order it.
You can summon either Resentment itself or its whip adapted to your size.
</t>
      </text>
    </comment>
    <comment authorId="0" ref="AK90">
      <text>
        <t xml:space="preserve">When you summon this, you may summon it on your person, or on the person of any ally or creature of yours within line of sight.</t>
      </text>
    </comment>
    <comment authorId="0" ref="AQ90">
      <text>
        <t xml:space="preserve">Cost 50 points less if you already have a Smol Sludge. In that case, it transforms into this creature, instead of gaining it separately.
</t>
      </text>
    </comment>
    <comment authorId="0" ref="AU90">
      <text>
        <t xml:space="preserve">Cost 200 points less if you already have a Rocky. In that case, it transforms into this creature, instead of gaining it separately.
</t>
      </text>
    </comment>
    <comment authorId="0" ref="DA90">
      <text>
        <t xml:space="preserve">You can create an illusion of one of your creatures, it lYou can create an illusion of one of your creatures, it looks and sounds the same but it cannot physically interact with the world. You can vary the size of the illusion from too small to be seen up to the normal size of the creature. You can mentally control the movement of the illusion. You can only have one illusion at a time.
ooks identical and sounds the same but it cannot physically interact with the world. You can only have one illusion at a time.</t>
      </text>
    </comment>
    <comment authorId="0" ref="C91">
      <text>
        <t xml:space="preserve">When you gain this you can immediately reroll.</t>
      </text>
    </comment>
    <comment authorId="0" ref="G91">
      <text>
        <t xml:space="preserve">When you gain this you can immediately reroll.</t>
      </text>
    </comment>
    <comment authorId="0" ref="O91">
      <text>
        <t xml:space="preserve">EDF Creatures and Machines may be summoned in an Elite/Mutant form if they have one.</t>
      </text>
    </comment>
    <comment authorId="0" ref="AK91">
      <text>
        <t xml:space="preserve">When you summon a creature from this category you can choose to summon it in an Elite form if it does not say otherwise.
If you do not possess any creature from this category you gain a Beetle.</t>
      </text>
    </comment>
    <comment authorId="0" ref="AQ91">
      <text>
        <t xml:space="preserve">Cost 100 points less if you already have a Sludge. In that case, it transforms into this creature, instead of gaining it separately.
</t>
      </text>
    </comment>
    <comment authorId="0" ref="CS91">
      <text>
        <t xml:space="preserve">When you gain SCP-606 you also gain the ability to understand the tonal language it can use.</t>
      </text>
    </comment>
    <comment authorId="0" ref="CW91">
      <text>
        <t xml:space="preserve">Your mag is automatically fed once per week with one item of your choice per week.</t>
      </text>
    </comment>
    <comment authorId="0" ref="DA91">
      <text>
        <t xml:space="preserve">Double the distance that your creature can move away from you.
You can gain this power twice to quadruple the distance.</t>
      </text>
    </comment>
    <comment authorId="0" ref="C92">
      <text>
        <t xml:space="preserve">When you gain this you can immediately reroll.</t>
      </text>
    </comment>
    <comment authorId="0" ref="G92">
      <text>
        <t xml:space="preserve">When you gain this you can immediately reroll.</t>
      </text>
    </comment>
    <comment authorId="0" ref="AC92">
      <text>
        <t xml:space="preserve">Cost 100 points less if you already have a Genprey. In that case, it transforms into this creature, instead of gaining it separately.
</t>
      </text>
    </comment>
    <comment authorId="0" ref="AK92">
      <text>
        <t xml:space="preserve">You gain the ability to summon at will the Engineer suit on yourself.
Turrets placed by the suit gain copies of all non-Active living equipment summoned.</t>
      </text>
    </comment>
    <comment authorId="0" ref="AM92">
      <text>
        <t xml:space="preserve">You can also summon Ragnarok to use it as a sword and you gain a basic swordsmanship competency.</t>
      </text>
    </comment>
    <comment authorId="0" ref="CW92">
      <text>
        <t xml:space="preserve">You gain one Pikmin Onion of your choice among the following, Red, Yellow, Blue, Gray, or Pink. Your Onion measured 8m in height and contains a maximum of 20 Pikmins (measuring 1m in height) of the corresponding color. When summoned your Onion is full. Should a Pikmin dies you can give biological matter to your Onion and he can produce new Pikmin.
</t>
      </text>
    </comment>
    <comment authorId="0" ref="DA92">
      <text>
        <t xml:space="preserve">You can have twice the number of creatures summoned at a time.
You can gain this power twice to quadruple the number.</t>
      </text>
    </comment>
    <comment authorId="0" ref="C93">
      <text>
        <t xml:space="preserve">When you gain this you can immediately reroll.</t>
      </text>
    </comment>
    <comment authorId="0" ref="I93">
      <text>
        <t xml:space="preserve">Roll in the mundane animal category and choose an animal from the rolled sub-category. Afterward, roll on the Custom creature sheet to determine the material of your Custom Construct.
You can gain any number of custom constructs but if you would gain it an additional time you can instead choose to reroll.
</t>
      </text>
    </comment>
    <comment authorId="0" ref="AQ93">
      <text>
        <t xml:space="preserve">When you summon this creature it comes equipped with a random Gem Amulet, Aqua, Crimson, or Green. Roll a d3 to determine which one. The Amulet cannot be removed.
</t>
      </text>
    </comment>
    <comment authorId="0" ref="CS93">
      <text>
        <t xml:space="preserve">You can summon SCP-613-1 with any normal bread shape.
When you gain this creature reroll.</t>
      </text>
    </comment>
    <comment authorId="0" ref="DA93">
      <text>
        <t xml:space="preserve">You always know the exact location of your creatures relative to your own position.
When you gain this you can immediately reroll.
</t>
      </text>
    </comment>
    <comment authorId="0" ref="C94">
      <text>
        <t xml:space="preserve">When you gain this you can immediately reroll.</t>
      </text>
    </comment>
    <comment authorId="0" ref="I94">
      <text>
        <t xml:space="preserve">Roll on the Custom creature sheet to determine the detail of your Custom Intelligent Weapon
You can gain any number of custom intelligent weapons but if you would gain it an additional time you can instead choose to reroll.
You gain basic proficiency with your intelligent weapon.
</t>
      </text>
    </comment>
    <comment authorId="0" ref="Q94">
      <text>
        <t xml:space="preserve">You can summon Alruna as if it was a creature and it counts as one. 
When you gain this entry you immediately become proficient in its use at an expert level.
If you possess Baal or Hydra you can use the Umbral Climax related to those creatures with Alruna.</t>
      </text>
    </comment>
    <comment authorId="0" ref="AQ94">
      <text>
        <t xml:space="preserve">When you summon this creature it comes equipped with a Gem Amulet of your choice, Aqua, Crimson, or Green. The Amulet cannot be removed.
</t>
      </text>
    </comment>
    <comment authorId="0" ref="BU94">
      <text>
        <t xml:space="preserve">You also gain the skill to use this weapon effectively.
</t>
      </text>
    </comment>
    <comment authorId="0" ref="DA94">
      <text>
        <t xml:space="preserve">Instead of summoning one of your creatures you can instead summon one of its body parts such as bone, hide or blood. These materials remain permanently. You also gain any skills necessary to use these materials to create cloth, weapon, tool or food, as appropriate.
Using this ability counts as if the creature was summoned. 
</t>
      </text>
    </comment>
    <comment authorId="0" ref="C95">
      <text>
        <t xml:space="preserve">When you gain this you can immediately reroll.</t>
      </text>
    </comment>
    <comment authorId="0" ref="G95">
      <text>
        <t xml:space="preserve">When you gain this you can immediately reroll.</t>
      </text>
    </comment>
    <comment authorId="0" ref="I95">
      <text>
        <t xml:space="preserve">You can choose between a Black, Blue, Brown, Gray, Green, Purple, Red, White or Yellow dragon.
You can gain any number of different Dragon but if you would gain it an additional time you can instead choose to reroll.</t>
      </text>
    </comment>
    <comment authorId="0" ref="Q95">
      <text>
        <t xml:space="preserve">You can summon Kafka as if it was a creature and it counts as one. 
When you gain this entry you immediately become proficient in its use at an expert level.
If you possess Carnage you can use the Umbral Climax related to that creature with Kafka.</t>
      </text>
    </comment>
    <comment authorId="0" ref="AM95">
      <text>
        <t xml:space="preserve">This invocation is compatible with the Physical Manifestation ability.
</t>
      </text>
    </comment>
    <comment authorId="0" ref="AQ95">
      <text>
        <t xml:space="preserve">You can summon any type of golem allowed.</t>
      </text>
    </comment>
    <comment authorId="0" ref="AU95">
      <text>
        <t xml:space="preserve">Cost 200 points less if you already have a Draconov. In that case, it transforms into this creature, instead of gaining it separately.</t>
      </text>
    </comment>
    <comment authorId="0" ref="DA95">
      <text>
        <t xml:space="preserve">You gain an additional train of thought for each creature currently summoned. This allows you to think about multiple things at once.
</t>
      </text>
    </comment>
    <comment authorId="0" ref="C96">
      <text>
        <t xml:space="preserve">When you gain this you can immediately reroll.</t>
      </text>
    </comment>
    <comment authorId="0" ref="I96">
      <text>
        <t xml:space="preserve">You can choose between a Black, Blue, Brown, Gray, Green, Purple, Red, White or Yellow dragon.
You can gain any number of different Dragon but if you would gain it an additional time you can instead choose to reroll.
Cost 400 points less if you already have an Chromatic dragon (Young). In that case, it transforms into this creature, instead of gaining it separately.
</t>
      </text>
    </comment>
    <comment authorId="0" ref="Q96">
      <text>
        <t xml:space="preserve">You can summon Kulshedra as if it was a creature and it counts as one. 
When you gain this entry you immediately become proficient in its use at an expert level.
</t>
      </text>
    </comment>
    <comment authorId="0" ref="S96">
      <text>
        <t xml:space="preserve">Should a creature with a 1-Up Mushroom applied to it die, it will immediately return to life in perfect health.
</t>
      </text>
    </comment>
    <comment authorId="0" ref="AM96">
      <text>
        <t xml:space="preserve">This invocation is compatible with the Physical Manifestation ability.
</t>
      </text>
    </comment>
    <comment authorId="0" ref="AQ96">
      <text>
        <t xml:space="preserve">You can summon any type of wisps.</t>
      </text>
    </comment>
    <comment authorId="0" ref="CS96">
      <text>
        <t xml:space="preserve">SCP-621 is summoned inside a small ceramic pot.</t>
      </text>
    </comment>
    <comment authorId="0" ref="CW96">
      <text>
        <t xml:space="preserve">You gain one Galactabeast of your choice, among the following:
Lion, Condor, Gorilla, Wolf, or Wildcat
You can transform your Galactabeast into a Galactazord at will, but this does not make you a Power Ranger. 
</t>
      </text>
    </comment>
    <comment authorId="0" ref="DA96">
      <text>
        <t xml:space="preserve">You gain access to a purely mental realm, you can enter it either by meditating or in your dream. Inside this realm, you can find all your creatures, each one with its territory adapted to its need. This allows you to communicate with them without summoning them.</t>
      </text>
    </comment>
    <comment authorId="0" ref="C97">
      <text>
        <t xml:space="preserve">When you gain this you can immediately reroll.</t>
      </text>
    </comment>
    <comment authorId="0" ref="G97">
      <text>
        <t xml:space="preserve">When you gain this you can immediately reroll.</t>
      </text>
    </comment>
    <comment authorId="0" ref="I97">
      <text>
        <t xml:space="preserve">You can choose between a Black, Blue, Brown, Gray, Green, Purple, Red, White or Yellow dragon.
You can gain any number of different Dragon but if you would gain it an additional time you can instead choose to reroll.
Cost 500 points less if you already have an Chromatic dragon (Adult). In that case, it transforms into this creature, instead of gaining it separately.</t>
      </text>
    </comment>
    <comment authorId="0" ref="Q97">
      <text>
        <t xml:space="preserve">You can summon Pulley’s Butterfly as if it was a creature and it counts as one. If when you gain this entry you do not possess any sort of magic reserve you gain one to be able to use Pulley’s Butterfly, enough for 3 uses per day.
</t>
      </text>
    </comment>
    <comment authorId="0" ref="AC97">
      <text>
        <t xml:space="preserve">Cost 100 points less if you already have a Giggi. In that case, it transforms into this creature, instead of gaining it separately.
</t>
      </text>
    </comment>
    <comment authorId="0" ref="DA97">
      <text>
        <t xml:space="preserve">You can apply any Boost power you possess to two additional creatures for a total of three.
This includes Defense, Energy, Magic, Strength, and Speed Boost, plus Armored Creatures, Grant Trait, Gigantification, Miniaturisation, Size Augmentation, and Size Reduction. This also applies to the following summoning power: Explosive Finish, Anchored, Contingent, Invisible, Maintain, Mindless, Pint-Sized Gigantification, Relay, Armor, Vehicle, and Weapon.
If you do not possess any such power you can reroll.
You can gain this power up to three times for a maximum of seven creatures affected by the same boost.
</t>
      </text>
    </comment>
    <comment authorId="0" ref="C98">
      <text>
        <t xml:space="preserve">When you gain this you can immediately reroll.</t>
      </text>
    </comment>
    <comment authorId="0" ref="G98">
      <text>
        <t xml:space="preserve">When you gain this you can immediately reroll.</t>
      </text>
    </comment>
    <comment authorId="0" ref="I98">
      <text>
        <t xml:space="preserve">You can choose between a Black, Blue, Brown, Gray, Green, Purple, Red, White or Yellow dragon.
You can gain any number of different Dragon but if you would gain it an additional time you can instead choose to reroll.
Cost 600 points less if you already have an Chromatic dragon (Old). In that case, it transforms into this creature, instead of gaining it separately.</t>
      </text>
    </comment>
    <comment authorId="0" ref="Q98">
      <text>
        <t xml:space="preserve">Your Umbran armor can function independently like a golem or it can be piloted.</t>
      </text>
    </comment>
    <comment authorId="0" ref="AO98">
      <text>
        <t xml:space="preserve">You can summon your Alien as a Larva, Hornet or Queen. Larva will become Hornet after 5min and Hornet will become a Queen after 10 more minute.
Should your alien dies as a Queen it will leave behind one Larva.
</t>
      </text>
    </comment>
    <comment authorId="0" ref="DA98">
      <text>
        <t xml:space="preserve">You can apply the same modifier to multiple creatures, instead of just one.
The modifiers that can be applied this way are as follows: Ark’s Variants, Dungeons &amp; Dragons Templates, Super Mario’s Power Up, and Fell Seal’s Variants.
If you gain this power while you do not have access to any Modifier you automatically gain Ark’s Eerie Variant.
</t>
      </text>
    </comment>
    <comment authorId="0" ref="C99">
      <text>
        <t xml:space="preserve">When you gain this you can immediately reroll.</t>
      </text>
    </comment>
    <comment authorId="0" ref="I99">
      <text>
        <t xml:space="preserve">You can choose between a Black, Blue, Brown, Gray, Green, Purple, Red, White or Yellow dragon.
You can gain any number of different Dragon but if you would gain it an additional time you can instead choose to reroll.
Cost 700 points less if you already have an Chromatic dragon (Ancient). In that case, it transforms into this creature, instead of gaining it separately.</t>
      </text>
    </comment>
    <comment authorId="0" ref="Q99">
      <text>
        <t xml:space="preserve">You gain access to the Beast Within power, all four transformations. You can choose the specific look of each of your transformations as long as they remain similar to the existing one. (Example: Hyena instead of Panther, Parrot instead of Crow, Hummingbird instead of Bat, Eel instead of Snake)
</t>
      </text>
    </comment>
    <comment authorId="0" ref="AC99">
      <text>
        <t xml:space="preserve">Cost 100 points less if you already have a Girros. In that case, it transforms into this creature, instead of gaining it separately.
</t>
      </text>
    </comment>
    <comment authorId="0" ref="AQ99">
      <text>
        <t xml:space="preserve">This effect is considered a modifier and can be applied to any summoned creatures. But only one at a time. When you apply this modifier, the target creature gains one random attribute, roll a d14 to find which one. In addition when unsummoned or killed a champion has a 1 in ten chance to drop a random treasure bag.
</t>
      </text>
    </comment>
    <comment authorId="0" ref="CC99">
      <text>
        <t xml:space="preserve">Must be summoned together, only count as one summon.</t>
      </text>
    </comment>
    <comment authorId="0" ref="CS99">
      <text>
        <t xml:space="preserve">SCP-634 is summoned inside a small round fishbowl. You are immune to SCP-634 memory alteration effect.</t>
      </text>
    </comment>
    <comment authorId="0" ref="DA99">
      <text>
        <t xml:space="preserve">At will, you can designate any number of your summoned creatures until you dismiss this effect their attacks only deal non-lethal damage to living creatures. They can still deal a lot of damage such as broken bones, lost blood, burns, poison, etc… but this never kills the target and does not deal permanent. The damage can always be healed, but it may not be easy. Be aware that this does not protect the target from collateral damage.
</t>
      </text>
    </comment>
    <comment authorId="0" ref="C100">
      <text>
        <t xml:space="preserve">When you gain this you can immediately reroll.</t>
      </text>
    </comment>
    <comment authorId="0" ref="I100">
      <text>
        <t xml:space="preserve">You can choose between a Amethyst, Crystal, Emerald, Obsidian, Sapphire or Topaz dragon.
You can gain any number of different Dragon but if you would gain it an additional time you can instead choose to reroll.</t>
      </text>
    </comment>
    <comment authorId="0" ref="CS100">
      <text>
        <t xml:space="preserve">SCP-637 can be summoned either as a drawing or directly in the mind of a living creature that you can see.
</t>
      </text>
    </comment>
    <comment authorId="0" ref="CW100">
      <text>
        <t xml:space="preserve">When you summoned your Time Mushroom you choose its size from 1cm up to 30cm.</t>
      </text>
    </comment>
    <comment authorId="0" ref="DA100">
      <text>
        <t xml:space="preserve">You and your creatures can cooperate perfectly, you'll never get in each other's way, you can anticipate each other's actions, you can easily coordinate your strikes and move just the right way to protect each other.
</t>
      </text>
    </comment>
    <comment authorId="0" ref="C101">
      <text>
        <t xml:space="preserve">When you gain this you can immediately reroll.</t>
      </text>
    </comment>
    <comment authorId="0" ref="I101">
      <text>
        <t xml:space="preserve">You can choose between a Amethyst, Crystal, Emerald, Obsidian, Sapphire or Topaz dragon.
You can gain any number of different Dragon but if you would gain it an additional time you can instead choose to reroll.
Cost 400 points less if you already have a Gem dragon (Young). In that case, it transforms into this creature, instead of gaining it separately.
</t>
      </text>
    </comment>
    <comment authorId="0" ref="AM101">
      <text>
        <t xml:space="preserve">This invocation is compatible with the Physical Manifestation ability.
</t>
      </text>
    </comment>
    <comment authorId="0" ref="CW101">
      <text>
        <t xml:space="preserve">You gain the ability to summon a red, purple, or blue Lum. But only one at a time.</t>
      </text>
    </comment>
    <comment authorId="0" ref="DA101">
      <text>
        <t xml:space="preserve">Choose a creature you possess, you gain a pocket dimension tailored to that creature. When not summoned the creature resided inside that dimension. The size of dimension varies depending on the creature but minimum 1km squared and maximum 10km squared. It contains an environment adapted to the creature, including illusory companions and prey. You can open a portal to that dimension at will.
You can gain this benefit any number of times.</t>
      </text>
    </comment>
    <comment authorId="0" ref="C102">
      <text>
        <t xml:space="preserve">When you gain this you can immediately reroll.</t>
      </text>
    </comment>
    <comment authorId="0" ref="I102">
      <text>
        <t xml:space="preserve">You can choose between a Amethyst, Crystal, Emerald, Obsidian, Sapphire or Topaz dragon.
You can gain any number of different Dragon but if you would gain it an additional time you can instead choose to reroll.
Cost 500 points less if you already have a Gem dragon (Adult). In that case, it transforms into this creature, instead of gaining it separately.
</t>
      </text>
    </comment>
    <comment authorId="0" ref="CS102">
      <text>
        <t xml:space="preserve">The babies produced by SCP-646 count as spawns for the purpose of the Celestial Menagerie. To determine the species of the babies you must roll on the Mundane Animals category and the Ark/Primeval category (excluding robotic creature), as if it was only one category.
</t>
      </text>
    </comment>
    <comment authorId="0" ref="CW102">
      <text>
        <t xml:space="preserve">You gain knowledge on how to use your Flower of Life to generate a supply of Protoculture.
</t>
      </text>
    </comment>
    <comment authorId="0" ref="DA102">
      <text>
        <t xml:space="preserve">Once per day you can roll for a creature. You immediately summon it no matter its cost. You do not gain it. If you roll something that is not a creature reroll. If you roll a modifier (such as D&amp;D template) reroll but the rolled creature gain that modifier. In all other respect, the creature obeys all the normal summoning rules.</t>
      </text>
    </comment>
    <comment authorId="0" ref="C103">
      <text>
        <t xml:space="preserve">When you gain this you can immediately reroll.</t>
      </text>
    </comment>
    <comment authorId="0" ref="I103">
      <text>
        <t xml:space="preserve">You can choose between a Amethyst, Crystal, Emerald, Obsidian, Sapphire or Topaz dragon.
You can gain any number of different Dragon but if you would gain it an additional time you can instead choose to reroll.
Cost 600 points less if you already have a Gem dragon (Old). In that case, it transforms into this creature, instead of gaining it separately.
</t>
      </text>
    </comment>
    <comment authorId="0" ref="AM103">
      <text>
        <t xml:space="preserve">This invocation is compatible with the Physical Manifestation ability.
</t>
      </text>
    </comment>
    <comment authorId="0" ref="AO103">
      <text>
        <t xml:space="preserve">Cost 500 points less if you already have an Eater of Worlds. In that case, it transforms into this creature, instead of gaining it separately.</t>
      </text>
    </comment>
    <comment authorId="0" ref="AU103">
      <text>
        <t xml:space="preserve">Cost 200 points less if you already have a Blob, Ice Blob or Lava Blob. In that case, it transforms into this creature, instead of gaining it separately.
Cost 300 points less if you already have a Rainbow Blob. In that case, it transforms into this creature, instead of gaining it separately.</t>
      </text>
    </comment>
    <comment authorId="0" ref="DA103">
      <text>
        <t xml:space="preserve">You can apply any Boost power you possess to yourself. This includes Defense, Energy, Magic, Strength, and Speed Boost. If you do not possess any such power you can reroll.
</t>
      </text>
    </comment>
    <comment authorId="0" ref="C104">
      <text>
        <t xml:space="preserve">When you gain this you can immediately reroll.</t>
      </text>
    </comment>
    <comment authorId="0" ref="I104">
      <text>
        <t xml:space="preserve">You can choose between a Amethyst, Crystal, Emerald, Obsidian, Sapphire or Topaz dragon.
You can gain any number of different Dragon but if you would gain it an additional time you can instead choose to reroll.
Cost 700 points less if you already have a Gem dragon (Ancient). In that case, it transforms into this creature, instead of gaining it separately.
</t>
      </text>
    </comment>
    <comment authorId="0" ref="DA104">
      <text>
        <t xml:space="preserve">You can apply the following creature modifier to yourself instead of one of your creatures.
The modifiers that can be applied this way are as follows: Ark’s Variants, Dungeons &amp; Dragons Templates, Super Mario’s Power Up and Fell Seal’s Variants.
If you gain this power while you do not have access to any Modifier you automatically gain Ark’s Eerie Variant.
</t>
      </text>
    </comment>
    <comment authorId="0" ref="C105">
      <text>
        <t xml:space="preserve">When you gain this you can immediately reroll.</t>
      </text>
    </comment>
    <comment authorId="0" ref="G105">
      <text>
        <t xml:space="preserve">Roll twice in the mundane animal category and choose an animal from each of the rolled sub-category. You gain an Hybrid of those two animals and you define its appearance. In addition roll on the corresponding table of custom creature sheet to determine if your Hybrid can bend an element.
You can gain any number of custom hybrid but if you would gain it an additional time you can instead choose to reroll.</t>
      </text>
    </comment>
    <comment authorId="0" ref="I105">
      <text>
        <t xml:space="preserve">You can choose between a Brass, Bronze, Copper, Gold, Iron, Mercury, Platinum, Silver or Steel dragon.
You can gain any number of different Dragon but if you would gain it an additional time you can instead choose to reroll.</t>
      </text>
    </comment>
    <comment authorId="0" ref="AM105">
      <text>
        <t xml:space="preserve">This invocation is compatible with the Physical Manifestation ability.
</t>
      </text>
    </comment>
    <comment authorId="0" ref="AO105">
      <text>
        <t xml:space="preserve">Cost 500 points less if you already have an Eye of Cthulhu. In that case, it transforms into this creature, instead of gaining it separately.</t>
      </text>
    </comment>
    <comment authorId="0" ref="DA105">
      <text>
        <t xml:space="preserve">You can apply any theme that you possess, even multiple ones, to yourself.</t>
      </text>
    </comment>
    <comment authorId="0" ref="C106">
      <text>
        <t xml:space="preserve">When you gain this you can immediately reroll.</t>
      </text>
    </comment>
    <comment authorId="0" ref="I106">
      <text>
        <t xml:space="preserve">You can choose between a Brass, Bronze, Copper, Gold, Iron, Mercury, Platinum, Silver or Steel dragon.
You can gain any number of different Dragon but if you would gain it an additional time you can instead choose to reroll.
Cost 400 points less if you already have a Metallic dragon (Young). In that case, it transforms into this creature, instead of gaining it separately.</t>
      </text>
    </comment>
    <comment authorId="0" ref="AM106">
      <text>
        <t xml:space="preserve">This invocation is compatible with the Physical Manifestation ability.
</t>
      </text>
    </comment>
    <comment authorId="0" ref="CS106">
      <text>
        <t xml:space="preserve">You summoned SCP-658 by targeting any machines, implanting an embryo of SCP-658 inside. SCP-658 comes to maturity nearly instantly and rips apart the machine to exit.</t>
      </text>
    </comment>
    <comment authorId="0" ref="DA106">
      <text>
        <t xml:space="preserve">Once per day for one hour instead of summoning a creature you can choose to transform yourself into the shape of that creature. You gain all its power and ability. This counts as summoning that creature for the day.</t>
      </text>
    </comment>
    <comment authorId="0" ref="C107">
      <text>
        <t xml:space="preserve">When you gain this you can immediately reroll.</t>
      </text>
    </comment>
    <comment authorId="0" ref="I107">
      <text>
        <t xml:space="preserve">You can choose between a Brass, Bronze, Copper, Gold, Iron, Mercury, Platinum, Silver or Steel dragon.
You can gain any number of different Dragon but if you would gain it an additional time you can instead choose to reroll.
Cost 500 points less if you already have a Metallic dragon (Adult). In that case, it transforms into this creature, instead of gaining it separately.</t>
      </text>
    </comment>
    <comment authorId="0" ref="AM107">
      <text>
        <t xml:space="preserve">This invocation is compatible with the Physical Manifestation ability.
</t>
      </text>
    </comment>
    <comment authorId="0" ref="DA107">
      <text>
        <t xml:space="preserve">If you have a power that can only affect yourself (an enhancement to your body or mind, a defensive aura, a movement effect, etc) you can share it with one of our creatures by touching it when the power take effect. This does not apply to an always active power, but does apply to power that trigger on their own as long as you are touching when it trigger.
And conversely if one of your creatures can use such a power they can share it with you in the same way.
</t>
      </text>
    </comment>
    <comment authorId="0" ref="C108">
      <text>
        <t xml:space="preserve">When you gain this you can immediately reroll.</t>
      </text>
    </comment>
    <comment authorId="0" ref="I108">
      <text>
        <t xml:space="preserve">You can choose between a Brass, Bronze, Copper, Gold, Iron, Mercury, Platinum, Silver or Steel dragon.
You can gain any number of different Dragon but if you would gain it an additional time you can instead choose to reroll.
Cost 600 points less if you already have a Metallic dragon (Old). In that case, it transforms into this creature, instead of gaining it separately.</t>
      </text>
    </comment>
    <comment authorId="0" ref="CS108">
      <text>
        <t xml:space="preserve">You summon a dozen specimens of SCP-667-2 at the same time.</t>
      </text>
    </comment>
    <comment authorId="0" ref="DA108">
      <text>
        <t xml:space="preserve">You gain a 10% increase in strength and endurance for each creature currently summoned.</t>
      </text>
    </comment>
    <comment authorId="0" ref="C109">
      <text>
        <t xml:space="preserve">When you gain this you can immediately reroll.</t>
      </text>
    </comment>
    <comment authorId="0" ref="I109">
      <text>
        <t xml:space="preserve">You can choose between a Brass, Bronze, Copper, Gold, Iron, Mercury, Platinum, Silver or Steel dragon.
You can gain any number of different Dragon but if you would gain it an additional time you can instead choose to reroll.
Cost 700 points less if you already have a Metallic dragon (Ancient). In that case, it transforms into this creature, instead of gaining it separately.</t>
      </text>
    </comment>
    <comment authorId="0" ref="W109">
      <text>
        <t xml:space="preserve">You gain the ability to summon at will a flightsuit in your size, it appears on the ground or directly on your body, replacing any clothes you are currently wearing (they come back when you unsummon the flightsuit).
The flightsuit includes a dagger, some spare paper, a compass, the Inferno sword, 3 canisters of Nightmare saliva and 3 canisters of Zippleback gas.
You also gain the knowledge to use the flightsuit with basic competency.
</t>
      </text>
    </comment>
    <comment authorId="0" ref="AM109">
      <text>
        <t xml:space="preserve">This entry grants you the ability to physically summon some invocations from this category as if they were normal creatures. The only difference is that if they used their ultimate ability they are immediately unsummoned.
The invocations that can be affected by this power are noted in their own entries.
If you gain this while you do not possess any compatible invocations you gain Ixion.
</t>
      </text>
    </comment>
    <comment authorId="0" ref="AQ109">
      <text>
        <t xml:space="preserve">Your magic bean can be summoned like a normal creature and can be planted in any type of soil. Once planted you can make them grow with an act of will, generating a giant beanstalk with a solid cloud at the top, a house-sized for a giant, and finally a giant clone of you. The clone is you, but it does not possess any access to the Celestial Menagerie, and when it dies or is dismissed its memory comes back to you.
The beanstalk and that came with it disappear after 24h.
</t>
      </text>
    </comment>
    <comment authorId="0" ref="CE109">
      <text>
        <t xml:space="preserve">When only one remains they can resummon the other 6.</t>
      </text>
    </comment>
    <comment authorId="0" ref="CS109">
      <text>
        <t xml:space="preserve">You summon a swarm of 200 SCP-671.</t>
      </text>
    </comment>
    <comment authorId="0" ref="DA109">
      <text>
        <t xml:space="preserve">You can summon each creature three times a day instead of once per day.</t>
      </text>
    </comment>
    <comment authorId="0" ref="C110">
      <text>
        <t xml:space="preserve">When you gain this you can immediately reroll.</t>
      </text>
    </comment>
    <comment authorId="0" ref="I110">
      <text>
        <t xml:space="preserve">You can choose between a Chiang, Li, Pan, Shen, T'ien, Tun mi or Wang dragon.
You can gain any number of different Dragon but if you would gain it an additional time you can instead choose to reroll.</t>
      </text>
    </comment>
    <comment authorId="0" ref="AU110">
      <text>
        <t xml:space="preserve">Cost 200 points less if you already have a Mad Eye. In that case, it transforms into this creature, instead of gaining it separately.
</t>
      </text>
    </comment>
    <comment authorId="0" ref="CS110">
      <text>
        <t xml:space="preserve">You are immune to SCP-672 pheromones.</t>
      </text>
    </comment>
    <comment authorId="0" ref="CW110">
      <text>
        <t xml:space="preserve">You can choose Cupil weapon form when you summon him and you are proficient in its use.</t>
      </text>
    </comment>
    <comment authorId="0" ref="DA110">
      <text>
        <t xml:space="preserve">As long as at least one summoned creature is present in the same dimension as you, you cannot die. However, this does not prevent you from receiving wounds or from pain, it simply prevents your death.
Should your body completely disintegrates, your soul destroyed, your mind obliterates, or any similar drastic damage, a random creature is dismissed and you reappear in its place.
</t>
      </text>
    </comment>
    <comment authorId="0" ref="C111">
      <text>
        <t xml:space="preserve">When you gain this you can immediately reroll.</t>
      </text>
    </comment>
    <comment authorId="0" ref="I111">
      <text>
        <t xml:space="preserve">You can choose between a Chiang, Li, Pan, Shen, T'ien, Tun mi or Wang dragon.
You can gain any number of different Dragon but if you would gain it an additional time you can instead choose to reroll.
Cost 400 points less if you already have a Lung dragon (Young). In that case, it transforms into this creature, instead of gaining it separately.</t>
      </text>
    </comment>
    <comment authorId="0" ref="AQ111">
      <text>
        <t xml:space="preserve">If feed 1kg of colored wool the Questing Ram will grow a corresponding strip of that color. It keeps any striped gained in between summoning. It will only grant you its reward once. 
</t>
      </text>
    </comment>
    <comment authorId="0" ref="BG111">
      <text>
        <t xml:space="preserve">When you gain this you can immediately reroll.</t>
      </text>
    </comment>
    <comment authorId="0" ref="CS111">
      <text>
        <t xml:space="preserve">You can summon SCP-681 inside a balloon animal in the shape of any creature you possess, but no more than 1m tall.</t>
      </text>
    </comment>
    <comment authorId="0" ref="DA111">
      <text>
        <t xml:space="preserve">You gain the ability to, three times per day, summon a toy copy of one of your creatures. These copies are permanent and can be any sort of toy, plushy, plastic soldier, lead figurine, wooden puppet etc...
You can immediately reroll.</t>
      </text>
    </comment>
    <comment authorId="0" ref="I112">
      <text>
        <t xml:space="preserve">You can choose between a Chiang, Li, Pan, Shen, T'ien, Tun mi or Wang dragon.
You can gain any number of different Dragon but if you would gain it an additional time you can instead choose to reroll.
Cost 500 points less if you already have a Lung dragon (Adult). In that case, it transforms into this creature, instead of gaining it separately.</t>
      </text>
    </comment>
    <comment authorId="0" ref="AO112">
      <text>
        <t xml:space="preserve">Your Wall of Flesh is a 100m tall, 500m large and 20m thick. Once summoned your Wall of Flesh inexorably moved in a straight line in the direction of your choice.
</t>
      </text>
    </comment>
    <comment authorId="0" ref="CE112">
      <text>
        <t xml:space="preserve">This shadow takes on the form of it's summoner.</t>
      </text>
    </comment>
    <comment authorId="0" ref="CW112">
      <text>
        <t xml:space="preserve">You gain any Wisps of your choice.</t>
      </text>
    </comment>
    <comment authorId="0" ref="DA112">
      <text>
        <t xml:space="preserve">You and your creature can move through each other bodies without any hindrance becoming intangible relative to each other as need.
When you gain this you can immediately reroll.
</t>
      </text>
    </comment>
    <comment authorId="0" ref="I113">
      <text>
        <t xml:space="preserve">You can choose between a Chiang, Li, Pan, Shen, T'ien, Tun mi or Wang dragon.
You can gain any number of different Dragon but if you would gain it an additional time you can instead choose to reroll.
Cost 600 points less if you already have a Lung dragon (Old). In that case, it transforms into this creature, instead of gaining it separately.</t>
      </text>
    </comment>
    <comment authorId="0" ref="AC113">
      <text>
        <t xml:space="preserve">Cost 100 points less if you already have a Hermitaur. In that case, it transforms into this creature, instead of gaining it separately.
</t>
      </text>
    </comment>
    <comment authorId="0" ref="CS113">
      <text>
        <t xml:space="preserve">SCP-688 can be summoned into any preexisting cavity within line of sight or it can be summoned with a small wooden box possessing only a 5cm circular opening.</t>
      </text>
    </comment>
    <comment authorId="0" ref="DA113">
      <text>
        <t xml:space="preserve">Your creatures gain the ability to dismiss themselves.
Even your non-sapient creature can do so as long as you give the order to do it under X or Y circumstances.
You can immediately reroll.
</t>
      </text>
    </comment>
    <comment authorId="0" ref="I114">
      <text>
        <t xml:space="preserve">You can choose between a Chiang, Li, Pan, Shen, T'ien, Tun mi or Wang dragon.
You can gain any number of different Dragon but if you would gain it an additional time you can instead choose to reroll.
Cost 700 points less if you already have a Lung dragon (Ancient). In that case, it transforms into this creature, instead of gaining it separately.</t>
      </text>
    </comment>
    <comment authorId="0" ref="Y114">
      <text>
        <t xml:space="preserve">Cost 100 points less if you already have an Spotted Parisax. In that case, it transforms into this creature, instead of gaining it separately.
</t>
      </text>
    </comment>
    <comment authorId="0" ref="DA114">
      <text>
        <t xml:space="preserve">You gain one creature of your choice costing 100 points or less. This creature is permanently summoned to your side, it does not count against your summoning limit. This creature is real in every sense of the word, it needs to eat, sleep and care. It can die but you can resummon it after 24 hours.
You can gain this benefit any numbers of times.</t>
      </text>
    </comment>
    <comment authorId="0" ref="Y115">
      <text>
        <t xml:space="preserve">Cost 200 points less if you already have an Lemies Parisax. In that case, it transforms into this creature, instead of gaining it separately.
</t>
      </text>
    </comment>
    <comment authorId="0" ref="DA115">
      <text>
        <t xml:space="preserve">You gain one creature of your choice costing 300 points or less. This creature is permanently summoned to your side, it does not count against your summoning limit. This creature is real in every sense of the word, it needs to eat, sleep and care. It can die but you can resummon it after 24 hours.
You can gain this benefit any numbers of times.</t>
      </text>
    </comment>
    <comment authorId="0" ref="S116">
      <text>
        <t xml:space="preserve">The effect of the Super Star last 1 minute</t>
      </text>
    </comment>
    <comment authorId="0" ref="U116">
      <text>
        <t xml:space="preserve">When you gain an Incarnus it's in his basic form (Wulfspade, Hawkhart, Cluboon, or Diamagon) and evolved into an Ace once it gained enough strength. You can choose any one of its forms when you summon it.
</t>
      </text>
    </comment>
    <comment authorId="0" ref="AO116">
      <text>
        <t xml:space="preserve">The effect from your Hercules Beetle applies to all your summoned creatures, no matter their source.
</t>
      </text>
    </comment>
    <comment authorId="0" ref="CW116">
      <text>
        <t xml:space="preserve">Any replicator created by yours falls to pieces when it’s unsommed.</t>
      </text>
    </comment>
    <comment authorId="0" ref="DA116">
      <text>
        <t xml:space="preserve">This power costs the same number of points as the entry you choose and if you do not wish to gain any of the available entry you can keep your points. But you cannot reroll.
Choose one type of custom creature: 
-Custom Hybrid (100)
-Custom Construct (200)
-Custom Animental (200)
-Custom Intelligent Weapon (300)
-Custom Magical Beast (200) -Custom Eevee (200)
-Custom Common Blade (400)
-Custom Summoning Contract (800)
-Custom Shard (600)
-Custom Sea Beast (300)
-Custom Dungeon Core (800)
-Custom Theon/Parasite (400)
-Custom Transformer (300)
-Custom Mutant Animal (100)
Then you can choose all the parameters of your custom creature instead of rolling.
Consult the Custom Creatures sheet for more details on each type of creature.
You can gain this benefit any number of times.</t>
      </text>
    </comment>
    <comment authorId="0" ref="AQ117">
      <text>
        <t xml:space="preserve">
You can summon a Charm of life II as if it was a creature, following the same rule concerning duration, distance limit, etc… But it does not count as a creature for the purpose of other powers.
</t>
      </text>
    </comment>
    <comment authorId="0" ref="CW117">
      <text>
        <t xml:space="preserve">When you gain this you can immediately reroll.</t>
      </text>
    </comment>
    <comment authorId="0" ref="DA117">
      <text>
        <t xml:space="preserve">Each time you gain 100 points you gain an additional 20 points.
</t>
      </text>
    </comment>
    <comment authorId="0" ref="AQ118">
      <text>
        <t xml:space="preserve">You gain the ability to summon at will a full set of Steeleaf equipment. Sword, Pickaxe, Axe, Shovel, Hoe, and Armor. Either in parts or all at once.
Armor summoned this way appears on the ground or directly on your body, replacing any clothes you are wearing (they come back when you unsummon the armor).
You also gain the skill to use these tools and weapons effectively.</t>
      </text>
    </comment>
    <comment authorId="0" ref="DA118">
      <text>
        <t xml:space="preserve">You gain one creature of your choice costing 100 points or less.
You can gain this benefit any number of times.
If you already benefit from this entry at least once, you can reroll instead of choosing anything.
</t>
      </text>
    </comment>
    <comment authorId="0" ref="S119">
      <text>
        <t xml:space="preserve">Each time you gain this entry you gain one Star Spirit, in the following order: Eldstar, Mamar, Skolar, Muskular, Misstar, Klevar, and Kalmar.
Star Spirits are not summoned normally instead each time you gain one you also gain one unit of Star Power, to a maximum of seven) and the ability to Focus to charge it.
By spending the appropriate amount of Star Power you can call on any of the Star Spirit you possess to use their special power.
</t>
      </text>
    </comment>
    <comment authorId="0" ref="AC119">
      <text>
        <t xml:space="preserve">Cost 100 points less if you already have a Ioprey. In that case, it transforms into this creature, instead of gaining it separately.
</t>
      </text>
    </comment>
    <comment authorId="0" ref="CS119">
      <text>
        <t xml:space="preserve">You are immune to the toxin emitted by SCP-722.</t>
      </text>
    </comment>
    <comment authorId="0" ref="DA119">
      <text>
        <t xml:space="preserve">You gain one creature of your choice costing 200 points or less.
You can gain this benefit any number of times.
If you already benefit from this entry at least once, you can reroll instead of choosing anything.
</t>
      </text>
    </comment>
    <comment authorId="0" ref="AO120">
      <text>
        <t xml:space="preserve">You also gain the skill to use this weapon effectively.
</t>
      </text>
    </comment>
    <comment authorId="0" ref="BO120">
      <text>
        <t xml:space="preserve">Your Slimebiote has access to the DNA of all the creatures you possess.</t>
      </text>
    </comment>
    <comment authorId="0" ref="CE120">
      <text>
        <t xml:space="preserve">When Summoned you summon both, and when killed they turn into icey cubes and firey globes.</t>
      </text>
    </comment>
    <comment authorId="0" ref="DA120">
      <text>
        <t xml:space="preserve">You gain one creature of your choice costing 300 points or less.
You can gain this benefit any number of times.
If you already benefit from this entry at least once, you can reroll instead of choosing anything.
</t>
      </text>
    </comment>
    <comment authorId="0" ref="AC121">
      <text>
        <t xml:space="preserve">Cost 100 points less if you already have a Izuchi. In that case, it transforms into this creature, instead of gaining it separately.
</t>
      </text>
    </comment>
    <comment authorId="0" ref="AO121">
      <text>
        <t xml:space="preserve">You also gain the skill to use this weapon effectively.
</t>
      </text>
    </comment>
    <comment authorId="0" ref="BG121">
      <text>
        <t xml:space="preserve">Exist in four variants: Soy, Salsa, Vinegar or Worcester. You can choose any variant when you summon it.
When you gain this you can immediately reroll.
</t>
      </text>
    </comment>
    <comment authorId="0" ref="DA121">
      <text>
        <t xml:space="preserve">You gain one creature of your choice costing 400 points or less.
You can gain this benefit any number of times.
If you already benefit from this entry at least once, you can reroll instead of choosing anything.
</t>
      </text>
    </comment>
    <comment authorId="0" ref="AO122">
      <text>
        <t xml:space="preserve">You also gain the skill to use this weapon effectively.
</t>
      </text>
    </comment>
    <comment authorId="0" ref="CW122">
      <text>
        <t xml:space="preserve">You gain a custom mutant animal, a normal animal that has taken a humanoid shape and has gained human-level intelligence. Your mutant animal is between 1.5m and 2m tall, no matter the base animal. Your mutant animal is an expert in any one skill of your choice. It can be using a particular weapon, a specific field of sciences, a particular trade, a sport, or even a musical instrument.
Roll on the Mundane Animal category to determine your custom mutant base animal.
</t>
      </text>
    </comment>
    <comment authorId="0" ref="DA122">
      <text>
        <t xml:space="preserve">You gain one creature of your choice costing 500 points or less.
You can gain this benefit any number of times.
If you already benefit from this entry at least once, you can reroll instead of choosing anything.
</t>
      </text>
    </comment>
    <comment authorId="0" ref="AC123">
      <text>
        <t xml:space="preserve">Cost 100 points less if you already have a Jaggi. In that case, it transforms into this creature, instead of gaining it separately.
</t>
      </text>
    </comment>
    <comment authorId="0" ref="AO123">
      <text>
        <t xml:space="preserve">You also gain the skill to use this weapon effectively.
</t>
      </text>
    </comment>
    <comment authorId="0" ref="CW123">
      <text>
        <t xml:space="preserve">Roll on the Custom creature sheet to determine the detail of your Custom Transformer
You can gain any number of Custom Transformers but if you would gain it an additional time you can instead choose to reroll.
</t>
      </text>
    </comment>
    <comment authorId="0" ref="DA123">
      <text>
        <t xml:space="preserve">You choose one category, and roll to gain something in that category.
You can gain this benefit any number of times.</t>
      </text>
    </comment>
    <comment authorId="0" ref="S124">
      <text>
        <t xml:space="preserve">Cucco is an entirely passive creature and even you can't give them any order. It will simply wander around looking for food and flee from danger. But if something or someone attacks Cucco repeatedly, it will summon out of nowhere 20 additional Cucco, and all of them with attack the aggressor. These additional Cucco will disappear once the aggressor is defeat or once you unsummon the original Cucco. As a side note, Cucco is extremely resistant to physical damage.</t>
      </text>
    </comment>
    <comment authorId="0" ref="AO124">
      <text>
        <t xml:space="preserve">You also gain the skill to use this weapon effectively.
</t>
      </text>
    </comment>
    <comment authorId="0" ref="DA124">
      <text>
        <t xml:space="preserve">You gain 100 bonus points
You can gain this benefit any number of times.
</t>
      </text>
    </comment>
    <comment authorId="0" ref="S125">
      <text>
        <t xml:space="preserve">You also gain the material and the knowledge to safely extract red jelly from your Red Chuchu and to use it to create red potions. Red potions heal anyone that uses them but have limited effect. You can produce 3 red potions per week this way.</t>
      </text>
    </comment>
    <comment authorId="0" ref="AO125">
      <text>
        <t xml:space="preserve">You also gain the skill to use this weapon effectively.
</t>
      </text>
    </comment>
    <comment authorId="0" ref="AQ125">
      <text>
        <t xml:space="preserve">You can switch the state of your Bernie at will.
</t>
      </text>
    </comment>
    <comment authorId="0" ref="CE125">
      <text>
        <t xml:space="preserve">When unsummoned it conjures a capsule based on how much hp it had remaining</t>
      </text>
    </comment>
    <comment authorId="0" ref="CW125">
      <text>
        <t xml:space="preserve">You gain a pocket dimension containing a Pinata Garden measuring 1km squared. Your garden contains up to 32 Pinatas of your choice, they obey you but cannot leave the garden.
You can open a portal to your Pinata Garden at will but only you and your summoned creatures can enter it.
</t>
      </text>
    </comment>
    <comment authorId="0" ref="DA125">
      <text>
        <t xml:space="preserve">You can use this power only a single time for each time you gained it.
If you roll an entry that you cannot afford you can choose to still gain it and go into debt, your total amounts of points go in the negative equal to the difference between the cost of the entry and your current point total. Afterward, you can continue to roll normally but you can only gain 0 points entry until you've gone back to a positive amount of points.
</t>
      </text>
    </comment>
    <comment authorId="0" ref="S126">
      <text>
        <t xml:space="preserve">You also gain the material and the knowledge to safely extract green jelly from your Green Chuchu and to use it to create Green potions. Green potion replenishes magical energy for anyone that uses it but has limited effect. You can produce 3 green potions per week this way.</t>
      </text>
    </comment>
    <comment authorId="0" ref="AC126">
      <text>
        <t xml:space="preserve">Cost 100 points less if you already have a Jagras. In that case, it transforms into this creature, instead of gaining it separately.
</t>
      </text>
    </comment>
    <comment authorId="0" ref="AO126">
      <text>
        <t xml:space="preserve">You also gain the skill to use this weapon effectively.
</t>
      </text>
    </comment>
    <comment authorId="0" ref="CS126">
      <text>
        <t xml:space="preserve">When you gain this creature reroll.</t>
      </text>
    </comment>
    <comment authorId="0" ref="CW126">
      <text>
        <t xml:space="preserve">You gain one common Kubrow of your choice.
You can gain any number of different Kubrow but if you would gain it an additional time you can instead choose to reroll.
</t>
      </text>
    </comment>
    <comment authorId="0" ref="DA126">
      <text>
        <t xml:space="preserve">When rolling for a creature you can roll twice, for the categories and for the entry, and choose either entry as long as you have enough points. You can even choose to gain both entries if you can afford it.</t>
      </text>
    </comment>
    <comment authorId="0" ref="S127">
      <text>
        <t xml:space="preserve">You also gain the material and the knowledge to safely extract blue jelly from your Blue Chuchu and to use it to create Blue, potions. A Blue potion completely heals and replenishes magical energy for anyone that uses it. You can produce 3 blue potions per week this way.
</t>
      </text>
    </comment>
    <comment authorId="0" ref="AO127">
      <text>
        <t xml:space="preserve">You also gain the skill to use this weapon effectively.
</t>
      </text>
    </comment>
    <comment authorId="0" ref="CS127">
      <text>
        <t xml:space="preserve">When you gain this creature reroll.</t>
      </text>
    </comment>
    <comment authorId="0" ref="CW127">
      <text>
        <t xml:space="preserve">You can create your MOA with any combination of components.
You can gain any number of different MOA but if you would gain it an additional time you can instead choose to reroll.
</t>
      </text>
    </comment>
    <comment authorId="0" ref="DA127">
      <text>
        <t xml:space="preserve">When you roll a creature or a power you can choose the entry directly above or below the one rolled. If the rolled entry is at the top or bottom of a category you can instead choose an entry up to two lines above or below.</t>
      </text>
    </comment>
    <comment authorId="0" ref="S128">
      <text>
        <t xml:space="preserve">You also gain the material and the knowledge to safely extract yellow jelly from your Yellow ChuChu. Yellow jelly can be thrown like a grenade and create impact a small electrical blast.</t>
      </text>
    </comment>
    <comment authorId="0" ref="AO128">
      <text>
        <t xml:space="preserve">You also gain the skill to use this weapon effectively.
</t>
      </text>
    </comment>
    <comment authorId="0" ref="BC128">
      <text>
        <t xml:space="preserve">You gain the ability to physically summon your Djinn, instead of summoning them inside yourself. All Djinn share the same physical characteristic, with strength, endurance, and speed equivalent to that of a tiger. In addition, each type of Djinn gain of bonus depending on its type, a way to move, and specific synergy they can use.
Venus: 50 % Bonus to Physical Defense, can burrow to dirt and stone, can use the Mother Gaia, the Briar, the Cure Well, and the Haunt Psynergie.
Mars: 50% Bonus to Physical Strenght, can teleport through fires, can use the Flare Wall, the Serpent Fume, the Debilitate, and the Fireball Psynergie.
Jupiter: 50% Bonus to Speed, can fly, can use the Tornado, The Storm Ray, The High Impact, and the Resist Psynergie.
Mercury: 50% Bonus to Magical Defense, can swim, can use the Tundra, the Drench, the Wish Well, and the Cure Poison Psynergie.
If you do not possess any Djinn you gain Flint.</t>
      </text>
    </comment>
    <comment authorId="0" ref="CW128">
      <text>
        <t xml:space="preserve">You gain one common Sentinel of your choice.
You can gain any number of different Sentinel but if you would gain it an additional time you can instead choose to reroll.
</t>
      </text>
    </comment>
    <comment authorId="0" ref="DA128">
      <text>
        <t xml:space="preserve">You can choose one creature you possess and exchange it for another creature of the same cost.
If you choose to not use this effect you can reroll.
You can gain this benefit any number of times.</t>
      </text>
    </comment>
    <comment authorId="0" ref="S129">
      <text>
        <t xml:space="preserve">You also gain the material and the knowledge to safely extract white jelly from your White ChuChu. White jelly can be thrown like a grenade and create on impact a small freezing blast.
</t>
      </text>
    </comment>
    <comment authorId="0" ref="AA129">
      <text>
        <t xml:space="preserve">You also gain the skill to use this weapon effectively.</t>
      </text>
    </comment>
    <comment authorId="0" ref="AO129">
      <text>
        <t xml:space="preserve">You also gain the skill to use this weapon effectively.
</t>
      </text>
    </comment>
    <comment authorId="0" ref="BC129">
      <text>
        <t xml:space="preserve">You become a Psynergie Adept permanently equipped with the Tamer class. You start as a level 10 Tamer but can grow in strength over time. Your class also improved when you have 3,6, and 9 Djinn (of any element) summoned inside yourself.
</t>
      </text>
    </comment>
    <comment authorId="0" ref="DA129">
      <text>
        <t xml:space="preserve">If you fail to gain something that you rolled because you do not have enough points, you can immediately reroll, once. Stack with Double Dice and Enlarged Dice only if all options are too expensive.
This is a permanent effect.</t>
      </text>
    </comment>
    <comment authorId="0" ref="AO130">
      <text>
        <t xml:space="preserve">You also gain the skill to use this weapon effectively.
</t>
      </text>
    </comment>
    <comment authorId="0" ref="CS130">
      <text>
        <t xml:space="preserve">You can summon either a male or a female SCP-772.</t>
      </text>
    </comment>
    <comment authorId="0" ref="DA130">
      <text>
        <t xml:space="preserve">You gain one creature of your choice from each category worth 100 points or less.
You can gain this benefit any number of times.
</t>
      </text>
    </comment>
    <comment authorId="0" ref="AO131">
      <text>
        <t xml:space="preserve">You also gain the skill to use this weapon effectively.
</t>
      </text>
    </comment>
    <comment authorId="0" ref="DA131">
      <text>
        <t xml:space="preserve">Each time you gain a creature costing between 50 and 300 points you also gain one 0 points creature of your choice.
</t>
      </text>
    </comment>
    <comment authorId="0" ref="S132">
      <text>
        <t xml:space="preserve">Once per day, if you have not summoned your Fairy this day and you if you are dying, your Fairy will immediately summon itself near you and heal you completely.
</t>
      </text>
    </comment>
    <comment authorId="0" ref="AO132">
      <text>
        <t xml:space="preserve">You also gain the skill to use this weapon effectively.
</t>
      </text>
    </comment>
    <comment authorId="0" ref="AQ132">
      <text>
        <t xml:space="preserve">You can gain either Chester, Shadow Chester, or Ice Chester.</t>
      </text>
    </comment>
    <comment authorId="0" ref="CE132">
      <text>
        <t xml:space="preserve">Will summon a standard shadow, or if you own another type other normal heartless enemy when it calls for reinforcements. Maximum of 1 shadow at a time. Crescendo can heal beyond just shadows.</t>
      </text>
    </comment>
    <comment authorId="0" ref="DA132">
      <text>
        <t xml:space="preserve">Each time you gain this power, roll for a creature. You gain it, no matter its cost.
In addition, if you would gain a creature costing 100 points or less this way you can roll again until you gain a second creature costing 100 points or less. Do not stack with Double Dice and Enlarged Dice.
You can gain this benefit any number of times.</t>
      </text>
    </comment>
    <comment authorId="0" ref="K133">
      <text>
        <t xml:space="preserve">Your Smeargle can learn the power of non-pokemon creatures as pokemon move but at a third of the original strength.
</t>
      </text>
    </comment>
    <comment authorId="0" ref="S133">
      <text>
        <t xml:space="preserve">Compagnon Fairy cannot heal but they can find the weak point of any creature you designate.</t>
      </text>
    </comment>
    <comment authorId="0" ref="AO133">
      <text>
        <t xml:space="preserve">You also gain the skill to use this weapon effectively.
</t>
      </text>
    </comment>
    <comment authorId="0" ref="CW133">
      <text>
        <t xml:space="preserve">At any time you can unsummon Kuriboh, if you do so you are immune to damage for 1 minute.</t>
      </text>
    </comment>
    <comment authorId="0" ref="DA133">
      <text>
        <t xml:space="preserve">When you would gain something you can choose to instead reject it, you gain nothing this time and keep your points. You cannot reject something twice in a row.
This is a permanent effect.</t>
      </text>
    </comment>
    <comment authorId="0" ref="AO134">
      <text>
        <t xml:space="preserve">You also gain the skill to use this weapon effectively.
</t>
      </text>
    </comment>
    <comment authorId="0" ref="CS134">
      <text>
        <t xml:space="preserve">You summoned SCP-789 and his house at the same time.</t>
      </text>
    </comment>
    <comment authorId="0" ref="DA134">
      <text>
        <t xml:space="preserve">You can choose one category and permanently remove it from the Celestial Menagerie. You can immediately reroll.
You can gain this benefit any numbers of times.
</t>
      </text>
    </comment>
    <comment authorId="0" ref="AO135">
      <text>
        <t xml:space="preserve">You also gain the skill to use this weapon effectively.
</t>
      </text>
    </comment>
    <comment authorId="0" ref="AA136">
      <text>
        <t xml:space="preserve">Your Vonduun Crab armor is the right size for you, when summoned, it appears on the ground or directly on your body, replacing any clothes you are currently wearing (they come back when you unsummon it).
</t>
      </text>
    </comment>
    <comment authorId="0" ref="AO136">
      <text>
        <t xml:space="preserve">You also gain the skill to use this weapon effectively.
</t>
      </text>
    </comment>
    <comment authorId="0" ref="CS136">
      <text>
        <t xml:space="preserve">SCP-795 does not transmit its ability to other cats.</t>
      </text>
    </comment>
    <comment authorId="0" ref="AO137">
      <text>
        <t xml:space="preserve">You also gain the skill to use this weapon effectively.
</t>
      </text>
    </comment>
    <comment authorId="0" ref="AQ137">
      <text>
        <t xml:space="preserve">You gain all three shadow pieces and summon them all at the same time. They count as only one creature.
If you possess and summon a Clockwork Bishop, Clockwork Knight, or Clockwork Rook when one died the equivalent shadow pieces if summoned in his place.
</t>
      </text>
    </comment>
    <comment authorId="0" ref="AO138">
      <text>
        <t xml:space="preserve">You also gain the skill to use this weapon effectively.
</t>
      </text>
    </comment>
    <comment authorId="0" ref="CS138">
      <text>
        <t xml:space="preserve">When you gain this creature reroll.</t>
      </text>
    </comment>
    <comment authorId="0" ref="AO139">
      <text>
        <t xml:space="preserve">You also gain the skill to use this weapon effectively.
</t>
      </text>
    </comment>
    <comment authorId="0" ref="AQ139">
      <text>
        <t xml:space="preserve">When you summon your Crab King you can choose any combination of 9 gems to be socketed into him.
</t>
      </text>
    </comment>
    <comment authorId="0" ref="BG139">
      <text>
        <t xml:space="preserve">When you gain this you can immediately reroll.</t>
      </text>
    </comment>
    <comment authorId="0" ref="CS139">
      <text>
        <t xml:space="preserve">You summon one instance of SCP-803-2, which can release up to twenty instances of SCP-803-1.</t>
      </text>
    </comment>
    <comment authorId="0" ref="AO140">
      <text>
        <t xml:space="preserve">You also gain the skill to use this weapon effectively.
</t>
      </text>
    </comment>
    <comment authorId="0" ref="AQ140">
      <text>
        <t xml:space="preserve">You can gain either a Crocodog, a Yellow Crocodog, or a Blue Crocodog.</t>
      </text>
    </comment>
    <comment authorId="0" ref="CS140">
      <text>
        <t xml:space="preserve">You are immune to SCP-805 infection.</t>
      </text>
    </comment>
    <comment authorId="0" ref="AO141">
      <text>
        <t xml:space="preserve">You gain the ability to summon at will this armor on yourself.
Your Beetle armor is the version with the Beetle Shell chest piece.
</t>
      </text>
    </comment>
    <comment authorId="0" ref="K142">
      <text>
        <t xml:space="preserve">You gain the ability to once per day summon any six berries of your choice.</t>
      </text>
    </comment>
    <comment authorId="0" ref="AO142">
      <text>
        <t xml:space="preserve">You gain the ability to summon at will this armor on yourself.</t>
      </text>
    </comment>
    <comment authorId="0" ref="BO142">
      <text>
        <t xml:space="preserve">When your Xenocite is unsummoned any beings transformed into a DNAlien return to normal.
</t>
      </text>
    </comment>
    <comment authorId="0" ref="AO143">
      <text>
        <t xml:space="preserve">You gain the ability to summon at will this armor on yourself.</t>
      </text>
    </comment>
    <comment authorId="0" ref="AQ143">
      <text>
        <t xml:space="preserve">When you gain this creature reroll.</t>
      </text>
    </comment>
    <comment authorId="0" ref="BG143">
      <text>
        <t xml:space="preserve">When you gain this you can immediately reroll.</t>
      </text>
    </comment>
    <comment authorId="0" ref="AO144">
      <text>
        <t xml:space="preserve">Once per day you can permanently summon one Life Fruit, this is a power and it does not count as a creature. You can eat up to twenty Life Fruits, after that point they no longer provide any benefit to you.
</t>
      </text>
    </comment>
    <comment authorId="0" ref="BO144">
      <text>
        <t xml:space="preserve">You gain the ability to summon the evolved form of the alien you possess if they have one.
If you do not possess any alien with an evolved form you gain an Arachnichimp.
</t>
      </text>
    </comment>
    <comment authorId="0" ref="S145">
      <text>
        <t xml:space="preserve">If your Like Like suck in a creature while summoned, it will absorb any weapon or tool the creature is wielding but not clothes. If the Like Like is then unsummoned the creature is left behind and you can later recuperate those objects the next time you summoned the Like Like.
</t>
      </text>
    </comment>
    <comment authorId="0" ref="AA145">
      <text>
        <t xml:space="preserve">When summoned your Sarlacc appears embedded with the ground and consequently can only be summoned in loose soil, such as sand, dirt, or gravel.</t>
      </text>
    </comment>
    <comment authorId="0" ref="AO145">
      <text>
        <t xml:space="preserve">-Once per day you can trigger a Sandstrom Event.
-It covers the whole area of your summoning radius and follows your movement.
-It lasts for one hour or until you dismiss it. As long as it lasts it generates winds at 50km/h going in a random direction and it creates a 10cm cover of sand on the ground. The sand disappears at the end of the event.
-For as long as it lasts the following creatures are randomly generated by the Sandstorm.
Angry Tumbler, Antlion Charger, Antlion Swarmer, Dune Splicer, Sand Elemental, and Sand Shark.
-When you trigger the event you can designate a being, a group of beings, or a place to the target of those creatures. Otherwise, those creatures attack indiscriminately anyone in the area except you and your own creatures, who are ignored.
-Those creatures do not count toward your summoning limit and cannot benefit from your powers.
-Those creatures do not leave any loot behind unless you possess the Material Extraction power and you are the one that kills them.</t>
      </text>
    </comment>
    <comment authorId="0" ref="AQ145">
      <text>
        <t xml:space="preserve">Cost 100 points less if you already have a Lavae. In that case, it transforms into this creature, instead of gaining it separately.</t>
      </text>
    </comment>
    <comment authorId="0" ref="CS145">
      <text>
        <t xml:space="preserve">You summon a swarm of 200 SCP-831.</t>
      </text>
    </comment>
    <comment authorId="0" ref="AO146">
      <text>
        <t xml:space="preserve">-Once per day you can trigger a Slime Rain. 
-It covers the whole area of your summoning radius and follows your movement. It lasts for one hour or until you dismiss it. 
-For as long as it lasts the following creatures are randomly generated by the Sandstorm.
Green, Blue, Purple, and more rarely Pinky Slime.
-If 150 Slimes are killed a King Slime spawned.
-When you trigger the event you can designate a being, a group of beings, or a place to the target of those creatures. Otherwise, those creatures attack indiscriminately anyone in the area except you and your own creatures, who are ignored.
-Those creatures do not count toward your summoning limit and cannot benefit from your powers.
-Those creatures do not leave any loot behind unless you possess the Material Extraction power and you are the one that kills them.</t>
      </text>
    </comment>
    <comment authorId="0" ref="CS146">
      <text>
        <t xml:space="preserve">You can summon SCP-839 in any avaible flavor.
If an instance of SCP-839 that you summoned is eaten by someone. It will become separate from you and remain for its normal lifespan inside that person, replacing an organ depending on its flavor. But you will be unable to summon another instance of SCP-839 for one week.</t>
      </text>
    </comment>
    <comment authorId="0" ref="S151">
      <text>
        <t xml:space="preserve">Exist in three variants Stone, Frost, or Igneo. You can choose any one when you gain it but only once each.</t>
      </text>
    </comment>
    <comment authorId="0" ref="BO151">
      <text>
        <t xml:space="preserve">You summoned your Antarctic Cryptid with 22 Shedu. Or you can summon the 22 Shedu separately. In both cases, it counts as only one creature.</t>
      </text>
    </comment>
    <comment authorId="0" ref="S153">
      <text>
        <t xml:space="preserve">If you gain a Skulltula a second time, your Skulltula becomes a Golden Skulltula or you can reroll.
</t>
      </text>
    </comment>
    <comment authorId="0" ref="Y153">
      <text>
        <t xml:space="preserve">The version of Temperantia you summon is in perfect health.</t>
      </text>
    </comment>
    <comment authorId="0" ref="BG153">
      <text>
        <t xml:space="preserve">You gain Top Class mastery in Food Honor, including the ability to use Food Immersion.</t>
      </text>
    </comment>
    <comment authorId="0" ref="CS153">
      <text>
        <t xml:space="preserve">You summon a swarm of 200 SCP-851.</t>
      </text>
    </comment>
    <comment authorId="0" ref="AQ154">
      <text>
        <t xml:space="preserve">You can summon either a Glowfly or a Rabid Beetle.
</t>
      </text>
    </comment>
    <comment authorId="0" ref="BG154">
      <text>
        <t xml:space="preserve">Your body is infused with Gourmet Cells, enhancing your physical ability. And in time an Appetite Demon may form inside you.
</t>
      </text>
    </comment>
    <comment authorId="0" ref="CS154">
      <text>
        <t xml:space="preserve">When summoning SCP-856 you must designate a body of water. SCP-856 is bound to that body of water and unless ordered otherwise will attack anyone interacting with the water.
</t>
      </text>
    </comment>
    <comment authorId="0" ref="CS155">
      <text>
        <t xml:space="preserve">When you summon SCP-863 you can gift it a copy of limbs from other creatures you possess. Its size varies depending on the size of the limbs selected. You can also summon it without any limbs in that case SCP-863 is 30cm tall.
</t>
      </text>
    </comment>
    <comment authorId="0" ref="AQ156">
      <text>
        <t xml:space="preserve">Your gnat swarm count as one creature that forms a cloud around 50cm in diameter.</t>
      </text>
    </comment>
    <comment authorId="0" ref="BG156">
      <text>
        <t xml:space="preserve">You may choose between a Banopper, Red Banopper, and Cobhopper when you summon this</t>
      </text>
    </comment>
    <comment authorId="0" ref="CS156">
      <text>
        <t xml:space="preserve">You can always perceive SCP-870 even if you do not suffer from schizophrenia. But even for you, SCP-870 shape is always in flux.
</t>
      </text>
    </comment>
    <comment authorId="0" ref="AC157">
      <text>
        <t xml:space="preserve">Cost 300 points less if you already have a Gore Magala. In that case, it transforms into this creature, instead of gaining it separately.
</t>
      </text>
    </comment>
    <comment authorId="0" ref="BG157">
      <text>
        <t xml:space="preserve">You may choose between Big Bopsicle and Paletoss Grande when you summon this. Additionally, you may instead summon this as a pair of lesser Bopsicle/Paletoss</t>
      </text>
    </comment>
    <comment authorId="0" ref="CS157">
      <text>
        <t xml:space="preserve">You are immune to SCP-879 pheromone and it cannot absorb you.</t>
      </text>
    </comment>
    <comment authorId="0" ref="AQ159">
      <text>
        <t xml:space="preserve">You can gain either a Hound, a Red Hound, or a Blue Hound.</t>
      </text>
    </comment>
    <comment authorId="0" ref="BG159">
      <text>
        <t xml:space="preserve">Choose between Bunger and BBQ Bunger when you summon this.</t>
      </text>
    </comment>
    <comment authorId="0" ref="CS160">
      <text>
        <t xml:space="preserve">The version of SCP-912 you summon belongs to whichever police force you wish.</t>
      </text>
    </comment>
    <comment authorId="0" ref="I161">
      <text>
        <t xml:space="preserve">Roll in the mundane animal category and choose an animal from the rolled sub-category. Afterward roll on the Custom creature sheet to determined the element of your Custom Animental.
You can gain any number of custom animental but if you would gain it an additional time you can instead choose to reroll.
</t>
      </text>
    </comment>
    <comment authorId="0" ref="AQ161">
      <text>
        <t xml:space="preserve">You can gain either Hutch, Fugu Hutch, or Music Box Hutch.</t>
      </text>
    </comment>
    <comment authorId="0" ref="AQ162">
      <text>
        <t xml:space="preserve">You can summon either your Large Iron Husk whole or its six pieces separately and have them assembled later.
</t>
      </text>
    </comment>
    <comment authorId="0" ref="BG162">
      <text>
        <t xml:space="preserve">Choose between Cheepoof, White Cheepoof, or Flamin’ Cheepoof when you summon this.</t>
      </text>
    </comment>
    <comment authorId="0" ref="S163">
      <text>
        <t xml:space="preserve">Exist in three variant Stone, Frost, or Igneo. You can choose any one when you gain it but only once each.
</t>
      </text>
    </comment>
    <comment authorId="0" ref="CS163">
      <text>
        <t xml:space="preserve">If SCP-919 projects your reflection it is not hystericale and when it disappears for any reason you gain its memories.
</t>
      </text>
    </comment>
    <comment authorId="0" ref="BG164">
      <text>
        <t xml:space="preserve">Choose between Cheezer, Chippy, and Kwookie when you summon this.</t>
      </text>
    </comment>
    <comment authorId="0" ref="CS164">
      <text>
        <t xml:space="preserve">When summoning SCP-929 you must designate a living being to be its parent. You cannot designate yourself or one of your summoned creatures. Should the designated parent die you must choose a new one or unsummon SCP-929.
</t>
      </text>
    </comment>
    <comment authorId="0" ref="CS165">
      <text>
        <t xml:space="preserve">You summoned SCP-937 and twenty instances of SCP-937-2 with it.</t>
      </text>
    </comment>
    <comment authorId="0" ref="BG167">
      <text>
        <t xml:space="preserve">You can choose to summon them in their Husk form, or as a separated pair</t>
      </text>
    </comment>
    <comment authorId="0" ref="BO167">
      <text>
        <t xml:space="preserve">The Engulfer you summon occupies a volume of 2500m3.</t>
      </text>
    </comment>
    <comment authorId="0" ref="E168">
      <text>
        <t xml:space="preserve">You can choose when summoning it any combination of Rigs it can support.</t>
      </text>
    </comment>
    <comment authorId="0" ref="BG168">
      <text>
        <t xml:space="preserve">Choose between Green Crapple or Red Crapple when you summon this.</t>
      </text>
    </comment>
    <comment authorId="0" ref="BO168">
      <text>
        <t xml:space="preserve">When you gain this creature reroll.</t>
      </text>
    </comment>
    <comment authorId="0" ref="BG169">
      <text>
        <t xml:space="preserve">If severely damaged or its candles are all lit, the lowest layer will divide into 4 Baby Cakelegs</t>
      </text>
    </comment>
    <comment authorId="0" ref="AQ170">
      <text>
        <t xml:space="preserve">You can gain either a Mant, or a Mant Warrior.</t>
      </text>
    </comment>
    <comment authorId="0" ref="BG170">
      <text>
        <t xml:space="preserve">Choose between Dr. Sodie, Mt. Sodie, La Sodieux, or Sodie D when you summon this.</t>
      </text>
    </comment>
    <comment authorId="0" ref="Y171">
      <text>
        <t xml:space="preserve">You become a Driver with Dromarch as your Blade. You gain moderate proficiency in wielding Twin Rings as weapon. You can summon and unsummon Dromarch at will.</t>
      </text>
    </comment>
    <comment authorId="0" ref="Y172">
      <text>
        <t xml:space="preserve">You become a Driver with Roc as your Blade. You gain moderate proficiency in wielding Dual Scythes as weapon. You can summon and unsummon Roc at will.
</t>
      </text>
    </comment>
    <comment authorId="0" ref="BG172">
      <text>
        <t xml:space="preserve">Choose between Flapjackarak and Waffstackarak when you summon this.</t>
      </text>
    </comment>
    <comment authorId="0" ref="Y173">
      <text>
        <t xml:space="preserve">You become a Driver with Cressidus as your Blade. You gain moderate proficiency in wielding Rockrending Gauntlets as weapon. You can summon and unsummon Cressidus at will.</t>
      </text>
    </comment>
    <comment authorId="0" ref="Y174">
      <text>
        <t xml:space="preserve">You become a Driver with a Custom Common Blade as your Blade. You gain moderate proficiency in wielding its weapon. You can summon and unsummon your common blade at will.
Roll on the Custom Creatures Sheet to determine the specifications of your Blade.
</t>
      </text>
    </comment>
    <comment authorId="0" ref="BG174">
      <text>
        <t xml:space="preserve">Choose between Fryder or Sweet Fryder when you summon this.</t>
      </text>
    </comment>
    <comment authorId="0" ref="CS174">
      <text>
        <t xml:space="preserve">You can summon SCP-995 in any color, with corresponding abilities.</t>
      </text>
    </comment>
    <comment authorId="0" ref="BG175">
      <text>
        <t xml:space="preserve">Choose between Purple or Green Grapeskeeto when you summon this.</t>
      </text>
    </comment>
    <comment authorId="0" ref="AQ176">
      <text>
        <t xml:space="preserve">Cost 100 points less if you already have a Mosling. In that case, it transforms into this creature, instead of gaining it separately.</t>
      </text>
    </comment>
    <comment authorId="0" ref="AQ178">
      <text>
        <t xml:space="preserve">When you gain this creature reroll.</t>
      </text>
    </comment>
    <comment authorId="0" ref="BG178">
      <text>
        <t xml:space="preserve">Choose between Kweeble or Golden Kweeble when you summon this.</t>
      </text>
    </comment>
    <comment authorId="0" ref="CS178">
      <text>
        <t xml:space="preserve">You summon a swarm of 200 SCP-1006.</t>
      </text>
    </comment>
    <comment authorId="0" ref="S179">
      <text>
        <t xml:space="preserve">You gain both the male and the female.</t>
      </text>
    </comment>
    <comment authorId="0" ref="BG179">
      <text>
        <t xml:space="preserve">Choose between Green or Black Lollive when you summon this.</t>
      </text>
    </comment>
    <comment authorId="0" ref="AQ180">
      <text>
        <t xml:space="preserve">You gain both a Red Gem Dear and a Blue Gem Dear and you summoned them at the same time, they count as only one creature.
If one Gem dear is killed, and not just unsummoned, by a being that you consider to be an enemy you gain three different benefits.
-You take 30% less damage from any attack made by that enemy.
-Your health increase by 50%.
-You deal 50% more damage to that enemy.
This lasts for one hour or until that enemy is defeated, whichever comes first.
If both Gem dear are killed the benefits stack.
</t>
      </text>
    </comment>
    <comment authorId="0" ref="CS180">
      <text>
        <t xml:space="preserve">You summon a flock of 25 SCP-1028.</t>
      </text>
    </comment>
    <comment authorId="0" ref="AQ181">
      <text>
        <t xml:space="preserve">You can gain either Packim Baggims, Fat Packim Baggims, or Fire Packim Baggims.</t>
      </text>
    </comment>
    <comment authorId="0" ref="BG181">
      <text>
        <t xml:space="preserve">When summoned, summon 9 Minimaki. Counts as one summon.</t>
      </text>
    </comment>
    <comment authorId="0" ref="CS181">
      <text>
        <t xml:space="preserve">To summon SCP-1030 you must target a pile of loose objects big enough to become its body.
</t>
      </text>
    </comment>
    <comment authorId="0" ref="BG183">
      <text>
        <t xml:space="preserve">Choose between Noodler or Stewdler when you summon this.</t>
      </text>
    </comment>
    <comment authorId="0" ref="BG184">
      <text>
        <t xml:space="preserve">Choose between Orange, Red, Green, or Yellow Peelbug when you summon this.</t>
      </text>
    </comment>
    <comment authorId="0" ref="BO184">
      <text>
        <t xml:space="preserve">You can choose any Naga variant when you gain this creature. You can gain this creature as many times as variants are left but if you already have at least one you can reroll instead.
</t>
      </text>
    </comment>
    <comment authorId="0" ref="CE184">
      <text>
        <t xml:space="preserve">Can Possess Doors to become a Thresholder.</t>
      </text>
    </comment>
    <comment authorId="0" ref="CS185">
      <text>
        <t xml:space="preserve">You are immune to SCP-1087’s saliva and also immune to SCP-1087-1 effects.</t>
      </text>
    </comment>
    <comment authorId="0" ref="CS186">
      <text>
        <t xml:space="preserve">SCP-1091 is summoned with SCP-1091-1.</t>
      </text>
    </comment>
    <comment authorId="0" ref="BG187">
      <text>
        <t xml:space="preserve">Choose between Poptick and Caramel Poptick when you summon this.</t>
      </text>
    </comment>
    <comment authorId="0" ref="BO187">
      <text>
        <t xml:space="preserve">You summon your Nicaraguan Blood Sucking Vines as a seed that you can launch and trigger whenever you want. You can also return it to seed form whenever you want.</t>
      </text>
    </comment>
    <comment authorId="0" ref="CS187">
      <text>
        <t xml:space="preserve">When summoning SCP-1105-1 you can choose its shape.</t>
      </text>
    </comment>
    <comment authorId="0" ref="BG188">
      <text>
        <t xml:space="preserve">If extinguished or severely damaged, will divide into an Incherrito, two Tacroach, and a Cheepoof</t>
      </text>
    </comment>
    <comment authorId="0" ref="CS188">
      <text>
        <t xml:space="preserve">For the purpose of determining SCP-1111-1 strength, you are considered to be SCP-1111-2.
</t>
      </text>
    </comment>
    <comment authorId="0" ref="E189">
      <text>
        <t xml:space="preserve">Wyvern exist in eight version, Fire, Forest, Ice, Lightning, Poison, Blood Crystal, Ember Crystal and Tropical Crystal.
When you gain this creature you can choose any version and if you gain it again later you can choose any other version or reroll.</t>
      </text>
    </comment>
    <comment authorId="0" ref="BG190">
      <text>
        <t xml:space="preserve">Choose between Rootle and White Rootle when you summon this.</t>
      </text>
    </comment>
    <comment authorId="0" ref="CS190">
      <text>
        <t xml:space="preserve">You can only summon SCP-1135 if there is enough room around you to accommodate it.
When summoning SCP-1135 it is composed of any number of houses from 3 to 12, up to five stores, and one public building. You choose the specific of their appearance but it must remain consistent with the appearance of a small rural village.
</t>
      </text>
    </comment>
    <comment authorId="0" ref="BG191">
      <text>
        <t xml:space="preserve">When summoned, summon 2 Sandopede(the end segments) and 2 Sub-Sandopede(the middle segments). Counts as one Summon.</t>
      </text>
    </comment>
    <comment authorId="0" ref="AQ192">
      <text>
        <t xml:space="preserve">You can summon your Saladmander either in its normal state or Ripe.</t>
      </text>
    </comment>
    <comment authorId="0" ref="BG192">
      <text>
        <t xml:space="preserve">Choose Between Scoopy and Sherbie when you summon this.</t>
      </text>
    </comment>
    <comment authorId="0" ref="CS192">
      <text>
        <t xml:space="preserve">You can be summoned SCP-1147 on any surface, it is a mature specimen and it produces three fruit a few hours after summoning.
</t>
      </text>
    </comment>
    <comment authorId="0" ref="BG193">
      <text>
        <t xml:space="preserve">If thawed or Severely damaged, will divide into a Scoopy, two Banoppers, and a Cheery</t>
      </text>
    </comment>
    <comment authorId="0" ref="BG194">
      <text>
        <t xml:space="preserve">When you roll this, you may choose to take a Scorpepper instead. If rolled again, you may take the other or reroll</t>
      </text>
    </comment>
    <comment authorId="0" ref="BG195">
      <text>
        <t xml:space="preserve">Choose between Shishkabug, Tropicabug, and Instabug when you summon this.</t>
      </text>
    </comment>
    <comment authorId="0" ref="S196">
      <text>
        <t xml:space="preserve">You can summon your mask as if it was a creature and once summoned you can freely use it. You can also use it on other creatures but you are the only one that can remove it.</t>
      </text>
    </comment>
    <comment authorId="0" ref="BG196">
      <text>
        <t xml:space="preserve">When you summon this, summon up to 8 Snakpods of any combination of flavors]
</t>
      </text>
    </comment>
    <comment authorId="0" ref="CE196">
      <text>
        <t xml:space="preserve">Takes the appearance of the summoner</t>
      </text>
    </comment>
    <comment authorId="0" ref="S197">
      <text>
        <t xml:space="preserve">You can summon your mask as if it was a creature and once summoned you can freely use it. You can also use it on other creatures but you are the only one that can remove it.</t>
      </text>
    </comment>
    <comment authorId="0" ref="AQ197">
      <text>
        <t xml:space="preserve">You cannot summon shadow creatures directly. Instead, you must designate a being that you can see. For the next 24 hours as long as this being is present in your summoning radius, any sufficiently dark shadow near that being may generate a random Shadow creature that will attack it. Only the targeted being can see and interact with those creatures. Even you cannot perceive or control them and they do not count toward your summoning limit, the only thing you can do is terminate the effect.
Exiting your radius do not end the effect for the target, if it returns before the end of the 24 hours, the effect resume.
</t>
      </text>
    </comment>
    <comment authorId="0" ref="CE197">
      <text>
        <t xml:space="preserve">When Sufficiently hurt, becomes Dark Thorn</t>
      </text>
    </comment>
    <comment authorId="0" ref="S198">
      <text>
        <t xml:space="preserve">You can summon your mask as if it was a creature and once summoned you can freely use it. You can also use it on other creatures but you are the only one that can remove it.</t>
      </text>
    </comment>
    <comment authorId="0" ref="AQ198">
      <text>
        <t xml:space="preserve">Your Shadow Puppet looks like you but is made of Shadow.</t>
      </text>
    </comment>
    <comment authorId="0" ref="E199">
      <text>
        <t xml:space="preserve">This summon comes as a flock of twenty.</t>
      </text>
    </comment>
    <comment authorId="0" ref="S199">
      <text>
        <t xml:space="preserve">You can summon the Master Sword and it contains the sword spirit Fi. You also gain expert proficiency in using the sword.
You can summon and unsummon the Master Sword and Fi at will.</t>
      </text>
    </comment>
    <comment authorId="0" ref="BG199">
      <text>
        <t xml:space="preserve">Choose between Spuddy and Loaded Spuddy when you summon this.</t>
      </text>
    </comment>
    <comment authorId="0" ref="CS199">
      <text>
        <t xml:space="preserve">When summoning SCP-1267 roll a D43 on the Mundane Animals category to determine its shape.
</t>
      </text>
    </comment>
    <comment authorId="0" ref="BG200">
      <text>
        <t xml:space="preserve">Choose between Strabby, White Strabby, Razzby, and Black Razzby when you summon this.</t>
      </text>
    </comment>
    <comment authorId="0" ref="CS200">
      <text>
        <t xml:space="preserve">You are immune to SCP-1294’s toxin.</t>
      </text>
    </comment>
    <comment authorId="0" ref="BG201">
      <text>
        <t xml:space="preserve">Choose between Sweetiefly, Crystal Sweetiefly, Lovely Sweetiefly, and Rainbow Sweetiefly when you summon this.</t>
      </text>
    </comment>
    <comment authorId="0" ref="CS201">
      <text>
        <t xml:space="preserve">When you gain this creature reroll.</t>
      </text>
    </comment>
    <comment authorId="0" ref="AQ202">
      <text>
        <t xml:space="preserve">You can summon your Snaptooth as a seedling of any level of your choice or even as a Flytrap.
</t>
      </text>
    </comment>
    <comment authorId="0" ref="BG202">
      <text>
        <t xml:space="preserve">Choose between Tacroach and Baja Tacroach when you summon this.</t>
      </text>
    </comment>
    <comment authorId="0" ref="CS202">
      <text>
        <t xml:space="preserve">When you gain this creature reroll.</t>
      </text>
    </comment>
    <comment authorId="0" ref="CS207">
      <text>
        <t xml:space="preserve">When you gain this creature reroll.</t>
      </text>
    </comment>
    <comment authorId="0" ref="E208">
      <text>
        <t xml:space="preserve">This summon comes as a swarm of twenty.</t>
      </text>
    </comment>
    <comment authorId="0" ref="CS208">
      <text>
        <t xml:space="preserve">When you gain this creature reroll.</t>
      </text>
    </comment>
    <comment authorId="0" ref="CE209">
      <text>
        <t xml:space="preserve">Takes on the appearance of the summoner, and can change between it's 3 forms at will.</t>
      </text>
    </comment>
    <comment authorId="0" ref="CS209">
      <text>
        <t xml:space="preserve">When you gain this creature reroll.</t>
      </text>
    </comment>
    <comment authorId="0" ref="K211">
      <text>
        <t xml:space="preserve">Kyogre primal reversion is considered a Mega evolution for the Celestial menagerie.</t>
      </text>
    </comment>
    <comment authorId="0" ref="CS211">
      <text>
        <t xml:space="preserve">When you gain this creature reroll.</t>
      </text>
    </comment>
    <comment authorId="0" ref="K212">
      <text>
        <t xml:space="preserve">Groudon primal reversion is considered a Mega evolution for the Celestial menagerie.</t>
      </text>
    </comment>
    <comment authorId="0" ref="K215">
      <text>
        <t xml:space="preserve">You can choose any one of its forms when you summon him.
</t>
      </text>
    </comment>
    <comment authorId="0" ref="E216">
      <text>
        <t xml:space="preserve">This summon comes as a swarm of twenty drones.</t>
      </text>
    </comment>
    <comment authorId="0" ref="CE218">
      <text>
        <t xml:space="preserve">Choose a container, preferably malleable a bug will enter and bugs from the surrounding area will enter as well. Giving rise to a figure made from that container filled with bugs. When resummoned later you can choose to summon them with the container or a new container for them to use, can not be much larger then an obese man.</t>
      </text>
    </comment>
    <comment authorId="0" ref="CS218">
      <text>
        <t xml:space="preserve">You summon a swarm of 200 SCP-1450.</t>
      </text>
    </comment>
    <comment authorId="0" ref="AQ219">
      <text>
        <t xml:space="preserve">You can gain either Treeguard or Palm Treeguard.</t>
      </text>
    </comment>
    <comment authorId="0" ref="CE219">
      <text>
        <t xml:space="preserve">If you roll it choose a card face, if you roll it again you can choose a different card face to gain for free, and reroll.</t>
      </text>
    </comment>
    <comment authorId="0" ref="CE220">
      <text>
        <t xml:space="preserve">When summoned it allows you to gain access to a literal treasure trove. But not the Lamp.</t>
      </text>
    </comment>
    <comment authorId="0" ref="CS220">
      <text>
        <t xml:space="preserve">When you gain this creature reroll.
When you first gain SCP-1468 you must determine what piece of fiction it is trying to transcribe. You can choose yourself or use a means to determine it randomly.
</t>
      </text>
    </comment>
    <comment authorId="0" ref="AQ221">
      <text>
        <t xml:space="preserve">If you wish you can summon your Volt Goat already charged.</t>
      </text>
    </comment>
    <comment authorId="0" ref="AC223">
      <text>
        <t xml:space="preserve">Cost 200 points less if you already have an Uroktor. In that case, it transforms into this creature, instead of gaining it separately.
</t>
      </text>
    </comment>
    <comment authorId="0" ref="E224">
      <text>
        <t xml:space="preserve">The Precambrian Worm you summon can survive in a normal Earth atmosphere.</t>
      </text>
    </comment>
    <comment authorId="0" ref="AQ224">
      <text>
        <t xml:space="preserve">You summon two Worm Hole at the same time. One on the ground near you and the second one anywhere on the same planet as long as it’s a place you already visited. Both Worm Hole will remain as long as at least one remains within your summoning radius.
</t>
      </text>
    </comment>
    <comment authorId="0" ref="CS224">
      <text>
        <t xml:space="preserve">You are immune to SCP-1498’s transformation effect.</t>
      </text>
    </comment>
    <comment authorId="0" ref="CS226">
      <text>
        <t xml:space="preserve">SCP-1513 can only be summoned in loose grounds where it can put roots. When summoning SCP-1513 you can choose to have it take the shape of any mundane animal of your choice. No matter its shape it remains planted into the ground.</t>
      </text>
    </comment>
    <comment authorId="0" ref="CE227">
      <text>
        <t xml:space="preserve">You Summon The Lamp, and not The Genie himself. When the lamp is rubbed the genie will grant 3 wishes, and then retreat into the lamp. Others who obtain the lamp while summoned will also be able to make 3 wishes.</t>
      </text>
    </comment>
    <comment authorId="0" ref="AC229">
      <text>
        <t xml:space="preserve">Cost 100 points less if you already have an Velociprey. In that case, it transforms into this creature, instead of gaining it separately.
</t>
      </text>
    </comment>
    <comment authorId="0" ref="CS230">
      <text>
        <t xml:space="preserve">When SCP-1552 is unsummoned, all instances of SCP-1552-1 return to normal.</t>
      </text>
    </comment>
    <comment authorId="0" ref="S231">
      <text>
        <t xml:space="preserve">Cost 200 points less if you already have a Metroid Larva. In that case, it transforms into this creature, instead of gaining it separately.
</t>
      </text>
    </comment>
    <comment authorId="0" ref="AC231">
      <text>
        <t xml:space="preserve">Cost 100 points less if you already have a Vespoid. In that case, it transforms into this creature, instead of gaining it separately.
</t>
      </text>
    </comment>
    <comment authorId="0" ref="CS231">
      <text>
        <t xml:space="preserve">You only summon one member of SCP-1556. It is constantly surrounded by a light mist in a 10m radius around itself.
</t>
      </text>
    </comment>
    <comment authorId="0" ref="S232">
      <text>
        <t xml:space="preserve">Cost 200 points less if you already have an Alpha Metroid. In that case, it transforms into this creature, instead of gaining it separately.
</t>
      </text>
    </comment>
    <comment authorId="0" ref="CS232">
      <text>
        <t xml:space="preserve">SCP-1560 can transport you with him when it visits the dimension in which he hunts.
</t>
      </text>
    </comment>
    <comment authorId="0" ref="S233">
      <text>
        <t xml:space="preserve">Cost 300 points less if you already have a Gamma Metroid. In that case, it transforms into this creature, instead of gaining it separately.
</t>
      </text>
    </comment>
    <comment authorId="0" ref="CS233">
      <text>
        <t xml:space="preserve">When summoning SCP-1563 you can choose its color.</t>
      </text>
    </comment>
    <comment authorId="0" ref="S234">
      <text>
        <t xml:space="preserve">Cost 300 points less if you already have a Zeta Metroid. In that case, it transforms into this creature, instead of gaining it separately.
</t>
      </text>
    </comment>
    <comment authorId="0" ref="CE234">
      <text>
        <t xml:space="preserve">When summoned, it summons a laptop with which you can enter a digital world. Any programs connected to the computer will add landscapes and characters to the land. This place is fully customizable due to this. With it's limited storage space being it's most major limitation.</t>
      </text>
    </comment>
    <comment authorId="0" ref="S235">
      <text>
        <t xml:space="preserve">Cost 400 points less if you already have an Omega Metroid. In that case, it transforms into this creature, instead of gaining it separately.
</t>
      </text>
    </comment>
    <comment authorId="0" ref="AC236">
      <text>
        <t xml:space="preserve">Cost 100 points less if you already have a Wroggi. In that case, it transforms into this creature, instead of gaining it separately.
</t>
      </text>
    </comment>
    <comment authorId="0" ref="CS236">
      <text>
        <t xml:space="preserve">SCP-1569 can act independently but can also open for you to ride inside it. You are not harmed when riding it, the compartment is adapted to your physiology and you can survive nearly indefinitely while inside as long as SCP-1569 can feed itself.
</t>
      </text>
    </comment>
    <comment authorId="0" ref="CS238">
      <text>
        <t xml:space="preserve">When summoning SCP-1585 you also summon all the ecology it support but no member of that ecology can leave the boundary of its body.
In addition, you can choose one mundane animal that you possess and link it to SCP-1585.
As long as that animal is linked to SCP-1585 you lose the ability to summon it but for each week that the link exists the animal will evolve by one generation. You have no control over what this evolutionary process entails and meaningful change needs multiple generations to truly manifest but those changes are permanent.
You can break the link at any time but this reset the weekly timer.
If you do not possess any mundane animal you gain a random one worth 100 points.</t>
      </text>
    </comment>
    <comment authorId="0" ref="AC239">
      <text>
        <t xml:space="preserve">Cost 600 points less if you already have an Xeno'jiiva. In that case, it transforms into this creature, instead of gaining it separately.
</t>
      </text>
    </comment>
    <comment authorId="0" ref="CE239">
      <text>
        <t xml:space="preserve">When you summon them you summon both.</t>
      </text>
    </comment>
    <comment authorId="0" ref="CS242">
      <text>
        <t xml:space="preserve">SCP-1609 is in perfect shape when you summon it, that of a large chair made of varnished oak and bleached leather, carved in the form of a reclining woman in a restful state.
In addition, when you sit on it, it can take you with it when it teleports.</t>
      </text>
    </comment>
    <comment authorId="0" ref="CS244">
      <text>
        <t xml:space="preserve">When summoning SCP-1615 you must touch a living being, this being immediately manifest the change induces by the consumption of SCP-1615. This persists for the next 24h.
In addition, SCP-1615 cannot be unsummoned unless the affected being is killed before the duration end.
</t>
      </text>
    </comment>
    <comment authorId="0" ref="AC245">
      <text>
        <t xml:space="preserve">Cost 200 points less if you already have an Zamite. In that case, it transforms into this creature, instead of gaining it separately.
</t>
      </text>
    </comment>
    <comment authorId="0" ref="CS245">
      <text>
        <t xml:space="preserve">You are immune to SCP-1616’s effect.</t>
      </text>
    </comment>
    <comment authorId="0" ref="CS246">
      <text>
        <t xml:space="preserve">When you gain this creature reroll.</t>
      </text>
    </comment>
    <comment authorId="0" ref="CS247">
      <text>
        <t xml:space="preserve">You summon a flock of 20 SCP-1661.</t>
      </text>
    </comment>
    <comment authorId="0" ref="CE249">
      <text>
        <t xml:space="preserve">You summon Tik-Tuk with his special saddle.
</t>
      </text>
    </comment>
    <comment authorId="0" ref="AC250">
      <text>
        <t xml:space="preserve">When you summon a creature from this category that possesses a Subspecies or a Variant form you can choose to summon it transformed into any such form.
If you do not possess any creature that possesses a Subspecies, or Variant form you gain a Velociprey.</t>
      </text>
    </comment>
    <comment authorId="0" ref="CE250">
      <text>
        <t xml:space="preserve">Once per week you can permanently grant life to a toy. It becomes a living creature, loyal to you, that doesn't count against your maximum number of summoned creatures. You cannot use any summoning power on them (such as invisible summoning) but you can use any other active power you may have (such as Speed Boost).</t>
      </text>
    </comment>
    <comment authorId="0" ref="AC251">
      <text>
        <t xml:space="preserve">When you summon a creature from this category that possesses a Deviant form you can choose to summon it transformed into any such form.
If you do not possess any creature that possesses a Deviant form you gain an Arzuros.</t>
      </text>
    </comment>
    <comment authorId="0" ref="CE251">
      <text>
        <t xml:space="preserve">When summoning a creature you can give it the ability to talk and think. It becomes as smart as an average human. It also gains a random skill in which they are adequately trained. These tend to be towards hobbies, or mundane activities such as farming, or knitting. You can only have one creature affected at times. If you apply this power to a creature on multiple different occasion, it always possesses the same mind and skill.
</t>
      </text>
    </comment>
    <comment authorId="0" ref="CS251">
      <text>
        <t xml:space="preserve">To summon SCP-1750 you must target an existing vehicle that uses fuel to function, the vehicle is animate and is considered to be a summoned creature.
</t>
      </text>
    </comment>
    <comment authorId="0" ref="AC252">
      <text>
        <t xml:space="preserve">With this entry when you gain a creature from this category you also gain one armor and one weapon of your choice that can be made with the body part of that creature and you gain basic proficiency with these pieces of equipment.
You can summon the pieces of equipment gained this way at will. Armor summoned this way appears on the ground or directly on your body, replacing any clothes you are wearing (they come back when you unsummon the armor).
If you gain this ability while you do not have any Monster Hunter/Dauntless creature that grants equipment, you automatically gain a Hornetaur.</t>
      </text>
    </comment>
    <comment authorId="0" ref="CE252">
      <text>
        <t xml:space="preserve">This allows you to enter your personal realm. This is a glass circle in a void of darkness. This is entirely spiritual. However, inside you are able to examine what powers you have. When you first appear you will be given a choice of an attribute to specialize in, and an attribute to be weakened in, and will gain a personal keyblade.</t>
      </text>
    </comment>
    <comment authorId="0" ref="CS252">
      <text>
        <t xml:space="preserve">To summon SCP-1755 you must target a spherical area 10m in radius, every piece of cotton in that area is transformed in an instance of SCP-1755.
In addition, you also summon a small device able to emit a 450-kilohertz frequency.
</t>
      </text>
    </comment>
    <comment authorId="0" ref="AC253">
      <text>
        <t xml:space="preserve">You can summon your Wirebug at will and you became proficient will all actions it allows you to make.
</t>
      </text>
    </comment>
    <comment authorId="0" ref="CS253">
      <text>
        <t xml:space="preserve">When you gain this creature reroll.</t>
      </text>
    </comment>
    <comment authorId="0" ref="I254">
      <text>
        <t xml:space="preserve">Roll in the mundane animal category and choose an animal from the rolled sub-category. Afterward roll on the Custom creature sheet to determined the feature and spell of your Custom Magical Beast.
You can gain any number of custom magical beast but if you would gain it an additional time you can instead choose to reroll.
</t>
      </text>
    </comment>
    <comment authorId="0" ref="K254">
      <text>
        <t xml:space="preserve">You can choose any one of its forms when you summon him.
</t>
      </text>
    </comment>
    <comment authorId="0" ref="S254">
      <text>
        <t xml:space="preserve">You gain the ability to summon at will a Fusion suit on yourself.
Your fusion suite comes equipped with the following Upgrade:
Missiles, Bomb, Morph Ball, Charge Beam, High Jump, Spring Ball, and Screw Attack.
</t>
      </text>
    </comment>
    <comment authorId="0" ref="AC254">
      <text>
        <t xml:space="preserve">At will, you can transform into a Wyverian or back to normal. You can remain in that shape as long as you wish with all the benefits that entail. In addition when in that shape any equipment you wear (clothes, armor, accessories, and weapon) weighs half as much for you.
</t>
      </text>
    </comment>
    <comment authorId="0" ref="AC255">
      <text>
        <t xml:space="preserve">If you possess the Hunter Equipmet’s power you can summon this creature with any armor or weapon set you possess that it could wield.
</t>
      </text>
    </comment>
    <comment authorId="0" ref="K256">
      <text>
        <t xml:space="preserve">Your Phione is able to evolve into Manaphy once it’s strong enough.</t>
      </text>
    </comment>
    <comment authorId="0" ref="AC256">
      <text>
        <t xml:space="preserve">If you possess the Hunter Equipmet’s power you can summon this creature with any armor or weapon set you possess that it could wield.
</t>
      </text>
    </comment>
    <comment authorId="0" ref="AC257">
      <text>
        <t xml:space="preserve">When you gain this you can immediately reroll.</t>
      </text>
    </comment>
    <comment authorId="0" ref="CS257">
      <text>
        <t xml:space="preserve">When you gain this creature reroll.</t>
      </text>
    </comment>
    <comment authorId="0" ref="K258">
      <text>
        <t xml:space="preserve">You can choose any one of its forms when you summon him.
</t>
      </text>
    </comment>
    <comment authorId="0" ref="AC258">
      <text>
        <t xml:space="preserve">When you gain this you can immediately reroll.</t>
      </text>
    </comment>
    <comment authorId="0" ref="K259">
      <text>
        <t xml:space="preserve">You can choose any one of its forms when you summon him.
</t>
      </text>
    </comment>
    <comment authorId="0" ref="AC259">
      <text>
        <t xml:space="preserve">When you gain this you can immediately reroll.
You gain one Beetle of your choice among the following possibility, Dung, Bomb, or Rime.</t>
      </text>
    </comment>
    <comment authorId="0" ref="CS259">
      <text>
        <t xml:space="preserve">When you gain this creature reroll.</t>
      </text>
    </comment>
    <comment authorId="0" ref="AC260">
      <text>
        <t xml:space="preserve">When you gain this you can immediately reroll.</t>
      </text>
    </comment>
    <comment authorId="0" ref="AC261">
      <text>
        <t xml:space="preserve">When you gain this you can immediately reroll.</t>
      </text>
    </comment>
    <comment authorId="0" ref="AC262">
      <text>
        <t xml:space="preserve">When you gain this you can immediately reroll.
You gain both a Burst and a Bomb Arowana but you can only summon one at a time. </t>
      </text>
    </comment>
    <comment authorId="0" ref="AC263">
      <text>
        <t xml:space="preserve">When you gain this you can immediately reroll.</t>
      </text>
    </comment>
    <comment authorId="0" ref="AC264">
      <text>
        <t xml:space="preserve">When you gain this you can immediately reroll.</t>
      </text>
    </comment>
    <comment authorId="0" ref="AC265">
      <text>
        <t xml:space="preserve">When you gain this you can immediately reroll.
You gain both a Cobalt and a Phantom Flutterfly but you can only summon one at a time. </t>
      </text>
    </comment>
    <comment authorId="0" ref="AC266">
      <text>
        <t xml:space="preserve">When you gain this you can immediately reroll.
You gain both a Copper Calappa and a Gold Calappa but you can only summon one at a time. </t>
      </text>
    </comment>
    <comment authorId="0" ref="AC267">
      <text>
        <t xml:space="preserve">When you gain this you can immediately reroll.</t>
      </text>
    </comment>
    <comment authorId="0" ref="AC268">
      <text>
        <t xml:space="preserve">When you gain this you can immediately reroll.
You gain both a Downy Crake and a Bristly crake but you can only summon one at a time. </t>
      </text>
    </comment>
    <comment authorId="0" ref="AC270">
      <text>
        <t xml:space="preserve">When you gain this you can immediately reroll.
You gain both an Elegant Coralbird and a Dapper Coralbird but you can only summon one at a time. </t>
      </text>
    </comment>
    <comment authorId="0" ref="AC271">
      <text>
        <t xml:space="preserve">When you gain this you can immediately reroll.
You gain both a Emperor and a Tyrant Hopper but you can only summon one at a time. </t>
      </text>
    </comment>
    <comment authorId="0" ref="CS271">
      <text>
        <t xml:space="preserve">For the purpose of SCP-2067, you are considered to be a Shah of Iran and furthermore, you are also considered to be within the boundary of Iran.
</t>
      </text>
    </comment>
    <comment authorId="0" ref="AC272">
      <text>
        <t xml:space="preserve">When you gain this you can immediately reroll.</t>
      </text>
    </comment>
    <comment authorId="0" ref="CS272">
      <text>
        <t xml:space="preserve">You are immune to the cold generated by SCP-2082. This does not apply to any other source of cold.
</t>
      </text>
    </comment>
    <comment authorId="0" ref="AC273">
      <text>
        <t xml:space="preserve">When you gain this you can immediately reroll.</t>
      </text>
    </comment>
    <comment authorId="0" ref="AC274">
      <text>
        <t xml:space="preserve">When you gain this you can immediately reroll.
You gain one Gekko of your choice among the following possibility, Forest, Wildspire, Gloom, Moonlight, or Arrowhead.</t>
      </text>
    </comment>
    <comment authorId="0" ref="AC275">
      <text>
        <t xml:space="preserve">When you gain this you can immediately reroll.
You gain both a Goldenfish and a Platinumfish but you can only summon one at a time. </t>
      </text>
    </comment>
    <comment authorId="0" ref="AC276">
      <text>
        <t xml:space="preserve">When you gain this you can immediately reroll.</t>
      </text>
    </comment>
    <comment authorId="0" ref="AC278">
      <text>
        <t xml:space="preserve">When you gain this you can immediately reroll.</t>
      </text>
    </comment>
    <comment authorId="0" ref="AC279">
      <text>
        <t xml:space="preserve">When you gain this you can immediately reroll.
You gain one Helmcrab of your choice among the following possibility, Iron, Soldier, Emerald, Gold or Shiny Gold.</t>
      </text>
    </comment>
    <comment authorId="0" ref="CS279">
      <text>
        <t xml:space="preserve">You are immune to the effect generated by SCP-2186.</t>
      </text>
    </comment>
    <comment authorId="0" ref="AC280">
      <text>
        <t xml:space="preserve">When you gain this you can immediately reroll.
You gain one Hercudrone of your choice among the following possibility, Normal, Gold or Prism.</t>
      </text>
    </comment>
    <comment authorId="0" ref="AC281">
      <text>
        <t xml:space="preserve">When you gain this you can immediately reroll.</t>
      </text>
    </comment>
    <comment authorId="0" ref="I282">
      <text>
        <t xml:space="preserve">Upon summoning it you choose it's form between Boar, Lion, Triceratops or Dragon.</t>
      </text>
    </comment>
    <comment authorId="0" ref="AC283">
      <text>
        <t xml:space="preserve">When you gain this you can immediately reroll.
You gain one Moly of your choice among the following possibility, Normal, Mossy, Rocky, Fluffy, Spiny, Frosty or Rowdy.</t>
      </text>
    </comment>
    <comment authorId="0" ref="AC284">
      <text>
        <t xml:space="preserve">When you gain this you can immediately reroll.</t>
      </text>
    </comment>
    <comment authorId="0" ref="CS284">
      <text>
        <t xml:space="preserve">You can only summon SCP-2273-2 on yourself, it integrated perfectly with your body and does not cause you any discomfort.
</t>
      </text>
    </comment>
    <comment authorId="0" ref="AC285">
      <text>
        <t xml:space="preserve">When you gain this you can immediately reroll.</t>
      </text>
    </comment>
    <comment authorId="0" ref="AC286">
      <text>
        <t xml:space="preserve">When you gain this you can immediately reroll.
You gain both a Pearlspring and a Goldspring Macaque but you can only summon one at a time. </t>
      </text>
    </comment>
    <comment authorId="0" ref="AC287">
      <text>
        <t xml:space="preserve">When you gain this you can immediately reroll.</t>
      </text>
    </comment>
    <comment authorId="0" ref="AC288">
      <text>
        <t xml:space="preserve">When you gain this you can immediately reroll.
You gain both a Pink and a Glass Parexus but you can only summon one at a time. </t>
      </text>
    </comment>
    <comment authorId="0" ref="AC289">
      <text>
        <t xml:space="preserve">When you gain this you can immediately reroll.</t>
      </text>
    </comment>
    <comment authorId="0" ref="CS289">
      <text>
        <t xml:space="preserve">You summon all 98 versions of these creatures at the same time, they count as only one creature for the purpose of your summoning limit.
</t>
      </text>
    </comment>
    <comment authorId="0" ref="AC290">
      <text>
        <t xml:space="preserve">When you gain this you can immediately reroll.
You gain both a Scalebat and a Gold Scalebat but you can only summon one at a time. </t>
      </text>
    </comment>
    <comment authorId="0" ref="AC291">
      <text>
        <t xml:space="preserve">When you gain this you can immediately reroll.</t>
      </text>
    </comment>
    <comment authorId="0" ref="AC293">
      <text>
        <t xml:space="preserve">When you gain this you can immediately reroll.
You gain both a Shepherd Hare and a Pilot Hare but you can only summon one at a time. </t>
      </text>
    </comment>
    <comment authorId="0" ref="AC294">
      <text>
        <t xml:space="preserve">When you gain this you can immediately reroll.</t>
      </text>
    </comment>
    <comment authorId="0" ref="CS294">
      <text>
        <t xml:space="preserve">When you gain this creature reroll.</t>
      </text>
    </comment>
    <comment authorId="0" ref="AC295">
      <text>
        <t xml:space="preserve">When you gain this you can immediately reroll.</t>
      </text>
    </comment>
    <comment authorId="0" ref="AC296">
      <text>
        <t xml:space="preserve">When you gain this you can immediately reroll.</t>
      </text>
    </comment>
    <comment authorId="0" ref="AC297">
      <text>
        <t xml:space="preserve">When you gain this you can immediately reroll.</t>
      </text>
    </comment>
    <comment authorId="0" ref="AC298">
      <text>
        <t xml:space="preserve">When you gain this you can immediately reroll.</t>
      </text>
    </comment>
    <comment authorId="0" ref="AC299">
      <text>
        <t xml:space="preserve">When you gain this you can immediately reroll.
You gain both a Wiggler and a Wiggler Queen but you can only summon one at a time. </t>
      </text>
    </comment>
    <comment authorId="0" ref="AC300">
      <text>
        <t xml:space="preserve">When you gain this you can immediately reroll.</t>
      </text>
    </comment>
    <comment authorId="0" ref="CS300">
      <text>
        <t xml:space="preserve">When you gain this creature reroll.</t>
      </text>
    </comment>
    <comment authorId="0" ref="AC301">
      <text>
        <t xml:space="preserve">When you gain this you can immediately reroll.
You gain both a Wodland Pteryx and a Forest Pteryx but you can only summon one at a time. </t>
      </text>
    </comment>
    <comment authorId="0" ref="CS301">
      <text>
        <t xml:space="preserve">When you gain this creature reroll.</t>
      </text>
    </comment>
    <comment authorId="0" ref="CS302">
      <text>
        <t xml:space="preserve">When you gain this creature reroll.</t>
      </text>
    </comment>
    <comment authorId="0" ref="AC304">
      <text>
        <t xml:space="preserve">You gain one Beetle of your choice among the following possibility, Firebeetle, Mudbeetle, Thunderbeetle, or Snowbeetle.</t>
      </text>
    </comment>
    <comment authorId="0" ref="AC308">
      <text>
        <t xml:space="preserve">You gain one Lampsquid of your choice among the following possibility, Red, Green or Yellow.</t>
      </text>
    </comment>
    <comment authorId="0" ref="CS308">
      <text>
        <t xml:space="preserve">You summon one White Oak, part of SCP-2706, that possesses between 3 and 10 abnormals growths (SCP-2706-1) on their trunk, roll a d8 when summoning it to determine how many.
On command, you can order SCP-2706 to open one of those growths and release an instance of SCP-2706-2. To determine the species of that instance roll on the Mundane Animals category and the Ark/Primeval category (excluding robotic creature), as if it was only one category.
</t>
      </text>
    </comment>
    <comment authorId="0" ref="AC312">
      <text>
        <t xml:space="preserve">When exercising any gathering activity for basic resources (mining, gardening, woodcutting, etc…) while your Felicicrow is near you increase the amounts of resources gathered by 50%.
</t>
      </text>
    </comment>
    <comment authorId="0" ref="CS312">
      <text>
        <t xml:space="preserve">When you gain Scp-2761 it starts as described in the Foundation files. But it got access to the DNA from all mundane animals you possess. This allows it to evolve over time and you can direct him upon a certain path just by ordering him to. The more drastic the change to more time it takes to manifest.
</t>
      </text>
    </comment>
    <comment authorId="0" ref="I313">
      <text>
        <t xml:space="preserve">Upon gaining this Template you choose one variety of Dragon, and you gain that particular variant of Half-Dragon. You can gain this Template as many time as possible variant but if you roll it again after the first time you can choose to reroll instead.</t>
      </text>
    </comment>
    <comment authorId="0" ref="CS313">
      <text>
        <t xml:space="preserve">When you gain this creature reroll.</t>
      </text>
    </comment>
    <comment authorId="0" ref="AC314">
      <text>
        <t xml:space="preserve">When you physically (only coin and banknote) receive a monetary reward for service rendered while your Fortune Owl is near you increase the amounts received by 50%.
</t>
      </text>
    </comment>
    <comment authorId="0" ref="CS314">
      <text>
        <t xml:space="preserve">You can summon either SCP-2819-1, SCP-2819-2, or both at the same time.</t>
      </text>
    </comment>
    <comment authorId="0" ref="I318">
      <text>
        <t xml:space="preserve">This template grant Blood Drain, Charm Gaze and Children of the Night at the same time.</t>
      </text>
    </comment>
    <comment authorId="0" ref="CS318">
      <text>
        <t xml:space="preserve">You are immune to SCP-2883’s effect.
</t>
      </text>
    </comment>
    <comment authorId="0" ref="I319">
      <text>
        <t xml:space="preserve">You choose the number of additional head grant by the template upon applying it to a summoned creature, up to a maximum of 7 heads total. It's always a Lernaean variant. You cannot apply the Pyro or Cryo variant.</t>
      </text>
    </comment>
    <comment authorId="0" ref="CS323">
      <text>
        <t xml:space="preserve">When you summon SCP-2952 its head appears where you designated and its hindquarters are up to 30 000km away. Most of SCP-2952’s body is hidden underground except for 300 instances of SCP-2592-1 that surface where you wish along the way, including one behind the head and one near the hindquarter. You can enter and exit from any instance of SCP-2592-1 and you can take people with you. Your version of SCP-2952 does not include any instance of SCP-2592-2.
</t>
      </text>
    </comment>
    <comment authorId="0" ref="I324">
      <text>
        <t xml:space="preserve">You gain an animal companion selected from the following list: badger, camel, dire rat, dog, riding dog, eagle, hawk, horse (light or heavy), owl, pony, snake (Small or Medium viper), wolf or from the list of alternate animal companion. You are considered to be a 20th level druid for the purpose of determining your animal companion abilities and to choose a an alternate animal companion. Your animal companion does not appear inside the Menagerie it appear by your side and you must care for him like a normal creature of its kind.</t>
      </text>
    </comment>
    <comment authorId="0" ref="AC324">
      <text>
        <t xml:space="preserve">You gain one Toad of your choice among the following possibility, Poison, Paratoad, Sleeptoad, or Blastoad.</t>
      </text>
    </comment>
    <comment authorId="0" ref="CS324">
      <text>
        <t xml:space="preserve">When summoning SCP-3042 you must designate SCP-3042-1. You can choose yourself, one of your summoned creatures, or any other being.
</t>
      </text>
    </comment>
    <comment authorId="0" ref="I325">
      <text>
        <t xml:space="preserve">You gain an familiar of your choice. You are considered to be a 20th level wizard for the purpose of determining your familiar abilities. Your familiar does not appear inside the Menagerie it appear by your side and you must care for him like a normal creature of its kind.</t>
      </text>
    </comment>
    <comment authorId="0" ref="AC325">
      <text>
        <t xml:space="preserve">You also gain an Absolute Petalace to receive the benefit from your Prism Spiritbird.
</t>
      </text>
    </comment>
    <comment authorId="0" ref="CS327">
      <text>
        <t xml:space="preserve">You summon a swarm of 129 SCP-3160.</t>
      </text>
    </comment>
    <comment authorId="0" ref="AC330">
      <text>
        <t xml:space="preserve">You summon a group of three Trapbugs at the same time.</t>
      </text>
    </comment>
    <comment authorId="0" ref="CS331">
      <text>
        <t xml:space="preserve">You are immune to SCP-3209’s effect.</t>
      </text>
    </comment>
    <comment authorId="0" ref="CS332">
      <text>
        <t xml:space="preserve">SCP 3212 can only be summoned behind closed-door in an empty room devoid of any surveillance equipment.
</t>
      </text>
    </comment>
    <comment authorId="0" ref="K333">
      <text>
        <t xml:space="preserve">You can choose any one of its forms when you summon him.
</t>
      </text>
    </comment>
    <comment authorId="0" ref="K334">
      <text>
        <t xml:space="preserve">You can choose any one of its forms when you summon him.
</t>
      </text>
    </comment>
    <comment authorId="0" ref="AC334">
      <text>
        <t xml:space="preserve">Agarus does not spread its Terra Spores unless ordered.</t>
      </text>
    </comment>
    <comment authorId="0" ref="CS334">
      <text>
        <t xml:space="preserve">SCP-3251 is summoned with 20 normal Coconut crabs.</t>
      </text>
    </comment>
    <comment authorId="0" ref="AC335">
      <text>
        <t xml:space="preserve">When summoned, also summon 3 Boreus Stalkers, 3 Boreus Spitters, and 3 Boreus Bombers</t>
      </text>
    </comment>
    <comment authorId="0" ref="CS335">
      <text>
        <t xml:space="preserve">SCP-3254 is summoned accompanied by one instance of a juvenile SCP-3254-1.</t>
      </text>
    </comment>
    <comment authorId="0" ref="K337">
      <text>
        <t xml:space="preserve">You can choose any one of its forms when you summon him.
</t>
      </text>
    </comment>
    <comment authorId="0" ref="CS337">
      <text>
        <t xml:space="preserve">When you gain SCP-3338 you also gain middling musical skill, enough to use it fairly.</t>
      </text>
    </comment>
    <comment authorId="0" ref="K338">
      <text>
        <t xml:space="preserve">If you possess Reshiram or Zekrom you can summon Kyurem fused with it.
</t>
      </text>
    </comment>
    <comment authorId="0" ref="K339">
      <text>
        <t xml:space="preserve">Automatically know Secret Sword and change form if it uses it, lasts until it chooses to return to normal.
</t>
      </text>
    </comment>
    <comment authorId="0" ref="K340">
      <text>
        <t xml:space="preserve">Automatically know Relic Song and change form if it uses it, lasts until it chooses to return to normal.</t>
      </text>
    </comment>
    <comment authorId="0" ref="CS340">
      <text>
        <t xml:space="preserve">To summon SCP-3399-1 you must have access to a drop of human blood, if you do not have any you will be considered the donor. SCP-3399-1 will appear fully grown and already bearing seeds.
Seed from SCP-3399-1 can be planted and grow to full maturity in 12 hours.
When the first SCP-3399-1 is unsummoned all other instances disappear at the same time.
</t>
      </text>
    </comment>
    <comment authorId="0" ref="K341">
      <text>
        <t xml:space="preserve">You can choose any one of its forms when you summon him.
</t>
      </text>
    </comment>
    <comment authorId="0" ref="CS341">
      <text>
        <t xml:space="preserve">When you gain this you can reroll.
1d6 weeks after gaining this it disappears and you lose access to it.</t>
      </text>
    </comment>
    <comment authorId="0" ref="CS343">
      <text>
        <t xml:space="preserve">Roll on the Mundane Animal category to determine the shape of your SCP-3508.
If you would gain this entry again you can reroll or gain a second one with a different shape.
</t>
      </text>
    </comment>
    <comment authorId="0" ref="CS346">
      <text>
        <t xml:space="preserve">You gain seven instances of SCP-3529-1.</t>
      </text>
    </comment>
    <comment authorId="0" ref="CS347">
      <text>
        <t xml:space="preserve">When summoned SCP-3551 includes three instances of SCP-3551-1, three of SCP-3551-2, and three of SCP-3551-3.
</t>
      </text>
    </comment>
    <comment authorId="0" ref="CS348">
      <text>
        <t xml:space="preserve">You summoned SCP-3571 at Stage 4 in the shape of a house with a maximum of 120m2 on the ground floor and a maximum of one additional floor or basement. You can choose the trap it contained but it must be possible to win. You can also give it corpses to be animated.</t>
      </text>
    </comment>
    <comment authorId="0" ref="K352">
      <text>
        <t xml:space="preserve">You gain the knowledge of a professional groomer to be able to change Furfrou’s form. You can use those skills on any creature, even creatures that do not belong to the menagerie, but it does not have any special effect.
</t>
      </text>
    </comment>
    <comment authorId="0" ref="CS354">
      <text>
        <t xml:space="preserve">You summon a swarm of 100 SCP-3757.</t>
      </text>
    </comment>
    <comment authorId="0" ref="CS355">
      <text>
        <t xml:space="preserve">At any moment your can transform SCP-3758-A into SCP-3758-B and back.
You are immune to the radiation emitted by SCP-3758-B.
</t>
      </text>
    </comment>
    <comment authorId="0" ref="AC357">
      <text>
        <t xml:space="preserve">When you summon this, choose whether it is a Frost, Blaze, Shock, Radiant, Umbral, or Terra Smollusk</t>
      </text>
    </comment>
    <comment authorId="0" ref="CS364">
      <text>
        <t xml:space="preserve">When you first gain SCP-3960 you must choose five personality traits. It will possess those five traits when you summon it.
</t>
      </text>
    </comment>
    <comment authorId="0" ref="CS365">
      <text>
        <t xml:space="preserve">When you gain this creature reroll.</t>
      </text>
    </comment>
    <comment authorId="0" ref="CS367">
      <text>
        <t xml:space="preserve">When you gain this creature reroll.</t>
      </text>
    </comment>
    <comment authorId="0" ref="CS368">
      <text>
        <t xml:space="preserve">When summoned SCP-4021-1 is accompanied by 20 instances of SCP-4021-2.</t>
      </text>
    </comment>
    <comment authorId="0" ref="CS369">
      <text>
        <t xml:space="preserve">You summon all 13 instances of SCP-4023-5 at the same time.</t>
      </text>
    </comment>
    <comment authorId="0" ref="CS371">
      <text>
        <t xml:space="preserve">You summon SCP-4088 accompanied by SCP-4088-1.</t>
      </text>
    </comment>
    <comment authorId="0" ref="CS374">
      <text>
        <t xml:space="preserve">SCP-4142 can be summoned at any stage of its growth.</t>
      </text>
    </comment>
    <comment authorId="0" ref="K375">
      <text>
        <t xml:space="preserve">If you’ve chosen the Power Construct ability, you can summon your Zygarde in 10% or 50% forms, and if in 50% form it will transform into 100% form if it takes too much damage.</t>
      </text>
    </comment>
    <comment authorId="0" ref="CS375">
      <text>
        <t xml:space="preserve">When you gain this creature reroll.</t>
      </text>
    </comment>
    <comment authorId="0" ref="K376">
      <text>
        <t xml:space="preserve">Cost 200 points less if you already have a Carbink. In that case, your Carbink transforms into Diancie, instead of gaining Diancie separately.
</t>
      </text>
    </comment>
    <comment authorId="0" ref="K377">
      <text>
        <t xml:space="preserve">You can choose any one of its forms when you summon him.</t>
      </text>
    </comment>
    <comment authorId="0" ref="K379">
      <text>
        <t xml:space="preserve">You gain a Mega Ring that allows you to mega-evolve any of your pokemon that can do so. If do not possess any pokemon able to mega-evolve you gain a random one worth 200 points or less.
All your pokemon that qualify automatically gain their mega-stone.
Mega Evolution can be used once per hour per pokemon and lasts 10 min.
</t>
      </text>
    </comment>
    <comment authorId="0" ref="CS379">
      <text>
        <t xml:space="preserve">When you gain this creature reroll.
You gain a group of six SCP-4209.</t>
      </text>
    </comment>
    <comment authorId="0" ref="K387">
      <text>
        <t xml:space="preserve">You can choose any one of its forms when you summon him.
</t>
      </text>
    </comment>
    <comment authorId="0" ref="CS396">
      <text>
        <t xml:space="preserve">You summon both SCP-4574-A and -B at the same time.</t>
      </text>
    </comment>
    <comment authorId="0" ref="CS397">
      <text>
        <t xml:space="preserve">You can summon either SCP-4611-1, with a swarm of SCP-4611 living inside, or SCP-4611-2, with a swarm of SCP-4611-3 living inside.
You cannot summon both at the summon time even if you possess power allowing you to summon multiple time the same creatures.
</t>
      </text>
    </comment>
    <comment authorId="0" ref="CS398">
      <text>
        <t xml:space="preserve">When you gain this creature reroll.</t>
      </text>
    </comment>
    <comment authorId="0" ref="CS400">
      <text>
        <t xml:space="preserve">You are immune to SCP-4687’s effect.</t>
      </text>
    </comment>
    <comment authorId="0" ref="CS402">
      <text>
        <t xml:space="preserve">-Each time you summon SCP-4719 it possess a random assortment of carriage and always one gift for you.
</t>
      </text>
    </comment>
    <comment authorId="0" ref="CS403">
      <text>
        <t xml:space="preserve">You summon all six SCP-4723 instances at the same time.
You can, at will ignore SCP-4723’s illusion.
</t>
      </text>
    </comment>
    <comment authorId="0" ref="CS404">
      <text>
        <t xml:space="preserve">SCP-4748 can be summoned with up to 50 cars.</t>
      </text>
    </comment>
    <comment authorId="0" ref="K405">
      <text>
        <t xml:space="preserve">You can choose any one of its forms when you summon him.
</t>
      </text>
    </comment>
    <comment authorId="0" ref="CS407">
      <text>
        <t xml:space="preserve">When summoned SCP-4959 is accompanied by 5 humanoid SCP-4959-A and 5 pterodactyloid SCP-4959-A.
</t>
      </text>
    </comment>
    <comment authorId="0" ref="CS412">
      <text>
        <t xml:space="preserve">When you gain this creature reroll.</t>
      </text>
    </comment>
    <comment authorId="0" ref="CS413">
      <text>
        <t xml:space="preserve">SCP-5094 can only be summoned by targeting a working computer currently running.</t>
      </text>
    </comment>
    <comment authorId="0" ref="CS414">
      <text>
        <t xml:space="preserve">You summon SCP-5113-1 and -2 at the same time.</t>
      </text>
    </comment>
    <comment authorId="0" ref="CS415">
      <text>
        <t xml:space="preserve">You can summon any one member of SCP-5147, each with its own skill.
The members are:
1: Cook 2: Scribe 3: Vocalist 
4: Forensic 5: Doctor 6: Nurse
7: Fireman 8: Constructor
9: Policeman 10: Soldier 
11: Driver 12: Administrator 
13: Archivist 14: Cleaner 
15: Gardener 16: Sailor 17: Hunter 18: Swimmer 19: Runner 
20: Florist 21: Painter 
22: Accountant 23: Merchant 
24: Teacher 25: Carpenter 26:Plumber 27: Stonemasons 
28: Farmers 29: Fisher 
30: Sculptor 31: Locksmiths 
32: Lawyers 33: Astronomers 
34: Geographers 35: Historian 
36: Managers 37: Priest 
38: Barbers 39: Nannies 
40: Jewelers 41: Spy</t>
      </text>
    </comment>
    <comment authorId="0" ref="CS416">
      <text>
        <t xml:space="preserve">When first summoned SCP-5160 gives you one wool gift. Afterward, she can give one wool gift per day to other people.
</t>
      </text>
    </comment>
    <comment authorId="0" ref="CS421">
      <text>
        <t xml:space="preserve">When you gain this creature reroll.
SCP-5449 is summoned with SCP-5449-1.
</t>
      </text>
    </comment>
    <comment authorId="0" ref="CS423">
      <text>
        <t xml:space="preserve">When you gain this creature reroll.
When summoning SCP-5574 you must target either a work of non-interactive narrative media (books, movies, etc…) or an intelligent being. SCP-5574 is summoned infecting your target, should your target be destroyed or die before the end of the summoning you must choose a new viable target or end the summoning.
</t>
      </text>
    </comment>
    <comment authorId="0" ref="K427">
      <text>
        <t xml:space="preserve">If you possess Solgaleo or Lunala you can summon Necrozma fused with it.
He can only transform into Ultra-Necrozma if you possess a Z-Ring.
</t>
      </text>
    </comment>
    <comment authorId="0" ref="CS428">
      <text>
        <t xml:space="preserve">You are immune to SCP-5771’s spore and you are able to hear its words.</t>
      </text>
    </comment>
    <comment authorId="0" ref="CS429">
      <text>
        <t xml:space="preserve">When you gain this creature reroll.</t>
      </text>
    </comment>
    <comment authorId="0" ref="CS430">
      <text>
        <t xml:space="preserve">SCP-5875 cannot be summoned, instead once per week, you can summon an instance of SCP-5875-2 addressed to you.
SCP-5875 cannot be summoned, instead once per week, you can summon an instance of SCP-5875-2 addressed to you.
The skill gained from reading SCP-5875-2 should be determined randomly.
</t>
      </text>
    </comment>
    <comment authorId="0" ref="CS432">
      <text>
        <t xml:space="preserve">You can summon one SCP-5918 seed per day.</t>
      </text>
    </comment>
    <comment authorId="0" ref="K435">
      <text>
        <t xml:space="preserve">You gain a Z-Ring that allows you to use Z-Move with your pokemon. If you gain the Z-ring while you possess no pokemon you gain a random one worth 200 points or less.
Your pokemon automatically possess any Z-Stone of your choice when you summon them.
Z-Move can be used once per hour per pokemon.
</t>
      </text>
    </comment>
    <comment authorId="0" ref="CS438">
      <text>
        <t xml:space="preserve">You can summon SCP-6039 but you cannot control it, it merely follows its own instinct. It is not limited by your normal range limit and you cannot use any power you possess on him or use him as a target.
</t>
      </text>
    </comment>
    <comment authorId="0" ref="CS440">
      <text>
        <t xml:space="preserve">When you summoned SCP-6067 it measured 20cm in height, it grow as it absorb items with a maximum of 1km in height. Each subsequent summoning returns it to its starting size.
</t>
      </text>
    </comment>
    <comment authorId="0" ref="CS449">
      <text>
        <t xml:space="preserve">You can summon SCP 6601 either in yourself or in any other human within your line of sight. SCP 6601 can alter your own memory but they return to normal once it is unsummoned or after 24h whichever comes first.
</t>
      </text>
    </comment>
    <comment authorId="0" ref="CS450">
      <text>
        <t xml:space="preserve">You can summon five instances of SCP 6622 A and one instance of SCP 6622 B in any appropriate body of water. You also gain the knowledge necessary to link it to an electrical grid.
</t>
      </text>
    </comment>
    <comment authorId="0" ref="CS455">
      <text>
        <t xml:space="preserve">When you summon SCP 6900 it produces one permanent female pine cone. In addition, you are considered to be SCP 6900 caretaker.
</t>
      </text>
    </comment>
    <comment authorId="0" ref="CS457">
      <text>
        <t xml:space="preserve">You can summon any type of SCP 6968-2, but only one at a time. </t>
      </text>
    </comment>
    <comment authorId="0" ref="CS460">
      <text>
        <t xml:space="preserve">When you Summon SCP-002-KO-2 you must select a humanoid creature that you can see that becomes the target of your SCP-002-KO-2. If SCP-002-KO-2 managed to kill its target it’s immediately unsummoned.
</t>
      </text>
    </comment>
    <comment authorId="0" ref="CS461">
      <text>
        <t xml:space="preserve">You are immune to the effects of SCP-005-KO’s spore.</t>
      </text>
    </comment>
    <comment authorId="0" ref="CS462">
      <text>
        <t xml:space="preserve">You can summon a swarm of 50 SCP-114-KO.</t>
      </text>
    </comment>
    <comment authorId="0" ref="CS463">
      <text>
        <t xml:space="preserve">If you gain this, you can immediately reroll</t>
      </text>
    </comment>
    <comment authorId="0" ref="K469">
      <text>
        <t xml:space="preserve">You can choose any one of its forms when you summon him.
</t>
      </text>
    </comment>
    <comment authorId="0" ref="K470">
      <text>
        <t xml:space="preserve">You can choose any one of its forms when you summon him.
</t>
      </text>
    </comment>
    <comment authorId="0" ref="K471">
      <text>
        <t xml:space="preserve">Eternatus can Gigantamax if you possess the Dynamax Band but only once per month.</t>
      </text>
    </comment>
    <comment authorId="0" ref="CS475">
      <text>
        <t xml:space="preserve">You summon one SCP-197-FR-Ω and a 100 normal SCP-197-FR.</t>
      </text>
    </comment>
    <comment authorId="0" ref="CS476">
      <text>
        <t xml:space="preserve">If you gain this, you can immediately reroll</t>
      </text>
    </comment>
    <comment authorId="0" ref="K478">
      <text>
        <t xml:space="preserve">If you possess Glastrier or Spectrier you can summon Calyrex fused with it.</t>
      </text>
    </comment>
    <comment authorId="0" ref="K479">
      <text>
        <t xml:space="preserve">Can be used to Dynamax (or Gigantamax if possible) one pokemon per hour and last 10 min.
If you gain the Dynamax Band while you possess no pokemon you gain a random one worth 200 points or less.
</t>
      </text>
    </comment>
    <comment authorId="0" ref="CS481">
      <text>
        <t xml:space="preserve">By default, you are immune to SCP-PL-152 illusion’s effect, but you can let yourself be affected if you wish.
</t>
      </text>
    </comment>
    <comment authorId="0" ref="CS483">
      <text>
        <t xml:space="preserve">You summon all ten versions of SCP-ES-054 at the same time.</t>
      </text>
    </comment>
    <comment authorId="0" ref="CS484">
      <text>
        <t xml:space="preserve">You are immune to the microbe propagated by SCP-ES-81 and you can order it to not propagate it.
</t>
      </text>
    </comment>
    <comment authorId="0" ref="CS490">
      <text>
        <t xml:space="preserve">You can summon either a Soldier, Worker, or Sitter version of SCP-373-JP.</t>
      </text>
    </comment>
    <comment authorId="0" ref="CS491">
      <text>
        <t xml:space="preserve">When you summon SCP-632-JP a whole colony appears inside of your body, replacing your blood. When unsummoned you regain your blood.
</t>
      </text>
    </comment>
    <comment authorId="0" ref="CS492">
      <text>
        <t xml:space="preserve">You can summon either SCP-671-JP-1 or SCP-671-JP-2, no matter the day or time of day.</t>
      </text>
    </comment>
    <comment authorId="0" ref="CS496">
      <text>
        <t xml:space="preserve">If you gain this, you can immediately reroll</t>
      </text>
    </comment>
    <comment authorId="0" ref="CS497">
      <text>
        <t xml:space="preserve">The memetic effect produces by SCP-1577-JP ends when it’s unsummoned.</t>
      </text>
    </comment>
    <comment authorId="0" ref="CS498">
      <text>
        <t xml:space="preserve">If you gain this, you can immediately reroll</t>
      </text>
    </comment>
    <comment authorId="0" ref="CS500">
      <text>
        <t xml:space="preserve">When SCP-2170-JP retrieves a memory it can transmit it back to you the next time you go to sleep.
</t>
      </text>
    </comment>
    <comment authorId="0" ref="CS505">
      <text>
        <t xml:space="preserve">You summon a swarm of 100 SCP-070-DE.</t>
      </text>
    </comment>
    <comment authorId="0" ref="CS506">
      <text>
        <t xml:space="preserve">When you gain SCP-87-DE, you also gain the ability to communicate by radio wave with it, and only with it.
</t>
      </text>
    </comment>
    <comment authorId="0" ref="CS510">
      <text>
        <t xml:space="preserve">You can summon either SCP-116-DE-1 or SCP-116-DE-2.
</t>
      </text>
    </comment>
    <comment authorId="0" ref="CS512">
      <text>
        <t xml:space="preserve">You summon enough instances of SCP-173-DE to form a humanoid shape 8m tall.
</t>
      </text>
    </comment>
    <comment authorId="0" ref="CS518">
      <text>
        <t xml:space="preserve">If you gain this, you can immediately reroll</t>
      </text>
    </comment>
    <comment authorId="0" ref="CS525">
      <text>
        <t xml:space="preserve">The instance of SCP-010-PT that you summon measured 5m in height and bore 5 instances of SCP-010-PT-1.
</t>
      </text>
    </comment>
    <comment authorId="0" ref="CS533">
      <text>
        <t xml:space="preserve">You can summon either SCP-ZH-037 or SCP-ZH-037-1, -2, or -3.
</t>
      </text>
    </comment>
    <comment authorId="0" ref="CS534">
      <text>
        <t xml:space="preserve">You summoned a patch of 10 instances of SCP-ZH-261.</t>
      </text>
    </comment>
  </commentList>
</comments>
</file>

<file path=xl/comments2.xml><?xml version="1.0" encoding="utf-8"?>
<comments xmlns:r="http://schemas.openxmlformats.org/officeDocument/2006/relationships" xmlns="http://schemas.openxmlformats.org/spreadsheetml/2006/main">
  <authors>
    <author/>
  </authors>
  <commentList>
    <comment authorId="0" ref="BA5">
      <text>
        <t xml:space="preserve">You can decide whether it is Remote or Attached at the end if you wish.</t>
      </text>
    </comment>
    <comment authorId="0" ref="G6">
      <text>
        <t xml:space="preserve">Your construct can transform itself into a tornado of bone shard twice its size and reconstitute itself at will.</t>
      </text>
    </comment>
    <comment authorId="0" ref="BA6">
      <text>
        <t xml:space="preserve">Theons appearances are incredibly variable, as such, it is up to you, the author, to decide how their Form and Bodypart combo looks in practice.</t>
      </text>
    </comment>
    <comment authorId="0" ref="G7">
      <text>
        <t xml:space="preserve">Your construct can extend its chain from its body up to a double its size and use them to attack or to capture any target.</t>
      </text>
    </comment>
    <comment authorId="0" ref="K7">
      <text>
        <t xml:space="preserve">Breath Weapon: A powerful gust of air that pushes back anything in the zone of effect.</t>
      </text>
    </comment>
    <comment authorId="0" ref="BB7">
      <text>
        <t xml:space="preserve">Roll on the Mundane Animal category to determine the broad shape of the Parasite. Size of the animal rolled is largely irrelevant to the Parasite, as are special abilities of the animal.</t>
      </text>
    </comment>
    <comment authorId="0" ref="G8">
      <text>
        <t xml:space="preserve">Your construct can take a humanoid shape of the same size equipped with a repeating crossbow and a hammer. Your construct can produce its own munition by absorbing base material such as wood, metal or even stone, it starts with 100 bolts when summoned.</t>
      </text>
    </comment>
    <comment authorId="0" ref="K8">
      <text>
        <t xml:space="preserve">Breath Weapon: A spray of blood that cling to living creatures and absorb their blood through their skin.</t>
      </text>
    </comment>
    <comment authorId="0" ref="BB8">
      <text>
        <t xml:space="preserve">Parasite is largely similar to the replaced/taken bodypart, with some notable glaring differences(such as possible facial features, different color, being sharper, etc.)</t>
      </text>
    </comment>
    <comment authorId="0" ref="BG8">
      <text>
        <t xml:space="preserve">Maximum 30m in length, width, and height.</t>
      </text>
    </comment>
    <comment authorId="0" ref="G9">
      <text>
        <t xml:space="preserve">Your construct can emit a strong electrical aura, electrocuting anything that comes within 1m of it.</t>
      </text>
    </comment>
    <comment authorId="0" ref="K9">
      <text>
        <t xml:space="preserve">Breath Weapon: A great quantity of Bubble that cling to any surface, obscure vision and irritate the skin of living creatures. </t>
      </text>
    </comment>
    <comment authorId="0" ref="AP9">
      <text>
        <t xml:space="preserve">20: Fury Cutter / 25: Spikes
30: Sticky Web / 35: Skitter Smack
40: Drill Run / 45: Sword Dance
50: Megahorn / 55: Last Resort
</t>
      </text>
    </comment>
    <comment authorId="0" ref="BB9">
      <text>
        <t xml:space="preserve">Roll on the Objects list below to determine the broad shape of the parasite.
Object types are often, but not necessarily, Remote.</t>
      </text>
    </comment>
    <comment authorId="0" ref="G10">
      <text>
        <t xml:space="preserve">Your construct can divide itself into any number of smaller copies of itself but it’s mass total remains the same.</t>
      </text>
    </comment>
    <comment authorId="0" ref="K10">
      <text>
        <t xml:space="preserve">Breath Weapon: A lot of clumps of clay that cling to anything they touch.</t>
      </text>
    </comment>
    <comment authorId="0" ref="AE10">
      <text>
        <t xml:space="preserve">Grant a slight bonus to your precision when attacking and deal slightly more damage. You can gain this effect multiple time the effect stack.</t>
      </text>
    </comment>
    <comment authorId="0" ref="AP10">
      <text>
        <t xml:space="preserve">20: Dragon Tail / 25: Bites
30: Noble Roar / 35: Dragon Dance
40: Dragon Claw / 45: Crunch
50: Outrage / 55: Last Resort</t>
      </text>
    </comment>
    <comment authorId="0" ref="BB10">
      <text>
        <t xml:space="preserve">Roll on the Weapon Type list on the Custom Intelligent Weapon section to determine the broad shape of the parasite.</t>
      </text>
    </comment>
    <comment authorId="0" ref="G11">
      <text>
        <t xml:space="preserve">When immobile your construct is extremely resistant to damage and can’t be moved by outside force, including destroying the ground it stands on, it would simply remain floating in the air. Any movement on its part means losing that property, even if it remains very durable.</t>
      </text>
    </comment>
    <comment authorId="0" ref="K11">
      <text>
        <t xml:space="preserve">Breath Weapon: Dozen of shards of coral that embed themselves in the surface of the touch and begin to grow at an accelerated rate.</t>
      </text>
    </comment>
    <comment authorId="0" ref="AP11">
      <text>
        <t xml:space="preserve">20: Rock Smash / 25: Bulk Up
30: Feint Attack / 35: Double Team
40: Brick Break / 45: Iron Head
50: Close Combat / 55: Last Resort</t>
      </text>
    </comment>
    <comment authorId="0" ref="BA11">
      <text>
        <t xml:space="preserve">All objects forms must be something meant to be carried by a person. No finegling a whole piano or pipe-organ out of one of the instrument options.</t>
      </text>
    </comment>
    <comment authorId="0" ref="BC11">
      <text>
        <t xml:space="preserve">Any internal Parasites either come with or can create openings in your body to emerge from without harming you...
much.</t>
      </text>
    </comment>
    <comment authorId="0" ref="G12">
      <text>
        <t xml:space="preserve">Your Construct is half the size of the base animals it's based on but is twice as strong, fast and durable.</t>
      </text>
    </comment>
    <comment authorId="0" ref="K12">
      <text>
        <t xml:space="preserve">Breath Weapon: numerous boulder and pebble of rock that bludgeon anything in the zone of effect</t>
      </text>
    </comment>
    <comment authorId="0" ref="S12">
      <text>
        <t xml:space="preserve">The spell permanently affects the creature and should it end for any reason it comes back immediately if nothing prevents it.</t>
      </text>
    </comment>
    <comment authorId="0" ref="AP12">
      <text>
        <t xml:space="preserve">20: Air Cutter / 25: Tailwind
30: Ominous Wind / 35: Roost
40: Air Slash / 45: Strange Steam
50: Hyper Beam / 55: Last Resort
</t>
      </text>
    </comment>
    <comment authorId="0" ref="BD12">
      <text>
        <t xml:space="preserve">This comes with the Malleable Form power automatically.</t>
      </text>
    </comment>
    <comment authorId="0" ref="G13">
      <text>
        <t xml:space="preserve">Your construct can violently explode on command, projecting glass shrapnel all around and then over the course of 5min reconstitute itself.</t>
      </text>
    </comment>
    <comment authorId="0" ref="AE13">
      <text>
        <t xml:space="preserve">You can choose any particular Bane. You do not need to choose a particular subtype for Humanoid or Outsider.</t>
      </text>
    </comment>
    <comment authorId="0" ref="AP13">
      <text>
        <t xml:space="preserve">20: Hex / 25: Confuse Ray
30: Hidden Power / 35: Destiny Bond
40: Eerie Spell / 45: Curse
50: Shadow Ball  / 55: Last Resort
</t>
      </text>
    </comment>
    <comment authorId="0" ref="G14">
      <text>
        <t xml:space="preserve">At will your construct can emit an extremely bright flash of light.</t>
      </text>
    </comment>
    <comment authorId="0" ref="K14">
      <text>
        <t xml:space="preserve">Breath Weapon: Freezing air that freeze anything in the zone of effect</t>
      </text>
    </comment>
    <comment authorId="0" ref="AE14">
      <text>
        <t xml:space="preserve">Each attack that hit a living creature inflict heavily bleeding wound.</t>
      </text>
    </comment>
    <comment authorId="0" ref="AP14">
      <text>
        <t xml:space="preserve">20: Sand Tomb / 25: Sandstorm
30: Ancient Power / 35: Scorching Sand
40: Shore Up / 45: Heat Wave
50: Earth Power / 55: Last Resort
</t>
      </text>
    </comment>
    <comment authorId="0" ref="G15">
      <text>
        <t xml:space="preserve">Your construct looks like a perfectly normal animal but is in fact an illusion generated by a small gem floating at the center of their body. It can take on a solid form to interact with solid objects but only up to 5min per hour.</t>
      </text>
    </comment>
    <comment authorId="0" ref="K15">
      <text>
        <t xml:space="preserve">Breath Weapon: Flash of light that slowly heals living creatures in the area of effect.</t>
      </text>
    </comment>
    <comment authorId="0" ref="AE15">
      <text>
        <t xml:space="preserve">Your weapon can be used to blocked incoming attacks and guided your hand to make it easier.</t>
      </text>
    </comment>
    <comment authorId="0" ref="AP15">
      <text>
        <t xml:space="preserve">20: Weather Ball / 25: Sketch
30: Copycat / 35: Metronome
40: Nature Power / 45: Sketch
50: Tri Attack / 55: Last Resort
</t>
      </text>
    </comment>
    <comment authorId="0" ref="BD15">
      <text>
        <t xml:space="preserve">This comes with the Blood Manipulation power automatically.</t>
      </text>
    </comment>
    <comment authorId="0" ref="G16">
      <text>
        <t xml:space="preserve">Your construct can transform itself into a small tattoo by touching a living creature or a graffiti by touching a wall. It can still move in those states.</t>
      </text>
    </comment>
    <comment authorId="0" ref="AE16">
      <text>
        <t xml:space="preserve">You can activate and deactivate this enhancement at will. Ranged weapon applies this effect to their ammunition.</t>
      </text>
    </comment>
    <comment authorId="0" ref="AP16">
      <text>
        <t xml:space="preserve">20: Acid / 25: Smokescreen
30: Sludge / 35: Mud Bomb
40: Toxic / 45: Muddy Water
50: Sludge Wave / 55: Last Resort
</t>
      </text>
    </comment>
    <comment authorId="0" ref="G17">
      <text>
        <t xml:space="preserve">Your construct can attract or repel metal items weighing up to 100kg in a 10m radius around itself.</t>
      </text>
    </comment>
    <comment authorId="0" ref="AE17">
      <text>
        <t xml:space="preserve">Work like Flaming but with acid damage.</t>
      </text>
    </comment>
    <comment authorId="0" ref="AP17">
      <text>
        <t xml:space="preserve">20: Accelerock / 25: Rock Polish
30: Block / 35: Submission
40: Iron head / 45: Head Smash
50: Double Edge / 55: Last Resort</t>
      </text>
    </comment>
    <comment authorId="0" ref="G18">
      <text>
        <t xml:space="preserve">Your construct can transform itself into a tough armor sized for a creature of its size.</t>
      </text>
    </comment>
    <comment authorId="0" ref="K18">
      <text>
        <t xml:space="preserve">Breath Weapon: A spray of slick oil nearly frictionless and inflammable.</t>
      </text>
    </comment>
    <comment authorId="0" ref="AP18">
      <text>
        <t xml:space="preserve">20: Metal Claw / 25: Metal Sound
30: Aerial Ace / 35: Night Slash
40: Sword Dance / 45: Sacred Sword
50: Iron Tail / 55: Last Resort
</t>
      </text>
    </comment>
    <comment authorId="0" ref="G19">
      <text>
        <t xml:space="preserve">Your construct can liquify itself, becoming a puddle of liquid mercury. In that state your construct can pass through very small openings and then return to it’s normal form.</t>
      </text>
    </comment>
    <comment authorId="0" ref="K19">
      <text>
        <t xml:space="preserve">Breath Weapon: Pulverize great quantities of salt that burn the eyes and absorb moisture.</t>
      </text>
    </comment>
    <comment authorId="0" ref="AE19">
      <text>
        <t xml:space="preserve">Each time you strike a creature or object remove all positive current magical effects affecting it.</t>
      </text>
    </comment>
    <comment authorId="0" ref="G20">
      <text>
        <t xml:space="preserve">Your construct is immune to energy attack and even reflects them back to their origin point. Energy attacks are attacks that have no solid or liquid component such as light, lighting, fire, forcefield or soundwave among other things.</t>
      </text>
    </comment>
    <comment authorId="0" ref="K20">
      <text>
        <t xml:space="preserve">Breath Weapon: An extremely fast spray of sand that erodes any surface touched.</t>
      </text>
    </comment>
    <comment authorId="0" ref="AE20">
      <text>
        <t xml:space="preserve">Ranged weapons can hit twice as far and melee weapons can extend up to twice their length.</t>
      </text>
    </comment>
    <comment authorId="0" ref="G21">
      <text>
        <t xml:space="preserve">Your construct can take on any shape of the same relative size</t>
      </text>
    </comment>
    <comment authorId="0" ref="K21">
      <text>
        <t xml:space="preserve">Breath Weapon: A zone of shadow that completely cut light in the area.</t>
      </text>
    </comment>
    <comment authorId="0" ref="AE21">
      <text>
        <t xml:space="preserve">Any creature wound by your weapon is compelled to obey your order for one minute.</t>
      </text>
    </comment>
    <comment authorId="0" ref="AH21">
      <text>
        <t xml:space="preserve">Roll twice for both power classification and power ranking. you can roll this a maximum of 12 times.</t>
      </text>
    </comment>
    <comment authorId="0" ref="G22">
      <text>
        <t xml:space="preserve">Your construct is immune to physical attack and even reflects them back to their origin point. Physical attacks are attacks that have a solid or liquid component such as weapon strike, projectile or fallen object among other things.</t>
      </text>
    </comment>
    <comment authorId="0" ref="K22">
      <text>
        <t xml:space="preserve">Breath Weapon: A cloud of burning hot and heavy smoke.</t>
      </text>
    </comment>
    <comment authorId="0" ref="G23">
      <text>
        <t xml:space="preserve">Your construct is hollow, can be entered through a door and its inside is arranged like a vehicle, depending on size it could even include multiple rooms.</t>
      </text>
    </comment>
    <comment authorId="0" ref="AE23">
      <text>
        <t xml:space="preserve">Any creature wound by your weapon is frightened and tries to flee immediately.
You can activate and deactivate this effect at will.</t>
      </text>
    </comment>
    <comment authorId="0" ref="G24">
      <text>
        <t xml:space="preserve">Your construct can absorb stone to grow in size proportional to the quantity of stone absorbed.</t>
      </text>
    </comment>
    <comment authorId="0" ref="K24">
      <text>
        <t xml:space="preserve">Breath Weapon: A burst of entangling vine.</t>
      </text>
    </comment>
    <comment authorId="0" ref="G25">
      <text>
        <t xml:space="preserve">Your construct can heal any damage it has received by absorbing wood or other plant-like materials.</t>
      </text>
    </comment>
    <comment authorId="0" ref="AE27">
      <text>
        <t xml:space="preserve">Your weapon is invisible for everyone but you.</t>
      </text>
    </comment>
    <comment authorId="0" ref="AE28">
      <text>
        <t xml:space="preserve">Can be applied to any type of weapon.</t>
      </text>
    </comment>
    <comment authorId="0" ref="BD28">
      <text>
        <t xml:space="preserve">Comes with the Regeneration power automatically.</t>
      </text>
    </comment>
    <comment authorId="0" ref="AE29">
      <text>
        <t xml:space="preserve">Each time you strike a creature you can choose to push it back up to 2m away.</t>
      </text>
    </comment>
    <comment authorId="0" ref="BD30">
      <text>
        <t xml:space="preserve">This comes with the Acid power automatically.</t>
      </text>
    </comment>
    <comment authorId="0" ref="AE31">
      <text>
        <t xml:space="preserve">Roll for again for a weapon type, your weapon can change into that weapon type and back at will.</t>
      </text>
    </comment>
    <comment authorId="0" ref="AE32">
      <text>
        <t xml:space="preserve">Can apply to any weapon.</t>
      </text>
    </comment>
    <comment authorId="0" ref="BB33">
      <text>
        <t xml:space="preserve">Your Parasite can produce and fire a potent acid. You are immune to this acid.
If you already have this power, reroll.
If you have this with the Explosive Tears power, you gain Acid explosive tears</t>
      </text>
    </comment>
    <comment authorId="0" ref="BB34">
      <text>
        <t xml:space="preserve">Large boney/metallic barbs can erupt from your Parasites body with great force, either as a melee attack or projectile.
If you have this with the Explosive Tears power, you gain Fragmentation explosive tears.</t>
      </text>
    </comment>
    <comment authorId="0" ref="AE35">
      <text>
        <t xml:space="preserve">Work like Flaming but with sonic damage.</t>
      </text>
    </comment>
    <comment authorId="0" ref="BB35">
      <text>
        <t xml:space="preserve">Your parasite can control and manipulate your blood. Your supply of blood can be supplemented with foreign blood.
If you already have this power, reroll.
If you have the Explosive Tears power, you gain Bloody explosive tears.</t>
      </text>
    </comment>
    <comment authorId="0" ref="AE36">
      <text>
        <t xml:space="preserve">Your weapon cannot be destroyed.</t>
      </text>
    </comment>
    <comment authorId="0" ref="BB36">
      <text>
        <t xml:space="preserve">Your parasite can swallow anything that can fit into its mouth into a hammerspace/pocket dimension stomach.</t>
      </text>
    </comment>
    <comment authorId="0" ref="BB37">
      <text>
        <t xml:space="preserve">Your Parasite either has fully functional drills attached to it, or they can emerge from it. These drills can be fired out as projectiles.</t>
      </text>
    </comment>
    <comment authorId="0" ref="AE38">
      <text>
        <t xml:space="preserve">Any damage dealt by your weapon heals you for an equivalent amount of damage.</t>
      </text>
    </comment>
    <comment authorId="0" ref="AV38">
      <text>
        <t xml:space="preserve">Aquatic creatures will be able to hover significantly higher off the ground. Flying creatures will be able to take off with significantly greater speed.</t>
      </text>
    </comment>
    <comment authorId="0" ref="BB38">
      <text>
        <t xml:space="preserve">Your Parasite can charge itself and/or your body with dangerous electricity and then fire it out.
If you have this with the Explosive Tears power, you gain Electric explosive tears.</t>
      </text>
    </comment>
    <comment authorId="0" ref="AE39">
      <text>
        <t xml:space="preserve">The weapon is permanently coated with a powerful paralyzing poison</t>
      </text>
    </comment>
    <comment authorId="0" ref="BB39">
      <text>
        <t xml:space="preserve">Your Parasite can charge up to fire a massive single shot energy blast. This leaves the Parasite completely drained for several minutes.
If you have this with the Explosive Tears power, you gain Plasma explosive tears that can be charged to increase their size.</t>
      </text>
    </comment>
    <comment authorId="0" ref="BB40">
      <text>
        <t xml:space="preserve">Your Parasite can cry large, explosive tears that float in the air(or fall slowly if you choose) and can be detonated at will. 
You may roll again to determine the type of Explosive. Any Power that does not list an explosive type gives concussive tears.</t>
      </text>
    </comment>
    <comment authorId="0" ref="BB41">
      <text>
        <t xml:space="preserve">Your Parasite can produce and breath potent flames.
If you have this with the Explosive Tears power, you gain Napalm explosive tears.</t>
      </text>
    </comment>
    <comment authorId="0" ref="BB42">
      <text>
        <t xml:space="preserve">Your Parasite allows the capacity for(limited) flight through some means. If this is your first roll, you may roll again.</t>
      </text>
    </comment>
    <comment authorId="0" ref="BB43">
      <text>
        <t xml:space="preserve">Your Parasite can fire laser beams from its eyes and has extra eyes for more beams.
If you have this with the Explosive Tears power, you gain Laser explosive tears.</t>
      </text>
    </comment>
    <comment authorId="0" ref="BB44">
      <text>
        <t xml:space="preserve">Your Parasite is capable of manipulating magnetic fields to allow moving metallic objects of substantial size.
If you have this with the Explosive Tears power, you gain Magnetic explosive tears.</t>
      </text>
    </comment>
    <comment authorId="0" ref="BB45">
      <text>
        <t xml:space="preserve">Your Parasite can manipulate and reshape its body to a moderate degree. You may roll a second time.
If you already have this power, it gets significantly stronger.</t>
      </text>
    </comment>
    <comment authorId="0" ref="BB46">
      <text>
        <t xml:space="preserve">Your Parasite is capable of producing and spitting globs/clouds of poison. You are immune to your Parasites poison.
If you have this with the Explosive Tears power, you gain Toxic explosive tears.</t>
      </text>
    </comment>
    <comment authorId="0" ref="BB47">
      <text>
        <t xml:space="preserve">Your Parasite can repair and regenerate your wounds quickly, undoing minor wounds in minutes and major ones in hours. 
If this is your first roll, you may roll again. If you gain this twice, it becomes combat-viable regeneration.</t>
      </text>
    </comment>
    <comment authorId="0" ref="BB48">
      <text>
        <t xml:space="preserve">Your Parasite can fire powerful sonic waves.
If you have this with the Explosive Tears power, you gain Sonic explosive tears.</t>
      </text>
    </comment>
    <comment authorId="0" ref="BB49">
      <text>
        <t xml:space="preserve">Your Parasite can open and close variably sized openings between two nearby locations, or a nearby location and a pre-set location at any distance.</t>
      </text>
    </comment>
    <comment authorId="0" ref="BB50">
      <text>
        <t xml:space="preserve">Your Parasite has incredible physical strength.</t>
      </text>
    </comment>
    <comment authorId="0" ref="BB51">
      <text>
        <t xml:space="preserve">After a short time your Parasite can transform objects and beings it touches into a similar object(With Natural or Object form), weapon(with Natural or Weapon form), or similar animal(with Beast form)</t>
      </text>
    </comment>
    <comment authorId="0" ref="BB52">
      <text>
        <t xml:space="preserve">Your Parasite can drink the blood of others to enhance its other powers. If this is your first roll, you may roll again. If you roll this a second time, reroll until you get a different power.</t>
      </text>
    </comment>
  </commentList>
</comments>
</file>

<file path=xl/comments3.xml><?xml version="1.0" encoding="utf-8"?>
<comments xmlns:r="http://schemas.openxmlformats.org/officeDocument/2006/relationships" xmlns="http://schemas.openxmlformats.org/spreadsheetml/2006/main">
  <authors>
    <author/>
  </authors>
  <commentList>
    <comment authorId="0" ref="C11">
      <text>
        <t xml:space="preserve">If you gain this, you can immediately reroll</t>
      </text>
    </comment>
    <comment authorId="0" ref="F13">
      <text>
        <t xml:space="preserve">Can't infect others.</t>
      </text>
    </comment>
    <comment authorId="0" ref="C16">
      <text>
        <t xml:space="preserve">When you summon your Changeling you can choose to have it already be disguised in the form of another of your creature of similar size or even in the shape of another being that you can see.
</t>
      </text>
    </comment>
    <comment authorId="0" ref="F17">
      <text>
        <t xml:space="preserve">When you gain this creature reroll.</t>
      </text>
    </comment>
    <comment authorId="0" ref="C18">
      <text>
        <t xml:space="preserve">You summon a whole swarm of Flash Bee at the same time.</t>
      </text>
    </comment>
    <comment authorId="0" ref="C19">
      <text>
        <t xml:space="preserve">If you gain this, you can immediately reroll.
You can summon either a normal Fruit Bat or a Vampire Fruit Bat.</t>
      </text>
    </comment>
    <comment authorId="0" ref="C21">
      <text>
        <t xml:space="preserve">You can summon either a normal Jackalop or a Vampire Jackalope.</t>
      </text>
    </comment>
    <comment authorId="0" ref="C23">
      <text>
        <t xml:space="preserve">If you gain this, you can immediately reroll.</t>
      </text>
    </comment>
    <comment authorId="0" ref="C25">
      <text>
        <t xml:space="preserve">If you gain this, you can immediately reroll.</t>
      </text>
    </comment>
    <comment authorId="0" ref="C29">
      <text>
        <t xml:space="preserve">You summon a whole swarm of Twittermite at the same time.</t>
      </text>
    </comment>
    <comment authorId="0" ref="C30">
      <text>
        <t xml:space="preserve">You summon an Ursa Minor and Ursa Major, they count as one creature.
</t>
      </text>
    </comment>
    <comment authorId="0" ref="C34">
      <text>
        <t xml:space="preserve">Roll on the Custom creature sheet to determine the detail of your Custom Earth Pony.
You can gain any number of Custom Earth Ponies but if you would gain it an additional time you can instead choose to reroll.
</t>
      </text>
    </comment>
    <comment authorId="0" ref="C35">
      <text>
        <t xml:space="preserve">Roll on the Custom creature sheet to determine the detail of your Custom Pegasus.
You can gain any number of Custom Pegasi but if you would gain it an additional time you can instead choose to reroll.
</t>
      </text>
    </comment>
    <comment authorId="0" ref="C36">
      <text>
        <t xml:space="preserve">Roll on the Custom creature sheet to determine the detail of your Custom Unicorn.
You can gain any number of Custom Unicorns but if you would gain it an additional time you can instead choose to reroll.
</t>
      </text>
    </comment>
    <comment authorId="0" ref="C37">
      <text>
        <t xml:space="preserve">Cost 200 points less if you already have an Earth Pony, Pegasus, or Unicorn. In that case, it transforms into this creature, instead of gaining it separately.
If you gain this creature independently roll on the Custom creature sheet to determine the detail of your Custom Alicorn.
You can gain any number of Custom Alicorns but if you would gain it an additional time you can instead choose to reroll.
</t>
      </text>
    </comment>
    <comment authorId="0" ref="F37">
      <text>
        <t xml:space="preserve">If you gain this creature reroll.</t>
      </text>
    </comment>
    <comment authorId="0" ref="F43">
      <text>
        <t xml:space="preserve">Spirits are capable of possession or can be manifested into the world itself. They may also enter people's dreams to which they refer to as the fade. When You Roll this Choose Between Command, Compassion, Courage, Curiosity, Duty, Faith, Honor, Hope, Justice, Learning, Love, Perserverence, Purpose, Valor, or Wisdom. acting against the corresponding trait of your spirit or them possessing someone who acts against it will corrupt them eventually resulting in them becoming a demon. When a demon is gained you may from then on choose between the spirit or demon form.</t>
      </text>
    </comment>
  </commentList>
</comments>
</file>

<file path=xl/comments4.xml><?xml version="1.0" encoding="utf-8"?>
<comments xmlns:r="http://schemas.openxmlformats.org/officeDocument/2006/relationships" xmlns="http://schemas.openxmlformats.org/spreadsheetml/2006/main">
  <authors>
    <author/>
  </authors>
  <commentList>
    <comment authorId="0" ref="F10">
      <text>
        <t xml:space="preserve">When you gain this you can immediately reroll.</t>
      </text>
    </comment>
    <comment authorId="0" ref="BF10">
      <text>
        <t xml:space="preserve">When using the Sunrise brush technique the sun does not rise. Instead you create a small artificial sun high in the sky that creates an artificial day for up to one hour and covers a zone 5km in radius centered on the sun.
When summoning Amaterasu you choose the weapon she can use among Reflector, Rosarie or Glaive.</t>
      </text>
    </comment>
    <comment authorId="0" ref="BT10">
      <text>
        <t xml:space="preserve">When you gain this you can immediately reroll.</t>
      </text>
    </comment>
    <comment authorId="0" ref="BV10">
      <text>
        <t xml:space="preserve">Can transform into a Mother Poptop after enough time. </t>
      </text>
    </comment>
    <comment authorId="0" ref="CB10">
      <text>
        <t xml:space="preserve">Like a creature, you can summon one dose of ambrosia per day. You can eat ambrosia yourself as if you were a demigod.</t>
      </text>
    </comment>
    <comment authorId="0" ref="CG10">
      <text>
        <t xml:space="preserve">You become an extremely skilled farmer, you can grow any type of plant and raise any type of animal.</t>
      </text>
    </comment>
    <comment authorId="0" ref="CB11">
      <text>
        <t xml:space="preserve">Like a creature, you can summon one apple of immortality per day.</t>
      </text>
    </comment>
    <comment authorId="0" ref="CG11">
      <text>
        <t xml:space="preserve">You become an extremely skilled Hunter, you can hunt any kind of animal you know how to track them and the best way to bring them down.</t>
      </text>
    </comment>
    <comment authorId="0" ref="AN12">
      <text>
        <t xml:space="preserve">If you have Blue magic you gain access to the White Wind spell.</t>
      </text>
    </comment>
    <comment authorId="0" ref="CB12">
      <text>
        <t xml:space="preserve">You gain both creatures but you must summon them at the same time and if you unsummon one you unsummon both.</t>
      </text>
    </comment>
    <comment authorId="0" ref="CG12">
      <text>
        <t xml:space="preserve">You become extremely skilled in riding living creatures as long as they can bear your weight, and it’s even more impressive when you're riding one of your summoned creatures.</t>
      </text>
    </comment>
    <comment authorId="0" ref="AN13">
      <text>
        <t xml:space="preserve">If you have Blue magic you gain access to the Doom spell.</t>
      </text>
    </comment>
    <comment authorId="0" ref="BF13">
      <text>
        <t xml:space="preserve">You gain Sakigami, Hasugami and Tsutagami.</t>
      </text>
    </comment>
    <comment authorId="0" ref="CG13">
      <text>
        <t xml:space="preserve">You become an excellent strategist, you know how to detect weakness in your foe, how to best assault a position, or defend one. You know how to handle logistics and how to best formulate your order.</t>
      </text>
    </comment>
    <comment authorId="0" ref="H14">
      <text>
        <t xml:space="preserve">When you gain this you can immediately reroll.</t>
      </text>
    </comment>
    <comment authorId="0" ref="R14">
      <text>
        <t xml:space="preserve">Cucco is an entirely passive creature and even you can't give them any order. It will simply wander around looking for food and flee from danger. But if something or someone attack Cucco repeatedly, it will summon out of nowhere 20 additional Cucoo and all of them with attack the aggressor. These additional Cucco will disappear once the aggressor is defeat or once you unsummon the original Cucco. As a side note Cucco are extremely resistant to physical damage.</t>
      </text>
    </comment>
    <comment authorId="0" ref="AF14">
      <text>
        <t xml:space="preserve">You are immune to the lethal gaze of your own Basilisk.</t>
      </text>
    </comment>
    <comment authorId="0" ref="BT14">
      <text>
        <t xml:space="preserve">When you gain this you can immediately reroll.</t>
      </text>
    </comment>
    <comment authorId="0" ref="CD14">
      <text>
        <t xml:space="preserve">You gain the knowledge on how to extract ADAM from your Sea Slug and use it to create Plasmid and Vigor.</t>
      </text>
    </comment>
    <comment authorId="0" ref="CG14">
      <text>
        <t xml:space="preserve">You become an extremely skilled survivalist, you can survive in the wild while naked, you are able to light a fire, create a shelter and find water and food in the most unlikely place.</t>
      </text>
    </comment>
    <comment authorId="0" ref="D15">
      <text>
        <t xml:space="preserve">When you gain this you can immediately reroll.</t>
      </text>
    </comment>
    <comment authorId="0" ref="R15">
      <text>
        <t xml:space="preserve">You also gain the material and the knowledge to safely extract red jelly from your Red Chuchu and to use it to create Red potion. Red potion heal anyone that use it but have limited effect. You can produce 3 red potions per week this way.</t>
      </text>
    </comment>
    <comment authorId="0" ref="AN15">
      <text>
        <t xml:space="preserve">If you have Blue magic you gain access to the Mighty Guard spell.</t>
      </text>
    </comment>
    <comment authorId="0" ref="BF15">
      <text>
        <t xml:space="preserve">You can Catwalk on any vertical surface, you do not need a statue of Kabegami.</t>
      </text>
    </comment>
    <comment authorId="0" ref="CG15">
      <text>
        <t xml:space="preserve">You become an extremely skilled animal trainer, you can train any animal to perform any trick as long as it can physically do it, and as long as doing that trick wouldn’t be harmful to it.
</t>
      </text>
    </comment>
    <comment authorId="0" ref="R16">
      <text>
        <t xml:space="preserve">You also gain the material and the knowledge to safely extract green jelly from your Green Chuchu and to use it to create Green potion. Green potion replish magical energy for anyone that use it but have limited effect. You can produce 3 green potions per week this way.</t>
      </text>
    </comment>
    <comment authorId="0" ref="AJ16">
      <text>
        <t xml:space="preserve">You gain a Life Model Decoy in your image. You can either give it order normally or control it remotely.</t>
      </text>
    </comment>
    <comment authorId="0" ref="AN16">
      <text>
        <t xml:space="preserve">If you have Blue magic you gain access to the Self Destruct spell.</t>
      </text>
    </comment>
    <comment authorId="0" ref="BT16">
      <text>
        <t xml:space="preserve">When you gain this you can immediately reroll.</t>
      </text>
    </comment>
    <comment authorId="0" ref="BX16">
      <text>
        <t xml:space="preserve">You gain both The Dark and The Light at the same time and can only use them together.
</t>
      </text>
    </comment>
    <comment authorId="0" ref="CB16">
      <text>
        <t xml:space="preserve">When you summon your Chimera you can choose its precise appearance and size.
-Size: Minimum 1m, Maximum 4m
-Heads: One lion’s head with goat’s horns, or one lion’s head and one goat’s head.
-Body: Lion, Goat or dragon
-Tail: Always a snake but with or without a snake’s head.</t>
      </text>
    </comment>
    <comment authorId="0" ref="CD16">
      <text>
        <t xml:space="preserve">You can activate Aku Aku invincibility power once per hour for 1 minute.</t>
      </text>
    </comment>
    <comment authorId="0" ref="CG16">
      <text>
        <t xml:space="preserve">You become an extremely skilled veterinarian, you can diagnose and heal any maladie affecting an animal as long as it’s possible and you have access to the right tools.</t>
      </text>
    </comment>
    <comment authorId="0" ref="D17">
      <text>
        <t xml:space="preserve">When you gain this you can immediately reroll.</t>
      </text>
    </comment>
    <comment authorId="0" ref="R17">
      <text>
        <t xml:space="preserve">You also gain the material and the knowledge to safely extract blue jelly from your Blue Chuchu and to use it to create Blue, potion. A Blue potion completely heal and replish magical energy for anyone that use it. You can produce 3 blue potions per week this way.</t>
      </text>
    </comment>
    <comment authorId="0" ref="AF17">
      <text>
        <t xml:space="preserve">While other creature must be summoned where you can see, the opposite is true for the Boggart.It can only be summoned where nobody can see it, such as behind a closed door, behind a wall or inside an empty crate.</t>
      </text>
    </comment>
    <comment authorId="0" ref="AN17">
      <text>
        <t xml:space="preserve">If you have Blue magic you gain access to the Magic Hammer spell.</t>
      </text>
    </comment>
    <comment authorId="0" ref="CD17">
      <text>
        <t xml:space="preserve">You can activate Lani Loli power at will but it only affects non-living targets in a 50m radius.</t>
      </text>
    </comment>
    <comment authorId="0" ref="CG17">
      <text>
        <t xml:space="preserve">You become an extremely skilled zoologist, your knowledge concerning animals is unparalleled.</t>
      </text>
    </comment>
    <comment authorId="0" ref="D18">
      <text>
        <t xml:space="preserve">When you gain this you can immediately reroll.</t>
      </text>
    </comment>
    <comment authorId="0" ref="R18">
      <text>
        <t xml:space="preserve">You also gain the material and the knowledge to safely extract yellow jelly from your Yellow ChuChu. Yellow jelly can be throw like a grenade and provoke on impact a small electrical blast.
</t>
      </text>
    </comment>
    <comment authorId="0" ref="AN18">
      <text>
        <t xml:space="preserve">If you have Blue magic you gain access to the 1000 Neddles spell.</t>
      </text>
    </comment>
    <comment authorId="0" ref="BN18">
      <text>
        <t xml:space="preserve">Your Almighty Raisin can astrally project itself into any of your summoned creatures.</t>
      </text>
    </comment>
    <comment authorId="0" ref="BZ18">
      <text>
        <t xml:space="preserve">Give the Freezing ability</t>
      </text>
    </comment>
    <comment authorId="0" ref="CG18">
      <text>
        <t xml:space="preserve">When you summon a creature less than 20m in length or height you can summon three of them instead of one. They only count as one creature for the purpose of your summoning limit.</t>
      </text>
    </comment>
    <comment authorId="0" ref="R19">
      <text>
        <t xml:space="preserve">You also gain the material and the knowledge to safely extract yellow jelly from your Yellow ChuChu. Yellow jelly can be throw like a grenade and provoke on impact a small electrical blast.</t>
      </text>
    </comment>
    <comment authorId="0" ref="AX19">
      <text>
        <t xml:space="preserve">Your dragon can teach you one word of the dragon language if you spent 3 hours per day for one week studying and training with him.
This way he can teach you any number of words as long as you spend enough time.
You also became a Dragonborn and gain strength for each dragon you kill and for each dragon you possess.</t>
      </text>
    </comment>
    <comment authorId="0" ref="CD19">
      <text>
        <t xml:space="preserve">You can activate Kupuna Wa power at will and each activation lasts 1 subjective minute. But you must rest at least 1 minute between each use.</t>
      </text>
    </comment>
    <comment authorId="0" ref="CG19">
      <text>
        <t xml:space="preserve">When you summon a creature less than 20m in length or height you can summon seven of them instead of one. They only count as one creature for the purpose of your summoning limit.</t>
      </text>
    </comment>
    <comment authorId="0" ref="D20">
      <text>
        <t xml:space="preserve">When you gain this you can immediately reroll.</t>
      </text>
    </comment>
    <comment authorId="0" ref="AN20">
      <text>
        <t xml:space="preserve">If you have Blue magic you gain access to the Aqua Breath spell.</t>
      </text>
    </comment>
    <comment authorId="0" ref="BB20">
      <text>
        <t xml:space="preserve">As long as one Den Den Mushi remain within 500m of you the other (or others) can go up to 10km away without being unsummoned.</t>
      </text>
    </comment>
    <comment authorId="0" ref="BT20">
      <text>
        <t xml:space="preserve">When you gain this you can immediately reroll.</t>
      </text>
    </comment>
    <comment authorId="0" ref="CD20">
      <text>
        <t xml:space="preserve">Ika Ika power only affects your personal gravity.</t>
      </text>
    </comment>
    <comment authorId="0" ref="CG20">
      <text>
        <t xml:space="preserve">When you summon a creature less than 50cm in length or height you can summon one hundred of them instead of one. They only count as one creature for the purpose of your summoning limit.</t>
      </text>
    </comment>
    <comment authorId="0" ref="D21">
      <text>
        <t xml:space="preserve">When you gain this you can immediately reroll.</t>
      </text>
    </comment>
    <comment authorId="0" ref="AN21">
      <text>
        <t xml:space="preserve">If you have Blue magic you gain access to the Chocobuckle spell.</t>
      </text>
    </comment>
    <comment authorId="0" ref="BN21">
      <text>
        <t xml:space="preserve">When you gain this you can immediately reroll.</t>
      </text>
    </comment>
    <comment authorId="0" ref="BZ21">
      <text>
        <t xml:space="preserve">Give the Burning ability</t>
      </text>
    </comment>
    <comment authorId="0" ref="CG21">
      <text>
        <t xml:space="preserve">When you summon a creature you can choose to make it explosive. Upon dying or on command the creature will violently explode. The strength of the explosion depends on the size of the creature, an insect would explode like a firecracker, a pig like a grenade and so on. If the creature already explodes upon death, the strength of the explosion is doubled.</t>
      </text>
    </comment>
    <comment authorId="0" ref="R22">
      <text>
        <t xml:space="preserve">Once per day, if you have not summon you Fairy this day and you if you are dying, your Fairy will immediately summon itself near you and heal you completely. </t>
      </text>
    </comment>
    <comment authorId="0" ref="AF22">
      <text>
        <t xml:space="preserve">You are immune to the aura of your Dementor.</t>
      </text>
    </comment>
    <comment authorId="0" ref="AN22">
      <text>
        <t xml:space="preserve">Blue Chocobo can walk on water.</t>
      </text>
    </comment>
    <comment authorId="0" ref="BB22">
      <text>
        <t xml:space="preserve">As long as one Den Den Mushi remain within 500m of you the other (or others) can go up to 10km away without being unsummoned.</t>
      </text>
    </comment>
    <comment authorId="0" ref="CD22">
      <text>
        <t xml:space="preserve">Your Miniature World Turtle is the size of a cat, with four elephants the size of mice on it’s back and a miniature discworld resting on their backs. A miniature sun and moon orbit this discworld.
Your miniature World Turtle can fly, including in space.
You can enter and exit this Discworld at will as long as your Miniature World Turtle is summoned, it counts as a pocket dimension measuring 10km in diameter, you can choose it’s precise appearance but can’t include rare material in it’s composition. Dirt, stone, water and mundane plants are allowed.
</t>
      </text>
    </comment>
    <comment authorId="0" ref="CG22">
      <text>
        <t xml:space="preserve">When you summon a creature you can choose a point in space that you can see. The distance that this creature can move is centered on that point instead of centered around you.</t>
      </text>
    </comment>
    <comment authorId="0" ref="R23">
      <text>
        <t xml:space="preserve">Compagnon Fairy cannot heal but they can find the weak point of any creature you designate.</t>
      </text>
    </comment>
    <comment authorId="0" ref="AN23">
      <text>
        <t xml:space="preserve">Green Chocobo can walk on vertical surface.</t>
      </text>
    </comment>
    <comment authorId="0" ref="BB23">
      <text>
        <t xml:space="preserve">As long as one Den Den Mushi remain within 500m of you the other (or others) can go up to 10km away without being unsummoned.</t>
      </text>
    </comment>
    <comment authorId="0" ref="CG23">
      <text>
        <t xml:space="preserve">When you summon a creature you can choose to make it a baby version of itself.
When you gain this you can immediately reroll.</t>
      </text>
    </comment>
    <comment authorId="0" ref="AN24">
      <text>
        <t xml:space="preserve">Black Chocobo can walk on water and on vertical surface</t>
      </text>
    </comment>
    <comment authorId="0" ref="BF24">
      <text>
        <t xml:space="preserve">When using the Crescent brush technique the moon does not rise night does not fall. Instead you create a small artificial moon high in the sky that creates an artificial night for up to one hour and covers a zone 5km in radius centered on the moon.</t>
      </text>
    </comment>
    <comment authorId="0" ref="CG24">
      <text>
        <t xml:space="preserve">When you summon a creature you can choose another creature of the same size, within 10% difference. When the first creature dies or is unsummoned, the second creature is automatically summoned in its place. In that way, you can create a chain of up to ten creatures.
</t>
      </text>
    </comment>
    <comment authorId="0" ref="J25">
      <text>
        <t xml:space="preserve">You can choose any one Daelkyr Symbiont.
You can remove the Symbiont from yourself without harm, but not from another creature.
You can gain any number of different Daelkyr Symbiont but if you would gain it an additional time you can instead choose to reroll.
</t>
      </text>
    </comment>
    <comment authorId="0" ref="AN25">
      <text>
        <t xml:space="preserve">Golden Chocobo can walk on water, on vertical surface and they can fly.</t>
      </text>
    </comment>
    <comment authorId="0" ref="BF25">
      <text>
        <t xml:space="preserve">You learn all the Upgraded versions of the Celestial Brush technique you know. If you do not know any Celestial Brush technique you also gain Bakugami.</t>
      </text>
    </comment>
    <comment authorId="0" ref="CD25">
      <text>
        <t xml:space="preserve">Your Nimbus Cloud always considers you worthy of riding it.</t>
      </text>
    </comment>
    <comment authorId="0" ref="CG25">
      <text>
        <t xml:space="preserve">You can choose a creature so it's summoned in a specific place related to you and upon a set trigger of your choice. Should that trigger be met the creature is immediately summoned. The trigger can be anything that you can imagine. As long as a creature is set to be summoned this way you cannot summon it normally. You can only have one Contingent summoning activated at a time.
</t>
      </text>
    </comment>
    <comment authorId="0" ref="F26">
      <text>
        <t xml:space="preserve">You can order a summoned Giant Queen Bee to create a hive around herself at any time. Once the hive is created she will spawn one Giant Bee Worker per minute until she spawned ten. These worker will obey you like any other summoned creature and if any one is killed the Giant Bee Queen will spawned another one to replace it.</t>
      </text>
    </comment>
    <comment authorId="0" ref="T26">
      <text>
        <t xml:space="preserve">You can choose which nozzle Fludd is equipped with upon summoning him.</t>
      </text>
    </comment>
    <comment authorId="0" ref="AJ26">
      <text>
        <t xml:space="preserve">You also gain a telepathic link with your Bioship and the skill to use it.</t>
      </text>
    </comment>
    <comment authorId="0" ref="AN26">
      <text>
        <t xml:space="preserve">White Chocobo have powerful healing ability.</t>
      </text>
    </comment>
    <comment authorId="0" ref="CD26">
      <text>
        <t xml:space="preserve">Like a creature, you can summon one senzu bean per day.</t>
      </text>
    </comment>
    <comment authorId="0" ref="CG26">
      <text>
        <t xml:space="preserve">You can choose a creature so it's summoned in a specific place related to you and after a set amount of time, no more than 24h. Once this amount of time passed the creature is immediately summoned. As long as a creature is set to be summoned this way you cannot summon it normally. You can only have one Delay summoning activated at a time.</t>
      </text>
    </comment>
    <comment authorId="0" ref="AN27">
      <text>
        <t xml:space="preserve">Red Chocobo can use the Choco Meteor spell.</t>
      </text>
    </comment>
    <comment authorId="0" ref="CD27">
      <text>
        <t xml:space="preserve">You can only summon Shenron once per year to grant one wish.</t>
      </text>
    </comment>
    <comment authorId="0" ref="CG27">
      <text>
        <t xml:space="preserve">You can choose when you summon a creature to generate an explosion centered on where the creature will appear, damaging the surrounding but not the creature. The strength of the explosion depends on the size of the creature, an insect would explode like a firecracker, a pig like a grenade and so on.</t>
      </text>
    </comment>
    <comment authorId="0" ref="CD28">
      <text>
        <t xml:space="preserve">Including the Gorilla-robot body.</t>
      </text>
    </comment>
    <comment authorId="0" ref="CG28">
      <text>
        <t xml:space="preserve">You can choose when you summon a creature to generate a flash of light and/or a blast of sound centered on where the creature will appear, affecting the surrounding but not the creature. The strength of the effect depends on the size of the creature, an insect would flash like a candle or a bell, a pig, like a torch or a gong, and so on.</t>
      </text>
    </comment>
    <comment authorId="0" ref="AN29">
      <text>
        <t xml:space="preserve">If you have Blue magic you gain access to the Blaster spell.</t>
      </text>
    </comment>
    <comment authorId="0" ref="AZ29">
      <text>
        <t xml:space="preserve">-You gain three hundred Kikaichu that you can direct mentally.</t>
      </text>
    </comment>
    <comment authorId="0" ref="CG29">
      <text>
        <t xml:space="preserve">You can summon two different creatures at the same time, creating a new being the fusion of both. This resulting creature appearance is a combination of both, it possesses the power of both and is the size of the biggest of the two.</t>
      </text>
    </comment>
    <comment authorId="0" ref="AH30">
      <text>
        <t xml:space="preserve">When you summon a Slime you can choose to make it a Feral Slimes, increasing it's strength and ferocity.
If you gain this ability while you do not have any Slime Rancher Creature you automatically gain a Pink Slime.</t>
      </text>
    </comment>
    <comment authorId="0" ref="AN30">
      <text>
        <t xml:space="preserve">If you have Blue magic you gain access to the Death Claw spell.</t>
      </text>
    </comment>
    <comment authorId="0" ref="AZ30">
      <text>
        <t xml:space="preserve">Roll in the mundane animal category and choose an animal from the rolled sub-category. Afterward, consult the Custom Creature sheet for more detail on how to create your summoning contract.</t>
      </text>
    </comment>
    <comment authorId="0" ref="CG30">
      <text>
        <t xml:space="preserve">You can choose when you summon a creature to make it invisible and inaudible. It will remain in that state until it moves from its spot.
</t>
      </text>
    </comment>
    <comment authorId="0" ref="T31">
      <text>
        <t xml:space="preserve">By default Lakitu can throw Spiny that exist for one minute before fading into nothingness. But you can choose when you summon him to replace the Spiny by other creature of this category that you possess. The creature allowed being Bob-omb, Chain-Chomp, Goomba or Lava Bubble.</t>
      </text>
    </comment>
    <comment authorId="0" ref="BN31">
      <text>
        <t xml:space="preserve">Also add a Sniper scope to your crossbow.</t>
      </text>
    </comment>
    <comment authorId="0" ref="BT31">
      <text>
        <t xml:space="preserve">When you gain this you can immediately reroll.</t>
      </text>
    </comment>
    <comment authorId="0" ref="CB31">
      <text>
        <t xml:space="preserve">When you summon your magical pine tree you can choose an area of up to 5km in diameter, that must include your tree, but not necessarily at the center. Your tree then projects a magical barrier that prevents monsters, except yours, from entering the designated area.</t>
      </text>
    </comment>
    <comment authorId="0" ref="CD31">
      <text>
        <t xml:space="preserve">You also gain the skill of Sandrider and the ability to summon a Stillsuit in your size.
You can also once per week permanently summon 500g of Spice Melange and you know what it can be used for.
</t>
      </text>
    </comment>
    <comment authorId="0" ref="CG31">
      <text>
        <t xml:space="preserve">When you summon a creature you can choose to ignore the normal 24h time limit. The creature will stay by your side until it is killed or unsummoned. You can only have one creature at time maintained this way.</t>
      </text>
    </comment>
    <comment authorId="0" ref="AJ32">
      <text>
        <t xml:space="preserve">You also gain the cat-headed amulet allowing you to transfer your mind inside Memakata body.</t>
      </text>
    </comment>
    <comment authorId="0" ref="AN32">
      <text>
        <t xml:space="preserve">If you have Blue magic you gain access to the Fire Breath spell.</t>
      </text>
    </comment>
    <comment authorId="0" ref="AR32">
      <text>
        <t xml:space="preserve">You gain the power of an Evoker. You can summon 3 Vexes and 12 Fangs once per minute each. Your Vexes remain for five minutes or until killed whichever comes first. You can also create one Totem of Undying per week.</t>
      </text>
    </comment>
    <comment authorId="0" ref="BN32">
      <text>
        <t xml:space="preserve">Stingbee are summoned as a group of thirty.</t>
      </text>
    </comment>
    <comment authorId="0" ref="CG32">
      <text>
        <t xml:space="preserve">You can choose when you summon a creature to make it mindless. It possesses no capacity for reflection and no initiative. Unless ordered it will remain motionless. In addition, if you resummon this creature normally at a later time it won’t have any memory of the Mindless summoning.
You can use this ability at will but only on one creature at a time.
You can immediately reroll.
</t>
      </text>
    </comment>
    <comment authorId="0" ref="AN33">
      <text>
        <t xml:space="preserve">If you have Blue magic you gain access to the Frog spell.</t>
      </text>
    </comment>
    <comment authorId="0" ref="AR33">
      <text>
        <t xml:space="preserve">When you summon a Spawner, select a creature from this category that you possess, afterward once per minute the spawner will spawn one such creature until it has spawned five creatures and will do so again if the creatures are killed. The creature spawned this way cannot move more than 25m from the spawner. The Spawner itself is not subject to the normal distance limit from you.
If you gain the spawner while you do not have any Minecrafts creatures you automatically gain a Slime.</t>
      </text>
    </comment>
    <comment authorId="0" ref="BJ33">
      <text>
        <t xml:space="preserve">You can summon your machine spirit inside any machine to enhance its performance and to influence it.</t>
      </text>
    </comment>
    <comment authorId="0" ref="BT33">
      <text>
        <t xml:space="preserve">When you gain this you can immediately reroll.</t>
      </text>
    </comment>
    <comment authorId="0" ref="CG33">
      <text>
        <t xml:space="preserve">Choose a target, friend, or foe, and then summon a creature that does not possess any special power. The chosen target loses access to all his power as long as your creature remains summoned.
If you do not possess any mundane animals you gain a random one.
</t>
      </text>
    </comment>
    <comment authorId="0" ref="H34">
      <text>
        <t xml:space="preserve">When you gain this you can immediately reroll.</t>
      </text>
    </comment>
    <comment authorId="0" ref="R34">
      <text>
        <t xml:space="preserve">If your Like Like suck in a creature while summoned it absorb any weapon or tool the creature is wielding but not clothes. If the Like Like is then unsummoned the creature is left behind and you can later recuperate those object the next time you summoned the Like Like.</t>
      </text>
    </comment>
    <comment authorId="0" ref="T34">
      <text>
        <t xml:space="preserve">Your Luma can enter your body, giving you the ability to Spin on yourself dealing damage all round you and allowing you to remain in the air for just a moment longer after jumping.</t>
      </text>
    </comment>
    <comment authorId="0" ref="AN34">
      <text>
        <t xml:space="preserve">If you have Blue magic you gain access to the Acid spell.</t>
      </text>
    </comment>
    <comment authorId="0" ref="BT34">
      <text>
        <t xml:space="preserve">When you gain this you can immediately reroll.</t>
      </text>
    </comment>
    <comment authorId="0" ref="CG34">
      <text>
        <t xml:space="preserve">When you summon a creature less than 2m in size you can choose to enlarge it up to 2m in height or length.
</t>
      </text>
    </comment>
    <comment authorId="0" ref="BN35">
      <text>
        <t xml:space="preserve">Zappfly are not launched from your crossbow but instead create an electrical bolt of variable strength, depending on charge time.</t>
      </text>
    </comment>
    <comment authorId="0" ref="CG35">
      <text>
        <t xml:space="preserve">Once per day you can roll for a creature. You immediately summon it no matter its cost. You do not gain it. If you roll something that is not a creature reroll. If you roll a modifier (such as D&amp;D template) reroll but the rolled creature gain that modifier. In all other respect, the creature obeys all the normal summoning rules.</t>
      </text>
    </comment>
    <comment authorId="0" ref="H36">
      <text>
        <t xml:space="preserve">When you gain this you can immediately reroll.</t>
      </text>
    </comment>
    <comment authorId="0" ref="BM36">
      <text>
        <t xml:space="preserve">When summoning live ammo you can choose to summon the upgraded version.
In addition, if you gain this entry while you do not possess any live ammo you gain a Fuzzle (and Rabid Fuzzle).
If you gain this entry while you already possess at least one live ammo it only costs 100 points.</t>
      </text>
    </comment>
    <comment authorId="0" ref="CG36">
      <text>
        <t xml:space="preserve">When you summon a creature you can choose any other being (belonging to you or not) that you can see. The distance that this creature can move is centered on that being instead of centered around you.</t>
      </text>
    </comment>
    <comment authorId="0" ref="AN37">
      <text>
        <t xml:space="preserve">If you have Blue magic you gain access to the Bad Breath spell.</t>
      </text>
    </comment>
    <comment authorId="0" ref="BT37">
      <text>
        <t xml:space="preserve">When you gain this you can immediately reroll.</t>
      </text>
    </comment>
    <comment authorId="0" ref="CG37">
      <text>
        <t xml:space="preserve">When you summon a creature you can choose to transform it into a vehicle. The vehicle shape is unique to each creature, its size is proportional to the creature’s normal size, and still possesses all the creature's power.
You also gain the skill necessary to drive that vehicle.
You can only have one creature in vehicle shape at a time.
</t>
      </text>
    </comment>
    <comment authorId="0" ref="AN38">
      <text>
        <t xml:space="preserve">If you have Blue magic you gain access to the Dream Flower spell.</t>
      </text>
    </comment>
    <comment authorId="0" ref="CG38">
      <text>
        <t xml:space="preserve">When you summon a creature you can choose to transform it into a weapon. The weapon shape is unique to each creature, it's appropriately sized for you, and still possesses all the creature's power.
You also gain the skill necessary to use that weapon.
You can only have one creature in weapon shape at a time.
</t>
      </text>
    </comment>
    <comment authorId="0" ref="R39">
      <text>
        <t xml:space="preserve">Exist in three variants Stone, Frost or Igneo. You can choose any one when you gain it but only once each.</t>
      </text>
    </comment>
    <comment authorId="0" ref="BL39">
      <text>
        <t xml:space="preserve">You can choose either the Crescent, Hex or Pipe version when you summon it.</t>
      </text>
    </comment>
    <comment authorId="0" ref="CB39">
      <text>
        <t xml:space="preserve">You become a demigod with all benefits that entails. But this does not inflict you with ADHD and dyslexia. You must choose your godly parent from the following list each one granting you a specific benefit. This is true even if the god in question does not normally have children.
-Artemis: Archery
-Demeter: Chlorokinesis
-Pan: Nature Animation
You gain this power up to three times, each time choosing a different godly parent.</t>
      </text>
    </comment>
    <comment authorId="0" ref="CG39">
      <text>
        <t xml:space="preserve">At will, you can apply an effect to all your summoned creatures that make them blend better with their environment. This does not render them invisible but they simply change their look to something that looks normal. This lasts as long as you concentrate on this effect. This takes priority on any Theme that may be currently applied and some things may be harder to hide than others.</t>
      </text>
    </comment>
    <comment authorId="0" ref="T40">
      <text>
        <t xml:space="preserve">You gain any on Pixl of your choice. You can choose any one when you gain it but only once each.</t>
      </text>
    </comment>
    <comment authorId="0" ref="BJ40">
      <text>
        <t xml:space="preserve">You can choose to summon either the herbivorous or carnivorous version.</t>
      </text>
    </comment>
    <comment authorId="0" ref="CD40">
      <text>
        <t xml:space="preserve">Any dingbot created by yours falls to pieces when it’s unsommed.</t>
      </text>
    </comment>
    <comment authorId="0" ref="CG40">
      <text>
        <t xml:space="preserve">You can transform one of your summoned creatures into a copy of yourself. It assumes your shape, including clothes, it can move like you but unless it already knows how it does not learn to talk.
You can only use this power on a creature with a size close to your own, up to 20% bigger or smaller.</t>
      </text>
    </comment>
    <comment authorId="0" ref="H41">
      <text>
        <t xml:space="preserve">When you gain this you can immediately reroll.</t>
      </text>
    </comment>
    <comment authorId="0" ref="R41">
      <text>
        <t xml:space="preserve">If you gain a skulltula a second time, you gain a Golden Skulltula instead</t>
      </text>
    </comment>
    <comment authorId="0" ref="AN41">
      <text>
        <t xml:space="preserve">If you have Blue magic you gain access to the Limit Glove spell.</t>
      </text>
    </comment>
    <comment authorId="0" ref="CG41">
      <text>
        <t xml:space="preserve">You can touch one of your creatures and disappear inside its body. You can perceive the world through its senses but you cannot control it. It will simply continue to follow your previous order.</t>
      </text>
    </comment>
    <comment authorId="0" ref="BT42">
      <text>
        <t xml:space="preserve">When you gain this you can immediately reroll.</t>
      </text>
    </comment>
    <comment authorId="0" ref="CG42">
      <text>
        <t xml:space="preserve">At any time you can choose to double the health and resistance of one of your summoned creatures, this lasts until the creature is unsummoned. You can use this ability at will but only on one creature at time.
</t>
      </text>
    </comment>
    <comment authorId="0" ref="H43">
      <text>
        <t xml:space="preserve">When you gain this you can immediately reroll.</t>
      </text>
    </comment>
    <comment authorId="0" ref="BT43">
      <text>
        <t xml:space="preserve">When you gain this you can immediately reroll.</t>
      </text>
    </comment>
    <comment authorId="0" ref="CD43">
      <text>
        <t xml:space="preserve">You gain one common Beast of your choice.
You can gain any number of different Sliver but if you would gain it an additional time you can instead choose to reroll.</t>
      </text>
    </comment>
    <comment authorId="0" ref="CG43">
      <text>
        <t xml:space="preserve">At any time you can choose to double the speed and reaction time of one of your summoned creatures, this lasts until the creature is unsummoned. You can use this ability at will but only on one creature at time.</t>
      </text>
    </comment>
    <comment authorId="0" ref="BJ44">
      <text>
        <t xml:space="preserve">You can choose any variant of Squigs when you summon one.</t>
      </text>
    </comment>
    <comment authorId="0" ref="BT44">
      <text>
        <t xml:space="preserve">When you gain this you can immediately reroll.</t>
      </text>
    </comment>
    <comment authorId="0" ref="CD44">
      <text>
        <t xml:space="preserve">You gain one rare Beast of your choice.
You can gain any number of different Sliver but if you would gain it an additional time you can instead choose to reroll.</t>
      </text>
    </comment>
    <comment authorId="0" ref="CG44">
      <text>
        <t xml:space="preserve">At any time you can choose to double the strength and endurance of one of your summoned creatures, this lasts until the creature is unsummoned. You can use this ability at will but only on one creature at time.</t>
      </text>
    </comment>
    <comment authorId="0" ref="AN45">
      <text>
        <t xml:space="preserve">If you have Blue magic you gain access to the Angel Whisper spell.</t>
      </text>
    </comment>
    <comment authorId="0" ref="CD45">
      <text>
        <t xml:space="preserve">You gain one epic Beast of your choice.
You can gain any number of different Sliver but if you would gain it an additional time you can instead choose to reroll.</t>
      </text>
    </comment>
    <comment authorId="0" ref="CG45">
      <text>
        <t xml:space="preserve">At any time you can choose one of your summoned creatures until this creature is killed or unsummoned any of your foes that can perceive it are forced to prioritize attacking it instead of anything else.</t>
      </text>
    </comment>
    <comment authorId="0" ref="BB46">
      <text>
        <t xml:space="preserve">You gain the ship Perfume Yuda and two Yuda sea snake able to draw it.
You also gain the skill on how to navigate using such ship.</t>
      </text>
    </comment>
    <comment authorId="0" ref="CD46">
      <text>
        <t xml:space="preserve">You gain one legendary Beast of your choice.
You can gain any number of different Sliver but if you would gain it an additional time you can instead choose to reroll.</t>
      </text>
    </comment>
    <comment authorId="0" ref="CG46">
      <text>
        <t xml:space="preserve">Once per minute you can choose one of your creatures, from this point on any damage that would be dealt to you is dealt to that creature instead.</t>
      </text>
    </comment>
    <comment authorId="0" ref="AN47">
      <text>
        <t xml:space="preserve">If you have Blue magic you gain access to the Matra Magic spell.</t>
      </text>
    </comment>
    <comment authorId="0" ref="CG47">
      <text>
        <t xml:space="preserve">You can exchange your position with one of your creatures. 
Or you can exchange the position of two of your creatures.</t>
      </text>
    </comment>
    <comment authorId="0" ref="D48">
      <text>
        <t xml:space="preserve">When you gain this you can immediately reroll.</t>
      </text>
    </comment>
    <comment authorId="0" ref="X48">
      <text>
        <t xml:space="preserve">You also gain at the same time 10 Small Shadow Wing and you summon them all at the same time.</t>
      </text>
    </comment>
    <comment authorId="0" ref="AN48">
      <text>
        <t xml:space="preserve">You gain the ability to use Blue magic spell. By default you know the Goblin Punch Spell, but you learn more depending on what creature from this category you possess as indicated in their entry.</t>
      </text>
    </comment>
    <comment authorId="0" ref="BB48">
      <text>
        <t xml:space="preserve">Your snake weapon is able to use Busoshoku Haki on itself or on arrow it fired in bow shape. 
You also gain the skill on how to use your Snake weapon effectively.</t>
      </text>
    </comment>
    <comment authorId="0" ref="CD48">
      <text>
        <t xml:space="preserve">Your treecat is bonded with you automatically and the bond is already firmly established.</t>
      </text>
    </comment>
    <comment authorId="0" ref="CG48">
      <text>
        <t xml:space="preserve">Instead of applying a modifier or a theme when you summon a creature, you can apply or remove it at any time after summoning it. This also applies to the vehicle and weapon summoning power if you have them.
If you gain this power while you do not have access to any Modifier you automatically gain Ark’s Eerie Variant.
</t>
      </text>
    </comment>
    <comment authorId="0" ref="D49">
      <text>
        <t xml:space="preserve">When you gain this you can immediately reroll.</t>
      </text>
    </comment>
    <comment authorId="0" ref="AB49">
      <text>
        <t xml:space="preserve">You summoned your Sleft-chuff with a gondolas already attached.</t>
      </text>
    </comment>
    <comment authorId="0" ref="BB49">
      <text>
        <t xml:space="preserve">You can also choose the North, Eastern or Western variant. </t>
      </text>
    </comment>
    <comment authorId="0" ref="CD49">
      <text>
        <t xml:space="preserve">You can choose Phosphore skin when you summon him and you can freely use all its power.</t>
      </text>
    </comment>
    <comment authorId="0" ref="CG49">
      <text>
        <t xml:space="preserve">At any time you can choose to grant the ability to fly, swim or burrow (with their normal speed) to one of your summoned creatures, this lasts until the creature is unsummoned.
You can use this ability at will but only on one creature at a time.
</t>
      </text>
    </comment>
    <comment authorId="0" ref="AP50">
      <text>
        <t xml:space="preserve">You can also summon Ragnarok to use it as a sword and you gain a basic swordsmanship competency.</t>
      </text>
    </comment>
    <comment authorId="0" ref="BP50">
      <text>
        <t xml:space="preserve">Your Slimebiote has access to the DNA of all the creatures you possess.</t>
      </text>
    </comment>
    <comment authorId="0" ref="CG50">
      <text>
        <t xml:space="preserve">Once per hour you can completely heal one of your creatures with a touch.</t>
      </text>
    </comment>
    <comment authorId="0" ref="H51">
      <text>
        <t xml:space="preserve">When you gain this you can immediately reroll.</t>
      </text>
    </comment>
    <comment authorId="0" ref="R51">
      <text>
        <t xml:space="preserve">Exist in three variant Stone, Frost or Igneo. You can choose any one when you gain it but only once each.</t>
      </text>
    </comment>
    <comment authorId="0" ref="CG51">
      <text>
        <t xml:space="preserve">When you and one of your creatures attack the same target you both do twice as much damage.</t>
      </text>
    </comment>
    <comment authorId="0" ref="D52">
      <text>
        <t xml:space="preserve">When you gain this you can immediately reroll.</t>
      </text>
    </comment>
    <comment authorId="0" ref="AF52">
      <text>
        <t xml:space="preserve">The Mandrake is summoned inside a pot and you also summoned at the same time a pair of earmuffs.</t>
      </text>
    </comment>
    <comment authorId="0" ref="BH52">
      <text>
        <t xml:space="preserve">Exist in four variants: Diet, Blood, Tumor or Melanin. You can choose any variant when you summon it.
</t>
      </text>
    </comment>
    <comment authorId="0" ref="BT52">
      <text>
        <t xml:space="preserve">When you gain this you can immediately reroll.</t>
      </text>
    </comment>
    <comment authorId="0" ref="CD52">
      <text>
        <t xml:space="preserve">You gain one Pet of your choice.
You can gain any number of different Pet but if you would gain it an additional time you can instead choose to reroll.
</t>
      </text>
    </comment>
    <comment authorId="0" ref="CG52">
      <text>
        <t xml:space="preserve">You form a network with all your summoned creatures. This network allows you and your creature to share any type of physical (health, endurance, electricity, etc…), mental (stress, emotion, psionic, etc…) or mystical (magic pool, chakra, haki, etc…) ressource with any other member of the network. You are at the center of the network, you can refuse to share your ressource and you can forcefully take the ressources of your creatures.</t>
      </text>
    </comment>
    <comment authorId="0" ref="D53">
      <text>
        <t xml:space="preserve">When you gain this you can immediately reroll.</t>
      </text>
    </comment>
    <comment authorId="0" ref="BJ53">
      <text>
        <t xml:space="preserve">By default you summon your Carnifex without any Biomorph weapon, but if you have access to some Biomorph from this category you can summon it with up to two of them.</t>
      </text>
    </comment>
    <comment authorId="0" ref="CG53">
      <text>
        <t xml:space="preserve">At will you can share the senses of one of your creatures or allow one of your creatures to share yours.</t>
      </text>
    </comment>
    <comment authorId="0" ref="X54">
      <text>
        <t xml:space="preserve">You gain a Flock of 50 Night Terror that act as one unit.</t>
      </text>
    </comment>
    <comment authorId="0" ref="CG54">
      <text>
        <t xml:space="preserve">At any time you can choose to double the size of one of your summoned creatures; this augments its strength and resistance in proportion but reduces its speed; this lasts until the creature is unsummoned. You can use this ability at will but only on one creature at a time.</t>
      </text>
    </comment>
    <comment authorId="0" ref="H55">
      <text>
        <t xml:space="preserve">When you gain a Lion Turtle choose at random between Air, Earth, Fire or Water, your Lion Turtle is associate with that element and can grant you the ability to bend that element.</t>
      </text>
    </comment>
    <comment authorId="0" ref="J55">
      <text>
        <t xml:space="preserve">You gain the ability to use the Animate Object spell once per day, but you can only animate one object up to Huge size and it last for 24 hours. Upon using this ability you can choose to use any power that you posses able to affect a summoned creature on the animated object instead.</t>
      </text>
    </comment>
    <comment authorId="0" ref="V55">
      <text>
        <t xml:space="preserve">You gain all four Conklave member at the same time and you summon them as a group.</t>
      </text>
    </comment>
    <comment authorId="0" ref="BJ55">
      <text>
        <t xml:space="preserve">By default you summon your Gargoyles without any Biomorph weapon, but if you have access to some Biomorph from this category you can summon it with one.</t>
      </text>
    </comment>
    <comment authorId="0" ref="CG55">
      <text>
        <t xml:space="preserve">At any time you can choose to halve the size of one of your summoned creatures; this reduces its strength and resistance in proportion but augments its speed; this lasts until the creature is unsummoned. You can use this ability at will but only on one creature at a time.</t>
      </text>
    </comment>
    <comment authorId="0" ref="BJ56">
      <text>
        <t xml:space="preserve">By default you summon your Gaunts without any Biomorph weapon, but if you have access to some Biomorph from this category you can summon it with one.</t>
      </text>
    </comment>
    <comment authorId="0" ref="CG56">
      <text>
        <t xml:space="preserve">At any time you can choose one summoned creature and divide the time remaining before being unsummoned by 60 (transforming hours into minutes) and in exchange grant one of the following benefits to the creature:
-Create a perfect clone of it.
-Double its strength, endurance, and speed.
-Heal it completely and render it immune to damage.
You can use this ability at will but only on one creature at a time.
You can only use this ability on creatures that possess a limited time for their summoning.
</t>
      </text>
    </comment>
    <comment authorId="0" ref="T57">
      <text>
        <t xml:space="preserve">If you gain it a second time for 100 point it became Fiery Dino Piranha.</t>
      </text>
    </comment>
    <comment authorId="0" ref="BJ57">
      <text>
        <t xml:space="preserve">You summoned your Hive Crone with 6 Tentaclids.</t>
      </text>
    </comment>
    <comment authorId="0" ref="CG57">
      <text>
        <t xml:space="preserve">You and your creatures can communicate by telepathy with each other.</t>
      </text>
    </comment>
    <comment authorId="0" ref="BB58">
      <text>
        <t xml:space="preserve">Roll a d36 in the Mundane animals category, and then choose an animal in the rolles entry, then increase its size to around 100m in length, replace the bottom half of its body with that of a fish, replace its front leg with fins and make it carnivorous.
You gain the resulting creature.
You can gain any number of Custom Sea Beast but if you would gain it an additional time you can instead choose to reroll.
</t>
      </text>
    </comment>
    <comment authorId="0" ref="BJ58">
      <text>
        <t xml:space="preserve">By default you summon your Hive Tyrant without any Biomorph weapon, but if you have access to some Biomorph from this category you can summon it with up to two of them.</t>
      </text>
    </comment>
    <comment authorId="0" ref="BT58">
      <text>
        <t xml:space="preserve">When you gain this you can immediately reroll.</t>
      </text>
    </comment>
    <comment authorId="0" ref="CD58">
      <text>
        <t xml:space="preserve">Your gekko can deploy up to three dwarf gekko.</t>
      </text>
    </comment>
    <comment authorId="0" ref="CG58">
      <text>
        <t xml:space="preserve">You can instantly teleport one of your creatures next to you.</t>
      </text>
    </comment>
    <comment authorId="0" ref="D59">
      <text>
        <t xml:space="preserve">When you gain this you can immediately reroll.</t>
      </text>
    </comment>
    <comment authorId="0" ref="AT59">
      <text>
        <t xml:space="preserve">You gain all the abilities of a Beastmaster, weapon and armor proficiencies, movement improvement and power. You can use all the pet versions of the creatures of this category that you possess, if they have any. 
If you gain this power while you do not have any Fell Seal Creature that qualifies you automatically gain a Vangal.</t>
      </text>
    </comment>
    <comment authorId="0" ref="BB59">
      <text>
        <t xml:space="preserve">Roll in the Mundane Animals category, you can summon once a Zoan Devil fruit for that animal. Reroll if you roll an aquatic animal. You can gain this benefit any numbers of times, but you can still eat only one Devil Fruit.</t>
      </text>
    </comment>
    <comment authorId="0" ref="BJ59">
      <text>
        <t xml:space="preserve">Your lictor is summoned with Scything Talons, Flesh Hooks and Feeder Tendrils even if you do not have access to those Biomorph but cannot wield any other one.</t>
      </text>
    </comment>
    <comment authorId="0" ref="BZ59">
      <text>
        <t xml:space="preserve">You gain the ability to inhale objects and being to gain a copy ability. You can inhale things of up to your own size, your mouth temporarily stretching to accommodate it. You can only inhale one thing at a time. Things you inhale are not destroyed, you can exhale them at any time and they reappear unharmed.
When you gain this power if you do not possess any creatures from this category you also gain a Blade Knight. 
</t>
      </text>
    </comment>
    <comment authorId="0" ref="CG59">
      <text>
        <t xml:space="preserve">You can instantly teleport yourself to be adjacent to one of your creatures.</t>
      </text>
    </comment>
    <comment authorId="0" ref="T60">
      <text>
        <t xml:space="preserve">When you gain him he is in his most basic form but each month he get stronger gaining in order wings, spike and finally a magic sceptre.</t>
      </text>
    </comment>
    <comment authorId="0" ref="AB60">
      <text>
        <t xml:space="preserve">You also gain the skill on how to use your Amphistaff as a weapon effectively.</t>
      </text>
    </comment>
    <comment authorId="0" ref="AF60">
      <text>
        <t xml:space="preserve">Choose an appropriate animal or roll on the Mundane Animals table to determine your Patronus shape.</t>
      </text>
    </comment>
    <comment authorId="0" ref="CG60">
      <text>
        <t xml:space="preserve">Each time you gain 100 points you gain an additional 20 points.
</t>
      </text>
    </comment>
    <comment authorId="0" ref="BT61">
      <text>
        <t xml:space="preserve">When you gain this you can immediately reroll.</t>
      </text>
    </comment>
    <comment authorId="0" ref="CG61">
      <text>
        <t xml:space="preserve">You gain one creature of your choice costing 100 points or less.
You can gain this benefit any number of times.</t>
      </text>
    </comment>
    <comment authorId="0" ref="BJ62">
      <text>
        <t xml:space="preserve">By default you summon your Raveners without any Biomorph weapon, but if you have access to some Biomorph from this category you can summon it with up to two of them.</t>
      </text>
    </comment>
    <comment authorId="0" ref="CD62">
      <text>
        <t xml:space="preserve">You gain one common Sliver of your choice.
In addition, you can count as Sliver if it would be beneficial.
You can gain any number of different Sliver but if you would gain it an additional time you can instead choose to reroll.</t>
      </text>
    </comment>
    <comment authorId="0" ref="CG62">
      <text>
        <t xml:space="preserve">You gain one creature of your choice costing 200 points or less.
You can gain this benefit any number of times.</t>
      </text>
    </comment>
    <comment authorId="0" ref="D63">
      <text>
        <t xml:space="preserve">When you gain this you can immediately reroll.</t>
      </text>
    </comment>
    <comment authorId="0" ref="CD63">
      <text>
        <t xml:space="preserve">You gain one uncommon Sliver of your choice.
In addition, you can count as Sliver if it would be beneficial.
You can gain any number of different Sliver but if you would gain it an additional time you can instead choose to reroll.</t>
      </text>
    </comment>
    <comment authorId="0" ref="CG63">
      <text>
        <t xml:space="preserve">You gain one creature of your choice costing 300 points or less.
You can gain this benefit any number of times.</t>
      </text>
    </comment>
    <comment authorId="0" ref="D64">
      <text>
        <t xml:space="preserve">When you gain this you can immediately reroll.</t>
      </text>
    </comment>
    <comment authorId="0" ref="CD64">
      <text>
        <t xml:space="preserve">You gain one rare Sliver of your choice.
In addition, you can count as Sliver if it would be beneficial.
You can gain any number of different Sliver but if you would gain it an additional time you can instead choose to reroll.</t>
      </text>
    </comment>
    <comment authorId="0" ref="CG64">
      <text>
        <t xml:space="preserve">You gain one creature of your choice costing 400 points or less.
You can gain this benefit any number of times.</t>
      </text>
    </comment>
    <comment authorId="0" ref="D65">
      <text>
        <t xml:space="preserve">When you gain this you can immediately reroll.</t>
      </text>
    </comment>
    <comment authorId="0" ref="R65">
      <text>
        <t xml:space="preserve">You gain both the male and the female.</t>
      </text>
    </comment>
    <comment authorId="0" ref="BJ65">
      <text>
        <t xml:space="preserve">By default you summon your Tyranid Warriors without any Biomorph weapon, but if you have access to some Biomorph from this category you can summon it with up to two of them.</t>
      </text>
    </comment>
    <comment authorId="0" ref="CD65">
      <text>
        <t xml:space="preserve">You gain one mythic rare Sliver of your choice.
In addition, you can count as Sliver if it would be beneficial.
You can gain any number of different Sliver but if you would gain it an additional time you can instead choose to reroll.</t>
      </text>
    </comment>
    <comment authorId="0" ref="CG65">
      <text>
        <t xml:space="preserve">You gain one creature of your choice costing 500 points or less.
You can gain this benefit any number of times.</t>
      </text>
    </comment>
    <comment authorId="0" ref="D66">
      <text>
        <t xml:space="preserve">When you gain this you can immediately reroll.</t>
      </text>
    </comment>
    <comment authorId="0" ref="BJ66">
      <text>
        <t xml:space="preserve">By default you summon your Tyrant Guard without any Biomorph weapon, but if you have access to some Biomorph from this category you can summon it with up to two of them.</t>
      </text>
    </comment>
    <comment authorId="0" ref="CD66">
      <text>
        <t xml:space="preserve">When you summon Eva 01 you are immediately teleported into its cockpit wearing a plug suit. Eva 01 comes equipped with an S2 engine, a Progressive Knife, and a Pallet Rifle. You gain the knowledge necessary to pilot it. Your Eva 01 does not contain a human soul but is naturally subservient toward you.</t>
      </text>
    </comment>
    <comment authorId="0" ref="CG66">
      <text>
        <t xml:space="preserve">You choose one category, and roll to gain something in that category.
You can gain this benefit any numbers of times.</t>
      </text>
    </comment>
    <comment authorId="0" ref="CG67">
      <text>
        <t xml:space="preserve">You gain 100 bonus points
You can gain this benefit any number of times.
</t>
      </text>
    </comment>
    <comment authorId="0" ref="H68">
      <text>
        <t xml:space="preserve">When you gain this you can immediately reroll.</t>
      </text>
    </comment>
    <comment authorId="0" ref="BJ68">
      <text>
        <t xml:space="preserve">You also gain the skill on how to use your Bonesword effectively.
You can gain up to two Boneswords.</t>
      </text>
    </comment>
    <comment authorId="0" ref="BT68">
      <text>
        <t xml:space="preserve">When you gain this you can immediately reroll.</t>
      </text>
    </comment>
    <comment authorId="0" ref="CG68">
      <text>
        <t xml:space="preserve">You gain one creature of your choice costing 100 points or less. This creature is permanently summoned to your side, it does not count against your summoning limit. This creature is real in every sense of the word, it needs to eat, sleep and care. It can die but you can resummon it after 24 hours.
You can gain this benefit any numbers of times.</t>
      </text>
    </comment>
    <comment authorId="0" ref="F69">
      <text>
        <t xml:space="preserve">You transform your Ferox into its larger form at any time but only once per day and for one hour.</t>
      </text>
    </comment>
    <comment authorId="0" ref="AF69">
      <text>
        <t xml:space="preserve">You can see your Thestral even if you don't met the criteria.</t>
      </text>
    </comment>
    <comment authorId="0" ref="BJ69">
      <text>
        <t xml:space="preserve">You also gain the skill on how to use your Lash Whip effectively.</t>
      </text>
    </comment>
    <comment authorId="0" ref="CG69">
      <text>
        <t xml:space="preserve">You gain one creature of your choice costing 300 points or less. This creature is permanently summoned to your side, it does not count against your summoning limit. This creature is real in every sense of the word, it needs to eat, sleep and care. It can die but you can resummon it after 24 hours.
You can gain this benefit any numbers of times.</t>
      </text>
    </comment>
    <comment authorId="0" ref="BJ70">
      <text>
        <t xml:space="preserve">You gain two Scything Talons that appear directly graft to your body.
You also gain the skill on how to use them effectively.
</t>
      </text>
    </comment>
    <comment authorId="0" ref="CG70">
      <text>
        <t xml:space="preserve">When rolling for a creature you can roll twice, for the categories and for the entry, and choose either entry as long as you have enough points. You can even choose to gain both entries if you can afford it.</t>
      </text>
    </comment>
    <comment authorId="0" ref="H71">
      <text>
        <t xml:space="preserve">When you gain this you can immediately reroll.</t>
      </text>
    </comment>
    <comment authorId="0" ref="T71">
      <text>
        <t xml:space="preserve">Should a creature with an 1-Up Mushroom applied to it die, it will immediately return to life in perfect health.</t>
      </text>
    </comment>
    <comment authorId="0" ref="BJ71">
      <text>
        <t xml:space="preserve">You also gain the skill on how to use your Deathspitter effectively.</t>
      </text>
    </comment>
    <comment authorId="0" ref="CG71">
      <text>
        <t xml:space="preserve">When you roll a creature or a power you can choose the entry directly above or below the one rolled. If the rolled entry is at the top or bottom of a category you can instead choose an entry up to two lines above or below.</t>
      </text>
    </comment>
    <comment authorId="0" ref="BJ72">
      <text>
        <t xml:space="preserve">You also gain the skill on how to use your Fleshborer effectively.</t>
      </text>
    </comment>
    <comment authorId="0" ref="CG72">
      <text>
        <t xml:space="preserve">You can choose one creature you possess and exchange it for another creature of the same cost.
If you choose to not use this effect you can reroll.
You can gain this benefit any number of times.</t>
      </text>
    </comment>
    <comment authorId="0" ref="BT73">
      <text>
        <t xml:space="preserve">When you gain this you can immediately reroll.</t>
      </text>
    </comment>
    <comment authorId="0" ref="CG73">
      <text>
        <t xml:space="preserve">If you fail to gain something that you rolled because you do not have enough points, you can immediately reroll.
This is a permanent effect.</t>
      </text>
    </comment>
    <comment authorId="0" ref="CD74">
      <text>
        <t xml:space="preserve">Your mag is automatically fed once per week with one item of your choice per week.</t>
      </text>
    </comment>
    <comment authorId="0" ref="CG74">
      <text>
        <t xml:space="preserve">You gain one creature of your choice from each category worth 100 points or less.
You can gain this benefit any numbers of times.
</t>
      </text>
    </comment>
    <comment authorId="0" ref="L75">
      <text>
        <t xml:space="preserve">Your ditto can take the shape of non-pokemon creatures but at a third of their power and it can’t become bigger than 20m in size. But it could become a 20m size version of a bigger creature.</t>
      </text>
    </comment>
    <comment authorId="0" ref="CG75">
      <text>
        <t xml:space="preserve">Roll for a creature. You gain it with no additional cost. If you would gain a creature costing 100 points or less you can roll again until you gain a second creature costing 100 points or less.
You can gain this benefit any number of times.
</t>
      </text>
    </comment>
    <comment authorId="0" ref="H76">
      <text>
        <t xml:space="preserve">When you gain this you can immediately reroll.</t>
      </text>
    </comment>
    <comment authorId="0" ref="J76">
      <text>
        <t xml:space="preserve">You can choose any one Living Spell.
You can gain any number of different Living Spell but if you would gain it an additional time you can instead choose to reroll.</t>
      </text>
    </comment>
    <comment authorId="0" ref="BT76">
      <text>
        <t xml:space="preserve">When you gain this you can immediately reroll.</t>
      </text>
    </comment>
    <comment authorId="0" ref="CG76">
      <text>
        <t xml:space="preserve">When you gain something you can choose to instead reject it, you gain nothing this time and keep your points. You cannot reject something twice in a row.
This is a permanent effect.</t>
      </text>
    </comment>
    <comment authorId="0" ref="BV77">
      <text>
        <t xml:space="preserve">When this creature is unsummoned it leaves behind 8 kg of Plant Fibre.</t>
      </text>
    </comment>
    <comment authorId="0" ref="CG77">
      <text>
        <t xml:space="preserve">You can choose one category and permanently remove it from the Celestial Menagerie. You can immediately reroll.
You can gain this benefit any numbers of times.
</t>
      </text>
    </comment>
    <comment authorId="0" ref="J78">
      <text>
        <t xml:space="preserve">Upon summoning it you choose it's form, Demos, Galvan or Hypnos.</t>
      </text>
    </comment>
    <comment authorId="0" ref="AF78">
      <text>
        <t xml:space="preserve">You become an Animagus, roll in the Mundane Animals category to determine your animal form.</t>
      </text>
    </comment>
    <comment authorId="0" ref="BT78">
      <text>
        <t xml:space="preserve">When you gain this you can immediately reroll.</t>
      </text>
    </comment>
    <comment authorId="0" ref="BV78">
      <text>
        <t xml:space="preserve">When this creature is unsummoned it leaves behind one Static Cell.</t>
      </text>
    </comment>
    <comment authorId="0" ref="CD78">
      <text>
        <t xml:space="preserve">When you gain this you can immediately reroll.</t>
      </text>
    </comment>
    <comment authorId="0" ref="CG78">
      <text>
        <t xml:space="preserve">Choose one type of custom creature ,Custom Hybrid from Avatar, Custom Construct, Custom Animental, Custom Inteligent Weapon, Custom Magical Beast from Dungeons &amp; Dragons or Custom Sea Beast from One PIece;
Then you can choose all the parameters of your custom creature instead of rolling.
You can gain this benefit any numbers of times.
</t>
      </text>
    </comment>
    <comment authorId="0" ref="D79">
      <text>
        <t xml:space="preserve">When you gain this you can immediately reroll.</t>
      </text>
    </comment>
    <comment authorId="0" ref="H79">
      <text>
        <t xml:space="preserve">When you gain this you can immediately reroll.</t>
      </text>
    </comment>
    <comment authorId="0" ref="BT79">
      <text>
        <t xml:space="preserve">When you gain this you can immediately reroll.</t>
      </text>
    </comment>
    <comment authorId="0" ref="BV79">
      <text>
        <t xml:space="preserve">When this creature is unsummoned it leaves behind one Scorched Core.</t>
      </text>
    </comment>
    <comment authorId="0" ref="CG79">
      <text>
        <t xml:space="preserve">Should one of your summons died, you and all your other creatures immediately gain immunity to the specific type of damage that killed it for the next 24 hours.</t>
      </text>
    </comment>
    <comment authorId="0" ref="D80">
      <text>
        <t xml:space="preserve">When you gain this you can immediately reroll.</t>
      </text>
    </comment>
    <comment authorId="0" ref="H80">
      <text>
        <t xml:space="preserve">When you gain this you can immediately reroll.</t>
      </text>
    </comment>
    <comment authorId="0" ref="BV80">
      <text>
        <t xml:space="preserve">When this creature is unsummoned it leaves behind one Cryonic Extract.</t>
      </text>
    </comment>
    <comment authorId="0" ref="CD80">
      <text>
        <t xml:space="preserve">You can transform your Galactabeast into Galactazord at will.</t>
      </text>
    </comment>
    <comment authorId="0" ref="CG80">
      <text>
        <t xml:space="preserve">Once per day for one hour instead of summoning a creature you can choose to transform an ally, not one of your creatures, into the shape of that creature. Your ally gains all its power and ability. This counts as summoning that creature for the day.</t>
      </text>
    </comment>
    <comment authorId="0" ref="D81">
      <text>
        <t xml:space="preserve">When you gain this you can immediately reroll.</t>
      </text>
    </comment>
    <comment authorId="0" ref="H81">
      <text>
        <t xml:space="preserve">When you gain this you can immediately reroll.</t>
      </text>
    </comment>
    <comment authorId="0" ref="R81">
      <text>
        <t xml:space="preserve">You can summon your mask as if it was a creature and once summoned you can freely use it. You can also use it on other creatures but you are the only one that can remove it.</t>
      </text>
    </comment>
    <comment authorId="0" ref="BV81">
      <text>
        <t xml:space="preserve">When this creature is unsummoned it leaves behind one Venom Sample.</t>
      </text>
    </comment>
    <comment authorId="0" ref="CD81">
      <text>
        <t xml:space="preserve">You can transform your Galactabeast into Galactazord at will.</t>
      </text>
    </comment>
    <comment authorId="0" ref="CG81">
      <text>
        <t xml:space="preserve">You gain the ability to comprehend and verbally communicate with animals and other non sentient creatures. The knowledge and awareness of many animals is limited by their intelligence, but at minimum, they can give you information about nearby locations and creatures, including whatever they can perceive or have perceived within the past day.</t>
      </text>
    </comment>
    <comment authorId="0" ref="D82">
      <text>
        <t xml:space="preserve">When you gain this you can immediately reroll.</t>
      </text>
    </comment>
    <comment authorId="0" ref="R82">
      <text>
        <t xml:space="preserve">You can summon your mask as if it was a creature and once summoned you can freely use it. You can also use it on other creatures but you are the only one that can remove it.</t>
      </text>
    </comment>
    <comment authorId="0" ref="BV82">
      <text>
        <t xml:space="preserve">When this creature is unsummoned it leaves behind 5 carton of Milk).</t>
      </text>
    </comment>
    <comment authorId="0" ref="CD82">
      <text>
        <t xml:space="preserve">You can transform your Galactabeast into Galactazord at will.</t>
      </text>
    </comment>
    <comment authorId="0" ref="CG82">
      <text>
        <t xml:space="preserve">At will you can enhance your senses, such as sight, hearing smell, etc, to become a copy of the senses of a creature you possess. This can even allow you to gain an entirely new sense such as electroreception from a shark.</t>
      </text>
    </comment>
    <comment authorId="0" ref="D83">
      <text>
        <t xml:space="preserve">When you gain this you can immediately reroll.</t>
      </text>
    </comment>
    <comment authorId="0" ref="R83">
      <text>
        <t xml:space="preserve">You can summon your mask as if it was a creature and once summoned you can freely use it. You can also use it on other creatures but you are the only one that can remove it.</t>
      </text>
    </comment>
    <comment authorId="0" ref="BV83">
      <text>
        <t xml:space="preserve">When this creature is unsummoned it leaves behind two AA Battery.</t>
      </text>
    </comment>
    <comment authorId="0" ref="CD83">
      <text>
        <t xml:space="preserve">You can transform your Galactabeast into Galactazord at will.</t>
      </text>
    </comment>
    <comment authorId="0" ref="CG83">
      <text>
        <t xml:space="preserve">You gain a new theme of your choice.
You can gain this benefit any number of times.
You can immediately reroll.</t>
      </text>
    </comment>
    <comment authorId="0" ref="D84">
      <text>
        <t xml:space="preserve">When you gain this you can immediately reroll.</t>
      </text>
    </comment>
    <comment authorId="0" ref="H84">
      <text>
        <t xml:space="preserve">When you gain this you can immediately reroll.</t>
      </text>
    </comment>
    <comment authorId="0" ref="J84">
      <text>
        <t xml:space="preserve">Your Phantom Steed acts as if created by a 20th level caster but lasts 24h.</t>
      </text>
    </comment>
    <comment authorId="0" ref="CD84">
      <text>
        <t xml:space="preserve">You can transform your Galactabeast into Galactazord at will.</t>
      </text>
    </comment>
    <comment authorId="0" ref="CG84">
      <text>
        <t xml:space="preserve">You gain a calming aura that affects animals or other non-sentient creatures. This aura calm agitated creature and prevent them from panicking even in stressful situations.</t>
      </text>
    </comment>
    <comment authorId="0" ref="D85">
      <text>
        <t xml:space="preserve">When you gain this you can immediately reroll.</t>
      </text>
    </comment>
    <comment authorId="0" ref="CG85">
      <text>
        <t xml:space="preserve">You can allow your summoned creature to reproduce either with other compatible summoned creatures or with normal beings. You do not have any specific controle upon the resulting offspring, but they start with a favorable impression of you. In addition you can double the growth rate of any such offspring until they reach adulthood.</t>
      </text>
    </comment>
    <comment authorId="0" ref="D86">
      <text>
        <t xml:space="preserve">When you gain this you can immediately reroll.</t>
      </text>
    </comment>
    <comment authorId="0" ref="H86">
      <text>
        <t xml:space="preserve">When you gain this you can immediately reroll.</t>
      </text>
    </comment>
    <comment authorId="0" ref="CG86">
      <text>
        <t xml:space="preserve">Your creatures cannot be forcefully controlled or copied by others. They cannot be cloned, reversed engineered or mentally dominated.</t>
      </text>
    </comment>
    <comment authorId="0" ref="D87">
      <text>
        <t xml:space="preserve">When you gain this you can immediately reroll.</t>
      </text>
    </comment>
    <comment authorId="0" ref="H87">
      <text>
        <t xml:space="preserve">When you gain this you can immediately reroll.</t>
      </text>
    </comment>
    <comment authorId="0" ref="CG87">
      <text>
        <t xml:space="preserve">You gain the power to add willing creatures you encounter to your pool of summonable creatures. To do so the creatures must recognize you as its superior, it can be because you tamed it, because you defeat it and it agrees to serve you, or similar situations. Once made this decision is permanent and the creature becomes a companion (see the companion power for more detail).
You cannot use this ability on a humanoid creature.</t>
      </text>
    </comment>
    <comment authorId="0" ref="D88">
      <text>
        <t xml:space="preserve">When you gain this you can immediately reroll.</t>
      </text>
    </comment>
    <comment authorId="0" ref="CG88">
      <text>
        <t xml:space="preserve">Applying a theme to your creature grants them a minor power depending on each theme.
If you do no possesses any themes you gain a random one.
</t>
      </text>
    </comment>
    <comment authorId="0" ref="D89">
      <text>
        <t xml:space="preserve">When you gain this you can immediately reroll.</t>
      </text>
    </comment>
    <comment authorId="0" ref="CG89">
      <text>
        <t xml:space="preserve">You and your summoned creatures share with each other the ability to live in each other's respective environments. This can include breathing things other than air, surviving intense heat or cold, the ability to see in adverse conditions or similar effects.
</t>
      </text>
    </comment>
    <comment authorId="0" ref="D90">
      <text>
        <t xml:space="preserve">When you gain this you can immediately reroll.</t>
      </text>
    </comment>
    <comment authorId="0" ref="T90">
      <text>
        <t xml:space="preserve">Last only 1 minute</t>
      </text>
    </comment>
    <comment authorId="0" ref="CG90">
      <text>
        <t xml:space="preserve">You and your creatures are immune to the direct damage inflicted by each other's attack and such attacks can even phase through you to reach their true target if necessary. </t>
      </text>
    </comment>
    <comment authorId="0" ref="D91">
      <text>
        <t xml:space="preserve">When you gain this you can immediately reroll.</t>
      </text>
    </comment>
    <comment authorId="0" ref="CG91">
      <text>
        <t xml:space="preserve">When summoned your creatures gains a 20% increase in Strength, Endurance, and Speed.
</t>
      </text>
    </comment>
    <comment authorId="0" ref="D92">
      <text>
        <t xml:space="preserve">When you gain this you can immediately reroll.</t>
      </text>
    </comment>
    <comment authorId="0" ref="J92">
      <text>
        <t xml:space="preserve">Roll in the mundane animal category and choose an animal from the rolled sub-category. Afterward roll on the Custom creature sheet to determined the material of your Custom Construct.
You can gain any number of custom construct but if you would gain it an additional time you can instead choose to reroll.</t>
      </text>
    </comment>
    <comment authorId="0" ref="CD92">
      <text>
        <t xml:space="preserve">You can choose Cupil weapon form when you summon him and you are proficient in its use.</t>
      </text>
    </comment>
    <comment authorId="0" ref="CG92">
      <text>
        <t xml:space="preserve">You can give an ally, not one of your creatures, the ability to summon one creature that you possess, you lose access to that creature. This choice is permanent and you can only grant one creature per ally, but you can grant this ability to any number of allies as long as you have enough creatures.</t>
      </text>
    </comment>
    <comment authorId="0" ref="D93">
      <text>
        <t xml:space="preserve">When you gain this you can immediately reroll.</t>
      </text>
    </comment>
    <comment authorId="0" ref="H93">
      <text>
        <t xml:space="preserve">Roll twice in the mundane animal category and choose an animal from each of the rolled sub-category. You gain an Hybrid of those two animals and you define its appearance. In addition roll on the corresponding table of custom creature sheet to determine if your Hybrid can bend an element.
You can gain any number of custom hybrid but if you would gain it an additional time you can instead choose to reroll.</t>
      </text>
    </comment>
    <comment authorId="0" ref="J93">
      <text>
        <t xml:space="preserve">Roll on the Custom creature sheet to determined the detail of your Custom Inteligent Weapon
You can gain any number of custom inteligent weapon but if you would gain it an additional time you can instead choose to reroll.
You gain basic proficiency with your inteligent weapon.</t>
      </text>
    </comment>
    <comment authorId="0" ref="CG93">
      <text>
        <t xml:space="preserve">You can create an illusion of one of your creatures, it looks identical and sounds the same but it cannot physically interact with the world. You can only have one illusion at a time.</t>
      </text>
    </comment>
    <comment authorId="0" ref="D94">
      <text>
        <t xml:space="preserve">When you gain this you can immediately reroll.</t>
      </text>
    </comment>
    <comment authorId="0" ref="J94">
      <text>
        <t xml:space="preserve">You can choose between a Black, Blue, Brown, Gray, Green, Purple, Red, White or Yellow dragon.
You can gain any number of different Dragon but if you would gain it an additional time you can instead choose to reroll.</t>
      </text>
    </comment>
    <comment authorId="0" ref="CG94">
      <text>
        <t xml:space="preserve">Double the distance that your creature can move away from you.
You can gain this power twice to quadruple the distance.</t>
      </text>
    </comment>
    <comment authorId="0" ref="D95">
      <text>
        <t xml:space="preserve">When you gain this you can immediately reroll.</t>
      </text>
    </comment>
    <comment authorId="0" ref="J95">
      <text>
        <t xml:space="preserve">You can choose between a Black, Blue, Brown, Gray, Green, Purple, Red, White or Yellow dragon.
You can gain any number of different Dragon but if you would gain it an additional time you can instead choose to reroll.</t>
      </text>
    </comment>
    <comment authorId="0" ref="CG95">
      <text>
        <t xml:space="preserve">You can have twice the number of creatures summoned at a time.
You can gain this power twice to quadruple the number.</t>
      </text>
    </comment>
    <comment authorId="0" ref="D96">
      <text>
        <t xml:space="preserve">When you gain this you can immediately reroll.</t>
      </text>
    </comment>
    <comment authorId="0" ref="J96">
      <text>
        <t xml:space="preserve">You can choose between a Black, Blue, Brown, Gray, Green, Purple, Red, White or Yellow dragon.
You can gain any number of different Dragon but if you would gain it an additional time you can instead choose to reroll.</t>
      </text>
    </comment>
    <comment authorId="0" ref="CG96">
      <text>
        <t xml:space="preserve">You always know the exact location of your creatures relative to your own position.
When you gain this you can immediately reroll.
</t>
      </text>
    </comment>
    <comment authorId="0" ref="J97">
      <text>
        <t xml:space="preserve">You can choose between a Black, Blue, Brown, Gray, Green, Purple, Red, White or Yellow dragon.
You can gain any number of different Dragon but if you would gain it an additional time you can instead choose to reroll.</t>
      </text>
    </comment>
    <comment authorId="0" ref="CD97">
      <text>
        <t xml:space="preserve">Any replicator created by yours falls to pieces when it’s unsommed.</t>
      </text>
    </comment>
    <comment authorId="0" ref="CG97">
      <text>
        <t xml:space="preserve">Instead of summoning one of your creatures you can instead summon one of its body parts such as bone, hide or blood. These materials remain permanently. You also gain any skills necessary to use these materials to create cloth, weapon, tool or food, as appropriate.
Using this ability counts as if the creature was summoned. 
</t>
      </text>
    </comment>
    <comment authorId="0" ref="J98">
      <text>
        <t xml:space="preserve">You can choose between a Black, Blue, Brown, Gray, Green, Purple, Red, White or Yellow dragon.
You can gain any number of different Dragon but if you would gain it an additional time you can instead choose to reroll.</t>
      </text>
    </comment>
    <comment authorId="0" ref="CD98">
      <text>
        <t xml:space="preserve">When you gain this you can immediately reroll.</t>
      </text>
    </comment>
    <comment authorId="0" ref="CG98">
      <text>
        <t xml:space="preserve">You gain an additional train of thought for each creature currently summoned. This allows you to think about multiple things at once.
</t>
      </text>
    </comment>
    <comment authorId="0" ref="J99">
      <text>
        <t xml:space="preserve">You can choose between a Amethyst, Crystal, Emerald, Obsidian, Sapphire or Topaz dragon.
You can gain any number of different Dragon but if you would gain it an additional time you can instead choose to reroll.</t>
      </text>
    </comment>
    <comment authorId="0" ref="CG99">
      <text>
        <t xml:space="preserve">You gain access to a purely mental realm, you can enter it either by meditating or in your dream. Inside this realm, you can find all your creatures, each one with its territory adapted to its need. This allows you to communicate with them without summoning them.</t>
      </text>
    </comment>
    <comment authorId="0" ref="J100">
      <text>
        <t xml:space="preserve">You can choose between a Amethyst, Crystal, Emerald, Obsidian, Sapphire or Topaz dragon.
You can gain any number of different Dragon but if you would gain it an additional time you can instead choose to reroll.</t>
      </text>
    </comment>
    <comment authorId="0" ref="CG100">
      <text>
        <t xml:space="preserve">
You and your creatures can cooperate perfectly, you'll never get in each other way, you can anticipate each other actions, you can easily coordinate your strikes and move just the right way to protect each other.</t>
      </text>
    </comment>
    <comment authorId="0" ref="J101">
      <text>
        <t xml:space="preserve">You can choose between a Amethyst, Crystal, Emerald, Obsidian, Sapphire or Topaz dragon.
You can gain any number of different Dragon but if you would gain it an additional time you can instead choose to reroll.</t>
      </text>
    </comment>
    <comment authorId="0" ref="CG101">
      <text>
        <t xml:space="preserve">
Choose a creature you possess, you gain a pocket dimension tailored to that creature. When not summoned the creature resided inside that dimension. The size of dimension varies depending on the creature but minimum 1km squared and maximum 10km squared. It contains an environment adapted to the creature, including illusory companions and prey. You can open a portal to that dimension at will.
You can gain this benefit any number of times.</t>
      </text>
    </comment>
    <comment authorId="0" ref="J102">
      <text>
        <t xml:space="preserve">You can choose between a Amethyst, Crystal, Emerald, Obsidian, Sapphire or Topaz dragon.
You can gain any number of different Dragon but if you would gain it an additional time you can instead choose to reroll.</t>
      </text>
    </comment>
    <comment authorId="0" ref="CD102">
      <text>
        <t xml:space="preserve">You gain one common Kubrow of your choice.
You can gain any number of different Kubrow but if you would gain it an additional time you can instead choose to reroll.
</t>
      </text>
    </comment>
    <comment authorId="0" ref="CG102">
      <text>
        <t xml:space="preserve">You can apply the following creature modifier to yourself instead of one of your creatures.
The modifiers that can be applied this way are as follows: Ark’s Variants, Dungeons &amp; Dragons Templates, Super Mario’s Power Up and Fell Seal’s Variants.
If you gain this power while you do not have access to any Modifier you automatically gain Ark’s Eerie Variant.
</t>
      </text>
    </comment>
    <comment authorId="0" ref="J103">
      <text>
        <t xml:space="preserve">You can choose between a Amethyst, Crystal, Emerald, Obsidian, Sapphire or Topaz dragon.
You can gain any number of different Dragon but if you would gain it an additional time you can instead choose to reroll.</t>
      </text>
    </comment>
    <comment authorId="0" ref="CD103">
      <text>
        <t xml:space="preserve">You can create your MOA with any combination of components.
You can gain any number of different MOA but if you would gain it an additional time you can instead choose to reroll.
</t>
      </text>
    </comment>
    <comment authorId="0" ref="CG103">
      <text>
        <t xml:space="preserve">You can apply any theme that you possess, even multiple ones, to yourself.</t>
      </text>
    </comment>
    <comment authorId="0" ref="J104">
      <text>
        <t xml:space="preserve">You can choose between a Brass, Bronze, Copper, Gold, Iron, Mercury, Platinum, Silver or Steel dragon.
You can gain any number of different Dragon but if you would gain it an additional time you can instead choose to reroll.</t>
      </text>
    </comment>
    <comment authorId="0" ref="CD104">
      <text>
        <t xml:space="preserve">You gain one common Sentinel of your choice.
You can gain any number of different Sentinel but if you would gain it an additional time you can instead choose to reroll.
</t>
      </text>
    </comment>
    <comment authorId="0" ref="CG104">
      <text>
        <t xml:space="preserve">Once per day for one hour instead of summoning a creature you can choose to transform yourself into the shape of that creature. You gain all its power and ability. This counts as summoning that creature for the day.</t>
      </text>
    </comment>
    <comment authorId="0" ref="J105">
      <text>
        <t xml:space="preserve">You can choose between a Brass, Bronze, Copper, Gold, Iron, Mercury, Platinum, Silver or Steel dragon.
You can gain any number of different Dragon but if you would gain it an additional time you can instead choose to reroll.</t>
      </text>
    </comment>
    <comment authorId="0" ref="CG105">
      <text>
        <t xml:space="preserve">If you have a power that can only affect yourself, you can share it with one of our creatures by touching it when activating the power. And conversely if one of your creatures can use such a power they can share it with you in the same way.</t>
      </text>
    </comment>
    <comment authorId="0" ref="J106">
      <text>
        <t xml:space="preserve">You can choose between a Brass, Bronze, Copper, Gold, Iron, Mercury, Platinum, Silver or Steel dragon.
You can gain any number of different Dragon but if you would gain it an additional time you can instead choose to reroll.</t>
      </text>
    </comment>
    <comment authorId="0" ref="CG106">
      <text>
        <t xml:space="preserve">You gain a 10% increase in strength and endurance for each creature currently summoned.</t>
      </text>
    </comment>
    <comment authorId="0" ref="J107">
      <text>
        <t xml:space="preserve">You can choose between a Brass, Bronze, Copper, Gold, Iron, Mercury, Platinum, Silver or Steel dragon.
You can gain any number of different Dragon but if you would gain it an additional time you can instead choose to reroll.</t>
      </text>
    </comment>
    <comment authorId="0" ref="CG107">
      <text>
        <t xml:space="preserve">You can summon each creature three times a day instead of once per day.</t>
      </text>
    </comment>
    <comment authorId="0" ref="J108">
      <text>
        <t xml:space="preserve">You can choose between a Brass, Bronze, Copper, Gold, Iron, Mercury, Platinum, Silver or Steel dragon.
You can gain any number of different Dragon but if you would gain it an additional time you can instead choose to reroll.</t>
      </text>
    </comment>
    <comment authorId="0" ref="CD108">
      <text>
        <t xml:space="preserve">At any time you can unsummon Kuriboh, if you do so you are immune to damage for 1 minute.</t>
      </text>
    </comment>
    <comment authorId="0" ref="CG108">
      <text>
        <t xml:space="preserve">You gain the ability to, three times per day, summon a toy copy of one of your creatures. These copies are permanent and can be any sort of toy, plushy, plastic soldier, lead figurine, wooden puppet etc...
You can immediately reroll.</t>
      </text>
    </comment>
    <comment authorId="0" ref="J109">
      <text>
        <t xml:space="preserve">You can choose between a Chiang, Li, Pan, Shen, T'ien, Tun mi or Wang dragon.
You can gain any number of different Dragon but if you would gain it an additional time you can instead choose to reroll.</t>
      </text>
    </comment>
    <comment authorId="0" ref="X109">
      <text>
        <t xml:space="preserve">"You gain the ability to summon a flighsuit in you size, it appear on the ground or directly on your body, replacing any clothes you are currently wearing (they come back when you unsummon the flightsuit). 
The flightsuit include, a dagger, some spare paper, a compass, the Inferno sword, 3 canisters of Nightmare saliva and 3 canisters of Zippleback gas and a map. 
You also gain the knowledge to use the flightsuit with basic competency."</t>
      </text>
    </comment>
    <comment authorId="0" ref="CG109">
      <text>
        <t xml:space="preserve">You and your creature can move through each other bodies without any hindrance becoming intangible relative to each other as need.
When you gain this you can immediately reroll.
</t>
      </text>
    </comment>
    <comment authorId="0" ref="J110">
      <text>
        <t xml:space="preserve">You can choose between a Chiang, Li, Pan, Shen, T'ien, Tun mi or Wang dragon.
You can gain any number of different Dragon but if you would gain it an additional time you can instead choose to reroll.</t>
      </text>
    </comment>
    <comment authorId="0" ref="J111">
      <text>
        <t xml:space="preserve">You can choose between a Chiang, Li, Pan, Shen, T'ien, Tun mi or Wang dragon.
You can gain any number of different Dragon but if you would gain it an additional time you can instead choose to reroll.</t>
      </text>
    </comment>
    <comment authorId="0" ref="BH111">
      <text>
        <t xml:space="preserve">When you gain this you can immediately reroll.</t>
      </text>
    </comment>
    <comment authorId="0" ref="J112">
      <text>
        <t xml:space="preserve">You can choose between a Chiang, Li, Pan, Shen, T'ien, Tun mi or Wang dragon.
You can gain any number of different Dragon but if you would gain it an additional time you can instead choose to reroll.</t>
      </text>
    </comment>
    <comment authorId="0" ref="J113">
      <text>
        <t xml:space="preserve">You can choose between a Chiang, Li, Pan, Shen, T'ien, Tun mi or Wang dragon.
You can gain any number of different Dragon but if you would gain it an additional time you can instead choose to reroll.</t>
      </text>
    </comment>
    <comment authorId="0" ref="V116">
      <text>
        <t xml:space="preserve">When you gain an Incarnus it's in his basic form (Wulfspade, Hawkhart, Cluboon or Diamagon) and evolved into an Ace once it gained enough strength. You can choose any one of it's form when you summon it.</t>
      </text>
    </comment>
    <comment authorId="0" ref="BH121">
      <text>
        <t xml:space="preserve">Exist in four variants: Soy, Salsa, Vinegar or Worcester. You can choose any variant when you summon it.
When you gain this you can immediately reroll.
</t>
      </text>
    </comment>
    <comment authorId="0" ref="AB126">
      <text>
        <t xml:space="preserve">You also gain the skill on how to use your Tsaisi as a weapon effectively.</t>
      </text>
    </comment>
    <comment authorId="0" ref="L130">
      <text>
        <t xml:space="preserve">Your Smeargle can learn the power of non-pokemon creatures as pokemon move but at a third of the puissance.</t>
      </text>
    </comment>
    <comment authorId="0" ref="AB133">
      <text>
        <t xml:space="preserve">Your Vonduun Crab armor is the right size for you, when you summoned it appear on the ground or directly on your body, replacing any clothes you are currently wearing (they come back when you unsummon it). </t>
      </text>
    </comment>
    <comment authorId="0" ref="BH139">
      <text>
        <t xml:space="preserve">When you gain this you can immediately reroll.</t>
      </text>
    </comment>
    <comment authorId="0" ref="AB142">
      <text>
        <t xml:space="preserve">When summoned your Sarlacc appear embedded with the ground and consequently can only be summoned in loose soil, such as sand, dirt or gravel.</t>
      </text>
    </comment>
    <comment authorId="0" ref="BH143">
      <text>
        <t xml:space="preserve">When you gain this you can immediately reroll.</t>
      </text>
    </comment>
    <comment authorId="0" ref="BH153">
      <text>
        <t xml:space="preserve">You gain Top Class mastery in Food Honor, including the ability to use Food Immersion.</t>
      </text>
    </comment>
    <comment authorId="0" ref="BH154">
      <text>
        <t xml:space="preserve">Your body is infused with Gourmet Cells, enhancing your physical ability. And in time an Appetite Demon may form inside you.
</t>
      </text>
    </comment>
    <comment authorId="0" ref="Z158">
      <text>
        <t xml:space="preserve">You can choose any one of it's form when you summon him.</t>
      </text>
    </comment>
    <comment authorId="0" ref="J160">
      <text>
        <t xml:space="preserve">Roll in the mundane animal category and choose an animal from the rolled sub-category. Afterward roll on the Custom creature sheet to determined the element of your Custom Animental.
You can gain any number of custom animental but if you would gain it an additional time you can instead choose to reroll.
</t>
      </text>
    </comment>
    <comment authorId="0" ref="Z160">
      <text>
        <t xml:space="preserve">You become a Driver with Dromarch as your Blade. You gain moderate proficiency in wielding Twin Rings as weapon. You can summon and unsummon Dromarch at will.</t>
      </text>
    </comment>
    <comment authorId="0" ref="F164">
      <text>
        <t xml:space="preserve">You can choose when summoning it any combination of Rigs it can support.
</t>
      </text>
    </comment>
    <comment authorId="0" ref="F185">
      <text>
        <t xml:space="preserve">Wyvern exist in eight version, Fire, Forest, Ice, Lightning, Poison, Blood Crystal, Ember Crystal and Tropical Crystal.
When you gain this creature you can choose any version and if you gain it again later you can choose any other version or reroll.</t>
      </text>
    </comment>
    <comment authorId="0" ref="L207">
      <text>
        <t xml:space="preserve">Kyogre primal reversion is considered a Mega evolution for the Celestial menagerie.</t>
      </text>
    </comment>
    <comment authorId="0" ref="L208">
      <text>
        <t xml:space="preserve">Groudon primal reversion is considered a Mega evolution for the Celestial menagerie.</t>
      </text>
    </comment>
    <comment authorId="0" ref="L211">
      <text>
        <t xml:space="preserve">You can choose any one of it's forms when you summon him.</t>
      </text>
    </comment>
    <comment authorId="0" ref="J249">
      <text>
        <t xml:space="preserve">Roll in the mundane animal category and choose an animal from the rolled sub-category. Afterward roll on the Custom creature sheet to determined the feature and spell of your Custom Magical Beast.
You can gain any number of custom magical beast but if you would gain it an additional time you can instead choose to reroll.
</t>
      </text>
    </comment>
    <comment authorId="0" ref="AD249">
      <text>
        <t xml:space="preserve">-If you gain this ability while you do not have any Monster Hunter's creature that grants equipement, you automatically gain a Hornetaur.</t>
      </text>
    </comment>
    <comment authorId="0" ref="L250">
      <text>
        <t xml:space="preserve">You can choose any one of it's forms when you summon him.</t>
      </text>
    </comment>
    <comment authorId="0" ref="L252">
      <text>
        <t xml:space="preserve">Your Phione is able to evolve into Manaphy once it’s strong enough.</t>
      </text>
    </comment>
    <comment authorId="0" ref="L254">
      <text>
        <t xml:space="preserve">You can choose any one of it's forms when you summon him.</t>
      </text>
    </comment>
    <comment authorId="0" ref="L255">
      <text>
        <t xml:space="preserve">You can choose any one of it's forms when you summon him.</t>
      </text>
    </comment>
    <comment authorId="0" ref="J277">
      <text>
        <t xml:space="preserve">Upon summoning it you choose it's form between Boar, Lion, Triceratops or Dragon.</t>
      </text>
    </comment>
    <comment authorId="0" ref="J308">
      <text>
        <t xml:space="preserve">Upon gaining this Template you choose one variety of Dragon, and you gain that particular variant of Half-Dragon. You can gain this Template as many time as possible variant but if you roll it again after the first time you can choose to reroll instead.</t>
      </text>
    </comment>
    <comment authorId="0" ref="J313">
      <text>
        <t xml:space="preserve">This template grant Blood Drain, Charm Gaze and Children of the Night at the same time.</t>
      </text>
    </comment>
    <comment authorId="0" ref="J314">
      <text>
        <t xml:space="preserve">You choose the number of additional head grant by the template upon applying it to a summoned creature, up to a maximum of 7 heads total. It's always a Lernaean variant. You cannot apply the Pyro or Cryo variant.</t>
      </text>
    </comment>
    <comment authorId="0" ref="J319">
      <text>
        <t xml:space="preserve">You gain an animal companion selected from the following list: badger, camel, dire rat, dog, riding dog, eagle, hawk, horse (light or heavy), owl, pony, snake (Small or Medium viper), wolf or from the list of alternate animal companion. You are considered to be a 20th level druid for the purpose of determining your animal companion abilities and to choose a an alternate animal companion. Your animal companion does not appear inside the Menagerie it appear by your side and you must care for him like a normal creature of its kind.</t>
      </text>
    </comment>
    <comment authorId="0" ref="J320">
      <text>
        <t xml:space="preserve">You gain an familiar of your choice. You are considered to be a 20th level wizard for the purpose of determining your familiar abilities. Your familiar does not appear inside the Menagerie it appear by your side and you must care for him like a normal creature of its kind.</t>
      </text>
    </comment>
    <comment authorId="0" ref="L329">
      <text>
        <t xml:space="preserve">You can choose any one of it's forms when you summon him.</t>
      </text>
    </comment>
    <comment authorId="0" ref="L330">
      <text>
        <t xml:space="preserve">You can choose any one of it's forms when you summon him.</t>
      </text>
    </comment>
    <comment authorId="0" ref="L333">
      <text>
        <t xml:space="preserve">You can choose any one of it's forms when you summon him.</t>
      </text>
    </comment>
    <comment authorId="0" ref="L334">
      <text>
        <t xml:space="preserve">If you have Reshiram or Zekrom you can summon Kyurem fused with it.</t>
      </text>
    </comment>
    <comment authorId="0" ref="L335">
      <text>
        <t xml:space="preserve">Automatically know Secret Sword and change form if it uses it and until it chooses to return to normal.</t>
      </text>
    </comment>
    <comment authorId="0" ref="L336">
      <text>
        <t xml:space="preserve">Automatically know Relic Song and change form if it uses it and until it chooses to return to normal.</t>
      </text>
    </comment>
    <comment authorId="0" ref="L337">
      <text>
        <t xml:space="preserve">You can choose any one of it's forms when you summon him.</t>
      </text>
    </comment>
    <comment authorId="0" ref="L348">
      <text>
        <t xml:space="preserve">You gain the knowledge of a professional groomer to be able to change Furfrou form. You can use those skills on any creature, even creatures that do not belong to the menagerie, but it does not have any special effect.
</t>
      </text>
    </comment>
    <comment authorId="0" ref="L371">
      <text>
        <t xml:space="preserve">If you’ve chosen the Power Construct ability, you can summon your Zygarde in 10% or 50% forms, and if in 50% form it will transform into the 100% if he takes too much damage.</t>
      </text>
    </comment>
    <comment authorId="0" ref="L372">
      <text>
        <t xml:space="preserve">Cost 200 points less if you already have a Carbink. In that case your Carbink transforms into Diancie, instead of gaining Diancie separately.</t>
      </text>
    </comment>
    <comment authorId="0" ref="L373">
      <text>
        <t xml:space="preserve">You can choose any one of it's forms when you summon him.</t>
      </text>
    </comment>
    <comment authorId="0" ref="L375">
      <text>
        <t xml:space="preserve">You gain a Mega Ring that allow you to mega-evolve any of your pokemon that can do so. If do not possess any pokemon able to mega-evolve you gain a random one worth 200 points or less.
All your pokemon that qualify automatically gain their mega-stone.
Mega Evolution can be used once per hour per pokemon and last 10 min.</t>
      </text>
    </comment>
    <comment authorId="0" ref="L383">
      <text>
        <t xml:space="preserve">You can choose any one of it's forms when you summon him.</t>
      </text>
    </comment>
    <comment authorId="0" ref="L401">
      <text>
        <t xml:space="preserve">You can choose any one of it's forms when you summon him, once he evolved into Sylvally.</t>
      </text>
    </comment>
    <comment authorId="0" ref="L423">
      <text>
        <t xml:space="preserve">If you have Solgaleo or Lunala you can summon Necrozma fused with it.
He can only transform into Ultra-Necrozma if you possess a Z-Ring.
</t>
      </text>
    </comment>
    <comment authorId="0" ref="L431">
      <text>
        <t xml:space="preserve">You gain a Z-Ring that allow you to use Z-Move with your pokemon. If you gain the Z-ring while you posses no pokemon you gain a random one worth 200 points or less.
Your pokemon automatically posses any one Z-Stone of your choice when you summon them.
Z-Move can be used once pey hour per pokemon.</t>
      </text>
    </comment>
    <comment authorId="0" ref="L465">
      <text>
        <t xml:space="preserve">You can choose any one of it's forms when you summon him.</t>
      </text>
    </comment>
    <comment authorId="0" ref="L466">
      <text>
        <t xml:space="preserve">You can choose any one of it's forms when you summon him.</t>
      </text>
    </comment>
    <comment authorId="0" ref="L467">
      <text>
        <t xml:space="preserve">Eternatus can Gigantamax if you possess the Dynamax Band but only once per month.
</t>
      </text>
    </comment>
    <comment authorId="0" ref="L474">
      <text>
        <t xml:space="preserve">If you have Glastrier or Spectrier you can summon Calyrex fused with it.</t>
      </text>
    </comment>
    <comment authorId="0" ref="L475">
      <text>
        <t xml:space="preserve">Can be used to Dynamax (or Gigantamax if possible) one pokemon per hour and last 10 min.
</t>
      </text>
    </comment>
  </commentList>
</comments>
</file>

<file path=xl/comments5.xml><?xml version="1.0" encoding="utf-8"?>
<comments xmlns:r="http://schemas.openxmlformats.org/officeDocument/2006/relationships" xmlns="http://schemas.openxmlformats.org/spreadsheetml/2006/main">
  <authors>
    <author/>
  </authors>
  <commentList>
    <comment authorId="0" ref="F10">
      <text>
        <t xml:space="preserve">When you gain this you can immediately reroll.</t>
      </text>
    </comment>
    <comment authorId="0" ref="BF10">
      <text>
        <t xml:space="preserve">When using the Sunrise brush technique the sun does not rise. Instead you create a small artificial sun high in the sky that creates an artificial day for up to one hour and covers a zone 5km in radius centered on the sun.
When summoning Amaterasu you choose the weapon she can use among Reflector, Rosarie or Glaive.</t>
      </text>
    </comment>
    <comment authorId="0" ref="BW10">
      <text>
        <t xml:space="preserve">You become an extremely skilled farmer, you can grow any type of plant and raise any type of animal.</t>
      </text>
    </comment>
    <comment authorId="0" ref="BT11">
      <text>
        <t xml:space="preserve">You also gain a link chamber allowing you to control your avatar.</t>
      </text>
    </comment>
    <comment authorId="0" ref="BW11">
      <text>
        <t xml:space="preserve">You become an extremely skilled Hunter, you can hunt any kind of animal you know how to track them and the best way to bring them down.</t>
      </text>
    </comment>
    <comment authorId="0" ref="AN12">
      <text>
        <t xml:space="preserve">If you have Blue magic you gain access to the White Wind spell.</t>
      </text>
    </comment>
    <comment authorId="0" ref="BW12">
      <text>
        <t xml:space="preserve">You become extremely skilled in riding living creatures as long as they can bear your weight, and it’s even more impressive when you're riding one of your summoned creatures.</t>
      </text>
    </comment>
    <comment authorId="0" ref="AF13">
      <text>
        <t xml:space="preserve">You are immune to the lethal gaze of your own Basilisk.</t>
      </text>
    </comment>
    <comment authorId="0" ref="AN13">
      <text>
        <t xml:space="preserve">If you have Blue magic you gain access to the Doom spell.</t>
      </text>
    </comment>
    <comment authorId="0" ref="BF13">
      <text>
        <t xml:space="preserve">You gain Sakigami, Hasugami and Tsutagami.</t>
      </text>
    </comment>
    <comment authorId="0" ref="BT13">
      <text>
        <t xml:space="preserve">When you gain this you can immediately reroll.</t>
      </text>
    </comment>
    <comment authorId="0" ref="BW13">
      <text>
        <t xml:space="preserve">You become an excellent strategist, you know how to detect weakness in your foe, how to best assault a position, or defend one. You know how to handle logistics and how to best formulate your order.</t>
      </text>
    </comment>
    <comment authorId="0" ref="H14">
      <text>
        <t xml:space="preserve">When you gain this you can immediately reroll.</t>
      </text>
    </comment>
    <comment authorId="0" ref="R14">
      <text>
        <t xml:space="preserve">Cucco is an entirely passive creature and even you can't give them any order. It will simply wander around looking for food and flee from danger. But if something or someone attack Cucco repeatedly, it will summon out of nowhere 20 additional Cucoo and all of them with attack the aggressor. These additional Cucco will disappear once the aggressor is defeat or once you unsummon the original Cucco. As a side note Cucco are extremely resistant to physical damage.</t>
      </text>
    </comment>
    <comment authorId="0" ref="BW14">
      <text>
        <t xml:space="preserve">You become an extremely skilled survivalist, you can survive in the wild while naked, you are able to light a fire, create a shelter and find water and food in the most unlikely place.</t>
      </text>
    </comment>
    <comment authorId="0" ref="D15">
      <text>
        <t xml:space="preserve">When you gain this you can immediately reroll.</t>
      </text>
    </comment>
    <comment authorId="0" ref="R15">
      <text>
        <t xml:space="preserve">You also gain the material and the knowledge to safely extract red jelly from your Red Chuchu and to use it to create Red potion. Red potion heal anyone that use it but have limited effect. You can produce 3 red potions per week this way.</t>
      </text>
    </comment>
    <comment authorId="0" ref="AN15">
      <text>
        <t xml:space="preserve">If you have Blue magic you gain access to the Mighty Guard spell.</t>
      </text>
    </comment>
    <comment authorId="0" ref="BF15">
      <text>
        <t xml:space="preserve">You can Catwalk on any vertical surface, you do not need a statue of Kabegami.</t>
      </text>
    </comment>
    <comment authorId="0" ref="BT15">
      <text>
        <t xml:space="preserve">You gain the knowledge on how to extract ADAM from your Sea Slug and use it to create Plasmid and Vigor.</t>
      </text>
    </comment>
    <comment authorId="0" ref="BW15">
      <text>
        <t xml:space="preserve">You become an extremely skilled animal trainer, you can train any animal to perform any trick as long as it can do it and as long as doing that trick wouldn’t be harmful to it.</t>
      </text>
    </comment>
    <comment authorId="0" ref="R16">
      <text>
        <t xml:space="preserve">You also gain the material and the knowledge to safely extract green jelly from your Green Chuchu and to use it to create Green potion. Green potion replish magical energy for anyone that use it but have limited effect. You can produce 3 green potions per week this way.</t>
      </text>
    </comment>
    <comment authorId="0" ref="AJ16">
      <text>
        <t xml:space="preserve">You gain a Life Model Decoy in your image. You can either give it order normally or control it remotely.</t>
      </text>
    </comment>
    <comment authorId="0" ref="AN16">
      <text>
        <t xml:space="preserve">If you have Blue magic you gain access to the Self Destruct spell.</t>
      </text>
    </comment>
    <comment authorId="0" ref="BW16">
      <text>
        <t xml:space="preserve">You become an extremely skilled veterinarian, you can diagnose and heal any maladie affecting an animal as long as it’s possible and you have access to the right tools.</t>
      </text>
    </comment>
    <comment authorId="0" ref="D17">
      <text>
        <t xml:space="preserve">When you gain this you can immediately reroll.</t>
      </text>
    </comment>
    <comment authorId="0" ref="R17">
      <text>
        <t xml:space="preserve">You also gain the material and the knowledge to safely extract blue jelly from your Blue Chuchu and to use it to create Blue, potion. A Blue potion completely heal and replish magical energy for anyone that use it. You can produce 3 blue potions per week this way.</t>
      </text>
    </comment>
    <comment authorId="0" ref="AN17">
      <text>
        <t xml:space="preserve">If you have Blue magic you gain access to the Magic Hammer spell.</t>
      </text>
    </comment>
    <comment authorId="0" ref="BW17">
      <text>
        <t xml:space="preserve">You become an extremely skilled zoologist, your knowledge concerning animals is unparalleled.</t>
      </text>
    </comment>
    <comment authorId="0" ref="D18">
      <text>
        <t xml:space="preserve">When you gain this you can immediately reroll.</t>
      </text>
    </comment>
    <comment authorId="0" ref="R18">
      <text>
        <t xml:space="preserve">You also gain the material and the knowledge to safely extract yellow jelly from your Yellow ChuChu. Yellow jelly can be throw like a grenade and provoke on impact a small electrical blast.
</t>
      </text>
    </comment>
    <comment authorId="0" ref="AN18">
      <text>
        <t xml:space="preserve">If you have Blue magic you gain access to the 1000 Neddles spell.</t>
      </text>
    </comment>
    <comment authorId="0" ref="BN18">
      <text>
        <t xml:space="preserve">Your Almighty Raisin can astrally project itself into any of your summoned creatures.</t>
      </text>
    </comment>
    <comment authorId="0" ref="BT18">
      <text>
        <t xml:space="preserve">Your Miniature World Turtle is the size of a cat, with four elephants the size of mice on it’s back and a miniature discworld resting on their backs. A miniature sun and moon orbit this discworld.
Your miniature World Turtle can fly, including in space.
You can enter and exit this Discworld at will as long as your Miniature World Turtle is summoned, it counts as a pocket dimension measuring 10km in diameter, you can choose it’s precise appearance but can’t include rare material in it’s composition. Dirt, stone, water and mundane plants are allowed.
</t>
      </text>
    </comment>
    <comment authorId="0" ref="BW18">
      <text>
        <t xml:space="preserve">When you summon a creature less than 20m in length or height you can summon three of them instead of one. They only count as one creature for the purpose of your summoning limit.</t>
      </text>
    </comment>
    <comment authorId="0" ref="R19">
      <text>
        <t xml:space="preserve">You also gain the material and the knowledge to safely extract yellow jelly from your Yellow ChuChu. Yellow jelly can be throw like a grenade and provoke on impact a small electrical blast.</t>
      </text>
    </comment>
    <comment authorId="0" ref="AX19">
      <text>
        <t xml:space="preserve">Your dragon can teach you one word of the dragon language if you spent 3 hours per day for one week studying and training with him.
This way he can teach you any number of words as long as you spend enough time.</t>
      </text>
    </comment>
    <comment authorId="0" ref="BW19">
      <text>
        <t xml:space="preserve">When you summon a creature less than 20m in length or height you can summon seven of them instead of one. They only count as one creature for the purpose of your summoning limit.</t>
      </text>
    </comment>
    <comment authorId="0" ref="D20">
      <text>
        <t xml:space="preserve">When you gain this you can immediately reroll.</t>
      </text>
    </comment>
    <comment authorId="0" ref="AN20">
      <text>
        <t xml:space="preserve">If you have Blue magic you gain access to the Aqua Breath spell.</t>
      </text>
    </comment>
    <comment authorId="0" ref="BB20">
      <text>
        <t xml:space="preserve">As long as one Den Den Mushi remain within 500m of you the other (or others) can go up to 10km away without being unsummoned.</t>
      </text>
    </comment>
    <comment authorId="0" ref="BW20">
      <text>
        <t xml:space="preserve">When you summon a creature less than 50cm in length or height you can summon one hundred of them instead of one. They only count as one creature for the purpose of your summoning limit.</t>
      </text>
    </comment>
    <comment authorId="0" ref="D21">
      <text>
        <t xml:space="preserve">When you gain this you can immediately reroll.</t>
      </text>
    </comment>
    <comment authorId="0" ref="AN21">
      <text>
        <t xml:space="preserve">If you have Blue magic you gain access to the Chocobuckle spell.</t>
      </text>
    </comment>
    <comment authorId="0" ref="BN21">
      <text>
        <t xml:space="preserve">When you gain this you can immediately reroll.</t>
      </text>
    </comment>
    <comment authorId="0" ref="BW21">
      <text>
        <t xml:space="preserve">When you summon a creature you can choose to make it explosive. Upon dying or on command the creature will violently explode. The strength of the explosion depends on the size of the creature, an insect would explode like a firecracker, a pig like a grenade and so on. If the creature already explodes upon death, the strength of the explosion is doubled.</t>
      </text>
    </comment>
    <comment authorId="0" ref="R22">
      <text>
        <t xml:space="preserve">Once per day, if you have not summon you Fairy this day and you if you are dying, your Fairy will immediately summon itself near you and heal you completely. </t>
      </text>
    </comment>
    <comment authorId="0" ref="AN22">
      <text>
        <t xml:space="preserve">Blue Chocobo can walk on water.</t>
      </text>
    </comment>
    <comment authorId="0" ref="BB22">
      <text>
        <t xml:space="preserve">As long as one Den Den Mushi remain within 500m of you the other (or others) can go up to 10km away without being unsummoned.</t>
      </text>
    </comment>
    <comment authorId="0" ref="BW22">
      <text>
        <t xml:space="preserve">When you summon a creature you can choose a point in space that you can see. The distance that this creature can move is centered on that point instead of centered around you.</t>
      </text>
    </comment>
    <comment authorId="0" ref="R23">
      <text>
        <t xml:space="preserve">Compagnon Fairy cannot heal but they can find the weak point of any creature you designate.</t>
      </text>
    </comment>
    <comment authorId="0" ref="AN23">
      <text>
        <t xml:space="preserve">Green Chocobo can walk on vertical surface.</t>
      </text>
    </comment>
    <comment authorId="0" ref="BB23">
      <text>
        <t xml:space="preserve">As long as one Den Den Mushi remain within 500m of you the other (or others) can go up to 10km away without being unsummoned.</t>
      </text>
    </comment>
    <comment authorId="0" ref="BT23">
      <text>
        <t xml:space="preserve">Your Nimbus Cloud always considers you worthy of riding it.</t>
      </text>
    </comment>
    <comment authorId="0" ref="BW23">
      <text>
        <t xml:space="preserve">When you summon a creature you can choose to make it a baby version of itself.
When you gain this you can immediately reroll.</t>
      </text>
    </comment>
    <comment authorId="0" ref="AN24">
      <text>
        <t xml:space="preserve">Black Chocobo can walk on water and on vertical surface</t>
      </text>
    </comment>
    <comment authorId="0" ref="BF24">
      <text>
        <t xml:space="preserve">When using the Crescent brush technique the moon does not rise night does not fall. Instead you create a small artificial moon high in the sky that creates an artificial night for up to one hour and covers a zone 5km in radius centered on the moon.</t>
      </text>
    </comment>
    <comment authorId="0" ref="BT24">
      <text>
        <t xml:space="preserve">Like a creature, you can summon one senzu bean per day.</t>
      </text>
    </comment>
    <comment authorId="0" ref="BW24">
      <text>
        <t xml:space="preserve">When you summon a creature you can choose another creature of the same size, within 10% of difference. When the first creature dies or is unsummoned, the second creature is automatically summoned in its place. In that way you can create a chain of up to ten creatures.</t>
      </text>
    </comment>
    <comment authorId="0" ref="F25">
      <text>
        <t xml:space="preserve">You can order a summoned Giant Queen Bee to create a hive around herself at any time. Once the hive is created she will spawn one Giant Bee Worker per minute until she spawned ten. These worker will obey you like any other summoned creature and if any one is killed the Giant Bee Queen will spawned another one to replace it.</t>
      </text>
    </comment>
    <comment authorId="0" ref="J25">
      <text>
        <t xml:space="preserve">You can choose any one Daelkyr Symbiont.
You can remove the Symbiont from yourself without harm, but not from another creature.
You can gain any number of different Daelkyr Symbiont but if you would gain it an additional time you can instead choose to reroll.
</t>
      </text>
    </comment>
    <comment authorId="0" ref="AN25">
      <text>
        <t xml:space="preserve">Golden Chocobo can walk on water, on vertical surface and they can fly.</t>
      </text>
    </comment>
    <comment authorId="0" ref="BF25">
      <text>
        <t xml:space="preserve">You learn all the Upgraded versions of the Celestial Brush technique you know. If you do not know any Celestial Brush technique you also gain Bakugami.</t>
      </text>
    </comment>
    <comment authorId="0" ref="BT25">
      <text>
        <t xml:space="preserve">You can only summon Shenron once per year to grant one wish.</t>
      </text>
    </comment>
    <comment authorId="0" ref="BW25">
      <text>
        <t xml:space="preserve">You can choose a creature so it's summoned in a specific place related to you and upon a set trigger of your choice. Should that trigger be met the creature is immediately summoned. The trigger can be anything that you can imagine. As long as a creature is set to be summoned this way you cannot summon it normally. You can only have one Contingent summoning activated at a time.
</t>
      </text>
    </comment>
    <comment authorId="0" ref="T26">
      <text>
        <t xml:space="preserve">You can choose which nozzle Fludd is equipped with upon summoning him.</t>
      </text>
    </comment>
    <comment authorId="0" ref="AJ26">
      <text>
        <t xml:space="preserve">You also gain a telepathic link with your Bioship and the skill to use it.</t>
      </text>
    </comment>
    <comment authorId="0" ref="AN26">
      <text>
        <t xml:space="preserve">White Chocobo have powerful healing ability.</t>
      </text>
    </comment>
    <comment authorId="0" ref="BW26">
      <text>
        <t xml:space="preserve">You can choose a creature so it's summoned in a specific place related to you and after a set amount of time, no more than 24h. Once this amount of time passed the creature is immediately summoned. As long as a creature is set to be summoned this way you cannot summon it normally. You can only have one Delay summoning activated at a time.</t>
      </text>
    </comment>
    <comment authorId="0" ref="AN27">
      <text>
        <t xml:space="preserve">Red Chocobo can use the Choco Meteor spell.</t>
      </text>
    </comment>
    <comment authorId="0" ref="BT27">
      <text>
        <t xml:space="preserve">Including the Gorilla-robot body.</t>
      </text>
    </comment>
    <comment authorId="0" ref="BW27">
      <text>
        <t xml:space="preserve">You can choose when you summon a creature to generate an explosion centered on where the creature will appear, damaging the surrounding but not the creature. The strength of the explosion depends on the size of the creature, an insect would explode like a firecracker, a pig like a grenade and so on.</t>
      </text>
    </comment>
    <comment authorId="0" ref="BW28">
      <text>
        <t xml:space="preserve">You can choose when you summon a creature to generate a flash of light and/or a blast of sound centered on where the creature will appear, affecting the surrounding but not the creature. The strength of the effect depends on the size of the creature, an insect would flash like a candle or a bell, a pig, like a torch or a gong, and so on.</t>
      </text>
    </comment>
    <comment authorId="0" ref="AN29">
      <text>
        <t xml:space="preserve">If you have Blue magic you gain access to the Blaster spell.</t>
      </text>
    </comment>
    <comment authorId="0" ref="AZ29">
      <text>
        <t xml:space="preserve">-You gain three hundred Kikaichu that you can direct mentally.</t>
      </text>
    </comment>
    <comment authorId="0" ref="BW29">
      <text>
        <t xml:space="preserve">You can summon two different creatures at the same time, creating a new being the fusion of both. This resulting creature appearance is a combination of both, it possesses the power of both and is the size of the biggest of the two.</t>
      </text>
    </comment>
    <comment authorId="0" ref="AH30">
      <text>
        <t xml:space="preserve">When you summon a Slime you can choose to make it a Feral Slimes, increasing it's strength and ferocity.
If you gain this ability while you do not have any Slime Rancher Creature you automatically gain a Pink Slime.</t>
      </text>
    </comment>
    <comment authorId="0" ref="AN30">
      <text>
        <t xml:space="preserve">If you have Blue magic you gain access to the Death Claw spell.</t>
      </text>
    </comment>
    <comment authorId="0" ref="AZ30">
      <text>
        <t xml:space="preserve">Roll in the mundane animal category and choose an animal from the rolled sub-category. Afterward, consult the Custom Creature sheet for more detail on how to create your summoning contract.</t>
      </text>
    </comment>
    <comment authorId="0" ref="BT30">
      <text>
        <t xml:space="preserve">You also gain the skill of Sandrider and the ability to summon a Stillsuit in your size.
You can also once per week permanently summon 500g of Spice Melange and you know what it can be used for.
</t>
      </text>
    </comment>
    <comment authorId="0" ref="BW30">
      <text>
        <t xml:space="preserve">You can choose when you summon a creature to make it invisible and inaudible. It will remain in that state until it moves from its spot.
</t>
      </text>
    </comment>
    <comment authorId="0" ref="T31">
      <text>
        <t xml:space="preserve">By default Lakitu can throw Spiny that exist for one minute before fading into nothingness. But you can choose when you summon him to replace the Spiny by other creature of this category that you possess. The creature allowed being Bob-omb, Chain-Chomp, Goomba or Lava Bubble.</t>
      </text>
    </comment>
    <comment authorId="0" ref="BN31">
      <text>
        <t xml:space="preserve">Also add a Sniper scope to your crossbow.</t>
      </text>
    </comment>
    <comment authorId="0" ref="BW31">
      <text>
        <t xml:space="preserve">When you summon a creature you can choose to ignore the normal 24h time limit. The creature will stay by your side until it is killed or unsummoned. The creature counts as two creatures for the purpose of your maximum number of creatures summoned. You can only have one creature at time maintained this way.</t>
      </text>
    </comment>
    <comment authorId="0" ref="AJ32">
      <text>
        <t xml:space="preserve">You also gain the cat-headed amulet allowing you to transfer your mind inside Memakata body.</t>
      </text>
    </comment>
    <comment authorId="0" ref="AN32">
      <text>
        <t xml:space="preserve">If you have Blue magic you gain access to the Fire Breath spell.</t>
      </text>
    </comment>
    <comment authorId="0" ref="AR32">
      <text>
        <t xml:space="preserve">When you summon a Spawner, select a creature from this category, afterward once per minute the spawner will spawn one such creature until it has spawned five creatures and will do so again if the creatures are killed. The creature spawned this way cannot move more than 25m from the spawner. The Spawner itself is not subject to the normal distance limit from you.</t>
      </text>
    </comment>
    <comment authorId="0" ref="BN32">
      <text>
        <t xml:space="preserve">Stingbee are summoned as a group of thirty.</t>
      </text>
    </comment>
    <comment authorId="0" ref="BW32">
      <text>
        <t xml:space="preserve">You can choose when you summon a creature to make it mindless. It possesses no capacity for reflection and no initiative. Unless ordered it will remain motionless. In addition, if you resummon this creature normally at a later time it won’t have any memory of the Mindless summoning.
You can use this ability at will but only on one creature at a time.
You can immediately reroll.
</t>
      </text>
    </comment>
    <comment authorId="0" ref="AN33">
      <text>
        <t xml:space="preserve">If you have Blue magic you gain access to the Frog spell.</t>
      </text>
    </comment>
    <comment authorId="0" ref="BJ33">
      <text>
        <t xml:space="preserve">You can summon your machine spirit inside any machine to enhance its performance and to influence it.</t>
      </text>
    </comment>
    <comment authorId="0" ref="BW33">
      <text>
        <t xml:space="preserve">When you summon a creature you can choose any other being (belonging to you or not) that you can see. The distance that this creature can move is centered on that being instead of centered around you.</t>
      </text>
    </comment>
    <comment authorId="0" ref="H34">
      <text>
        <t xml:space="preserve">When you gain this you can immediately reroll.</t>
      </text>
    </comment>
    <comment authorId="0" ref="R34">
      <text>
        <t xml:space="preserve">If your Like Like suck in a creature while summoned it absorb any weapon or tool the creature is wielding but not clothes. If the Like Like is then unsummoned the creature is left behind and you can later recuperate those object the next time you summoned the Like Like.</t>
      </text>
    </comment>
    <comment authorId="0" ref="T34">
      <text>
        <t xml:space="preserve">Your Luma can enter your body, giving you the ability to Spin on yourself dealing damage all round you and allowing you to remain in the air for just a moment longer after jumping.</t>
      </text>
    </comment>
    <comment authorId="0" ref="AN34">
      <text>
        <t xml:space="preserve">If you have Blue magic you gain access to the Acid spell.</t>
      </text>
    </comment>
    <comment authorId="0" ref="BW34">
      <text>
        <t xml:space="preserve">When you summon a creature you can choose to transform it into a vehicle. The vehicle shape is unique to each creature, its size is proportional to the creature’s normal size, and still possesses all the creature's power.
You also gain the skill necessary to drive that vehicle.
You can only have one creature in vehicle shape at a time.
</t>
      </text>
    </comment>
    <comment authorId="0" ref="BN35">
      <text>
        <t xml:space="preserve">Zappfly are not launched from your crossbow but instead create an electrical bolt of variable strength, depending on charge time.</t>
      </text>
    </comment>
    <comment authorId="0" ref="BW35">
      <text>
        <t xml:space="preserve">When you summon a creature you can choose to transform it into a weapon. The weapon shape is unique to each creature, it's appropriately sized for you, and still possesses all the creature's power.
You also gain the skill necessary to use that weapon.
You can only have one creature in weapon shape at a time.
</t>
      </text>
    </comment>
    <comment authorId="0" ref="H36">
      <text>
        <t xml:space="preserve">When you gain this you can immediately reroll.</t>
      </text>
    </comment>
    <comment authorId="0" ref="BN36">
      <text>
        <t xml:space="preserve">When summoning live ammo you can choose to summon the upgraded version.</t>
      </text>
    </comment>
    <comment authorId="0" ref="BW36">
      <text>
        <t xml:space="preserve">At will, you can apply an effect to all your summoned creatures that make them blend better with their environment. This does not render them invisible but they simply change their look to something that looks normal. This lasts as long as you concentrate on this effect. This takes priority on any Theme that may be currently applied and some things may be harder to hide than others.</t>
      </text>
    </comment>
    <comment authorId="0" ref="AN37">
      <text>
        <t xml:space="preserve">If you have Blue magic you gain access to the Bad Breath spell.</t>
      </text>
    </comment>
    <comment authorId="0" ref="BW37">
      <text>
        <t xml:space="preserve">You can transform one of your summoned creatures into a copy of yourself. It assumes your shape, including clothes, it can move like you but unless it already knows how it does not learn to talk.
You can only use this power on a creature with a size close to your own, up to 20% bigger or smaller.</t>
      </text>
    </comment>
    <comment authorId="0" ref="AN38">
      <text>
        <t xml:space="preserve">If you have Blue magic you gain access to the Dream Flower spell.</t>
      </text>
    </comment>
    <comment authorId="0" ref="BW38">
      <text>
        <t xml:space="preserve">You can touch one of your creatures and disappear inside its body. You can perceive the world through its senses but you cannot control it. It will simply continue to follow your previous order.</t>
      </text>
    </comment>
    <comment authorId="0" ref="R39">
      <text>
        <t xml:space="preserve">Exist in three variants Stone, Frost or Igneo. You can choose any one when you gain it but only once each.</t>
      </text>
    </comment>
    <comment authorId="0" ref="BL39">
      <text>
        <t xml:space="preserve">You can choose either the Crescent, Hex or Pipe version when you summon it.</t>
      </text>
    </comment>
    <comment authorId="0" ref="BT39">
      <text>
        <t xml:space="preserve">Any dingbot created by yours falls to pieces when it’s unsommed.</t>
      </text>
    </comment>
    <comment authorId="0" ref="BW39">
      <text>
        <t xml:space="preserve">At any time you can choose to double the health and resistance of one of your summoned creatures, this lasts until the creature is unsummoned. You can use this ability at will but only on one creature at time.
</t>
      </text>
    </comment>
    <comment authorId="0" ref="BJ40">
      <text>
        <t xml:space="preserve">You can choose to summon either the herbivorous or carnivorous version.</t>
      </text>
    </comment>
    <comment authorId="0" ref="BW40">
      <text>
        <t xml:space="preserve">At any time you can choose to double the speed and reaction time of one of your summoned creatures, this lasts until the creature is unsummoned. You can use this ability at will but only on one creature at time.</t>
      </text>
    </comment>
    <comment authorId="0" ref="H41">
      <text>
        <t xml:space="preserve">When you gain this you can immediately reroll.</t>
      </text>
    </comment>
    <comment authorId="0" ref="R41">
      <text>
        <t xml:space="preserve">If you gain a skulltula a second time, you gain a Golden Skulltula instead</t>
      </text>
    </comment>
    <comment authorId="0" ref="AN41">
      <text>
        <t xml:space="preserve">If you have Blue magic you gain access to the Limit Glove spell.</t>
      </text>
    </comment>
    <comment authorId="0" ref="BW41">
      <text>
        <t xml:space="preserve">At any time you can choose to double the strength and endurance of one of your summoned creatures, this lasts until the creature is unsummoned. You can use this ability at will but only on one creature at time.</t>
      </text>
    </comment>
    <comment authorId="0" ref="BW42">
      <text>
        <t xml:space="preserve">At any time you can choose one of your summoned creatures until this creature is killed or unsummoned any of your foes that can perceive it are forced to prioritize attacking it instead of anything else.</t>
      </text>
    </comment>
    <comment authorId="0" ref="H43">
      <text>
        <t xml:space="preserve">When you gain this you can immediately reroll.</t>
      </text>
    </comment>
    <comment authorId="0" ref="BW43">
      <text>
        <t xml:space="preserve">Once per minute you can choose one of your creatures, from this point on any damage that would be dealt to you is dealt to that creature instead.</t>
      </text>
    </comment>
    <comment authorId="0" ref="BJ44">
      <text>
        <t xml:space="preserve">You can choose any variant of Squigs when you summon one.</t>
      </text>
    </comment>
    <comment authorId="0" ref="BW44">
      <text>
        <t xml:space="preserve">You can exchange your position with one of your creatures.</t>
      </text>
    </comment>
    <comment authorId="0" ref="AN45">
      <text>
        <t xml:space="preserve">If you have Blue magic you gain access to the Angel Whisper spell.</t>
      </text>
    </comment>
    <comment authorId="0" ref="BW45">
      <text>
        <t xml:space="preserve">Once per hour you can completely heal one of your creatures with a touch.</t>
      </text>
    </comment>
    <comment authorId="0" ref="BB46">
      <text>
        <t xml:space="preserve">"You gain the ship Perfume Yuda and two Yuda sea snake able to draw it.
You also gain the skill on how to navigate using such ship."</t>
      </text>
    </comment>
    <comment authorId="0" ref="BT46">
      <text>
        <t xml:space="preserve">You gain one Pet of your choice.
You can gain any number of different Pet but if you would gain it an additional time you can instead choose to reroll.
</t>
      </text>
    </comment>
    <comment authorId="0" ref="BW46">
      <text>
        <t xml:space="preserve">When you and one of your creatures attack the same target you both do twice as much damage.</t>
      </text>
    </comment>
    <comment authorId="0" ref="AN47">
      <text>
        <t xml:space="preserve">If you have Blue magic you gain access to the Matra Magic spell.</t>
      </text>
    </comment>
    <comment authorId="0" ref="BW47">
      <text>
        <t xml:space="preserve">You form a network with all your summoned creatures. This network allows you and your creature to share any type of physical (health, endurance, electricity, etc…), mental (stress, emotion, psionic, etc…) or mystical (magic pool, chakra, haki, etc…) ressource with any other member of the network. You are at the center of the network, you can refuse to share your ressource and you can forcefully take the ressources of your creatures.</t>
      </text>
    </comment>
    <comment authorId="0" ref="D48">
      <text>
        <t xml:space="preserve">When you gain this you can immediately reroll.</t>
      </text>
    </comment>
    <comment authorId="0" ref="X48">
      <text>
        <t xml:space="preserve">You also gain at the same time 10 Small Shadow Wing and you summon them all at the same time.</t>
      </text>
    </comment>
    <comment authorId="0" ref="AN48">
      <text>
        <t xml:space="preserve">You gain the ability to use Blue magic spell. By default you know the Goblin Punch Spell, but you learn more depending on what creature from this category you possess as indicated in their entry.</t>
      </text>
    </comment>
    <comment authorId="0" ref="BB48">
      <text>
        <t xml:space="preserve">"Your snake weapon is able to use Busoshoku Haki on itself or on arrow it fired in bow shape. 
You also gain the skill on how to use your Snake weapon effectively."</t>
      </text>
    </comment>
    <comment authorId="0" ref="BW48">
      <text>
        <t xml:space="preserve">At will you can share the senses of one of your creatures or allow one of your creatures to share yours.</t>
      </text>
    </comment>
    <comment authorId="0" ref="D49">
      <text>
        <t xml:space="preserve">When you gain this you can immediately reroll.</t>
      </text>
    </comment>
    <comment authorId="0" ref="AB49">
      <text>
        <t xml:space="preserve">You summoned your Sleft-chuff with a gondolas already attached.</t>
      </text>
    </comment>
    <comment authorId="0" ref="BB49">
      <text>
        <t xml:space="preserve">You can also choose the North, Eastern or Western variant. </t>
      </text>
    </comment>
    <comment authorId="0" ref="BW49">
      <text>
        <t xml:space="preserve">At any time you can choose to double the size of one of your summoned creatures; this augments its strength and resistance in proportion but reduces its speed; this lasts until the creature is unsummoned. You can use this ability at will but only on one creature at time.</t>
      </text>
    </comment>
    <comment authorId="0" ref="AP50">
      <text>
        <t xml:space="preserve">You can also summon Ragnarok to use it as a sword and you gain a basic swordsmanship competency.</t>
      </text>
    </comment>
    <comment authorId="0" ref="BP50">
      <text>
        <t xml:space="preserve">Your Slimebiote has access to the DNA of all the creatures you possess.</t>
      </text>
    </comment>
    <comment authorId="0" ref="BW50">
      <text>
        <t xml:space="preserve">At any time you can choose to halve the size of one of your summoned creatures; this reduces its strength and resistance in proportion but augments its speed; this lasts until the creature is unsummoned. You can use this ability at will but only on one creature at time.</t>
      </text>
    </comment>
    <comment authorId="0" ref="H51">
      <text>
        <t xml:space="preserve">When you gain this you can immediately reroll.</t>
      </text>
    </comment>
    <comment authorId="0" ref="R51">
      <text>
        <t xml:space="preserve">Exist in three variant Stone, Frost or Igneo. You can choose any one when you gain it but only once each.</t>
      </text>
    </comment>
    <comment authorId="0" ref="BW51">
      <text>
        <t xml:space="preserve">At any time you can choose one summoned creature and divide the time remaining before being unsummoned by 60 (transforming hours into minutes) and in exchange grant one of the following benefits to the creature:
-Create a perfect clone of it.
-Double its strength, endurance, and speed.
-Heal it completely and render it immune to damage.
You can use this ability at will but only on one creature at a time.
You can only use this ability on creatures that possess a limited time for their summoning.
</t>
      </text>
    </comment>
    <comment authorId="0" ref="D52">
      <text>
        <t xml:space="preserve">When you gain this you can immediately reroll.</t>
      </text>
    </comment>
    <comment authorId="0" ref="BH52">
      <text>
        <t xml:space="preserve">Exist in four variants: Diet, Blood, Tumor or Melanin. You can choose any variant when you summon it.
</t>
      </text>
    </comment>
    <comment authorId="0" ref="BT52">
      <text>
        <t xml:space="preserve">Your gekko can deploy up to three dwarf gekko.</t>
      </text>
    </comment>
    <comment authorId="0" ref="BW52">
      <text>
        <t xml:space="preserve">You and your creatures can communicate by telepathy with each other.</t>
      </text>
    </comment>
    <comment authorId="0" ref="D53">
      <text>
        <t xml:space="preserve">When you gain this you can immediately reroll.</t>
      </text>
    </comment>
    <comment authorId="0" ref="BJ53">
      <text>
        <t xml:space="preserve">By default you summon your Carnifex without any Biomorph weapon, but if you have access to some Biomorph from this category you can summon it with up to two of them.</t>
      </text>
    </comment>
    <comment authorId="0" ref="BW53">
      <text>
        <t xml:space="preserve">You can instantly teleport one of your creatures next to you.</t>
      </text>
    </comment>
    <comment authorId="0" ref="X54">
      <text>
        <t xml:space="preserve">You gain a Flock of 50 Night Terror that act as one unit.</t>
      </text>
    </comment>
    <comment authorId="0" ref="AF54">
      <text>
        <t xml:space="preserve">Choose an appropriate animal or roll on the Mundane Animals table to determine your Patronus shape.</t>
      </text>
    </comment>
    <comment authorId="0" ref="BW54">
      <text>
        <t xml:space="preserve">You can instantly teleport yourself to be adjacent to one of your creatures.</t>
      </text>
    </comment>
    <comment authorId="0" ref="H55">
      <text>
        <t xml:space="preserve">When you gain a Lion Turtle choose at random between Air, Earth, Fire or Water, your Lion Turtle is associate with that element and can grant you the ability to bend that element.</t>
      </text>
    </comment>
    <comment authorId="0" ref="J55">
      <text>
        <t xml:space="preserve">You gain the ability to use the Animate Object spell once per day, but you can only animate one object up to Huge size and it last for 24 hours. Upon using this ability you can choose to use any power that you posses able to affect a summoned creature on the animated object instead.</t>
      </text>
    </comment>
    <comment authorId="0" ref="V55">
      <text>
        <t xml:space="preserve">You gain all four Conklave member at the same time and you summon them as a group.</t>
      </text>
    </comment>
    <comment authorId="0" ref="BJ55">
      <text>
        <t xml:space="preserve">By default you summon your Gargoyles without any Biomorph weapon, but if you have access to some Biomorph from this category you can summon it with one.</t>
      </text>
    </comment>
    <comment authorId="0" ref="BW55">
      <text>
        <t xml:space="preserve">You gain one creature of your choice costing 100 points or less.
You can gain this benefit any numbers of times.</t>
      </text>
    </comment>
    <comment authorId="0" ref="T56">
      <text>
        <t xml:space="preserve">If you gain it a second time for 100 point it became Fiery Dino Piranha.</t>
      </text>
    </comment>
    <comment authorId="0" ref="BJ56">
      <text>
        <t xml:space="preserve">By default you summon your Gaunts without any Biomorph weapon, but if you have access to some Biomorph from this category you can summon it with one.</t>
      </text>
    </comment>
    <comment authorId="0" ref="BT56">
      <text>
        <t xml:space="preserve">You gain one common Sliver of your choice.
You can gain any number of different Sliver but if you would gain it an additional time you can instead choose to reroll.</t>
      </text>
    </comment>
    <comment authorId="0" ref="BW56">
      <text>
        <t xml:space="preserve">You gain one creature of your choice costing 200 points or less.
You can gain this benefit any numbers of times.</t>
      </text>
    </comment>
    <comment authorId="0" ref="BJ57">
      <text>
        <t xml:space="preserve">You summoned your Hive Crone with 6 Tentaclids.</t>
      </text>
    </comment>
    <comment authorId="0" ref="BT57">
      <text>
        <t xml:space="preserve">You gain one uncommon Sliver of your choice.
You can gain any number of different Sliver but if you would gain it an additional time you can instead choose to reroll.</t>
      </text>
    </comment>
    <comment authorId="0" ref="BW57">
      <text>
        <t xml:space="preserve">You gain one creature of your choice costing 300 points or less.
You can gain this benefit any numbers of times.</t>
      </text>
    </comment>
    <comment authorId="0" ref="BB58">
      <text>
        <t xml:space="preserve">Roll a d36 in the Mundane animals category, and then choose an animal in the rolles entry, then increase its size to around 100m in length, replace the bottom half of its body with that of a fish, replace its front leg with fins and make it carnivorous.
You gain the resulting creature.
You can gain any number of Custom Sea Beast but if you would gain it an additional time you can instead choose to reroll.
</t>
      </text>
    </comment>
    <comment authorId="0" ref="BJ58">
      <text>
        <t xml:space="preserve">By default you summon your Hive Tyrant without any Biomorph weapon, but if you have access to some Biomorph from this category you can summon it with up to two of them.</t>
      </text>
    </comment>
    <comment authorId="0" ref="BT58">
      <text>
        <t xml:space="preserve">You gain one rare Sliver of your choice.
You can gain any number of different Sliver but if you would gain it an additional time you can instead choose to reroll.</t>
      </text>
    </comment>
    <comment authorId="0" ref="BW58">
      <text>
        <t xml:space="preserve">You gain one creature of your choice costing 400 points or less.
You can gain this benefit any numbers of times.</t>
      </text>
    </comment>
    <comment authorId="0" ref="D59">
      <text>
        <t xml:space="preserve">When you gain this you can immediately reroll.</t>
      </text>
    </comment>
    <comment authorId="0" ref="T59">
      <text>
        <t xml:space="preserve">When you gain him he is in his most basic form but each month he get stronger gaining in order wings, spike and finally a magic sceptre.</t>
      </text>
    </comment>
    <comment authorId="0" ref="AT59">
      <text>
        <t xml:space="preserve">You gain all the abilities of a Beastmaster, weapon and armor proficiencies, movement improvement and power. You can use all the pet versions of the creatures of this category that you possess, if they have any. 
If you gain this power while you do not have any Fell Seal Creature that qualifies you automatically gain a Vangal.</t>
      </text>
    </comment>
    <comment authorId="0" ref="BB59">
      <text>
        <t xml:space="preserve">Roll in the Mundane Animals category, you can summon once a Zoan Devil fruit for that animal. Reroll if you roll an aquatic animal. You can gain this benefit any numbers of times, but you can still eat only one Devil Fruit.</t>
      </text>
    </comment>
    <comment authorId="0" ref="BJ59">
      <text>
        <t xml:space="preserve">Your lictor is summoned with Scything Talons, Flesh Hooks and Feeder Tendrils even if you do not have access to those Biomorph but cannot wield any other one.</t>
      </text>
    </comment>
    <comment authorId="0" ref="BT59">
      <text>
        <t xml:space="preserve">You gain one mythic rare Sliver of your choice.
You can gain any number of different Sliver but if you would gain it an additional time you can instead choose to reroll.</t>
      </text>
    </comment>
    <comment authorId="0" ref="BW59">
      <text>
        <t xml:space="preserve">You gain one creature of your choice costing 500 points or less.
You can gain this benefit any numbers of times.</t>
      </text>
    </comment>
    <comment authorId="0" ref="AB60">
      <text>
        <t xml:space="preserve">You also gain the skill on how to use your Amphistaff as a weapon effectively.</t>
      </text>
    </comment>
    <comment authorId="0" ref="BW60">
      <text>
        <t xml:space="preserve">You choose one category, and roll to gain something in that category.
You can gain this benefit any numbers of times.</t>
      </text>
    </comment>
    <comment authorId="0" ref="BW61">
      <text>
        <t xml:space="preserve">You gain one creature of your choice costing 100 points or less. This creature is permanently summoned to your side, it does not count against your summoning limit. This creature is real in every sense of the word, it needs to eat, sleep and care. It can die but you can resummon it after 24 hours.
You can gain this benefit any numbers of times.</t>
      </text>
    </comment>
    <comment authorId="0" ref="BJ62">
      <text>
        <t xml:space="preserve">By default you summon your Raveners without any Biomorph weapon, but if you have access to some Biomorph from this category you can summon it with up to two of them.</t>
      </text>
    </comment>
    <comment authorId="0" ref="BW62">
      <text>
        <t xml:space="preserve">You gain one creature of your choice costing 300 points or less. This creature is permanently summoned to your side, it does not count against your summoning limit. This creature is real in every sense of the word, it needs to eat, sleep and care. It can die but you can resummon it after 24 hours.
You can gain this benefit any numbers of times.</t>
      </text>
    </comment>
    <comment authorId="0" ref="D63">
      <text>
        <t xml:space="preserve">When you gain this you can immediately reroll.</t>
      </text>
    </comment>
    <comment authorId="0" ref="BW63">
      <text>
        <t xml:space="preserve">You can choose one creature you possess and exchange it for another creature of the same cost.
If you choose to not use this effect you can reroll.
You can gain this benefit any number of times.</t>
      </text>
    </comment>
    <comment authorId="0" ref="D64">
      <text>
        <t xml:space="preserve">When you gain this you can immediately reroll.</t>
      </text>
    </comment>
    <comment authorId="0" ref="BW64">
      <text>
        <t xml:space="preserve">If you fail to gain something that you rolled because you do not have enough points, you can immediately reroll.
This is a permanent effect.</t>
      </text>
    </comment>
    <comment authorId="0" ref="D65">
      <text>
        <t xml:space="preserve">When you gain this you can immediately reroll.</t>
      </text>
    </comment>
    <comment authorId="0" ref="R65">
      <text>
        <t xml:space="preserve">You gain both the male and the female.</t>
      </text>
    </comment>
    <comment authorId="0" ref="BJ65">
      <text>
        <t xml:space="preserve">By default you summon your Tyranid Warriors without any Biomorph weapon, but if you have access to some Biomorph from this category you can summon it with up to two of them.</t>
      </text>
    </comment>
    <comment authorId="0" ref="BW65">
      <text>
        <t xml:space="preserve">You gain one creature of your choice from each category worth 100 points or less.
You can gain this benefit any numbers of times.
</t>
      </text>
    </comment>
    <comment authorId="0" ref="D66">
      <text>
        <t xml:space="preserve">When you gain this you can immediately reroll.</t>
      </text>
    </comment>
    <comment authorId="0" ref="BJ66">
      <text>
        <t xml:space="preserve">By default you summon your Tyrant Guard without any Biomorph weapon, but if you have access to some Biomorph from this category you can summon it with up to two of them.</t>
      </text>
    </comment>
    <comment authorId="0" ref="BT66">
      <text>
        <t xml:space="preserve">When you gain this you can immediately reroll.</t>
      </text>
    </comment>
    <comment authorId="0" ref="BW66">
      <text>
        <t xml:space="preserve">When you gain something you can choose to instead reject it, you gain nothing this time and keep your points. You cannot reject something twice in a row.
This is a permanent effect.</t>
      </text>
    </comment>
    <comment authorId="0" ref="BW67">
      <text>
        <t xml:space="preserve">You can choose one category and permanently remove it from the Celestial Menagerie. You can immediately reroll.
You can gain this benefit any numbers of times.
</t>
      </text>
    </comment>
    <comment authorId="0" ref="F68">
      <text>
        <t xml:space="preserve">You transform your Ferox into its larger form at any time but only once per day and for one hour.</t>
      </text>
    </comment>
    <comment authorId="0" ref="H68">
      <text>
        <t xml:space="preserve">When you gain this you can immediately reroll.</t>
      </text>
    </comment>
    <comment authorId="0" ref="BJ68">
      <text>
        <t xml:space="preserve">You also gain the skill on how to use your Bonesword effectively.
You can gain up to two Boneswords.</t>
      </text>
    </comment>
    <comment authorId="0" ref="BT68">
      <text>
        <t xml:space="preserve">You can transform your Galactabeast into Galactazord at will.</t>
      </text>
    </comment>
    <comment authorId="0" ref="BW68">
      <text>
        <t xml:space="preserve">Choose one type of custom creature ,Custom Hybrid from Avatar, Custom Construct, Custom Animental, Custom Magical Beast from Dungeons &amp; Dragons or Custom Sea Beast from One PIece;
Then you can choose all the parameters of your custom creature instead of rolling.
You can gain this benefit any numbers of times.
</t>
      </text>
    </comment>
    <comment authorId="0" ref="AF69">
      <text>
        <t xml:space="preserve">You can see your Thestral even if you don't met the criteria.</t>
      </text>
    </comment>
    <comment authorId="0" ref="BJ69">
      <text>
        <t xml:space="preserve">You also gain the skill on how to use your Lash Whip effectively.</t>
      </text>
    </comment>
    <comment authorId="0" ref="BT69">
      <text>
        <t xml:space="preserve">You can transform your Galactabeast into Galactazord at will.</t>
      </text>
    </comment>
    <comment authorId="0" ref="BW69">
      <text>
        <t xml:space="preserve">Once per day for one hour instead of summoning a creature you can choose to transform an ally, not one of your creatures, into the shape of that creature. Your ally gains all its power and ability. This counts as summoning that creature for the day.</t>
      </text>
    </comment>
    <comment authorId="0" ref="T70">
      <text>
        <t xml:space="preserve">Should a creature with an 1-Up Mushroom applied to it die, it will immediately return to life in perfect health.</t>
      </text>
    </comment>
    <comment authorId="0" ref="BJ70">
      <text>
        <t xml:space="preserve">You gain two Scything Talons that appear directly graft to your body.
You also gain the skill on how to use them effectively.
</t>
      </text>
    </comment>
    <comment authorId="0" ref="BT70">
      <text>
        <t xml:space="preserve">You can transform your Galactabeast into Galactazord at will.</t>
      </text>
    </comment>
    <comment authorId="0" ref="BW70">
      <text>
        <t xml:space="preserve">You gain the ability to comprehend and verbally communicate with animals and other non sentient creatures. The knowledge and awareness of many animals is limited by their intelligence, but at minimum, they can give you information about nearby locations and creatures, including whatever they can perceive or have perceived within the past day.</t>
      </text>
    </comment>
    <comment authorId="0" ref="H71">
      <text>
        <t xml:space="preserve">When you gain this you can immediately reroll.</t>
      </text>
    </comment>
    <comment authorId="0" ref="BJ71">
      <text>
        <t xml:space="preserve">You also gain the skill on how to use your Deathspitter effectively.</t>
      </text>
    </comment>
    <comment authorId="0" ref="BT71">
      <text>
        <t xml:space="preserve">You can transform your Galactabeast into Galactazord at will.</t>
      </text>
    </comment>
    <comment authorId="0" ref="BW71">
      <text>
        <t xml:space="preserve">At will you can enhance your senses, such as sight, hearing smell, etc, to become a copy of the senses of a creature you possess. This can even allow you to gain an entirely new sense such as electroreception from a shark.</t>
      </text>
    </comment>
    <comment authorId="0" ref="AF72">
      <text>
        <t xml:space="preserve">While other creature must be summoned where you can see, the opposite is true for the Boggart.It can only be summoned where nobody can see it, such as behind a closed door, behind a wall or inside an empty crate.</t>
      </text>
    </comment>
    <comment authorId="0" ref="BJ72">
      <text>
        <t xml:space="preserve">You also gain the skill on how to use your Fleshborer effectively.</t>
      </text>
    </comment>
    <comment authorId="0" ref="BT72">
      <text>
        <t xml:space="preserve">You can transform your Galactabeast into Galactazord at will.</t>
      </text>
    </comment>
    <comment authorId="0" ref="BW72">
      <text>
        <t xml:space="preserve">You gain a new theme of your choice.
You can gain this benefit any number of times.
You can immediately reroll.</t>
      </text>
    </comment>
    <comment authorId="0" ref="AF73">
      <text>
        <t xml:space="preserve">You are immune to the aura of your Dementor.</t>
      </text>
    </comment>
    <comment authorId="0" ref="BW73">
      <text>
        <t xml:space="preserve">You gain a calming aura that affects animals or other non-sentient creatures. This aura calm agitated creature and prevent them from panicking even in stressful situations.</t>
      </text>
    </comment>
    <comment authorId="0" ref="BW74">
      <text>
        <t xml:space="preserve">You can allow your summoned creature to reproduce either with other compatible summoned creatures or with normal beings. You do not have any specific controle upon the resulting offspring, but they start with a favorable impression of you. In addition you can double the growth rate of any such offspring until they reach adulthood.</t>
      </text>
    </comment>
    <comment authorId="0" ref="L75">
      <text>
        <t xml:space="preserve">Your ditto can take the shape of non-pokemon creatures but at a third of their power and it can’t become bigger than 20m in size. But it could become a 20m size version of a bigger creature.</t>
      </text>
    </comment>
    <comment authorId="0" ref="AF75">
      <text>
        <t xml:space="preserve">The Mandrake is summoned inside a pot and you also summoned at the same time a pair of earmuffs.</t>
      </text>
    </comment>
    <comment authorId="0" ref="BW75">
      <text>
        <t xml:space="preserve">Your creatures cannot be forcefully controlled or copied by others. They cannot be cloned, reversed engineered or mentally dominated.</t>
      </text>
    </comment>
    <comment authorId="0" ref="H76">
      <text>
        <t xml:space="preserve">When you gain this you can immediately reroll.</t>
      </text>
    </comment>
    <comment authorId="0" ref="J76">
      <text>
        <t xml:space="preserve">You can choose any one Living Spell.
You can gain any number of different Living Spell but if you would gain it an additional time you can instead choose to reroll.</t>
      </text>
    </comment>
    <comment authorId="0" ref="BW76">
      <text>
        <t xml:space="preserve">You gain the power to add willing creatures you encounter to your pool of summonable creatures. To do so the creatures must recognize you as its superior, it can be because you tamed it, because you defeat it and it agrees to serve you, or similar situations. Once made this decision is permanent and the creature becomes a companion (see the companion power for more detail).
You cannot use this ability on a humanoid creature.</t>
      </text>
    </comment>
    <comment authorId="0" ref="BW77">
      <text>
        <t xml:space="preserve">You and your summoned creatures share with each other the ability to live in each other's respective environments. This can include breathing things other than air, surviving intense heat or cold, the ability to see in adverse conditions or similar effects.
</t>
      </text>
    </comment>
    <comment authorId="0" ref="J78">
      <text>
        <t xml:space="preserve">Upon summoning it you choose it's form, Demos, Galvan or Hypnos.</t>
      </text>
    </comment>
    <comment authorId="0" ref="BW78">
      <text>
        <t xml:space="preserve">You and your creatures are immune to the direct damage inflicted by each other's attack and such attacks can even phase through you to reach their true target if necessary. </t>
      </text>
    </comment>
    <comment authorId="0" ref="D79">
      <text>
        <t xml:space="preserve">When you gain this you can immediately reroll.</t>
      </text>
    </comment>
    <comment authorId="0" ref="H79">
      <text>
        <t xml:space="preserve">When you gain this you can immediately reroll.</t>
      </text>
    </comment>
    <comment authorId="0" ref="AF79">
      <text>
        <t xml:space="preserve">You become an Animagus, roll in the Mundane Animals category to determine your animal form.</t>
      </text>
    </comment>
    <comment authorId="0" ref="BW79">
      <text>
        <t xml:space="preserve">You can give an ally, not one of your creatures, the ability to summon one creature that you possess, you lose access to that creature. This choice is permanent and you can only grant one creature per ally, but you can grant this ability to any number of allies as long as you have enough creatures.</t>
      </text>
    </comment>
    <comment authorId="0" ref="D80">
      <text>
        <t xml:space="preserve">When you gain this you can immediately reroll.</t>
      </text>
    </comment>
    <comment authorId="0" ref="H80">
      <text>
        <t xml:space="preserve">When you gain this you can immediately reroll.</t>
      </text>
    </comment>
    <comment authorId="0" ref="BW80">
      <text>
        <t xml:space="preserve">You can create an illusion of one of your creatures, it looks identical and sounds the same but it cannot physically interact with the world. You can only have one illusion at a time.</t>
      </text>
    </comment>
    <comment authorId="0" ref="D81">
      <text>
        <t xml:space="preserve">When you gain this you can immediately reroll.</t>
      </text>
    </comment>
    <comment authorId="0" ref="H81">
      <text>
        <t xml:space="preserve">When you gain this you can immediately reroll.</t>
      </text>
    </comment>
    <comment authorId="0" ref="BW81">
      <text>
        <t xml:space="preserve">Double the distance that your creature can move away from you.
You can gain this power twice to quadruple the distance.</t>
      </text>
    </comment>
    <comment authorId="0" ref="D82">
      <text>
        <t xml:space="preserve">When you gain this you can immediately reroll.</t>
      </text>
    </comment>
    <comment authorId="0" ref="BT82">
      <text>
        <t xml:space="preserve">You can choose Cupil weapon form when you summon him and you are proficient in its use.</t>
      </text>
    </comment>
    <comment authorId="0" ref="BW82">
      <text>
        <t xml:space="preserve">You can have twice the number of creatures summoned at a time.
You can gain this power twice to quadruple the number.</t>
      </text>
    </comment>
    <comment authorId="0" ref="D83">
      <text>
        <t xml:space="preserve">When you gain this you can immediately reroll.</t>
      </text>
    </comment>
    <comment authorId="0" ref="BW83">
      <text>
        <t xml:space="preserve">Instead of summoning one of your creatures you can instead summon one of its body parts such as bone, hide or blood. These materials remain permanently. You also gain any skills necessary to use these materials to create cloth, weapon, tool or food, as appropriate.
Using this ability counts as if the creature was summoned. 
</t>
      </text>
    </comment>
    <comment authorId="0" ref="D84">
      <text>
        <t xml:space="preserve">When you gain this you can immediately reroll.</t>
      </text>
    </comment>
    <comment authorId="0" ref="H84">
      <text>
        <t xml:space="preserve">When you gain this you can immediately reroll.</t>
      </text>
    </comment>
    <comment authorId="0" ref="J84">
      <text>
        <t xml:space="preserve">Your Phantom Steed acts as if created by a 20th level caster but lasts 24h.</t>
      </text>
    </comment>
    <comment authorId="0" ref="BW84">
      <text>
        <t xml:space="preserve">You gain an additional train of thought for each creature currently summoned. This allows you to think about multiple things at once.
</t>
      </text>
    </comment>
    <comment authorId="0" ref="D85">
      <text>
        <t xml:space="preserve">When you gain this you can immediately reroll.</t>
      </text>
    </comment>
    <comment authorId="0" ref="BW85">
      <text>
        <t xml:space="preserve">You gain access to a purely mental realm, you can enter it either by meditating or in your dream. Inside this realm, you can find all your creatures, each one with its territory adapted to its need. This allows you to communicate with them without summoning them.</t>
      </text>
    </comment>
    <comment authorId="0" ref="D86">
      <text>
        <t xml:space="preserve">When you gain this you can immediately reroll.</t>
      </text>
    </comment>
    <comment authorId="0" ref="H86">
      <text>
        <t xml:space="preserve">When you gain this you can immediately reroll.</t>
      </text>
    </comment>
    <comment authorId="0" ref="BW86">
      <text>
        <t xml:space="preserve">
You and your creatures can cooperate perfectly, you'll never get in each other way, you can anticipate each other actions, you can easily coordinate your strikes and move just the right way to protect each other.</t>
      </text>
    </comment>
    <comment authorId="0" ref="D87">
      <text>
        <t xml:space="preserve">When you gain this you can immediately reroll.</t>
      </text>
    </comment>
    <comment authorId="0" ref="H87">
      <text>
        <t xml:space="preserve">When you gain this you can immediately reroll.</t>
      </text>
    </comment>
    <comment authorId="0" ref="BT87">
      <text>
        <t xml:space="preserve">Any replicator created by yours falls to pieces when it’s unsommed.</t>
      </text>
    </comment>
    <comment authorId="0" ref="BW87">
      <text>
        <t xml:space="preserve">
Choose a creature you possess, you gain a pocket dimension tailored to that creature. When not summoned the creature resided inside that dimension. The size of dimension varies depending on the creature but minimum 1km squared and maximum 10km squared. It contains an environment adapted to the creature, including illusory companions and prey. You can open a portal to that dimension at will.
You can gain this benefit any number of times.</t>
      </text>
    </comment>
    <comment authorId="0" ref="D88">
      <text>
        <t xml:space="preserve">When you gain this you can immediately reroll.</t>
      </text>
    </comment>
    <comment authorId="0" ref="BT88">
      <text>
        <t xml:space="preserve">When you gain this you can immediately reroll.</t>
      </text>
    </comment>
    <comment authorId="0" ref="BW88">
      <text>
        <t xml:space="preserve">You can apply the following creature modifier to yourself instead of one of your creatures.
The modifiers that can be applied this way are as follows: Ark’s Variants, Dungeons &amp; Dragons Templates, Super Mario’s Power Up and Fell Seal’s Variants.
If you gain this power while you do not have access to any Modifier you automatically gain Ark’s Eerie Variant.
</t>
      </text>
    </comment>
    <comment authorId="0" ref="D89">
      <text>
        <t xml:space="preserve">When you gain this you can immediately reroll.</t>
      </text>
    </comment>
    <comment authorId="0" ref="T89">
      <text>
        <t xml:space="preserve">Last only 1 minute</t>
      </text>
    </comment>
    <comment authorId="0" ref="BW89">
      <text>
        <t xml:space="preserve">You can apply any theme that you possess, even multiple ones, to yourself.</t>
      </text>
    </comment>
    <comment authorId="0" ref="D90">
      <text>
        <t xml:space="preserve">When you gain this you can immediately reroll.</t>
      </text>
    </comment>
    <comment authorId="0" ref="BW90">
      <text>
        <t xml:space="preserve">Once per day for one hour instead of summoning a creature you can choose to transform yourself into the shape of that creature. You gain all its power and ability. This counts as summoning that creature for the day.</t>
      </text>
    </comment>
    <comment authorId="0" ref="D91">
      <text>
        <t xml:space="preserve">When you gain this you can immediately reroll.</t>
      </text>
    </comment>
    <comment authorId="0" ref="BW91">
      <text>
        <t xml:space="preserve">If you have a power that can only affect yourself, you can share it with one of our creatures by touching it when activating the power. And conversely if one of your creatures can use such a power they can share it with you in the same way.</t>
      </text>
    </comment>
    <comment authorId="0" ref="D92">
      <text>
        <t xml:space="preserve">When you gain this you can immediately reroll.</t>
      </text>
    </comment>
    <comment authorId="0" ref="J92">
      <text>
        <t xml:space="preserve">Roll in the mundane animal category and choose an animal from the rolled sub-category. Afterward roll on the Custom creature sheet to determined the material of your Custom Construct.
You can gain any number of custom construct but if you would gain it an additional time you can instead choose to reroll.</t>
      </text>
    </comment>
    <comment authorId="0" ref="BW92">
      <text>
        <t xml:space="preserve">You gain a 10% increase in strength and endurance for each creature currently summoned.</t>
      </text>
    </comment>
    <comment authorId="0" ref="D93">
      <text>
        <t xml:space="preserve">When you gain this you can immediately reroll.</t>
      </text>
    </comment>
    <comment authorId="0" ref="H93">
      <text>
        <t xml:space="preserve">Roll twice in the mundane animal category and choose an animal from each of the rolled sub-category. You gain an Hybrid of those two animals and you define its appearance. In addition roll on the corresponding table of custom creature sheet to determine if your Hybrid can bend an element.
You can gain any number of custom hybrid but if you would gain it an additional time you can instead choose to reroll.</t>
      </text>
    </comment>
    <comment authorId="0" ref="J93">
      <text>
        <t xml:space="preserve">You can choose between a Black, Blue, Brown, Gray, Green, Purple, Red, White or Yellow dragon.
You can gain any number of different Dragon but if you would gain it an additional time you can instead choose to reroll.</t>
      </text>
    </comment>
    <comment authorId="0" ref="BT93">
      <text>
        <t xml:space="preserve">You gain one common Kubrow of your choice.
You can gain any number of different Kubrow but if you would gain it an additional time you can instead choose to reroll.
</t>
      </text>
    </comment>
    <comment authorId="0" ref="BW93">
      <text>
        <t xml:space="preserve">You can summon each creature three times a day instead of once per day.</t>
      </text>
    </comment>
    <comment authorId="0" ref="D94">
      <text>
        <t xml:space="preserve">When you gain this you can immediately reroll.</t>
      </text>
    </comment>
    <comment authorId="0" ref="J94">
      <text>
        <t xml:space="preserve">You can choose between a Black, Blue, Brown, Gray, Green, Purple, Red, White or Yellow dragon.
You can gain any number of different Dragon but if you would gain it an additional time you can instead choose to reroll.</t>
      </text>
    </comment>
    <comment authorId="0" ref="BT94">
      <text>
        <t xml:space="preserve">You can create your MOA with any combination of components.
You can gain any number of different MOA but if you would gain it an additional time you can instead choose to reroll.
</t>
      </text>
    </comment>
    <comment authorId="0" ref="BW94">
      <text>
        <t xml:space="preserve">You gain the ability to, three times per day, summon a toy copy of one of your creatures. These copies are permanent and can be any sort of toy, plushy, plastic soldier, lead figurine, wooden puppet etc...
You can immediately reroll.</t>
      </text>
    </comment>
    <comment authorId="0" ref="D95">
      <text>
        <t xml:space="preserve">When you gain this you can immediately reroll.</t>
      </text>
    </comment>
    <comment authorId="0" ref="J95">
      <text>
        <t xml:space="preserve">You can choose between a Black, Blue, Brown, Gray, Green, Purple, Red, White or Yellow dragon.
You can gain any number of different Dragon but if you would gain it an additional time you can instead choose to reroll.</t>
      </text>
    </comment>
    <comment authorId="0" ref="BT95">
      <text>
        <t xml:space="preserve">You gain one common Sentinel of your choice.
You can gain any number of different Sentinel but if you would gain it an additional time you can instead choose to reroll.
</t>
      </text>
    </comment>
    <comment authorId="0" ref="D96">
      <text>
        <t xml:space="preserve">When you gain this you can immediately reroll.</t>
      </text>
    </comment>
    <comment authorId="0" ref="J96">
      <text>
        <t xml:space="preserve">You can choose between a Black, Blue, Brown, Gray, Green, Purple, Red, White or Yellow dragon.
You can gain any number of different Dragon but if you would gain it an additional time you can instead choose to reroll.</t>
      </text>
    </comment>
    <comment authorId="0" ref="J97">
      <text>
        <t xml:space="preserve">You can choose between a Black, Blue, Brown, Gray, Green, Purple, Red, White or Yellow dragon.
You can gain any number of different Dragon but if you would gain it an additional time you can instead choose to reroll.</t>
      </text>
    </comment>
    <comment authorId="0" ref="J98">
      <text>
        <t xml:space="preserve">You can choose between a Amethyst, Crystal, Emerald, Obsidian, Sapphire or Topaz dragon.
You can gain any number of different Dragon but if you would gain it an additional time you can instead choose to reroll.</t>
      </text>
    </comment>
    <comment authorId="0" ref="J99">
      <text>
        <t xml:space="preserve">You can choose between a Amethyst, Crystal, Emerald, Obsidian, Sapphire or Topaz dragon.
You can gain any number of different Dragon but if you would gain it an additional time you can instead choose to reroll.</t>
      </text>
    </comment>
    <comment authorId="0" ref="BT99">
      <text>
        <t xml:space="preserve">At any time you can unsummon Kuriboh, if you do so you are immune to damage for 1 minute.</t>
      </text>
    </comment>
    <comment authorId="0" ref="J100">
      <text>
        <t xml:space="preserve">You can choose between a Amethyst, Crystal, Emerald, Obsidian, Sapphire or Topaz dragon.
You can gain any number of different Dragon but if you would gain it an additional time you can instead choose to reroll.</t>
      </text>
    </comment>
    <comment authorId="0" ref="J101">
      <text>
        <t xml:space="preserve">You can choose between a Amethyst, Crystal, Emerald, Obsidian, Sapphire or Topaz dragon.
You can gain any number of different Dragon but if you would gain it an additional time you can instead choose to reroll.</t>
      </text>
    </comment>
    <comment authorId="0" ref="J102">
      <text>
        <t xml:space="preserve">You can choose between a Amethyst, Crystal, Emerald, Obsidian, Sapphire or Topaz dragon.
You can gain any number of different Dragon but if you would gain it an additional time you can instead choose to reroll.</t>
      </text>
    </comment>
    <comment authorId="0" ref="J103">
      <text>
        <t xml:space="preserve">You can choose between a Brass, Bronze, Copper, Gold, Iron, Mercury, Platinum, Silver or Steel dragon.
You can gain any number of different Dragon but if you would gain it an additional time you can instead choose to reroll.</t>
      </text>
    </comment>
    <comment authorId="0" ref="J104">
      <text>
        <t xml:space="preserve">You can choose between a Brass, Bronze, Copper, Gold, Iron, Mercury, Platinum, Silver or Steel dragon.
You can gain any number of different Dragon but if you would gain it an additional time you can instead choose to reroll.</t>
      </text>
    </comment>
    <comment authorId="0" ref="J105">
      <text>
        <t xml:space="preserve">You can choose between a Brass, Bronze, Copper, Gold, Iron, Mercury, Platinum, Silver or Steel dragon.
You can gain any number of different Dragon but if you would gain it an additional time you can instead choose to reroll.</t>
      </text>
    </comment>
    <comment authorId="0" ref="J106">
      <text>
        <t xml:space="preserve">You can choose between a Brass, Bronze, Copper, Gold, Iron, Mercury, Platinum, Silver or Steel dragon.
You can gain any number of different Dragon but if you would gain it an additional time you can instead choose to reroll.</t>
      </text>
    </comment>
    <comment authorId="0" ref="J107">
      <text>
        <t xml:space="preserve">You can choose between a Brass, Bronze, Copper, Gold, Iron, Mercury, Platinum, Silver or Steel dragon.
You can gain any number of different Dragon but if you would gain it an additional time you can instead choose to reroll.</t>
      </text>
    </comment>
    <comment authorId="0" ref="J108">
      <text>
        <t xml:space="preserve">You can choose between a Chiang, Li, Pan, Shen, T'ien, Tun mi or Wang dragon.
You can gain any number of different Dragon but if you would gain it an additional time you can instead choose to reroll.</t>
      </text>
    </comment>
    <comment authorId="0" ref="J109">
      <text>
        <t xml:space="preserve">You can choose between a Chiang, Li, Pan, Shen, T'ien, Tun mi or Wang dragon.
You can gain any number of different Dragon but if you would gain it an additional time you can instead choose to reroll.</t>
      </text>
    </comment>
    <comment authorId="0" ref="X109">
      <text>
        <t xml:space="preserve">"You gain the ability to summon a flighsuit in you size, it appear on the ground or directly on your body, replacing any clothes you are currently wearing (they come back when you unsummon the flightsuit). 
The flightsuit include, a dagger, some spare paper, a compass, the Inferno sword, 3 canisters of Nightmare saliva and 3 canisters of Zippleback gas and a map. 
You also gain the knowledge to use the flightsuit with basic competency."</t>
      </text>
    </comment>
    <comment authorId="0" ref="J110">
      <text>
        <t xml:space="preserve">You can choose between a Chiang, Li, Pan, Shen, T'ien, Tun mi or Wang dragon.
You can gain any number of different Dragon but if you would gain it an additional time you can instead choose to reroll.</t>
      </text>
    </comment>
    <comment authorId="0" ref="J111">
      <text>
        <t xml:space="preserve">You can choose between a Chiang, Li, Pan, Shen, T'ien, Tun mi or Wang dragon.
You can gain any number of different Dragon but if you would gain it an additional time you can instead choose to reroll.</t>
      </text>
    </comment>
    <comment authorId="0" ref="BH111">
      <text>
        <t xml:space="preserve">When you gain this you can immediately reroll.</t>
      </text>
    </comment>
    <comment authorId="0" ref="J112">
      <text>
        <t xml:space="preserve">You can choose between a Chiang, Li, Pan, Shen, T'ien, Tun mi or Wang dragon.
You can gain any number of different Dragon but if you would gain it an additional time you can instead choose to reroll.</t>
      </text>
    </comment>
    <comment authorId="0" ref="V116">
      <text>
        <t xml:space="preserve">When you gain an Incarnus it's in his basic form (Wulfspade, Hawkhart, Cluboon or Diamagon) and evolved into an Ace once it gained enough strength. You can choose any one of it's form when you summon it.</t>
      </text>
    </comment>
    <comment authorId="0" ref="BH121">
      <text>
        <t xml:space="preserve">Exist in four variants: Soy, Salsa, Vinegar or Worcester. You can choose any variant when you summon it.
When you gain this you can immediately reroll.
</t>
      </text>
    </comment>
    <comment authorId="0" ref="AB126">
      <text>
        <t xml:space="preserve">You also gain the skill on how to use your Tsaisi as a weapon effectively.</t>
      </text>
    </comment>
    <comment authorId="0" ref="L130">
      <text>
        <t xml:space="preserve">Your Smeargle can learn the power of non-pokemon creatures as pokemon move but at a third of the puissance.</t>
      </text>
    </comment>
    <comment authorId="0" ref="AB133">
      <text>
        <t xml:space="preserve">Your Vonduun Crab armor is the right size for you, when you summoned it appear on the ground or directly on your body, replacing any clothes you are currently wearing (they come back when you unsummon it). </t>
      </text>
    </comment>
    <comment authorId="0" ref="BH139">
      <text>
        <t xml:space="preserve">When you gain this you can immediately reroll.</t>
      </text>
    </comment>
    <comment authorId="0" ref="AB142">
      <text>
        <t xml:space="preserve">When summoned your Sarlacc appear embedded with the ground and consequently can only be summoned in loose soil, such as sand, dirt or gravel.</t>
      </text>
    </comment>
    <comment authorId="0" ref="BH143">
      <text>
        <t xml:space="preserve">When you gain this you can immediately reroll.</t>
      </text>
    </comment>
    <comment authorId="0" ref="BH153">
      <text>
        <t xml:space="preserve">You gain Top Class mastery in Food Honor, including the ability to use Food Immersion.</t>
      </text>
    </comment>
    <comment authorId="0" ref="BH154">
      <text>
        <t xml:space="preserve">Your body is infused with Gourmet Cells, enhancing your physical ability. And in time an Appetite Demon may form inside you.
</t>
      </text>
    </comment>
    <comment authorId="0" ref="Z158">
      <text>
        <t xml:space="preserve">You can choose any one of it's form when you summon him.</t>
      </text>
    </comment>
    <comment authorId="0" ref="J159">
      <text>
        <t xml:space="preserve">Roll in the mundane animal category and choose an animal from the rolled sub-category. Afterward roll on the Custom creature sheet to determined the element of your Custom Animental.
You can gain any number of custom animental but if you would gain it an additional time you can instead choose to reroll.
</t>
      </text>
    </comment>
    <comment authorId="0" ref="Z160">
      <text>
        <t xml:space="preserve">You become a Driver with Dromarch as your Blade. You gain moderate proficiency in wielding Twin Rings as weapon. You can summon and unsummon Dromarch at will.</t>
      </text>
    </comment>
    <comment authorId="0" ref="F178">
      <text>
        <t xml:space="preserve">Wyvern exist in eight version, Fire, Forest, Ice, Lightning, Poison, Blood Crystal, Ember Crystal and Tropical Crystal.
When you gain this creature you can choose any version and if you gain it again later you can choose any other version or reroll.</t>
      </text>
    </comment>
    <comment authorId="0" ref="L207">
      <text>
        <t xml:space="preserve">Kyogre primal reversion is considered a Mega evolution for the Celestial menagerie.</t>
      </text>
    </comment>
    <comment authorId="0" ref="L208">
      <text>
        <t xml:space="preserve">Groudon primal reversion is considered a Mega evolution for the Celestial menagerie.</t>
      </text>
    </comment>
    <comment authorId="0" ref="L211">
      <text>
        <t xml:space="preserve">You can choose any one of it's forms when you summon him.</t>
      </text>
    </comment>
    <comment authorId="0" ref="J248">
      <text>
        <t xml:space="preserve">Roll in the mundane animal category and choose an animal from the rolled sub-category. Afterward roll on the Custom creature sheet to determined the feature and spell of your Custom Magical Beast.
You can gain any number of custom magical beast but if you would gain it an additional time you can instead choose to reroll.
</t>
      </text>
    </comment>
    <comment authorId="0" ref="AD249">
      <text>
        <t xml:space="preserve">-If you gain this ability while you do not have any Monster Hunter's creature that grants equipement, you automatically gain a Hornetaur.</t>
      </text>
    </comment>
    <comment authorId="0" ref="L250">
      <text>
        <t xml:space="preserve">You can choose any one of it's forms when you summon him.</t>
      </text>
    </comment>
    <comment authorId="0" ref="L252">
      <text>
        <t xml:space="preserve">Your Phione is able to evolve into Manaphy once it’s strong enough.</t>
      </text>
    </comment>
    <comment authorId="0" ref="L254">
      <text>
        <t xml:space="preserve">You can choose any one of it's forms when you summon him.</t>
      </text>
    </comment>
    <comment authorId="0" ref="L255">
      <text>
        <t xml:space="preserve">You can choose any one of it's forms when you summon him.</t>
      </text>
    </comment>
    <comment authorId="0" ref="J276">
      <text>
        <t xml:space="preserve">Upon summoning it you choose it's form between Boar, Lion, Triceratops or Dragon.</t>
      </text>
    </comment>
    <comment authorId="0" ref="J307">
      <text>
        <t xml:space="preserve">Upon gaining this Template you choose one variety of Dragon, and you gain that particular variant of Half-Dragon. You can gain this Template as many time as possible variant but if you roll it again after the first time you can choose to reroll instead.</t>
      </text>
    </comment>
    <comment authorId="0" ref="J312">
      <text>
        <t xml:space="preserve">This template grant Blood Drain, Charm Gaze and Children of the Night at the same time.</t>
      </text>
    </comment>
    <comment authorId="0" ref="J313">
      <text>
        <t xml:space="preserve">You choose the number of additional head grant by the template upon applying it to a summoned creature, up to a maximum of 7 heads total. It's always a Lernaean variant. You cannot apply the Pyro or Cryo variant.</t>
      </text>
    </comment>
    <comment authorId="0" ref="J318">
      <text>
        <t xml:space="preserve">You gain an animal companion selected from the following list: badger, camel, dire rat, dog, riding dog, eagle, hawk, horse (light or heavy), owl, pony, snake (Small or Medium viper), wolf or from the list of alternate animal companion. You are considered to be a 20th level druid for the purpose of determining your animal companion abilities and to choose a an alternate animal companion. Your animal companion does not appear inside the Menagerie it appear by your side and you must care for him like a normal creature of its kind.</t>
      </text>
    </comment>
    <comment authorId="0" ref="J319">
      <text>
        <t xml:space="preserve">You gain an familiar of your choice. You are considered to be a 20th level wizard for the purpose of determining your familiar abilities. Your familiar does not appear inside the Menagerie it appear by your side and you must care for him like a normal creature of its kind.</t>
      </text>
    </comment>
    <comment authorId="0" ref="L329">
      <text>
        <t xml:space="preserve">You can choose any one of it's forms when you summon him.</t>
      </text>
    </comment>
    <comment authorId="0" ref="L330">
      <text>
        <t xml:space="preserve">You can choose any one of it's forms when you summon him.</t>
      </text>
    </comment>
    <comment authorId="0" ref="L333">
      <text>
        <t xml:space="preserve">You can choose any one of it's forms when you summon him.</t>
      </text>
    </comment>
    <comment authorId="0" ref="L334">
      <text>
        <t xml:space="preserve">If you have Reshiram or Zekrom you can summon Kyurem fused with it.</t>
      </text>
    </comment>
    <comment authorId="0" ref="L335">
      <text>
        <t xml:space="preserve">Automatically know Secret Sword and change form if it uses it and until it chooses to return to normal.</t>
      </text>
    </comment>
    <comment authorId="0" ref="L336">
      <text>
        <t xml:space="preserve">Automatically know Relic Song and change form if it uses it and until it chooses to return to normal.</t>
      </text>
    </comment>
    <comment authorId="0" ref="L337">
      <text>
        <t xml:space="preserve">You can choose any one of it's forms when you summon him.</t>
      </text>
    </comment>
    <comment authorId="0" ref="L348">
      <text>
        <t xml:space="preserve">You gain the knowledge of a professional groomer to be able to change Furfrou form. You can use those skills on any creature, even creatures that do not belong to the menagerie, but it does not have any special effect.
</t>
      </text>
    </comment>
    <comment authorId="0" ref="L371">
      <text>
        <t xml:space="preserve">If you’ve chosen the Power Construct ability, you can summon your Zygarde in 10% or 50% forms, and if in 50% form it will transform into the 100% if he takes too much damage.</t>
      </text>
    </comment>
    <comment authorId="0" ref="L372">
      <text>
        <t xml:space="preserve">Cost 200 points less if you already have a Carbink. In that case your Carbink transforms into Diancie, instead of gaining Diancie separately.</t>
      </text>
    </comment>
    <comment authorId="0" ref="L373">
      <text>
        <t xml:space="preserve">You can choose any one of it's forms when you summon him.</t>
      </text>
    </comment>
    <comment authorId="0" ref="L375">
      <text>
        <t xml:space="preserve">You gain a Mega Ring that allow you to mega-evolve any of your pokemon that can do so. If do not possess any pokemon able to mega-evolve you gain a random one worth 200 points or less.
All your pokemon that qualify automatically gain their mega-stone.
Mega Evolution can be used once per hour per pokemon and last 10 min.</t>
      </text>
    </comment>
    <comment authorId="0" ref="L383">
      <text>
        <t xml:space="preserve">You can choose any one of it's forms when you summon him.</t>
      </text>
    </comment>
    <comment authorId="0" ref="L401">
      <text>
        <t xml:space="preserve">You can choose any one of it's forms when you summon him, once he evolved into Sylvally.</t>
      </text>
    </comment>
    <comment authorId="0" ref="L423">
      <text>
        <t xml:space="preserve">If you have Solgaleo or Lunala you can summon Necrozma fused with it.
He can only transform into Ultra-Necrozma if you possess a Z-Ring.
</t>
      </text>
    </comment>
    <comment authorId="0" ref="L431">
      <text>
        <t xml:space="preserve">You gain a Z-Ring that allow you to use Z-Move with your pokemon. If you gain the Z-ring while you posses no pokemon you gain a random one worth 200 points or less.
Your pokemon automatically posses any one Z-Stone of your choice when you summon them.
Z-Move can be used once pey hour per pokemon.</t>
      </text>
    </comment>
    <comment authorId="0" ref="L465">
      <text>
        <t xml:space="preserve">You can choose any one of it's forms when you summon him.</t>
      </text>
    </comment>
    <comment authorId="0" ref="L466">
      <text>
        <t xml:space="preserve">You can choose any one of it's forms when you summon him.</t>
      </text>
    </comment>
    <comment authorId="0" ref="L467">
      <text>
        <t xml:space="preserve">Eternatus can Gigantamax if you possess the Dynamax Band but only once per month.
</t>
      </text>
    </comment>
    <comment authorId="0" ref="L474">
      <text>
        <t xml:space="preserve">If you have Glastrier or Spectrier you can summon Calyrex fused with it.</t>
      </text>
    </comment>
    <comment authorId="0" ref="L475">
      <text>
        <t xml:space="preserve">Can be used to Dynamax (or Gigantamax if possible) one pokemon per hour ans last 10 min.
</t>
      </text>
    </comment>
  </commentList>
</comments>
</file>

<file path=xl/comments6.xml><?xml version="1.0" encoding="utf-8"?>
<comments xmlns:r="http://schemas.openxmlformats.org/officeDocument/2006/relationships" xmlns="http://schemas.openxmlformats.org/spreadsheetml/2006/main">
  <authors>
    <author/>
  </authors>
  <commentList>
    <comment authorId="0" ref="D10">
      <text>
        <t xml:space="preserve">For terrestrial mammal small mean less than 100kg</t>
      </text>
    </comment>
    <comment authorId="0" ref="BF10">
      <text>
        <t xml:space="preserve">When using the Sunrise brush technique the sun does not rise. Instead you create a small artificial sun high in the sky that creates an artificial day for up to one hour and covers a zone 5km in radius centered on the sun.
When summoning Amaterasu you choose the weapon she can use among Reflector, Rosarie or Glaive.</t>
      </text>
    </comment>
    <comment authorId="0" ref="BJ10">
      <text>
        <t xml:space="preserve">You become an extremely skilled farmer, you can grow any type of plant and raise any type of animal.</t>
      </text>
    </comment>
    <comment authorId="0" ref="D11">
      <text>
        <t xml:space="preserve">For terrestrial mammal large mean more than 100kg</t>
      </text>
    </comment>
    <comment authorId="0" ref="BH11">
      <text>
        <t xml:space="preserve">You also gain a link chamber allowing you to control your avatar.</t>
      </text>
    </comment>
    <comment authorId="0" ref="BJ11">
      <text>
        <t xml:space="preserve">You become an extremely skilled Hunter, you can hunt any kind of animal you know how to track them and the best way to bring them down.</t>
      </text>
    </comment>
    <comment authorId="0" ref="D12">
      <text>
        <t xml:space="preserve">For bird small mean less than 10kg</t>
      </text>
    </comment>
    <comment authorId="0" ref="AN12">
      <text>
        <t xml:space="preserve">If you have Blue magic you gain access to the White Wind spell.</t>
      </text>
    </comment>
    <comment authorId="0" ref="BJ12">
      <text>
        <t xml:space="preserve">You become extremely skilled in riding living creatures as long as they can bear your weight, and it’s even more impressive when you're riding one of your summoned creatures.</t>
      </text>
    </comment>
    <comment authorId="0" ref="D13">
      <text>
        <t xml:space="preserve">For bird large mean more than 10kg</t>
      </text>
    </comment>
    <comment authorId="0" ref="R13">
      <text>
        <t xml:space="preserve">Cucco is an entirely passive creature and even you can't give them any order. It will simply wander around looking for food and flee from danger. But if something or someone attack Cucco repeatedly, it will summon out of nowhere 20 additional Cucoo and all of them with attack the aggressor. These additional Cucco will disappear once the aggressor is defeat or once you unsummon the original Cucco. As a side note Cucco are extremely resistant to physical damage.</t>
      </text>
    </comment>
    <comment authorId="0" ref="AF13">
      <text>
        <t xml:space="preserve">You are immune to the lethal gaze of your own Basilisk.</t>
      </text>
    </comment>
    <comment authorId="0" ref="AN13">
      <text>
        <t xml:space="preserve">If you have Blue magic you gain access to the Doom spell.</t>
      </text>
    </comment>
    <comment authorId="0" ref="BF13">
      <text>
        <t xml:space="preserve">You gain Sakigami, Hasugami and Tsutagami.</t>
      </text>
    </comment>
    <comment authorId="0" ref="BH13">
      <text>
        <t xml:space="preserve">When you gain this you can immediately reroll.</t>
      </text>
    </comment>
    <comment authorId="0" ref="BJ13">
      <text>
        <t xml:space="preserve">You become an extremely skilled survivalist, you can survive in the wild while naked, you are able to light a fire, create a shelter and find water and food in the most unlikely place.</t>
      </text>
    </comment>
    <comment authorId="0" ref="D14">
      <text>
        <t xml:space="preserve">For aquatic mammal small mean less than 200kg</t>
      </text>
    </comment>
    <comment authorId="0" ref="R14">
      <text>
        <t xml:space="preserve">You also gain the material and the knowledge to safely extract red jelly from your Red Chuchu and to use it to create Red potion. Red potion heal anyone that use it but have limited effect. You can produce 3 red potions per week this way.</t>
      </text>
    </comment>
    <comment authorId="0" ref="BJ14">
      <text>
        <t xml:space="preserve">You become an extremely skilled animal trainer, you can train any animal to perform any trick as long as it can do it and as long as doing that trick wouldn’t be harmful to it.</t>
      </text>
    </comment>
    <comment authorId="0" ref="D15">
      <text>
        <t xml:space="preserve">For aquatic mammal large mean more than 200kg</t>
      </text>
    </comment>
    <comment authorId="0" ref="R15">
      <text>
        <t xml:space="preserve">You also gain the material and the knowledge to safely extract green jelly from your Green Chuchu and to use it to create Green potion. Green potion replish magical energy for anyone that use it but have limited effect. You can produce 3 green potions per week this way.</t>
      </text>
    </comment>
    <comment authorId="0" ref="AN15">
      <text>
        <t xml:space="preserve">If you have Blue magic you gain access to the Mighty Guard spell.</t>
      </text>
    </comment>
    <comment authorId="0" ref="BF15">
      <text>
        <t xml:space="preserve">You can Catwalk on any vertical surface, you do not need a statue of Kabegami.</t>
      </text>
    </comment>
    <comment authorId="0" ref="BJ15">
      <text>
        <t xml:space="preserve">You become an extremely skilled veterinarian, you can diagnose and heal any maladie affecting an animal as long as it’s possible and you have access to the right tools.</t>
      </text>
    </comment>
    <comment authorId="0" ref="D16">
      <text>
        <t xml:space="preserve">For terrestrial reptile small mean less than 100kg</t>
      </text>
    </comment>
    <comment authorId="0" ref="R16">
      <text>
        <t xml:space="preserve">You also gain the material and the knowledge to safely extract blue jelly from your Blue Chuchu and to use it to create Blue, potion. A Blue potion completely heal and replish magical energy for anyone that use it. You can produce 3 blue potions per week this way.</t>
      </text>
    </comment>
    <comment authorId="0" ref="AJ16">
      <text>
        <t xml:space="preserve">You gain a Life Model Decoy in your image. You can either give it order normally or control it remotely.</t>
      </text>
    </comment>
    <comment authorId="0" ref="AN16">
      <text>
        <t xml:space="preserve">If you have Blue magic you gain access to the Self Destruct spell.</t>
      </text>
    </comment>
    <comment authorId="0" ref="BJ16">
      <text>
        <t xml:space="preserve">You become an extremely skilled zoologist, your knowledge concerning animals is unparalleled.</t>
      </text>
    </comment>
    <comment authorId="0" ref="D17">
      <text>
        <t xml:space="preserve">For terrestrial reptile large mean more than 100kg</t>
      </text>
    </comment>
    <comment authorId="0" ref="R17">
      <text>
        <t xml:space="preserve">You also gain the material and the knowledge to safely extract yellow jelly from your Yellow ChuChu. Yellow jelly can be throw like a grenade and provoke on impact a small electrical blast.
</t>
      </text>
    </comment>
    <comment authorId="0" ref="AN17">
      <text>
        <t xml:space="preserve">If you have Blue magic you gain access to the Magic Hammer spell.</t>
      </text>
    </comment>
    <comment authorId="0" ref="BH17">
      <text>
        <t xml:space="preserve">Your Miniature World Turtle is the size of a cat, with four elephants the size of mice on it’s back and a miniature discworld resting on their backs. A miniature sun and moon orbit this discworld.
Your miniature World Turtle can fly, including in space.
You can enter and exit this Discworld at will as long as your Miniature World Turtle is summoned, it counts as a pocket dimension measuring 10km in diameter, you can choose it’s precise appearance but can’t include rare material in it’s composition. Dirt, stone, water and mundane plants are allowed.
</t>
      </text>
    </comment>
    <comment authorId="0" ref="BJ17">
      <text>
        <t xml:space="preserve">When you summon a creature less than 20m in length or height you can summon three of them instead of one. They only count as one creature for the purpose of your summoning limit.</t>
      </text>
    </comment>
    <comment authorId="0" ref="D18">
      <text>
        <t xml:space="preserve">For fish small mean less than 10kg.
When summoned small fish come in a school of 50 individual but act as one unit.</t>
      </text>
    </comment>
    <comment authorId="0" ref="R18">
      <text>
        <t xml:space="preserve">You also gain the material and the knowledge to safely extract yellow jelly from your Yellow ChuChu. Yellow jelly can be throw like a grenade and provoke on impact a small electrical blast.</t>
      </text>
    </comment>
    <comment authorId="0" ref="AN18">
      <text>
        <t xml:space="preserve">If you have Blue magic you gain access to the 1000 Neddles spell.</t>
      </text>
    </comment>
    <comment authorId="0" ref="BJ18">
      <text>
        <t xml:space="preserve">When you summon a creature less than 20m in length or height you can summon seven of them instead of one. They only count as one creature for the purpose of your summoning limit.</t>
      </text>
    </comment>
    <comment authorId="0" ref="D19">
      <text>
        <t xml:space="preserve">For fish large mean more than 10kg</t>
      </text>
    </comment>
    <comment authorId="0" ref="AX19">
      <text>
        <t xml:space="preserve">Your dragon can teach you one word of the dragon language if you spent 3 hours per day for one week studying and training with him.
This way he can teach you any number of words as long as you spend enough time.</t>
      </text>
    </comment>
    <comment authorId="0" ref="BJ19">
      <text>
        <t xml:space="preserve">When you summon a creature less than 50cm in length or height you can summon one hundred of them instead of one. They only count as one creature for the purpose of your summoning limit.</t>
      </text>
    </comment>
    <comment authorId="0" ref="D20">
      <text>
        <t xml:space="preserve">When summoned amphibian come in a school of 50 individual but act as one unit.</t>
      </text>
    </comment>
    <comment authorId="0" ref="AN20">
      <text>
        <t xml:space="preserve">If you have Blue magic you gain access to the Aqua Breath spell.</t>
      </text>
    </comment>
    <comment authorId="0" ref="BB20">
      <text>
        <t xml:space="preserve">As long as one Den Den Mushi remain within 500m of you the other (or others) can go up to 10km away without being unsummoned.</t>
      </text>
    </comment>
    <comment authorId="0" ref="BJ20">
      <text>
        <t xml:space="preserve">When you summon a creature you can choose to double its health and resistance.
</t>
      </text>
    </comment>
    <comment authorId="0" ref="D21">
      <text>
        <t xml:space="preserve">Solitary insect designate insect that do not live in hive such as Butterfly, Beetle or Fly. When you summoned a solitary insect it's size can be increase up to a maximum of 15 cm in length and height.</t>
      </text>
    </comment>
    <comment authorId="0" ref="R21">
      <text>
        <t xml:space="preserve">Once per day, if you have not summon you Fairy this day and you if you are dying, your Fairy will immediately summon itself near you and heal you completely. </t>
      </text>
    </comment>
    <comment authorId="0" ref="AN21">
      <text>
        <t xml:space="preserve">If you have Blue magic you gain access to the Chocobuckle spell.</t>
      </text>
    </comment>
    <comment authorId="0" ref="BJ21">
      <text>
        <t xml:space="preserve">When you summon a creature you can choose to double its speed and reaction time.</t>
      </text>
    </comment>
    <comment authorId="0" ref="D22">
      <text>
        <t xml:space="preserve">Hive insect designate insect that live in hive such as Ant, Bee or Termite. You gain a complete hive. Instead of summoning one creature at time you can summon a hundred hive insect at the same time but they act as one unit.</t>
      </text>
    </comment>
    <comment authorId="0" ref="R22">
      <text>
        <t xml:space="preserve">Compagnon Fairy cannot heal but they can find the weak point of any creature you designate.</t>
      </text>
    </comment>
    <comment authorId="0" ref="AN22">
      <text>
        <t xml:space="preserve">Blue Chocobo can walk on water.</t>
      </text>
    </comment>
    <comment authorId="0" ref="BB22">
      <text>
        <t xml:space="preserve">As long as one Den Den Mushi remain within 500m of you the other (or others) can go up to 10km away without being unsummoned.</t>
      </text>
    </comment>
    <comment authorId="0" ref="BH22">
      <text>
        <t xml:space="preserve">Your Nimbus Cloud always considers you worthy of riding it.</t>
      </text>
    </comment>
    <comment authorId="0" ref="BJ22">
      <text>
        <t xml:space="preserve">When you summon a creature you can choose to double its strength and endurance.</t>
      </text>
    </comment>
    <comment authorId="0" ref="D23">
      <text>
        <t xml:space="preserve">When you summoned a arachnid it's size can be increase up to a maximum of 15 cm in length and height.</t>
      </text>
    </comment>
    <comment authorId="0" ref="AN23">
      <text>
        <t xml:space="preserve">Green Chocobo can walk on vertical surface.</t>
      </text>
    </comment>
    <comment authorId="0" ref="BB23">
      <text>
        <t xml:space="preserve">As long as one Den Den Mushi remain within 500m of you the other (or others) can go up to 10km away without being unsummoned.</t>
      </text>
    </comment>
    <comment authorId="0" ref="BH23">
      <text>
        <t xml:space="preserve">You can only summon Shenron once per year to grant one wish.</t>
      </text>
    </comment>
    <comment authorId="0" ref="BJ23">
      <text>
        <t xml:space="preserve">When you summon a creature you can choose to make it explosive. Upon dying or on command the creature will violently explode. The strength of the explosion depends on the size of the creature, an insect would explode like a firecracker, a pig like a grenade and so on. If the creature already explodes upon death, the strength of the explosion is doubled.</t>
      </text>
    </comment>
    <comment authorId="0" ref="D24">
      <text>
        <t xml:space="preserve">When you summoned a myriapod it's size can be increase up to a maximum of 15 cm in length and height.</t>
      </text>
    </comment>
    <comment authorId="0" ref="AN24">
      <text>
        <t xml:space="preserve">Black Chocobo can walk on water and on vertical surface</t>
      </text>
    </comment>
    <comment authorId="0" ref="BF24">
      <text>
        <t xml:space="preserve">When using the Crescent brush technique the moon does not rise night does not fall. Instead you create a small artificial moon high in the sky that creates an artificial night for up to one hour and covers a zone 5km in radius centered on the moon.</t>
      </text>
    </comment>
    <comment authorId="0" ref="BJ24">
      <text>
        <t xml:space="preserve">When you summon a creature you can choose to double its size, this augment its strength and resistance in proportion but reduces its speed.</t>
      </text>
    </comment>
    <comment authorId="0" ref="D25">
      <text>
        <t xml:space="preserve">When you summoned a crustacean it's size can be increase up to a maximum of 15 cm in length and height.</t>
      </text>
    </comment>
    <comment authorId="0" ref="F25">
      <text>
        <t xml:space="preserve">You can order a summoned Giant Queen Bee to create a hive around herself at any time. Once the hive is created she will spawn one Giant Bee Worker per minute until she spawned ten. These worker will obey you like any other summoned creature and if any one is killed the Giant Bee Queen will spawned another one to replace it.</t>
      </text>
    </comment>
    <comment authorId="0" ref="AN25">
      <text>
        <t xml:space="preserve">Golden Chocobo can walk on water, on vertical surface and they can fly.</t>
      </text>
    </comment>
    <comment authorId="0" ref="BF25">
      <text>
        <t xml:space="preserve">You learn all the Upgraded versions of the Celestial Brush technique you know. If you do not know any Celestial Brush technique you also gain Bakugami.</t>
      </text>
    </comment>
    <comment authorId="0" ref="BH25">
      <text>
        <t xml:space="preserve">Including the Gorilla-robot body.</t>
      </text>
    </comment>
    <comment authorId="0" ref="BJ25">
      <text>
        <t xml:space="preserve">When you summon a creature you can choose to halve its size, this reduces its strength and resistance in proportion but improves its speed.</t>
      </text>
    </comment>
    <comment authorId="0" ref="D26">
      <text>
        <t xml:space="preserve">When you summoned a worm it's size can be increase up to a maximum of 15 cm in length and height.
When you gain a Worm you can immediatly reroll.</t>
      </text>
    </comment>
    <comment authorId="0" ref="AJ26">
      <text>
        <t xml:space="preserve">You also gain a telepathic link with your Bioship and the skill to use it.</t>
      </text>
    </comment>
    <comment authorId="0" ref="AN26">
      <text>
        <t xml:space="preserve">White Chocobo have powerful healing ability.</t>
      </text>
    </comment>
    <comment authorId="0" ref="BJ26">
      <text>
        <t xml:space="preserve">When you summon a creature you can choose a point in space that you can see. The distance that this creature can move is centered on that point instead of centered around you.</t>
      </text>
    </comment>
    <comment authorId="0" ref="D27">
      <text>
        <t xml:space="preserve">When you summoned a mollusc it's size can be increase up to a maximum of 15 cm in length and height.
When you gain a Terrestrial molluscs you can immediatly reroll.</t>
      </text>
    </comment>
    <comment authorId="0" ref="AN27">
      <text>
        <t xml:space="preserve">Red Chocobo can use the Choco Meteor spell.</t>
      </text>
    </comment>
    <comment authorId="0" ref="BJ27">
      <text>
        <t xml:space="preserve">When you summon a creature you can choose to make it a baby version of itself.
When you gain this you can immediately reroll.</t>
      </text>
    </comment>
    <comment authorId="0" ref="D28">
      <text>
        <t xml:space="preserve">For aquatic molluscs small mean less than 2m in length.</t>
      </text>
    </comment>
    <comment authorId="0" ref="BH28">
      <text>
        <t xml:space="preserve">You also gain the skill of Sandrider and the ability to summon a Stillsuit in your size.
You can also once per week permanently summon 500g of Spice Melange and you know what it can be used for.
</t>
      </text>
    </comment>
    <comment authorId="0" ref="BJ28">
      <text>
        <t xml:space="preserve">When you summon a creature you can choose another creature of the same size, within 10% of difference. When the first creature dies or is unsummoned, the second creature is automatically summoned in its place. In that way you can create a chain of up to ten creatures.</t>
      </text>
    </comment>
    <comment authorId="0" ref="D29">
      <text>
        <t xml:space="preserve">For aquatic molluscs large mean more than 2m in length.</t>
      </text>
    </comment>
    <comment authorId="0" ref="T29">
      <text>
        <t xml:space="preserve">By default Lakitu can throw Spiny that exist for one minute before fading into nothingness. But you can choose when you summon him to replace the Spiny by other creature of this category that you possess. The creature allowed being Bob-omb, Chain-Chomp, Goomba or Lava Bubble.</t>
      </text>
    </comment>
    <comment authorId="0" ref="AN29">
      <text>
        <t xml:space="preserve">If you have Blue magic you gain access to the Blaster spell.</t>
      </text>
    </comment>
    <comment authorId="0" ref="AZ29">
      <text>
        <t xml:space="preserve">-You gain three hundred Kikaichu that you can direct mentally.</t>
      </text>
    </comment>
    <comment authorId="0" ref="BJ29">
      <text>
        <t xml:space="preserve">When you summon a creature you can choose to ignore the normal 24h time limit. The creature will stay by your side until it is killed or unsummoned. The creature counts as two creatures for the purpose of your maximum number of creatures summoned. You can only have one creature at time maintained this way.</t>
      </text>
    </comment>
    <comment authorId="0" ref="AH30">
      <text>
        <t xml:space="preserve">When you summon a Slime you can choose to make it a Feral Slimes, increasing it's strength and ferocity.
If you gain this ability while you do not have any Slime Rancher Creature you automatically gain a Pink Slime.</t>
      </text>
    </comment>
    <comment authorId="0" ref="AN30">
      <text>
        <t xml:space="preserve">If you have Blue magic you gain access to the Death Claw spell.</t>
      </text>
    </comment>
    <comment authorId="0" ref="BJ30">
      <text>
        <t xml:space="preserve">You can touch one of your creatures and disappear inside its body. You can perceive the world through its senses but you cannot control it. It will simply continue to follow your previous order.</t>
      </text>
    </comment>
    <comment authorId="0" ref="BJ31">
      <text>
        <t xml:space="preserve">Once per minute you can choose one of your creatures, from this point on any damage that would be dealt to you is dealt to that creature instead.</t>
      </text>
    </comment>
    <comment authorId="0" ref="T32">
      <text>
        <t xml:space="preserve">Your Luma can enter your body, giving you the ability to Spin on yourself dealing damage all round you and allowing you to remain in the air for just a moment longer after jumping.</t>
      </text>
    </comment>
    <comment authorId="0" ref="AJ32">
      <text>
        <t xml:space="preserve">You also gain the cat-headed amulet allowing you to transfer your mind inside Memakata body.</t>
      </text>
    </comment>
    <comment authorId="0" ref="AN32">
      <text>
        <t xml:space="preserve">If you have Blue magic you gain access to the Fire Breath spell.</t>
      </text>
    </comment>
    <comment authorId="0" ref="AR32">
      <text>
        <t xml:space="preserve">When you summon a Spawner, select a creature from this category, afterward once per minute the spawner will spawn one such creature until it has spawned five creatures and will do so again if the creatures are killed. The creature spawned this way cannot move more than 25m from the spawner. The Spawner itself is not subject to the normal distance limit from you.</t>
      </text>
    </comment>
    <comment authorId="0" ref="BJ32">
      <text>
        <t xml:space="preserve">Once per minute you can exchange your position with one of your creatures.</t>
      </text>
    </comment>
    <comment authorId="0" ref="R33">
      <text>
        <t xml:space="preserve">If your Like Like suck in a creature while summoned it absorb any weapon or tool the creature is wielding but not clothes. If the Like Like is then unsummoned the creature is left behind and you can later recuperate those object the next time you summoned the Like Like.</t>
      </text>
    </comment>
    <comment authorId="0" ref="AN33">
      <text>
        <t xml:space="preserve">If you have Blue magic you gain access to the Frog spell.</t>
      </text>
    </comment>
    <comment authorId="0" ref="BJ33">
      <text>
        <t xml:space="preserve">Once per hour you can completely heal one of your creatures with a touch.</t>
      </text>
    </comment>
    <comment authorId="0" ref="AN34">
      <text>
        <t xml:space="preserve">If you have Blue magic you gain access to the Acid spell.</t>
      </text>
    </comment>
    <comment authorId="0" ref="BJ34">
      <text>
        <t xml:space="preserve">When you and one of your creatures attack the same target you both do twice as much damage.</t>
      </text>
    </comment>
    <comment authorId="0" ref="BJ35">
      <text>
        <t xml:space="preserve">At will you can share the senses of one of your creatures or allow one of your creatures to share yours.</t>
      </text>
    </comment>
    <comment authorId="0" ref="BH36">
      <text>
        <t xml:space="preserve">Any dingbot created by yours falls to pieces when it’s unsommed.</t>
      </text>
    </comment>
    <comment authorId="0" ref="BJ36">
      <text>
        <t xml:space="preserve">You can communicate with your creature by telepathy, allowing you to send or receive thought.</t>
      </text>
    </comment>
    <comment authorId="0" ref="AN37">
      <text>
        <t xml:space="preserve">If you have Blue magic you gain access to the Bad Breath spell.</t>
      </text>
    </comment>
    <comment authorId="0" ref="BJ37">
      <text>
        <t xml:space="preserve">You gain one creature of your choice costing 100 points or less.
You can gain this benefit any numbers of times.</t>
      </text>
    </comment>
    <comment authorId="0" ref="R38">
      <text>
        <t xml:space="preserve">Exist in three variants Stone, Frost or Igneo. You can choose any one when you gain it but only once each.</t>
      </text>
    </comment>
    <comment authorId="0" ref="AN38">
      <text>
        <t xml:space="preserve">If you have Blue magic you gain access to the Dream Flower spell.</t>
      </text>
    </comment>
    <comment authorId="0" ref="BJ38">
      <text>
        <t xml:space="preserve">You gain one creature of your choice costing 200 points or less.
You can gain this benefit any numbers of times.</t>
      </text>
    </comment>
    <comment authorId="0" ref="BJ39">
      <text>
        <t xml:space="preserve">You gain one creature of your choice costing 300 points or less.
You can gain this benefit any numbers of times.</t>
      </text>
    </comment>
    <comment authorId="0" ref="R40">
      <text>
        <t xml:space="preserve">If you gain a skulltula a second time, you gain a Golden Skulltula instead</t>
      </text>
    </comment>
    <comment authorId="0" ref="BJ40">
      <text>
        <t xml:space="preserve">You gain one creature of your choice costing 400 points or less.
You can gain this benefit any numbers of times.</t>
      </text>
    </comment>
    <comment authorId="0" ref="AN41">
      <text>
        <t xml:space="preserve">If you have Blue magic you gain access to the Limit Glove spell.</t>
      </text>
    </comment>
    <comment authorId="0" ref="BJ41">
      <text>
        <t xml:space="preserve">You gain one creature of your choice costing 500 points or less.
You can gain this benefit any numbers of times.</t>
      </text>
    </comment>
    <comment authorId="0" ref="BJ42">
      <text>
        <t xml:space="preserve">You choose one category, except Special, and roll to gain something in that category.
You can gain this benefit any numbers of times.</t>
      </text>
    </comment>
    <comment authorId="0" ref="BJ43">
      <text>
        <t xml:space="preserve">You gain one creature of your choice costing 100 points or less. This creature is permanently summoned to your side, it does not count against your summoning limit. This creature is real in every sense of the word, it needs to eat, sleep and care. It can die but you can resummon it after 24 hours.
You can gain this benefit any numbers of times.</t>
      </text>
    </comment>
    <comment authorId="0" ref="BJ44">
      <text>
        <t xml:space="preserve">Choose one creature you possess and exchange it for another creature of the same cost.
You can gain this benefit any numbers of times.</t>
      </text>
    </comment>
    <comment authorId="0" ref="AN45">
      <text>
        <t xml:space="preserve">If you have Blue magic you gain access to the Angel Whisper spell.</t>
      </text>
    </comment>
    <comment authorId="0" ref="BJ45">
      <text>
        <t xml:space="preserve">If you fail to gain something that you rolled because you do not have enough points, you can immediately reroll.</t>
      </text>
    </comment>
    <comment authorId="0" ref="BB46">
      <text>
        <t xml:space="preserve">"You gain the ship Perfume Yuda and two Yuda sea snake able to draw it.
You also gain the skill on how to navigate using such ship."</t>
      </text>
    </comment>
    <comment authorId="0" ref="BJ46">
      <text>
        <t xml:space="preserve">You gain one creature of your choice from each category worth 100 points or less.
You can gain this benefit any numbers of times.
</t>
      </text>
    </comment>
    <comment authorId="0" ref="AN47">
      <text>
        <t xml:space="preserve">If you have Blue magic you gain access to the Matra Magic spell.</t>
      </text>
    </comment>
    <comment authorId="0" ref="BJ47">
      <text>
        <t xml:space="preserve">When you gain something you can choose to instead reject it, you gain nothing this time and keep your points. You cannot reject something twice in a row.</t>
      </text>
    </comment>
    <comment authorId="0" ref="X48">
      <text>
        <t xml:space="preserve">You also gain at the same time 10 Small Shadow Wing and you summon them all at the same time.</t>
      </text>
    </comment>
    <comment authorId="0" ref="AN48">
      <text>
        <t xml:space="preserve">You gain the ability to use Blue magic spell. By default you know the Goblin Punch Spell, but you learn more depending on what creature from this category you possess as indicated in their entry.</t>
      </text>
    </comment>
    <comment authorId="0" ref="BB48">
      <text>
        <t xml:space="preserve">"Your snake weapon is able to use Busoshoku Haki on itself or on arrow it fired in bow shape. 
You also gain the skill on how to use your Snake weapon effectively."</t>
      </text>
    </comment>
    <comment authorId="0" ref="BH48">
      <text>
        <t xml:space="preserve">Your gekko can deploy up to three dwarf gekko.</t>
      </text>
    </comment>
    <comment authorId="0" ref="BJ48">
      <text>
        <t xml:space="preserve">You can choose one category and permanently remove it from the Celestial Menagerie. You can immediately reroll.
You can gain this benefit any numbers of times.
</t>
      </text>
    </comment>
    <comment authorId="0" ref="AB49">
      <text>
        <t xml:space="preserve">You summoned your Sleft-chuff with a gondolas already attached.</t>
      </text>
    </comment>
    <comment authorId="0" ref="BB49">
      <text>
        <t xml:space="preserve">You can also choose the North, Eastern or Western variant. </t>
      </text>
    </comment>
    <comment authorId="0" ref="BH49">
      <text>
        <t xml:space="preserve">You gain one common Sliver of your choice.</t>
      </text>
    </comment>
    <comment authorId="0" ref="BJ49">
      <text>
        <t xml:space="preserve">Choose one type of custom creature ,Custom Hybrid from Avatar, Custom Construct, Custom Animental, Custom Magical Beast from Dungeons &amp; Dragons or Custom Sea Beast from One PIece;
Then you can choose all the parameters of your custom creature instead of rolling.
You can gain this benefit any numbers of times.
</t>
      </text>
    </comment>
    <comment authorId="0" ref="R50">
      <text>
        <t xml:space="preserve">Exist in three variant Stone, Frost or Igneo. You can choose any one when you gain it but only once each.</t>
      </text>
    </comment>
    <comment authorId="0" ref="AP50">
      <text>
        <t xml:space="preserve">You can also summon Ragnarok to use it as a sword and you gain a basic swordsmanship competency.</t>
      </text>
    </comment>
    <comment authorId="0" ref="BH50">
      <text>
        <t xml:space="preserve">You gain one uncommon Sliver of your choice.</t>
      </text>
    </comment>
    <comment authorId="0" ref="BJ50">
      <text>
        <t xml:space="preserve">You can give an ally, not one of your creatures, the ability to summon one creature that you possess, you lose access to that creature. This choice is permanent and you can only grant one creature per ally, but you can grant this ability to any number of allies as long as you have enough creatures.</t>
      </text>
    </comment>
    <comment authorId="0" ref="BH51">
      <text>
        <t xml:space="preserve">You gain one rare Sliver of your choice.</t>
      </text>
    </comment>
    <comment authorId="0" ref="BJ51">
      <text>
        <t xml:space="preserve">You gain the ability to, three times per day, summon a toy copy of one of your creatures. These copies are permanent and can be any sort of toy, plushy, plastic soldier, lead figurine, wooden puppet etc...
You can immediately reroll.</t>
      </text>
    </comment>
    <comment authorId="0" ref="BH52">
      <text>
        <t xml:space="preserve">You gain one mythic rare Sliver of your choice.</t>
      </text>
    </comment>
    <comment authorId="0" ref="BJ52">
      <text>
        <t xml:space="preserve">Once per day for one hour instead of summoning a creature you can choose to transform yourself into the shape of that creature. You gain all its power and ability. This counts as summoning that creature for the day.</t>
      </text>
    </comment>
    <comment authorId="0" ref="BJ53">
      <text>
        <t xml:space="preserve">Once per day for one hour instead of summoning a creature you can choose to transform an ally, not one of your creatures, into the shape of that creature. Your ally gains all its power and ability. This counts as summoning that creature for the day.</t>
      </text>
    </comment>
    <comment authorId="0" ref="J54">
      <text>
        <t xml:space="preserve">You gain the ability to use the Animate Object spell once per day, but you can only animate one object up to Huge size and it last for 24 hours. Upon using this ability you can choose to use any power that you posses able to affect a summoned creature on the animated object instead.</t>
      </text>
    </comment>
    <comment authorId="0" ref="T54">
      <text>
        <t xml:space="preserve">If you gain it a second time for 100 point it became Fiery Dino Piranha.</t>
      </text>
    </comment>
    <comment authorId="0" ref="X54">
      <text>
        <t xml:space="preserve">You gain a Flock of 50 Night Terror that act as one unit.</t>
      </text>
    </comment>
    <comment authorId="0" ref="BJ54">
      <text>
        <t xml:space="preserve">You gain the ability to comprehend and verbally communicate with animals and other non sentient creatures. The knowledge and awareness of many animals is limited by their intelligence, but at minimum, they can give you information about nearby locations and creatures, including whatever they can perceive or have perceived within the past day.</t>
      </text>
    </comment>
    <comment authorId="0" ref="H55">
      <text>
        <t xml:space="preserve">When you gain a Lion Turtle choose at random between Air, Earth, Fire or Water, your Lion Turtle is associate with that element and can grant you the ability to bend that element.</t>
      </text>
    </comment>
    <comment authorId="0" ref="V55">
      <text>
        <t xml:space="preserve">You gain all four Conklave member at the same time and you summon them as a group.</t>
      </text>
    </comment>
    <comment authorId="0" ref="BJ55">
      <text>
        <t xml:space="preserve">At will you can enhance your senses, such as sight, hearing smell, etc, to become a copy of the senses of a creature you possess. This can even allow you to gain an entirely new sense such as electroreception from a shark.</t>
      </text>
    </comment>
    <comment authorId="0" ref="BJ56">
      <text>
        <t xml:space="preserve">You gain a calming aura that affects animals or other non-sentient creatures. This aura calm agitated creature and prevent them from panicking even in stressful situations.</t>
      </text>
    </comment>
    <comment authorId="0" ref="T57">
      <text>
        <t xml:space="preserve">When you gain him he is in his most basic form but each month he get stronger gaining in order wings, spike and finally a magic sceptre.</t>
      </text>
    </comment>
    <comment authorId="0" ref="BJ57">
      <text>
        <t xml:space="preserve">You can apply the following creature modifier to any creature not just those from their category.
The modifiers that can be applied this way are as follows: Ark’s Variant, Dungeons &amp; Dragons Template, Pokemon’s Dynamax, Super Mario’s Power Up and Fell Seal’s Variant.
If you gain this power while you do not have access to any Modifier you automatically gain a Ark’s Eerie Variant.</t>
      </text>
    </comment>
    <comment authorId="0" ref="BB58">
      <text>
        <t xml:space="preserve">Choose one Terrestrial Mammal, increase its size to around 100m in length, replace the bottom half of its body with that of a fish, replace its front leg with fins and make it carnivorous.
You gain the resulting creature.
You can gain this benefit any numbers of times.</t>
      </text>
    </comment>
    <comment authorId="0" ref="BJ58">
      <text>
        <t xml:space="preserve">Double the distance that your creature can move away from you.
You can gain this power twice to quadruple the distance.</t>
      </text>
    </comment>
    <comment authorId="0" ref="AT59">
      <text>
        <t xml:space="preserve">You gain all the abilities of a Beastmaster, weapon and armor proficiencies, movement improvement and power. You can use all the pet versions of the creatures of this category that you possess, if they have any. 
If you gain this power while you do not have any Fell Seal Creature that qualifies you automatically gain a Vangal.</t>
      </text>
    </comment>
    <comment authorId="0" ref="BB59">
      <text>
        <t xml:space="preserve">Roll in the Mundane Animals category, you can summon once a Zoan Devil fruit for that animal. Reroll if you roll an aquatic animal. You can gain this benefit any numbers of times, but you can still eat only one Devil Fruit.</t>
      </text>
    </comment>
    <comment authorId="0" ref="BJ59">
      <text>
        <t xml:space="preserve">You can have twice the number of creatures summoned at a time.
You can gain this power twice to quadruple the number.</t>
      </text>
    </comment>
    <comment authorId="0" ref="AB60">
      <text>
        <t xml:space="preserve">You also gain the skill on how to use your Amphistaff as a weapon effectively.</t>
      </text>
    </comment>
    <comment authorId="0" ref="BJ60">
      <text>
        <t xml:space="preserve">If you have a power that can only affect yourself, you can share it with one of our creatures by touching it when activating the power. And conversely if one of your creatures can use such a power they can share it with you in the same way.</t>
      </text>
    </comment>
    <comment authorId="0" ref="BH61">
      <text>
        <t xml:space="preserve">When you gain this you can immediately reroll.</t>
      </text>
    </comment>
    <comment authorId="0" ref="BJ61">
      <text>
        <t xml:space="preserve">You can summon each creature three times a day instead of once per day.</t>
      </text>
    </comment>
    <comment authorId="0" ref="BH63">
      <text>
        <t xml:space="preserve">You can transform your Galactabeast into Galactazord at will.</t>
      </text>
    </comment>
    <comment authorId="0" ref="R64">
      <text>
        <t xml:space="preserve">You gain both the male and the female.</t>
      </text>
    </comment>
    <comment authorId="0" ref="BH64">
      <text>
        <t xml:space="preserve">You can transform your Galactabeast into Galactazord at will.</t>
      </text>
    </comment>
    <comment authorId="0" ref="BH65">
      <text>
        <t xml:space="preserve">You can transform your Galactabeast into Galactazord at will.</t>
      </text>
    </comment>
    <comment authorId="0" ref="BH66">
      <text>
        <t xml:space="preserve">You can transform your Galactabeast into Galactazord at will.</t>
      </text>
    </comment>
    <comment authorId="0" ref="BH67">
      <text>
        <t xml:space="preserve">You can transform your Galactabeast into Galactazord at will.</t>
      </text>
    </comment>
    <comment authorId="0" ref="F68">
      <text>
        <t xml:space="preserve">You transform your Ferox into its larger form at any time but only once per day and for one hour.</t>
      </text>
    </comment>
    <comment authorId="0" ref="AF68">
      <text>
        <t xml:space="preserve">You can see your Thestral even if you don't met the criteria.</t>
      </text>
    </comment>
    <comment authorId="0" ref="AF71">
      <text>
        <t xml:space="preserve">While other creature must be summoned where you can see, the opposite is true for the Boggart.It can only be summoned where nobody can see it, such as behind a closed door, behind a wall or inside an empty crate.</t>
      </text>
    </comment>
    <comment authorId="0" ref="AF72">
      <text>
        <t xml:space="preserve">You are immune to the aura of your Dementor.</t>
      </text>
    </comment>
    <comment authorId="0" ref="AF74">
      <text>
        <t xml:space="preserve">The Mandrake is summoned inside a pot and you also summoned at the same time a pair of earmuffs.</t>
      </text>
    </comment>
    <comment authorId="0" ref="L75">
      <text>
        <t xml:space="preserve">Your ditto can take the shape of non-pokemon creatures but at a third of their power and it can’t become bigger than 20m in size. But it could become a 20m size version of a bigger creature.</t>
      </text>
    </comment>
    <comment authorId="0" ref="J76">
      <text>
        <t xml:space="preserve">Upon summoning it you choose it's form, Demos, Galvan or Hypnos.</t>
      </text>
    </comment>
    <comment authorId="0" ref="BH77">
      <text>
        <t xml:space="preserve">You can choose Cupil weapon form when you summon him and you are proficient in its use.</t>
      </text>
    </comment>
    <comment authorId="0" ref="BH82">
      <text>
        <t xml:space="preserve">Any replicator created by yours falls to pieces when it’s unsommed.</t>
      </text>
    </comment>
    <comment authorId="0" ref="BH83">
      <text>
        <t xml:space="preserve">When you gain this you can immediately reroll.</t>
      </text>
    </comment>
    <comment authorId="0" ref="T86">
      <text>
        <t xml:space="preserve">Last only 1 minute</t>
      </text>
    </comment>
    <comment authorId="0" ref="J89">
      <text>
        <t xml:space="preserve">Roll in the mundane animal category and choose an animal from the rolled sub-category. Afterward roll on the Custom creature sheet to determined the material of your Custom Construct.
You can gain any number of custom construct but if you would gain it an additional time you can instead choose to reroll.</t>
      </text>
    </comment>
    <comment authorId="0" ref="J90">
      <text>
        <t xml:space="preserve">You can choose between a Black, Blue, Brown, Gray, Green, Purple, Red, White or Yellow dragon.</t>
      </text>
    </comment>
    <comment authorId="0" ref="J91">
      <text>
        <t xml:space="preserve">You can choose between a Black, Blue, Brown, Gray, Green, Purple, Red, White or Yellow dragon.</t>
      </text>
    </comment>
    <comment authorId="0" ref="J92">
      <text>
        <t xml:space="preserve">You can choose between a Black, Blue, Brown, Gray, Green, Purple, Red, White or Yellow dragon.</t>
      </text>
    </comment>
    <comment authorId="0" ref="H93">
      <text>
        <t xml:space="preserve">"Roll twice in the mundane animal category and choose an animal from each of the rolled sub-category. You gain an Hybrid of those two animals and you define its appearance. In addition roll on the corresponding table of custom creature sheet to determine if your Hybrid can bend an element.
You can gain any number of custom hybrid but if you would gain it an additional time you can instead choose to reroll.</t>
      </text>
    </comment>
    <comment authorId="0" ref="J93">
      <text>
        <t xml:space="preserve">You can choose between a Black, Blue, Brown, Gray, Green, Purple, Red, White or Yellow dragon.</t>
      </text>
    </comment>
    <comment authorId="0" ref="J94">
      <text>
        <t xml:space="preserve">You can choose between a Black, Blue, Brown, Gray, Green, Purple, Red, White or Yellow dragon.</t>
      </text>
    </comment>
    <comment authorId="0" ref="J95">
      <text>
        <t xml:space="preserve">You can choose between a Amethyst, Crystal, Emerald, Obsidian, Sapphire or Topaz dragon.</t>
      </text>
    </comment>
    <comment authorId="0" ref="J96">
      <text>
        <t xml:space="preserve">You can choose between a Amethyst, Crystal, Emerald, Obsidian, Sapphire or Topaz dragon.</t>
      </text>
    </comment>
    <comment authorId="0" ref="J97">
      <text>
        <t xml:space="preserve">You can choose between a Amethyst, Crystal, Emerald, Obsidian, Sapphire or Topaz dragon.</t>
      </text>
    </comment>
    <comment authorId="0" ref="J98">
      <text>
        <t xml:space="preserve">You can choose between a Amethyst, Crystal, Emerald, Obsidian, Sapphire or Topaz dragon.</t>
      </text>
    </comment>
    <comment authorId="0" ref="J99">
      <text>
        <t xml:space="preserve">You can choose between a Amethyst, Crystal, Emerald, Obsidian, Sapphire or Topaz dragon.</t>
      </text>
    </comment>
    <comment authorId="0" ref="J100">
      <text>
        <t xml:space="preserve">You can choose between a Brass, Bronze, Copper, Gold, Iron, Mercury, Platinum, Silver or Steel dragon.</t>
      </text>
    </comment>
    <comment authorId="0" ref="J101">
      <text>
        <t xml:space="preserve">You can choose between a Brass, Bronze, Copper, Gold, Iron, Mercury, Platinum, Silver or Steel dragon.</t>
      </text>
    </comment>
    <comment authorId="0" ref="J102">
      <text>
        <t xml:space="preserve">You can choose between a Brass, Bronze, Copper, Gold, Iron, Mercury, Platinum, Silver or Steel dragon.</t>
      </text>
    </comment>
    <comment authorId="0" ref="J103">
      <text>
        <t xml:space="preserve">You can choose between a Brass, Bronze, Copper, Gold, Iron, Mercury, Platinum, Silver or Steel dragon.</t>
      </text>
    </comment>
    <comment authorId="0" ref="J104">
      <text>
        <t xml:space="preserve">You can choose between a Brass, Bronze, Copper, Gold, Iron, Mercury, Platinum, Silver or Steel dragon.</t>
      </text>
    </comment>
    <comment authorId="0" ref="J105">
      <text>
        <t xml:space="preserve">You can choose between a Chiang, Li, Pan, Shen, T'ien, Tun mi or Wang dragon.</t>
      </text>
    </comment>
    <comment authorId="0" ref="J106">
      <text>
        <t xml:space="preserve">You can choose between a Chiang, Li, Pan, Shen, T'ien, Tun mi or Wang dragon.</t>
      </text>
    </comment>
    <comment authorId="0" ref="J107">
      <text>
        <t xml:space="preserve">You can choose between a Chiang, Li, Pan, Shen, T'ien, Tun mi or Wang dragon.
You can choose between a Chiang, Li, Pan, Shen, T'ien, Tun mi or Wang dragon.</t>
      </text>
    </comment>
    <comment authorId="0" ref="J108">
      <text>
        <t xml:space="preserve">You can choose between a Chiang, Li, Pan, Shen, T'ien, Tun mi or Wang dragon.</t>
      </text>
    </comment>
    <comment authorId="0" ref="J109">
      <text>
        <t xml:space="preserve">You can choose between a Chiang, Li, Pan, Shen, T'ien, Tun mi or Wang dragon.</t>
      </text>
    </comment>
    <comment authorId="0" ref="X109">
      <text>
        <t xml:space="preserve">"You gain the ability to summon a flighsuit in you size, it appear on the ground or directly on your body, replacing any clothes you are currently wearing (they come back when you unsummon the flightsuit). 
The flightsuit include, a dagger, some spare paper, a compass, the Inferno sword, 3 canisters of Nightmare saliva and 3 canisters of Zippleback gas and a map. 
You also gain the knowledge to use the flightsuit with basic competency."</t>
      </text>
    </comment>
    <comment authorId="0" ref="V116">
      <text>
        <t xml:space="preserve">When you gain an Incarnus it's in his basic form (Wulfspade, Hawkhart, Cluboon or Diamagon) and evolved into an Ace once it gained enough strength. You can choose any one of it's form when you summon it.</t>
      </text>
    </comment>
    <comment authorId="0" ref="AB126">
      <text>
        <t xml:space="preserve">You also gain the skill on how to use your Tsaisi as a weapon effectively.</t>
      </text>
    </comment>
    <comment authorId="0" ref="L130">
      <text>
        <t xml:space="preserve">Your Smeargle can learn the power of non-pokemon creatures as pokemon move but at a third of the puissance.</t>
      </text>
    </comment>
    <comment authorId="0" ref="AB133">
      <text>
        <t xml:space="preserve">Your Vonduun Crab armor is the right size for you, when you summoned it appear on the ground or directly on your body, replacing any clothes you are currently wearing (they come back when you unsummon it). </t>
      </text>
    </comment>
    <comment authorId="0" ref="AB142">
      <text>
        <t xml:space="preserve">When summoned your Sarlacc appear embedded with the ground and consequently can only be summoned in loose soil, such as sand, dirt or gravel.</t>
      </text>
    </comment>
    <comment authorId="0" ref="J156">
      <text>
        <t xml:space="preserve">Roll in the mundane animal category and choose an animal from the rolled sub-category. Afterward roll on the Custom creature sheet to determined the element of your Custom Animental.
You can gain any number of custom animental but if you would gain it an additional time you can instead choose to reroll.
</t>
      </text>
    </comment>
    <comment authorId="0" ref="Z158">
      <text>
        <t xml:space="preserve">You can choose any one of it's form when you summon him.</t>
      </text>
    </comment>
    <comment authorId="0" ref="Z160">
      <text>
        <t xml:space="preserve">You become a Driver with Dromarch as your Blade. You gain moderate proficiency in wielding Twin Rings as weapon. You can summon and unsummon Dromarch at will.</t>
      </text>
    </comment>
    <comment authorId="0" ref="F178">
      <text>
        <t xml:space="preserve">Wyvern exist in eight version, Fire, Forest, Ice, Lightning, Poison, Blood Crystal, Ember Crystal and Tropical Crystal.
When you gain this creature you can choose any version and if you gain it again later you can choose any other version or reroll.</t>
      </text>
    </comment>
    <comment authorId="0" ref="L207">
      <text>
        <t xml:space="preserve">Kyogre primal reversion is considered a Mega evolution for the Celestial menagerie.</t>
      </text>
    </comment>
    <comment authorId="0" ref="L208">
      <text>
        <t xml:space="preserve">Groudon primal reversion is considered a Mega evolution for the Celestial menagerie.</t>
      </text>
    </comment>
    <comment authorId="0" ref="L211">
      <text>
        <t xml:space="preserve">You can choose any one of it's forms when you summon him.</t>
      </text>
    </comment>
    <comment authorId="0" ref="J245">
      <text>
        <t xml:space="preserve">Roll in the mundane animal category and choose an animal from the rolled sub-category. Afterward roll on the Custom creature sheet to determined the feature and spell of your Custom Magical Beast.
You can gain any number of custom magical beast but if you would gain it an additional time you can instead choose to reroll.
</t>
      </text>
    </comment>
    <comment authorId="0" ref="AD249">
      <text>
        <t xml:space="preserve">-If you gain this ability while you do not have any Monster Hunter's creature that grants equipement, you automatically gain a Hornetaur.</t>
      </text>
    </comment>
    <comment authorId="0" ref="L250">
      <text>
        <t xml:space="preserve">You can choose any one of it's forms when you summon him.</t>
      </text>
    </comment>
    <comment authorId="0" ref="L252">
      <text>
        <t xml:space="preserve">Your Phione is able to evolve into Manaphy once it’s strong enough.</t>
      </text>
    </comment>
    <comment authorId="0" ref="L254">
      <text>
        <t xml:space="preserve">You can choose any one of it's forms when you summon him.</t>
      </text>
    </comment>
    <comment authorId="0" ref="L255">
      <text>
        <t xml:space="preserve">You can choose any one of it's forms when you summon him.</t>
      </text>
    </comment>
    <comment authorId="0" ref="J273">
      <text>
        <t xml:space="preserve">Upon summoning it you choose it's form between Boar, Lion, Triceratops or Dragon.</t>
      </text>
    </comment>
    <comment authorId="0" ref="J304">
      <text>
        <t xml:space="preserve">Upon gaining this Template you choose one variety of Dragon, and you gain that particular variant of Half-Dragon. You can gain this Template as many time as possible variant but if you roll it again after the first time you can choose to reroll instead.</t>
      </text>
    </comment>
    <comment authorId="0" ref="J309">
      <text>
        <t xml:space="preserve">This template grant Blood Drain, Charm Gaze and Children of the Night at the same time.</t>
      </text>
    </comment>
    <comment authorId="0" ref="J310">
      <text>
        <t xml:space="preserve">You choose the number of additional head grant by the template upon applying it to a summoned creature, up to a maximum of 7 heads total. It's always a Lernaean variant. You cannot apply the Pyro or Cryo variant.</t>
      </text>
    </comment>
    <comment authorId="0" ref="J315">
      <text>
        <t xml:space="preserve">You gain an animal companion selected from the following list: badger, camel, dire rat, dog, riding dog, eagle, hawk, horse (light or heavy), owl, pony, snake (Small or Medium viper), wolf or from the list of alternate animal companion. You are considered to be a 20th level druid for the purpose of determining your animal companion abilities and to choose a an alternate animal companion. Your animal companion does not appear inside the Menagerie it appear by your side and you must care for him like a normal creature of its kind.</t>
      </text>
    </comment>
    <comment authorId="0" ref="J316">
      <text>
        <t xml:space="preserve">You gain an familiar of your choice. You are considered to be a 20th level wizard for the purpose of determining your familiar abilities. Your familiar does not appear inside the Menagerie it appear by your side and you must care for him like a normal creature of its kind.</t>
      </text>
    </comment>
    <comment authorId="0" ref="L329">
      <text>
        <t xml:space="preserve">You can choose any one of it's forms when you summon him.</t>
      </text>
    </comment>
    <comment authorId="0" ref="L330">
      <text>
        <t xml:space="preserve">You can choose any one of it's forms when you summon him.</t>
      </text>
    </comment>
    <comment authorId="0" ref="L333">
      <text>
        <t xml:space="preserve">You can choose any one of it's forms when you summon him.</t>
      </text>
    </comment>
    <comment authorId="0" ref="L334">
      <text>
        <t xml:space="preserve">If you have Reshiram or Zekrom you can summon Kyurem fused with it.</t>
      </text>
    </comment>
    <comment authorId="0" ref="L335">
      <text>
        <t xml:space="preserve">Automatically know Secret Sword and change form if it uses it and until it chooses to return to normal.</t>
      </text>
    </comment>
    <comment authorId="0" ref="L336">
      <text>
        <t xml:space="preserve">Automatically know Relic Song and change form if it uses it and until it chooses to return to normal.</t>
      </text>
    </comment>
    <comment authorId="0" ref="L337">
      <text>
        <t xml:space="preserve">You can choose any one of it's forms when you summon him.</t>
      </text>
    </comment>
    <comment authorId="0" ref="L348">
      <text>
        <t xml:space="preserve">You gain the knowledge of a professional groomer to be able to change Furfrou form. You can use those skills on any creature, even creatures that do not belong to the menagerie, but it does not have any special effect.
</t>
      </text>
    </comment>
    <comment authorId="0" ref="L371">
      <text>
        <t xml:space="preserve">If you’ve chosen the Power Construct ability, you can summon your Zygarde in 10% or 50% forms, and if in 50% form it will transform into the 100% if he takes too much damage.</t>
      </text>
    </comment>
    <comment authorId="0" ref="L372">
      <text>
        <t xml:space="preserve">Cost 200 points less if you already have a Carbink. In that case your Carbink transforms into Diancie, instead of gaining Diancie separately.</t>
      </text>
    </comment>
    <comment authorId="0" ref="L373">
      <text>
        <t xml:space="preserve">You can choose any one of it's forms when you summon him.</t>
      </text>
    </comment>
    <comment authorId="0" ref="L375">
      <text>
        <t xml:space="preserve">You gain a Mega Ring that allow you to mega-evolve any of your pokemon that can do so. If do not possess any pokemon able to mega-evolve you gain a random one worth 200 points or less.
All your pokemon that qualify automatically gain their mega-stone.
Mega Evolution can be used once per hour per pokemon and last 10 min.</t>
      </text>
    </comment>
    <comment authorId="0" ref="L383">
      <text>
        <t xml:space="preserve">You can choose any one of it's forms when you summon him.</t>
      </text>
    </comment>
    <comment authorId="0" ref="L401">
      <text>
        <t xml:space="preserve">You can choose any one of it's forms when you summon him, once he evolved into Sylvally.</t>
      </text>
    </comment>
    <comment authorId="0" ref="L423">
      <text>
        <t xml:space="preserve">If you have Solgaleo or Lunala you can summon Necrozma fused with it.
He can only transform into Ultra-Necrozma if you possess a Z-Ring.
</t>
      </text>
    </comment>
    <comment authorId="0" ref="L431">
      <text>
        <t xml:space="preserve">You gain a Z-Ring that allow you to use Z-Move with your pokemon. If you gain the Z-ring while you posses no pokemon you gain a random one worth 200 points or less.
Your pokemon automatically posses any one Z-Stone of your choice when you summon them.
Z-Move can be used once pey hour per pokemon.</t>
      </text>
    </comment>
    <comment authorId="0" ref="L465">
      <text>
        <t xml:space="preserve">You can choose any one of it's forms when you summon him.</t>
      </text>
    </comment>
    <comment authorId="0" ref="L466">
      <text>
        <t xml:space="preserve">You can choose any one of it's forms when you summon him.</t>
      </text>
    </comment>
    <comment authorId="0" ref="L467">
      <text>
        <t xml:space="preserve">Eternatus can Gigantamax if you possess the Dynamax Band but only once per month.
</t>
      </text>
    </comment>
    <comment authorId="0" ref="L474">
      <text>
        <t xml:space="preserve">If you have Glastrier or Spectrier you can summon Calyrex fused with it.</t>
      </text>
    </comment>
    <comment authorId="0" ref="L475">
      <text>
        <t xml:space="preserve">Can be used to Dynamax (or Gigantamax if possible) one pokemon per hour ans last 10 min.
</t>
      </text>
    </comment>
  </commentList>
</comments>
</file>

<file path=xl/sharedStrings.xml><?xml version="1.0" encoding="utf-8"?>
<sst xmlns="http://schemas.openxmlformats.org/spreadsheetml/2006/main" count="18109" uniqueCount="7384">
  <si>
    <t>THE CELESTIAL MENAGERIE</t>
  </si>
  <si>
    <t>Legend</t>
  </si>
  <si>
    <t>Lexique:</t>
  </si>
  <si>
    <t>Rules:</t>
  </si>
  <si>
    <t xml:space="preserve">Rule 1: Each Creature can be Summoned once per day
Rule 2: Creature remain for 24 hours or until unsummoned or killed
Rule 3: A creature that can spawn lesser creatures is limited to 20 spawn, they will obey you and they’ll dissapear when the creature is unsummoned.
Rule 4: You can only have up to 10 different creatures summoned at a time
Rule 5: Your summoned creature cannot completely exit an area of 500m away from you, except for creatures worth 900 points which can gain up to 2km away.
</t>
  </si>
  <si>
    <t>Rule 6: Your creature obeys all your verbal orders as long as it can hear them and is able to follow them.
Rule 7: Your creature cannot take offensive action against you, unless you order them to.
Rule 8: Your creatures always have a positive first impression of you and treat you like their alpha/master/trainer/etc… 
depending on their nature.
Rule 9: Your summoned creatures cannot reproduce in any way either with each other or with normal creatures.
Rule 10: You can extract resources from your summoned creatures as long they are not harmed.</t>
  </si>
  <si>
    <t>Green</t>
  </si>
  <si>
    <t xml:space="preserve">Green and Dark Green indicated a creature that unless otherwise noted obey all the rules of the Menagerie. It may still possess some special property, check for any note that may be present in the cost cell. </t>
  </si>
  <si>
    <t>Orange</t>
  </si>
  <si>
    <t>Orange and Dark Orange indicated either a creature with some special rules common to the whole category, check the description of the category for more details, or it can be a modifier.</t>
  </si>
  <si>
    <t>Red</t>
  </si>
  <si>
    <t>Red and Dark Red indicated a power specific to that category. It can be passive giving you a specific benefit all the time (becoming a Nephilim or a Demi-God), active (the ability to summon a Zero suit at will or transform into a Wyverian), or something else even more unique (a Familiar or a Mega-Ring).</t>
  </si>
  <si>
    <t>Category:</t>
  </si>
  <si>
    <t>A pair of columns dedicated to a specific setting or a few similar settings. They are numbered from 1 to 50 and list all the entries available with their associated cost.</t>
  </si>
  <si>
    <t>Cost:</t>
  </si>
  <si>
    <t>Indicated the cost to be paid to gain the Entry to the left. From 0 to 1000. Two costs may appear in the same cell, a primary one and a secondary one in parenthesis. The second only apply if you already possess a specific creature that can transform into the new one.</t>
  </si>
  <si>
    <t>Creature:</t>
  </si>
  <si>
    <t>In the Celestial Menagerie, a creature can be anything from an animal, a monster, a magical beast, a spirit, a robot, a plant, or even something else. Sentience and self-propulsion are the most common denominator but are not requirements.</t>
  </si>
  <si>
    <t>Modifier:</t>
  </si>
  <si>
    <t>An effect that can be applied to a creature upon summoning it, granting various benefits. May only be applied to one creature at a time. Multiple Modifiers can be applied to the same creature with no limit unless a specific modifier indicated otherwise.</t>
  </si>
  <si>
    <t>Themes:</t>
  </si>
  <si>
    <t>An effect that can be applied to a creature upon summoning it, unlike a modifier it does not give any benefit but drastically alter the appearance of your creature. Can be applied to any number of creatures at the same time and multiple themes can be applied to the same creature. See the Themes sheet for more details.</t>
  </si>
  <si>
    <t>Note:</t>
  </si>
  <si>
    <t>A Cost cell may possess a small black triangle in its upper-right corner. This indicated that a note is attached to that cell giving additional information on the related Entry.</t>
  </si>
  <si>
    <t>Power:</t>
  </si>
  <si>
    <t xml:space="preserve">Can be summarized as abilities that allow you to affect yourself, your creatures, or the world around you. See the Power section for more details. </t>
  </si>
  <si>
    <t>Dark Green</t>
  </si>
  <si>
    <t>Dark Orange</t>
  </si>
  <si>
    <t>Dark Red</t>
  </si>
  <si>
    <t>Entry:</t>
  </si>
  <si>
    <t>The name of a creature or power that you can gain by paying the associated cost to the right. Include a hyperlink toward a wiki page detailing that Entry.</t>
  </si>
  <si>
    <t>Roll:</t>
  </si>
  <si>
    <t>Indicated the size of the Dice to use in that Category
.</t>
  </si>
  <si>
    <t>Power</t>
  </si>
  <si>
    <t>Mundane Animals</t>
  </si>
  <si>
    <t>Ark/Primeval</t>
  </si>
  <si>
    <t>Avatar</t>
  </si>
  <si>
    <t>Dungeons &amp; Dragons</t>
  </si>
  <si>
    <t>Pokemon</t>
  </si>
  <si>
    <t>Digimon</t>
  </si>
  <si>
    <t>Godzilla/Pacific Rim/EDF</t>
  </si>
  <si>
    <t>Devil May Cry/Bayonetta</t>
  </si>
  <si>
    <t>Super Mario/Zelda/Metroid</t>
  </si>
  <si>
    <t>Dragon Quest/Blue Dragon</t>
  </si>
  <si>
    <t>Dragons (Dreamwork)</t>
  </si>
  <si>
    <t>Xenoblade Chronicles</t>
  </si>
  <si>
    <t>Star Wars</t>
  </si>
  <si>
    <t>Monster Hunter/Dauntless</t>
  </si>
  <si>
    <t>Harry Potter</t>
  </si>
  <si>
    <t>Slime Rancher</t>
  </si>
  <si>
    <t>Marvel/DC/Worm</t>
  </si>
  <si>
    <t>Risk of Rain</t>
  </si>
  <si>
    <t>Final Fantasy</t>
  </si>
  <si>
    <t>Terraria</t>
  </si>
  <si>
    <t>Modded Minecraft/Don't Starve</t>
  </si>
  <si>
    <t>Fell Seal</t>
  </si>
  <si>
    <t>Monster Sanctuary</t>
  </si>
  <si>
    <t>Elder Scroll</t>
  </si>
  <si>
    <t>Naruto</t>
  </si>
  <si>
    <t>One Piece</t>
  </si>
  <si>
    <t>Golden Sun</t>
  </si>
  <si>
    <t>Okami</t>
  </si>
  <si>
    <t>Toriko/Bugsnax</t>
  </si>
  <si>
    <t>Warhammer 40,000</t>
  </si>
  <si>
    <t>Dinotrux</t>
  </si>
  <si>
    <t>Oddworld/Eternal Cylinder</t>
  </si>
  <si>
    <t>Ben 10/The Secret Saturdays</t>
  </si>
  <si>
    <t>Horizon Zero Dawn</t>
  </si>
  <si>
    <t>Subnautica</t>
  </si>
  <si>
    <t>Starbound</t>
  </si>
  <si>
    <t>Card Captor Sakura</t>
  </si>
  <si>
    <t>Kirby</t>
  </si>
  <si>
    <t>Percy Jackson</t>
  </si>
  <si>
    <t>Lilo &amp; Stitch</t>
  </si>
  <si>
    <t>Kingdom Hearts/Disney</t>
  </si>
  <si>
    <t>RWBY</t>
  </si>
  <si>
    <t>Portal/Half-life</t>
  </si>
  <si>
    <t>Fallout</t>
  </si>
  <si>
    <t>Ni No Kuni (Familiars)</t>
  </si>
  <si>
    <t>Slugterra</t>
  </si>
  <si>
    <t>Ratchet and Clank</t>
  </si>
  <si>
    <t>SCP</t>
  </si>
  <si>
    <t>Wandering Inn/Mother of Learning</t>
  </si>
  <si>
    <t>Various</t>
  </si>
  <si>
    <t>Dragons</t>
  </si>
  <si>
    <t>d50</t>
  </si>
  <si>
    <t>d102</t>
  </si>
  <si>
    <t>d224</t>
  </si>
  <si>
    <t>d96</t>
  </si>
  <si>
    <t>d316</t>
  </si>
  <si>
    <t>d470</t>
  </si>
  <si>
    <t>d140</t>
  </si>
  <si>
    <t>d82</t>
  </si>
  <si>
    <t>Roll</t>
  </si>
  <si>
    <t>d90</t>
  </si>
  <si>
    <t>d245</t>
  </si>
  <si>
    <t>d120</t>
  </si>
  <si>
    <t>d100</t>
  </si>
  <si>
    <t>d165</t>
  </si>
  <si>
    <t>d150</t>
  </si>
  <si>
    <t>d354</t>
  </si>
  <si>
    <t>d73</t>
  </si>
  <si>
    <t>d21</t>
  </si>
  <si>
    <t>d65</t>
  </si>
  <si>
    <t>d83</t>
  </si>
  <si>
    <t>d137</t>
  </si>
  <si>
    <t>d215</t>
  </si>
  <si>
    <t>d103</t>
  </si>
  <si>
    <t>d45</t>
  </si>
  <si>
    <t>d42</t>
  </si>
  <si>
    <t>d57</t>
  </si>
  <si>
    <t>d17</t>
  </si>
  <si>
    <t>d196</t>
  </si>
  <si>
    <t>d63</t>
  </si>
  <si>
    <t>d30</t>
  </si>
  <si>
    <t>d68</t>
  </si>
  <si>
    <t>d194</t>
  </si>
  <si>
    <t>d72</t>
  </si>
  <si>
    <t>d85</t>
  </si>
  <si>
    <t>d52</t>
  </si>
  <si>
    <t>d121</t>
  </si>
  <si>
    <t>d243</t>
  </si>
  <si>
    <t>d38</t>
  </si>
  <si>
    <t>d40</t>
  </si>
  <si>
    <t>d76</t>
  </si>
  <si>
    <t>d80</t>
  </si>
  <si>
    <t>d75</t>
  </si>
  <si>
    <t>d527</t>
  </si>
  <si>
    <t>d125</t>
  </si>
  <si>
    <t>5254 Creatures entry + 120 powers</t>
  </si>
  <si>
    <t>d</t>
  </si>
  <si>
    <t>Description</t>
  </si>
  <si>
    <t>-This category contains only mundane animals listed by order, suborder or family. When you roll one such entry you can freely choose to gain any member of that order, but not an extinct one and not one you already have. 
-If you roll an entry costing 0 points, you can immediately reroll to gain something more.
-You can gain each entry multiple times as long as you choose different species or race each time.</t>
  </si>
  <si>
    <t>-The Ark category gives you access to creatures (in green) and variant (in orange).
-Variant can be used on any creature when you summoned it, only one creature can benefit from a particular variant at a time.
-A creature can only benefit from one variant at a time.
-Ark's Creatures are automatically summoned with the best saddle (including tek saddle) they can have if they can wear one.</t>
  </si>
  <si>
    <t xml:space="preserve">-The Dungeons &amp; Dragons category gives you access to creatures (in green), template (in orange), and power (in red).
-Template can be used on any creatures (ignoring any limitation on type, size or other) when you summoned it, only one creature can benefit from a particular template at a time.
-A creature can benefit from any number of templates at a time.
</t>
  </si>
  <si>
    <r>
      <rPr>
        <rFont val="Arial"/>
        <sz val="8.0"/>
      </rPr>
      <t xml:space="preserve">-Pokemon do not need any special condition (item, exchange, another pokemon) to </t>
    </r>
    <r>
      <rPr>
        <rFont val="Arial"/>
        <color rgb="FF1155CC"/>
        <sz val="8.0"/>
        <u/>
      </rPr>
      <t>evolve</t>
    </r>
    <r>
      <rPr>
        <rFont val="Arial"/>
        <sz val="8.0"/>
      </rPr>
      <t xml:space="preserve">, they do so when they become strong enough.
-If a pokemon possesses multiple evolutions or multiple </t>
    </r>
    <r>
      <rPr>
        <rFont val="Arial"/>
        <color rgb="FF1155CC"/>
        <sz val="8.0"/>
        <u/>
      </rPr>
      <t>regional versions</t>
    </r>
    <r>
      <rPr>
        <rFont val="Arial"/>
        <sz val="8.0"/>
      </rPr>
      <t xml:space="preserve">, you can gain it as many times as they have permanent final form. And you choose which final form it will have when gaining it as long you do not already have it.
-You can choose the ability of your pokemon freely among their possible </t>
    </r>
    <r>
      <rPr>
        <rFont val="Arial"/>
        <color rgb="FF1155CC"/>
        <sz val="8.0"/>
        <u/>
      </rPr>
      <t>abilities</t>
    </r>
    <r>
      <rPr>
        <rFont val="Arial"/>
        <sz val="8.0"/>
      </rPr>
      <t xml:space="preserve"> when you gain them, but this choice is final.</t>
    </r>
  </si>
  <si>
    <t xml:space="preserve">-The Digimon Category gives you access to creatures (in green), Digi-Egg (in orange), and Legendary Spirits (in dark orange)
-When you gain your first creature from this category you also gain a Digivice.
-If you gain a Digi-Egg while you do not have any Digimon able to use that Digi-Egg you automatically gain a Veemon.
-You can use any Spirits you gain on yourself or on Digimon you possess.
-Your Digimon follows all the normal rules concerning Digivolution.
</t>
  </si>
  <si>
    <t>-The creature from this category can go further away from you than the creature from others category, they can go up to 2 kms away.</t>
  </si>
  <si>
    <t>-The Devil May Cry section contains Devil Arms and Bayonetta's weapons (in orange), creatures (in green), and two powers (In red).
-When you gain a Devil Arm or a weapon you immediately become proficient in its use at an expert level.</t>
  </si>
  <si>
    <t>-The Super Mario/Zelda/Metroid Category gives you access to creatures (in green),  power-up (in orange), transformation mask (also in orange), and Powers (in red)
-Power-up can be used on any creature when you summoned it, only one creature can benefit from a particular power-up at a time. Power Up are Modifiers.
-A creature can only benefit from one Power up at a time and last until the creature is unsummoned or until the creature takes any amount of damage.</t>
  </si>
  <si>
    <t xml:space="preserve">-The Dragon Quest/Blue Dragon Category gives you access to creatures (in green) and shadow (in orange).
-Shadows are directly linked to your body and you can only summon one at a time.
</t>
  </si>
  <si>
    <t>-When you unsummoned a Slime, it leaves behind two Plorts of their type (four for Largo Slime).
-You instinctively know that you can use Plorts to transform a normal Slime into a Largo Slimes and also that they have other uses, but not exactly how to use them. You'll need to experiment to discover that.</t>
  </si>
  <si>
    <t xml:space="preserve">-The Risk of Rain category gives you access to creatures (in green), living equipment (in dark green), one modifier (in orange), and one power (in red).
-Living equipment functions like normal creatures but are only active while equipped by a living being, otherwise, they remain inert on the ground. 
</t>
  </si>
  <si>
    <t xml:space="preserve">-The Final Fantasy Category gives you access to normal creatures (in green), Invocation (in orange), and two powers (in red).
-Invocation cannot be physically summoned. Instead, you choose a visible point less than 50m away, if you do so every being in a 10m diameter spheres around that point are pulled into a pocket dimension and subject to the invocation strongest ability, be it a powerful attack, a healing effect, or an enhancement effect. Once that ability has been used all beings are released.
-At your discretion you can have the pocket dimension overlap with the real world so that what happens inside can be seen.
</t>
  </si>
  <si>
    <r>
      <rPr>
        <rFont val="Arial"/>
        <sz val="8.0"/>
      </rPr>
      <t>"-The Terraria Category gives you access to Summoning item (in orange), creatures (in green), Living item (in dark orange), and powers (in red).
-Summoning items count as creatures for the purpose of your powers, except Swarm.
-Summoning item can be used at will if you have the mana necessary for those that use mana. And the first time you gain any such item you gain a 100 points mana reserve.
-The creatures summoned this way (</t>
    </r>
    <r>
      <rPr>
        <rFont val="Arial"/>
        <color rgb="FF1155CC"/>
        <sz val="8.0"/>
        <u/>
      </rPr>
      <t>Pets</t>
    </r>
    <r>
      <rPr>
        <rFont val="Arial"/>
        <sz val="8.0"/>
      </rPr>
      <t xml:space="preserve">, </t>
    </r>
    <r>
      <rPr>
        <rFont val="Arial"/>
        <color rgb="FF1155CC"/>
        <sz val="8.0"/>
        <u/>
      </rPr>
      <t>Mounts</t>
    </r>
    <r>
      <rPr>
        <rFont val="Arial"/>
        <sz val="8.0"/>
      </rPr>
      <t xml:space="preserve">, and </t>
    </r>
    <r>
      <rPr>
        <rFont val="Arial"/>
        <color rgb="FF1155CC"/>
        <sz val="8.0"/>
        <u/>
      </rPr>
      <t>Minions</t>
    </r>
    <r>
      <rPr>
        <rFont val="Arial"/>
        <sz val="8.0"/>
      </rPr>
      <t xml:space="preserve">) can die but can but resummoned without penalty.
-When you summon a living item you can choose any viable </t>
    </r>
    <r>
      <rPr>
        <rFont val="Arial"/>
        <color rgb="FF1155CC"/>
        <sz val="8.0"/>
        <u/>
      </rPr>
      <t>Modifiers</t>
    </r>
    <r>
      <rPr>
        <rFont val="Arial"/>
        <sz val="8.0"/>
      </rPr>
      <t xml:space="preserve"> for it.</t>
    </r>
  </si>
  <si>
    <t xml:space="preserve">-The Fell Seal Category gives you access to creatures (in green) and Variant (in orange).
-Variant can be used on any creature when you summoned it, only one creature can benefit from a particular Variant at a time.
-A creature can benefit from two different Variants at a time.
</t>
  </si>
  <si>
    <t>-The Monster Sanctuary Category gives you access to creatures (in green) and two Shift (in orange).
-Shift can be used on any creature of this category when you summoned it but only one not both.
-Each Shift gives the creature one passive ability and a moderate boost in some stats, as indicated in each monster entry.
-If you gain a Shift while you do not have any Monster Sanctuary's creature you automatically gain a Blob.</t>
  </si>
  <si>
    <t>-The Naruto Category gives you access Tailed Beast (in Orange), to normal creatures (in Green and Dark Green), Two Living Weapons (In Dark Orange), and six special power (in Red). 
-When summoning a Tailed Beast you can either summon them physically in that case they obey the normal rule of summoning or you can summon them sealed inside you. In that second case, you gain access to all their ability and power but only for one hour, after that time the summoning ends.</t>
  </si>
  <si>
    <t xml:space="preserve">-Creatures from this category are called Djinn, when you summon a Djinn, you summon it inside yourself, or inside an ally (not a summoned creature). Each person can have up to 9 Djinns at a time.
-While inside you a Djinn possesses three states, Set, Standby, and Recovery, see here for more detail.
-You have access to all the Summons Spirits and can use them freely, provided you have enough Djinn on standby.
-Once per minute, one of your Djinn in recovery returns to being set.
</t>
  </si>
  <si>
    <t>-The majority of the creature in this s Category are Celestial Brush Gods and they appear in Orange. When you gain one, you also gain a Celestial Brush and learn the basic Celestial Brush Technique of that creature.
-Gods are not summoned normally instead, you summon that creature Constellation high in the sky and it’s only when that constellation is present that you can use the related celestial brush technique.
-Amaterasu counts as both a normal creature and a god,  she can be summoned normally but must be present for you to use the Sunrise Brush technique, in addition, Amaterasu can use all the Celestial Brush techniques you know.</t>
  </si>
  <si>
    <r>
      <rPr>
        <rFont val="Arial"/>
        <sz val="8.0"/>
      </rPr>
      <t xml:space="preserve">-When you gain your first creatures from Toriko you also gain the skill of a </t>
    </r>
    <r>
      <rPr>
        <rFont val="Arial"/>
        <color rgb="FF000000"/>
        <sz val="8.0"/>
        <u/>
      </rPr>
      <t>Head Chef</t>
    </r>
    <r>
      <rPr>
        <rFont val="Arial"/>
        <sz val="8.0"/>
      </rPr>
      <t xml:space="preserve">
-Instead of summoning a creature from Toriko you can choose to summon the ingredient, if any, that this creature produces. You summon enough ingredients to feed five people.
-Any Snakification provoked by your Bugsnax creatures, only lasts 24h.</t>
    </r>
  </si>
  <si>
    <t>-The Warhammer 40,000 Category gives you access to creatures (including Tyranid) (in green) and Tyranid Biomorph equipment (in orange).
-For the purpose of interacting with any of your Tyranid creatures you are considered to be a synapse creature.</t>
  </si>
  <si>
    <t xml:space="preserve">-The Oddworld Category gives you access to creatures (in green) and Live Ammo (in orange).
-The first time you gain a Live Ammo you also gain the ability to summon at will a Special Crossbow and the skills to use it.
-Live Ammo can be summoned once per minute instead of once per day but directly on your crossbow.
</t>
  </si>
  <si>
    <r>
      <rPr>
        <rFont val="Arial"/>
        <sz val="8.0"/>
      </rPr>
      <t xml:space="preserve">-When you gain your first creature from this category you also gain all seven </t>
    </r>
    <r>
      <rPr>
        <rFont val="Arial"/>
        <sz val="8.0"/>
        <u/>
      </rPr>
      <t>ship pets</t>
    </r>
    <r>
      <rPr>
        <rFont val="Arial"/>
        <sz val="8.0"/>
      </rPr>
      <t>. Ship pets cannot commit any offensive action, they are purely passive creatures.
-When you gain a creature from this category you can choose the normal version or the rare variant (if any). If you roll the same creature again you can either gain the other one or reroll.</t>
    </r>
  </si>
  <si>
    <t xml:space="preserve">-This category does not grant you the ability to summon creatures directly but only to summon their cards.
-When you gain your first card from this category you also gain the ability to summon at will a personalized magical staff and you gain enough magical power to use that card at least once a day.
-Your magical power will grow with repeated use, in addition, each card you gain will grant you additional magical power.
</t>
  </si>
  <si>
    <t xml:space="preserve">-This category grant you access to both creature (in green) and also the Inhale power (in orange).
-When summoning creatures from this category if you possess the inhale power you can summon them directly inside you as if you used inhale on them.
</t>
  </si>
  <si>
    <t xml:space="preserve">-This category gives you access to creatures (in green), two power (in orange), and to the Dreamer’s Heart (in red).
-Some creatures in this category are called Dream Eater, you can summon those creatures in the normal, spirit, or nightmare form if they possess such. In addition, if they possess a rare variant they may evolve into that variant after enough time passed.
</t>
  </si>
  <si>
    <t>-Your familiar does not need any item to undergo metamorphosis, you can trigger it any time you want if your familiar is strong enough.
-If a familiar possesses multiple metamorphoses, you can gain it as many times as they have final forms. And you choose which final form it will have when gaining it as long you do not already have it.</t>
  </si>
  <si>
    <r>
      <rPr>
        <rFont val="Arial"/>
        <sz val="8.0"/>
      </rPr>
      <t xml:space="preserve">-Upon gaining your first Slug, or a Mimic, you also gain the ability to summon at will a personal Slug Blaster and the skills to use it. Your Slug </t>
    </r>
    <r>
      <rPr>
        <rFont val="Arial"/>
        <color rgb="FF1155CC"/>
        <sz val="8.0"/>
        <u/>
      </rPr>
      <t>Blaster</t>
    </r>
    <r>
      <rPr>
        <rFont val="Arial"/>
        <sz val="8.0"/>
      </rPr>
      <t xml:space="preserve"> also comes with a canister bandolier with 6 canisters.
- You may modify/upgrade your Blasters to include more mods and to accommodate additional creatures from other Categories that can be used as projectiles such as Snark from Half-Life,  Giant Worm from Starbound, or Live Ammo from Oddworld.
-Finally, you can summon your slugs already at velocity, transforming them into their Velocimorph immediately. They still revert back once they stop moving.
</t>
    </r>
  </si>
  <si>
    <t xml:space="preserve">Each time you gain a creature from this category you also gain a perfect memory of the SCP Foundation report on it.
</t>
  </si>
  <si>
    <t xml:space="preserve">-This Category does not grant you any new creature, instead, it gives you various powers. These powers are separated into various sub-categories.
-Skill: Grant you exceptional skills in a particular field.
-Summoning: Grant you various ways to influence the way you summon your creatures.
-Enhancement: Grant you power to supports your creatures.
-Miscellaneous: Mostly power that boosts you or that grants unique effects.
-Choice: Those powers allow you to change the way you interact with the Menagerie itself, either one-time effect or permanent boost.
</t>
  </si>
  <si>
    <t>Monotremata</t>
  </si>
  <si>
    <t>Achatina</t>
  </si>
  <si>
    <t>Aardvark sloth</t>
  </si>
  <si>
    <t>Aboleth</t>
  </si>
  <si>
    <t>Bulbasaur</t>
  </si>
  <si>
    <t>Agumon</t>
  </si>
  <si>
    <t>Amhuluk</t>
  </si>
  <si>
    <t>Force Edge/Sparda</t>
  </si>
  <si>
    <t>Angry Sun</t>
  </si>
  <si>
    <t>Slime</t>
  </si>
  <si>
    <t>Armorwing</t>
  </si>
  <si>
    <t>Adseculas</t>
  </si>
  <si>
    <t>Alderaan furry moth</t>
  </si>
  <si>
    <t>Abiorugu</t>
  </si>
  <si>
    <t>Abraxan</t>
  </si>
  <si>
    <t>Pink Slime</t>
  </si>
  <si>
    <t>Bats</t>
  </si>
  <si>
    <t>Acrid</t>
  </si>
  <si>
    <t>Abadon</t>
  </si>
  <si>
    <t>Creeper Egg</t>
  </si>
  <si>
    <t>Axolotl</t>
  </si>
  <si>
    <t>Aeoth</t>
  </si>
  <si>
    <t>Spectral Wolf</t>
  </si>
  <si>
    <t>Alit</t>
  </si>
  <si>
    <t>Zero-Tails</t>
  </si>
  <si>
    <t>Agehaguera</t>
  </si>
  <si>
    <t>Bane</t>
  </si>
  <si>
    <t>Amaterasu</t>
  </si>
  <si>
    <t>Air Gorilla</t>
  </si>
  <si>
    <t>Ambull</t>
  </si>
  <si>
    <t>Ankylodumps</t>
  </si>
  <si>
    <t>Elum</t>
  </si>
  <si>
    <t>Aerophibian</t>
  </si>
  <si>
    <t>Behemoth</t>
  </si>
  <si>
    <t>Amoeboid</t>
  </si>
  <si>
    <t>Agrobat</t>
  </si>
  <si>
    <t>The Arrow</t>
  </si>
  <si>
    <t>Beetley</t>
  </si>
  <si>
    <t>Ambrosia</t>
  </si>
  <si>
    <t>Experiment 001 Shrink</t>
  </si>
  <si>
    <t>Cinder's Glove</t>
  </si>
  <si>
    <t>Central Core</t>
  </si>
  <si>
    <t>Deathclaw</t>
  </si>
  <si>
    <t>Airhead</t>
  </si>
  <si>
    <t>AquaBeek</t>
  </si>
  <si>
    <t>3 Small Zyphoids</t>
  </si>
  <si>
    <t>Scp-011</t>
  </si>
  <si>
    <t>Acid Flies</t>
  </si>
  <si>
    <t>Xenomorph (Alien)</t>
  </si>
  <si>
    <t>Farmer</t>
  </si>
  <si>
    <t>SKILLS</t>
  </si>
  <si>
    <t>Fault Ripper</t>
  </si>
  <si>
    <t>Lack info</t>
  </si>
  <si>
    <t>Marsupialia</t>
  </si>
  <si>
    <t>Allosaurus</t>
  </si>
  <si>
    <t>Arctic camel</t>
  </si>
  <si>
    <t>Ahuizotl</t>
  </si>
  <si>
    <t>Charmander</t>
  </si>
  <si>
    <t>Armadillomon</t>
  </si>
  <si>
    <t>Anguirus</t>
  </si>
  <si>
    <t>Alastor</t>
  </si>
  <si>
    <t>Ant Trooper</t>
  </si>
  <si>
    <t>Bubble slime</t>
  </si>
  <si>
    <t>Bewilderbeast</t>
  </si>
  <si>
    <t>Aetrygons</t>
  </si>
  <si>
    <t>Bantha</t>
  </si>
  <si>
    <t>Ahtal-Ka</t>
  </si>
  <si>
    <t>Acromantula</t>
  </si>
  <si>
    <t>Tabby Slime</t>
  </si>
  <si>
    <t>Baymax</t>
  </si>
  <si>
    <t>Alloy Vulture</t>
  </si>
  <si>
    <t>Abyss Worm</t>
  </si>
  <si>
    <t>Crimson Heart</t>
  </si>
  <si>
    <t>Beacon</t>
  </si>
  <si>
    <t>Archafflictor</t>
  </si>
  <si>
    <t>Spectral Toad</t>
  </si>
  <si>
    <t>Amber Ash Hopper</t>
  </si>
  <si>
    <t>Shukaku</t>
  </si>
  <si>
    <t>Baku Zame</t>
  </si>
  <si>
    <t>Bark</t>
  </si>
  <si>
    <t>Bakugami</t>
  </si>
  <si>
    <t>Aloe Frill-neck Lizard</t>
  </si>
  <si>
    <t>Bruul Parasite</t>
  </si>
  <si>
    <t>Aquadons</t>
  </si>
  <si>
    <t>Fleech</t>
  </si>
  <si>
    <t>Aldebaran Beidafangs</t>
  </si>
  <si>
    <t>Bristleback</t>
  </si>
  <si>
    <t>Ampeel</t>
  </si>
  <si>
    <t>Anglure</t>
  </si>
  <si>
    <t>The Big</t>
  </si>
  <si>
    <t>Birdon</t>
  </si>
  <si>
    <t>Apples of Immortality</t>
  </si>
  <si>
    <t>Experiment 002 Doubledip</t>
  </si>
  <si>
    <t>Beowolf</t>
  </si>
  <si>
    <t>Companion Cube</t>
  </si>
  <si>
    <t>Angler</t>
  </si>
  <si>
    <t>Auroralynx</t>
  </si>
  <si>
    <t>Arachnet</t>
  </si>
  <si>
    <t>Scp-021</t>
  </si>
  <si>
    <t>Ashfire Bees</t>
  </si>
  <si>
    <t>Gyroïde (Animal Crossing)</t>
  </si>
  <si>
    <t>Hunter</t>
  </si>
  <si>
    <t>Featherhide</t>
  </si>
  <si>
    <t>Elephantidae</t>
  </si>
  <si>
    <t>Amargasaurus</t>
  </si>
  <si>
    <t>Armadillo bear</t>
  </si>
  <si>
    <t>Annihilator</t>
  </si>
  <si>
    <t>Squirtle</t>
  </si>
  <si>
    <t>Aruraumon</t>
  </si>
  <si>
    <t>Baragon</t>
  </si>
  <si>
    <t>Ifrit</t>
  </si>
  <si>
    <t>Bill Blaster</t>
  </si>
  <si>
    <t>Healslime</t>
  </si>
  <si>
    <t>Boneknapper</t>
  </si>
  <si>
    <t>Aligo</t>
  </si>
  <si>
    <t>Bearded jax</t>
  </si>
  <si>
    <t>Akantor</t>
  </si>
  <si>
    <t>Ashwinder</t>
  </si>
  <si>
    <t>Phosphor Slime</t>
  </si>
  <si>
    <t>Biggs</t>
  </si>
  <si>
    <t>Archer Bug</t>
  </si>
  <si>
    <t>Adamantoise</t>
  </si>
  <si>
    <t>Fairy Bell</t>
  </si>
  <si>
    <t>Beehive</t>
  </si>
  <si>
    <t>Arpia</t>
  </si>
  <si>
    <t>Spectral Eagle</t>
  </si>
  <si>
    <t>Ancestor Moth</t>
  </si>
  <si>
    <t>Matatabi</t>
  </si>
  <si>
    <t>Bananawani</t>
  </si>
  <si>
    <t>Brick</t>
  </si>
  <si>
    <t>Gekigami</t>
  </si>
  <si>
    <t>Armlan Phoelynx</t>
  </si>
  <si>
    <t>Carnivorous Sand Clam</t>
  </si>
  <si>
    <t>Craneosaurs</t>
  </si>
  <si>
    <t>Frogger</t>
  </si>
  <si>
    <t>Amperi</t>
  </si>
  <si>
    <t>Broadhead</t>
  </si>
  <si>
    <t>Ancient Floater</t>
  </si>
  <si>
    <t>Batong</t>
  </si>
  <si>
    <t>The Bubbles</t>
  </si>
  <si>
    <t>Blade Knight</t>
  </si>
  <si>
    <t>Aurum and Argentum</t>
  </si>
  <si>
    <t>Experiment 007 Gigi</t>
  </si>
  <si>
    <t>300(100)</t>
  </si>
  <si>
    <t>Beowolf (Alpha)</t>
  </si>
  <si>
    <t>Core-Bot</t>
  </si>
  <si>
    <t>Giant Ant</t>
  </si>
  <si>
    <t>Baatender</t>
  </si>
  <si>
    <t>Armashelt</t>
  </si>
  <si>
    <t>Arc Striker</t>
  </si>
  <si>
    <t>Scp-031</t>
  </si>
  <si>
    <t>Beriats</t>
  </si>
  <si>
    <t>Andalite (Animorphs)</t>
  </si>
  <si>
    <t>Rider</t>
  </si>
  <si>
    <t>Gembreaker</t>
  </si>
  <si>
    <t>Sirenia</t>
  </si>
  <si>
    <t>Ammonite</t>
  </si>
  <si>
    <t>Armadillo wolf</t>
  </si>
  <si>
    <t>Avolakia</t>
  </si>
  <si>
    <t>Caterpie</t>
  </si>
  <si>
    <t>Bacomon</t>
  </si>
  <si>
    <t>Cerberus</t>
  </si>
  <si>
    <t>Birdo</t>
  </si>
  <si>
    <t>Shell Slime</t>
  </si>
  <si>
    <t>Buffalord</t>
  </si>
  <si>
    <t>Andos</t>
  </si>
  <si>
    <t>Bergruutfa</t>
  </si>
  <si>
    <t>Aknosom</t>
  </si>
  <si>
    <t>Augurey</t>
  </si>
  <si>
    <t>Honey Slime</t>
  </si>
  <si>
    <t>Flerken</t>
  </si>
  <si>
    <t>Beetle</t>
  </si>
  <si>
    <t>Ahriman</t>
  </si>
  <si>
    <t>Guardian Golem</t>
  </si>
  <si>
    <t>Blaze</t>
  </si>
  <si>
    <t>Blardger</t>
  </si>
  <si>
    <t>Spectral Lion</t>
  </si>
  <si>
    <t>Canah</t>
  </si>
  <si>
    <t>Isobu</t>
  </si>
  <si>
    <t>F-Wani</t>
  </si>
  <si>
    <t>Buckle</t>
  </si>
  <si>
    <t>Hanagami</t>
  </si>
  <si>
    <t>Armor Hoihoi</t>
  </si>
  <si>
    <t>Carnodon</t>
  </si>
  <si>
    <t>Dozeratops</t>
  </si>
  <si>
    <t>Gabbit</t>
  </si>
  <si>
    <t>Antrosapien</t>
  </si>
  <si>
    <t>Charger</t>
  </si>
  <si>
    <t>Arctic Ray</t>
  </si>
  <si>
    <t>Bobfae</t>
  </si>
  <si>
    <t>The Change</t>
  </si>
  <si>
    <t>Blipper</t>
  </si>
  <si>
    <t>Basilisk</t>
  </si>
  <si>
    <t>Experiment 009 Pop</t>
  </si>
  <si>
    <t>Winged Beringel</t>
  </si>
  <si>
    <t>Defective Turret</t>
  </si>
  <si>
    <t>Barnacle</t>
  </si>
  <si>
    <t>Boggly-boo</t>
  </si>
  <si>
    <t>Blastipede</t>
  </si>
  <si>
    <t>Arthropod</t>
  </si>
  <si>
    <t>Scp-038</t>
  </si>
  <si>
    <t>Carn Wolves</t>
  </si>
  <si>
    <t>Legion (Astral Chain)</t>
  </si>
  <si>
    <t>Strategist</t>
  </si>
  <si>
    <t>Hideous Heatwing</t>
  </si>
  <si>
    <t>No info on adult</t>
  </si>
  <si>
    <t>Hyracoidea</t>
  </si>
  <si>
    <t>Anglerfish</t>
  </si>
  <si>
    <t>Badgerfrog</t>
  </si>
  <si>
    <t>Balhannoth</t>
  </si>
  <si>
    <t>Weedle</t>
  </si>
  <si>
    <t>Bearmon</t>
  </si>
  <si>
    <t>Biollante</t>
  </si>
  <si>
    <t>Agni &amp; Rudra</t>
  </si>
  <si>
    <t>Blargg</t>
  </si>
  <si>
    <t>Dragon slime</t>
  </si>
  <si>
    <t>Catastrophic Quaken</t>
  </si>
  <si>
    <t>Ansel</t>
  </si>
  <si>
    <t>Bogan's brown nafen</t>
  </si>
  <si>
    <t>Akura Jebia</t>
  </si>
  <si>
    <t>Puddle Slime</t>
  </si>
  <si>
    <t>Flock</t>
  </si>
  <si>
    <t>Beetle Guard</t>
  </si>
  <si>
    <t>Antlion</t>
  </si>
  <si>
    <t>Jewel of Light</t>
  </si>
  <si>
    <t>Chorus Tree</t>
  </si>
  <si>
    <t>Polar Bulldrake</t>
  </si>
  <si>
    <t>Blob</t>
  </si>
  <si>
    <t>Chaurus Reaper</t>
  </si>
  <si>
    <t>Son Gokū</t>
  </si>
  <si>
    <t>Batta GT-7000</t>
  </si>
  <si>
    <t>Chain</t>
  </si>
  <si>
    <t>Itegami</t>
  </si>
  <si>
    <t>Asura Tiger</t>
  </si>
  <si>
    <t>Catachan Devil</t>
  </si>
  <si>
    <t>Dreadtrux</t>
  </si>
  <si>
    <t>Meep</t>
  </si>
  <si>
    <t>Anubian Baskurr</t>
  </si>
  <si>
    <t>Corruptor</t>
  </si>
  <si>
    <t>Arrow Ray</t>
  </si>
  <si>
    <t>Bobot</t>
  </si>
  <si>
    <t>The Cloud</t>
  </si>
  <si>
    <t>Bronto Burt</t>
  </si>
  <si>
    <t>Carnivorous Sheep</t>
  </si>
  <si>
    <t>Experiment 010 Felix</t>
  </si>
  <si>
    <t>Blind Worm</t>
  </si>
  <si>
    <t>Frankenturret</t>
  </si>
  <si>
    <t>Bark Scorpion</t>
  </si>
  <si>
    <t>Bonehead</t>
  </si>
  <si>
    <t>Boon Doc</t>
  </si>
  <si>
    <t>Blade Ball</t>
  </si>
  <si>
    <t>Scp-039</t>
  </si>
  <si>
    <t>Larval Stage Creler</t>
  </si>
  <si>
    <t>Mountain Banshee (Avatar)</t>
  </si>
  <si>
    <t>Survivalist</t>
  </si>
  <si>
    <t>Luminous Krayfin</t>
  </si>
  <si>
    <t>Afroinsectiphilia</t>
  </si>
  <si>
    <t>Ankylosaurus</t>
  </si>
  <si>
    <t>Badgermole</t>
  </si>
  <si>
    <t>Banelar naga</t>
  </si>
  <si>
    <t>Pidgey</t>
  </si>
  <si>
    <t>Betamon</t>
  </si>
  <si>
    <t>Destoroyah</t>
  </si>
  <si>
    <t>Nevan</t>
  </si>
  <si>
    <t>Blooper</t>
  </si>
  <si>
    <t>Metal slime</t>
  </si>
  <si>
    <t>Cavern Crasher</t>
  </si>
  <si>
    <t>Antol</t>
  </si>
  <si>
    <t>Bordok</t>
  </si>
  <si>
    <t>Akura Vashimu</t>
  </si>
  <si>
    <t>Billywig</t>
  </si>
  <si>
    <t>Hunter Slime</t>
  </si>
  <si>
    <t>Flower of Krakoa: L</t>
  </si>
  <si>
    <t>Beetle Queen</t>
  </si>
  <si>
    <t>Magic Lantern</t>
  </si>
  <si>
    <t>Clam</t>
  </si>
  <si>
    <t>Vulcan Bulldrake</t>
  </si>
  <si>
    <t>Magmapillar</t>
  </si>
  <si>
    <t>200(100)</t>
  </si>
  <si>
    <t>Chaurus Hunter</t>
  </si>
  <si>
    <t>Kokuō</t>
  </si>
  <si>
    <t>Battle Boats</t>
  </si>
  <si>
    <t>Chasm</t>
  </si>
  <si>
    <t>Kabegami</t>
  </si>
  <si>
    <t>Atlantis</t>
  </si>
  <si>
    <t>Catachan Face-Eater</t>
  </si>
  <si>
    <t>Drillasaurs</t>
  </si>
  <si>
    <t>Meetle</t>
  </si>
  <si>
    <t>Appoplexian</t>
  </si>
  <si>
    <t>Deathbringer</t>
  </si>
  <si>
    <t>Biter</t>
  </si>
  <si>
    <t>Bulbop</t>
  </si>
  <si>
    <t>The Create</t>
  </si>
  <si>
    <t>Bubbles</t>
  </si>
  <si>
    <t>Experiment 014 Kernel</t>
  </si>
  <si>
    <t>Boarbatusk</t>
  </si>
  <si>
    <t>Personality Core</t>
  </si>
  <si>
    <t>Beaver</t>
  </si>
  <si>
    <t>Bougie</t>
  </si>
  <si>
    <t>Bubbaleone</t>
  </si>
  <si>
    <t>Blade Minion</t>
  </si>
  <si>
    <t>Scp-054</t>
  </si>
  <si>
    <t>Juvenile Creler</t>
  </si>
  <si>
    <t>Greythorne (Baten Kaitos)</t>
  </si>
  <si>
    <t>Trainer</t>
  </si>
  <si>
    <t>Mist Twister</t>
  </si>
  <si>
    <t>Cingulata</t>
  </si>
  <si>
    <t>Araneo</t>
  </si>
  <si>
    <t>Boar-q-pine</t>
  </si>
  <si>
    <t>Beholder</t>
  </si>
  <si>
    <t>Rattata</t>
  </si>
  <si>
    <t>Biyomon</t>
  </si>
  <si>
    <t>Dogora</t>
  </si>
  <si>
    <t>Beowulf</t>
  </si>
  <si>
    <t>Bob-omb</t>
  </si>
  <si>
    <t>Slime knight</t>
  </si>
  <si>
    <t>Changewing</t>
  </si>
  <si>
    <t>Apis</t>
  </si>
  <si>
    <t>Carrier butterfly</t>
  </si>
  <si>
    <t>Alatreon</t>
  </si>
  <si>
    <t>Blast-Ended Skrewt</t>
  </si>
  <si>
    <t>Quantum Slime</t>
  </si>
  <si>
    <t>Flower of Krakoa: I</t>
  </si>
  <si>
    <t>Bighorn Bison</t>
  </si>
  <si>
    <t>Belhelmel</t>
  </si>
  <si>
    <t>Pumpkin Scented Candle</t>
  </si>
  <si>
    <t>Conduit</t>
  </si>
  <si>
    <t>Cave Bulldrake</t>
  </si>
  <si>
    <t>Rocky</t>
  </si>
  <si>
    <t>Clannfear</t>
  </si>
  <si>
    <t>Saiken</t>
  </si>
  <si>
    <t>Big Tree</t>
  </si>
  <si>
    <t>Clover</t>
  </si>
  <si>
    <t>Kasugami</t>
  </si>
  <si>
    <t>Atlas Crab</t>
  </si>
  <si>
    <t>Clawed Fiend</t>
  </si>
  <si>
    <t>Dyscrapadons</t>
  </si>
  <si>
    <t>Paramite</t>
  </si>
  <si>
    <t>Arachnichimp</t>
  </si>
  <si>
    <t>Fire Bellowback</t>
  </si>
  <si>
    <t>Bladderfish</t>
  </si>
  <si>
    <t>Capricoat</t>
  </si>
  <si>
    <r>
      <rPr>
        <color rgb="FF1155CC"/>
        <u/>
      </rPr>
      <t>The Dark</t>
    </r>
    <r>
      <rPr>
        <color rgb="FF1155CC"/>
      </rPr>
      <t>/</t>
    </r>
    <r>
      <rPr>
        <color rgb="FF1155CC"/>
        <u/>
      </rPr>
      <t>The Light</t>
    </r>
  </si>
  <si>
    <t>Bugzzy</t>
  </si>
  <si>
    <t>Chimera</t>
  </si>
  <si>
    <t>Experiment 020 Aka Slick</t>
  </si>
  <si>
    <t>Centinel</t>
  </si>
  <si>
    <t>Rocket Turret</t>
  </si>
  <si>
    <t>Bighorner</t>
  </si>
  <si>
    <t>Buddud</t>
  </si>
  <si>
    <t>Crystalyd</t>
  </si>
  <si>
    <t>Bomber Minion</t>
  </si>
  <si>
    <t>SCP-58</t>
  </si>
  <si>
    <t>Adult Creler</t>
  </si>
  <si>
    <t>Jigokuchō (Bleach)</t>
  </si>
  <si>
    <t>Veterinary</t>
  </si>
  <si>
    <t>Piercing Shriekscale</t>
  </si>
  <si>
    <t>Vermilingua</t>
  </si>
  <si>
    <t>Archaeopteryx</t>
  </si>
  <si>
    <t>Buffalo yak</t>
  </si>
  <si>
    <t>Berbalang</t>
  </si>
  <si>
    <t>Spearow</t>
  </si>
  <si>
    <t>Bokomon</t>
  </si>
  <si>
    <t>Gamera</t>
  </si>
  <si>
    <t>Pandora</t>
  </si>
  <si>
    <t>Boo</t>
  </si>
  <si>
    <t>Metal slime knight</t>
  </si>
  <si>
    <t>Chillblaster</t>
  </si>
  <si>
    <t>Apricas</t>
  </si>
  <si>
    <t>Cracian thumper</t>
  </si>
  <si>
    <t>Altaroth</t>
  </si>
  <si>
    <t>Boggart</t>
  </si>
  <si>
    <t>Dervish Slime</t>
  </si>
  <si>
    <t>Flower of Krakoa: M</t>
  </si>
  <si>
    <t>Brass Contraption</t>
  </si>
  <si>
    <t>Bomb</t>
  </si>
  <si>
    <t>Shadow Orb</t>
  </si>
  <si>
    <t>Corrupted Cauldron</t>
  </si>
  <si>
    <t>Storm Bulldrake</t>
  </si>
  <si>
    <t>Vaero</t>
  </si>
  <si>
    <t>Cliff Racer</t>
  </si>
  <si>
    <t>Chōmei</t>
  </si>
  <si>
    <t>Billy (Peacockduck)</t>
  </si>
  <si>
    <t>Crystal</t>
  </si>
  <si>
    <t>Kazegami</t>
  </si>
  <si>
    <t>Baatton Candy</t>
  </si>
  <si>
    <t>Crawler</t>
  </si>
  <si>
    <t>Gluphosaurs</t>
  </si>
  <si>
    <t>Ratz</t>
  </si>
  <si>
    <t>Arburian Carcharodon</t>
  </si>
  <si>
    <t>Fireclaw</t>
  </si>
  <si>
    <t>Bleeder</t>
  </si>
  <si>
    <t>Cosmic Intruder</t>
  </si>
  <si>
    <t>The Dash</t>
  </si>
  <si>
    <t>Bun</t>
  </si>
  <si>
    <t>Chrysomallus</t>
  </si>
  <si>
    <t>Experiment 022 Hertz Donut</t>
  </si>
  <si>
    <t>Cenitaur</t>
  </si>
  <si>
    <t>Sentry Turret</t>
  </si>
  <si>
    <t>Bloatfly</t>
  </si>
  <si>
    <t>Clinketyclank</t>
  </si>
  <si>
    <t>Diggrix</t>
  </si>
  <si>
    <t>Bouncer Minion</t>
  </si>
  <si>
    <t>Scp-066</t>
  </si>
  <si>
    <t>Elder Creler</t>
  </si>
  <si>
    <t>Sea Slug (BioShock)</t>
  </si>
  <si>
    <t>Zoologist</t>
  </si>
  <si>
    <t>Puffertail</t>
  </si>
  <si>
    <t>Folivora</t>
  </si>
  <si>
    <t>Argentavis</t>
  </si>
  <si>
    <t>Buzzard wasp</t>
  </si>
  <si>
    <t>Carrion crawler</t>
  </si>
  <si>
    <t>Ekans</t>
  </si>
  <si>
    <t>Bulucomon</t>
  </si>
  <si>
    <t>Gigan</t>
  </si>
  <si>
    <t>Lucifer</t>
  </si>
  <si>
    <t>Bullet Bill</t>
  </si>
  <si>
    <t>Liquid metal slime</t>
  </si>
  <si>
    <t>Crimson Goregutter</t>
  </si>
  <si>
    <t>Arachno</t>
  </si>
  <si>
    <t>Eopie</t>
  </si>
  <si>
    <t>Amatsu</t>
  </si>
  <si>
    <t>Bowtruckle</t>
  </si>
  <si>
    <t>Tangle Slime</t>
  </si>
  <si>
    <t>Flower of Krakoa: Gateway</t>
  </si>
  <si>
    <t>CHEF</t>
  </si>
  <si>
    <t>Byblos</t>
  </si>
  <si>
    <t>Suspicious Looking Tentacle</t>
  </si>
  <si>
    <t>Creeper</t>
  </si>
  <si>
    <t>Bzzerk</t>
  </si>
  <si>
    <t>Catzerker</t>
  </si>
  <si>
    <t>Clockwork Skeevaton</t>
  </si>
  <si>
    <t>Gyūki</t>
  </si>
  <si>
    <t>Blue Gorilla</t>
  </si>
  <si>
    <t>Echo</t>
  </si>
  <si>
    <t>Kyokugami</t>
  </si>
  <si>
    <t>Bakun Sea Urchin</t>
  </si>
  <si>
    <t>Crotalid</t>
  </si>
  <si>
    <t>Hydrodons</t>
  </si>
  <si>
    <t>Almighty Raisin</t>
  </si>
  <si>
    <t>Arburian Pelarota</t>
  </si>
  <si>
    <t>Freeze Bellowback</t>
  </si>
  <si>
    <t>Blood Crawler</t>
  </si>
  <si>
    <t>Crabcano</t>
  </si>
  <si>
    <t>The Dream</t>
  </si>
  <si>
    <t>Chilly</t>
  </si>
  <si>
    <t>Clazmonian Sow</t>
  </si>
  <si>
    <t>Experiment 025 Topper</t>
  </si>
  <si>
    <t>Chill</t>
  </si>
  <si>
    <t>Turret-Bot</t>
  </si>
  <si>
    <t>Bloodbug</t>
  </si>
  <si>
    <t>Clubber Cub</t>
  </si>
  <si>
    <t>Dirt Urchin</t>
  </si>
  <si>
    <t>Bursting Blekko</t>
  </si>
  <si>
    <t>Scp-075</t>
  </si>
  <si>
    <t>Dropclaw Bats</t>
  </si>
  <si>
    <t>Familiar (Castelvania)</t>
  </si>
  <si>
    <t>Summon x 3</t>
  </si>
  <si>
    <t>SUMMONING</t>
  </si>
  <si>
    <t>Purple Death</t>
  </si>
  <si>
    <t>Glires</t>
  </si>
  <si>
    <t>Argentustus</t>
  </si>
  <si>
    <t>Camelephant</t>
  </si>
  <si>
    <t>Chaos quadrapod</t>
  </si>
  <si>
    <t>Pichu</t>
  </si>
  <si>
    <t>Candlemon</t>
  </si>
  <si>
    <t>Godzilla</t>
  </si>
  <si>
    <t>Cavaliere</t>
  </si>
  <si>
    <t>Bully</t>
  </si>
  <si>
    <t>King slime</t>
  </si>
  <si>
    <t>Deadly Nadder</t>
  </si>
  <si>
    <t>Queen Arachno</t>
  </si>
  <si>
    <t>Fambaa</t>
  </si>
  <si>
    <t>Anjanath</t>
  </si>
  <si>
    <t>Bundimun</t>
  </si>
  <si>
    <t>Saber Slime</t>
  </si>
  <si>
    <t>Flower of Krakoa: Habitat</t>
  </si>
  <si>
    <t>Clay Man</t>
  </si>
  <si>
    <t>Cactuar</t>
  </si>
  <si>
    <t>Wisp in a Bottle</t>
  </si>
  <si>
    <t>Enchanted Golden Apple</t>
  </si>
  <si>
    <t>Daodrenner</t>
  </si>
  <si>
    <t>Yowie</t>
  </si>
  <si>
    <t>Crimson Indrik</t>
  </si>
  <si>
    <t>Kurama</t>
  </si>
  <si>
    <t>Boss (Kaen Kabuto)</t>
  </si>
  <si>
    <t>Flint</t>
  </si>
  <si>
    <t>Michigami</t>
  </si>
  <si>
    <t>Balbamoth</t>
  </si>
  <si>
    <t>Cruorian War Beast</t>
  </si>
  <si>
    <t>Liftasaurs</t>
  </si>
  <si>
    <t>Scrab</t>
  </si>
  <si>
    <t>Frostclaw</t>
  </si>
  <si>
    <t>Boneshark</t>
  </si>
  <si>
    <t>Crustoise</t>
  </si>
  <si>
    <t>The Earthy</t>
  </si>
  <si>
    <t>ChuChu</t>
  </si>
  <si>
    <t>Colchis Bull</t>
  </si>
  <si>
    <t>Experiment 029 Checkers</t>
  </si>
  <si>
    <t>Creep</t>
  </si>
  <si>
    <t>Walking Turret</t>
  </si>
  <si>
    <t>Bloodworm</t>
  </si>
  <si>
    <t>Crowhawk</t>
  </si>
  <si>
    <t>Enigmo</t>
  </si>
  <si>
    <t>Clank</t>
  </si>
  <si>
    <t>Scp-086</t>
  </si>
  <si>
    <t>Eater Goats</t>
  </si>
  <si>
    <t>Lavos (Chrono Trigger)</t>
  </si>
  <si>
    <t>Summon x 7</t>
  </si>
  <si>
    <t>Ripwrecker</t>
  </si>
  <si>
    <t>Scandentia</t>
  </si>
  <si>
    <t>Arthropluera</t>
  </si>
  <si>
    <t>Canyon crawler</t>
  </si>
  <si>
    <t>Choldrith</t>
  </si>
  <si>
    <t>Sandshrew</t>
  </si>
  <si>
    <t>Chikurimon</t>
  </si>
  <si>
    <t>King Caesar</t>
  </si>
  <si>
    <t>Devil Bringer</t>
  </si>
  <si>
    <t>Buzzy Beetle</t>
  </si>
  <si>
    <t>Metal king slime</t>
  </si>
  <si>
    <t>Death Song</t>
  </si>
  <si>
    <t>Archelon Titan</t>
  </si>
  <si>
    <t>Galoomp</t>
  </si>
  <si>
    <t>Anorupatisu</t>
  </si>
  <si>
    <t>Clabbert</t>
  </si>
  <si>
    <t>Rock Slime</t>
  </si>
  <si>
    <t>Ghost Bats</t>
  </si>
  <si>
    <t>Clay Templar</t>
  </si>
  <si>
    <t>Catoblepas</t>
  </si>
  <si>
    <t>Ancient Horn</t>
  </si>
  <si>
    <t>Enchanted Sheep</t>
  </si>
  <si>
    <t>Ercinee</t>
  </si>
  <si>
    <t>Steam Golem</t>
  </si>
  <si>
    <t>Daedroth</t>
  </si>
  <si>
    <t>Ten-Tails</t>
  </si>
  <si>
    <t>Two Den Den Mushi</t>
  </si>
  <si>
    <t>Flower</t>
  </si>
  <si>
    <t>Moegami</t>
  </si>
  <si>
    <t>Bambina</t>
  </si>
  <si>
    <t>Cthellean Cudbear</t>
  </si>
  <si>
    <t>Plowasaurs</t>
  </si>
  <si>
    <t>Slog</t>
  </si>
  <si>
    <t>Blowfish</t>
  </si>
  <si>
    <t>Glinthawk</t>
  </si>
  <si>
    <t>Boomerang</t>
  </si>
  <si>
    <t>Crutter</t>
  </si>
  <si>
    <t>The Erase</t>
  </si>
  <si>
    <t>Coo</t>
  </si>
  <si>
    <t>Cornucopia</t>
  </si>
  <si>
    <t>Experiment 031 Gotchu</t>
  </si>
  <si>
    <t>Death Stalker</t>
  </si>
  <si>
    <t>Advisor</t>
  </si>
  <si>
    <t>Boom Bug</t>
  </si>
  <si>
    <t>Danglerfish</t>
  </si>
  <si>
    <t>Fandango</t>
  </si>
  <si>
    <t>Claw Tooth Swarmer</t>
  </si>
  <si>
    <t>Scp-098</t>
  </si>
  <si>
    <t>Face-Eater Moths</t>
  </si>
  <si>
    <t>Clifford The Big Red Dog</t>
  </si>
  <si>
    <t>Swarm</t>
  </si>
  <si>
    <t>Roaming Ramblefang</t>
  </si>
  <si>
    <t>Dermoptera</t>
  </si>
  <si>
    <t>Astrodelphis</t>
  </si>
  <si>
    <t>Cat deer</t>
  </si>
  <si>
    <t>Chuul</t>
  </si>
  <si>
    <t>Nidoran♀</t>
  </si>
  <si>
    <t>Chuumon</t>
  </si>
  <si>
    <t>King Ghidorah</t>
  </si>
  <si>
    <t>Griffon</t>
  </si>
  <si>
    <t>Cataquack</t>
  </si>
  <si>
    <t>Gem slime</t>
  </si>
  <si>
    <t>Deathgripper</t>
  </si>
  <si>
    <t>Ardun</t>
  </si>
  <si>
    <t>Gapillian grazer</t>
  </si>
  <si>
    <t>Anteka</t>
  </si>
  <si>
    <t>Crumple-Horned Snorkack</t>
  </si>
  <si>
    <t>Rad Slime</t>
  </si>
  <si>
    <t>Giganto</t>
  </si>
  <si>
    <t>Clay Dunestrider</t>
  </si>
  <si>
    <t>Blessed Apple</t>
  </si>
  <si>
    <t>Enderman</t>
  </si>
  <si>
    <t>Kawa</t>
  </si>
  <si>
    <t>Monk</t>
  </si>
  <si>
    <t>Dragon</t>
  </si>
  <si>
    <t>Bikōchū</t>
  </si>
  <si>
    <t>Black Den Den Mushi</t>
  </si>
  <si>
    <t>Furrow</t>
  </si>
  <si>
    <t>Nuregami</t>
  </si>
  <si>
    <t>Barag</t>
  </si>
  <si>
    <t>Diablodon</t>
  </si>
  <si>
    <t>Poundersaurolophus</t>
  </si>
  <si>
    <t>Slurg</t>
  </si>
  <si>
    <t>Buglizard</t>
  </si>
  <si>
    <t>Grazer</t>
  </si>
  <si>
    <t>Brinewing</t>
  </si>
  <si>
    <t>Fennix</t>
  </si>
  <si>
    <t>The Fight</t>
  </si>
  <si>
    <t>Flamer</t>
  </si>
  <si>
    <t>Eidolons</t>
  </si>
  <si>
    <t>Experiment 032 Fibber</t>
  </si>
  <si>
    <t>Geist</t>
  </si>
  <si>
    <t>Alien Controller</t>
  </si>
  <si>
    <t>Brahmiluff</t>
  </si>
  <si>
    <t>Dinkey</t>
  </si>
  <si>
    <t>Firenzar</t>
  </si>
  <si>
    <t>Cleaner Bot</t>
  </si>
  <si>
    <t>Scp-101</t>
  </si>
  <si>
    <t>Fortress Beavers</t>
  </si>
  <si>
    <t>Aku Aku (Crash Bandicoot)</t>
  </si>
  <si>
    <t>Explosive Finish</t>
  </si>
  <si>
    <t>Silkspanner</t>
  </si>
  <si>
    <t>Lemuroids</t>
  </si>
  <si>
    <t>Astrocetus</t>
  </si>
  <si>
    <t>Cat owl</t>
  </si>
  <si>
    <t>Chwidencha</t>
  </si>
  <si>
    <t>Nidoran♂</t>
  </si>
  <si>
    <t>Commandramon</t>
  </si>
  <si>
    <t>King Kong</t>
  </si>
  <si>
    <t>Nightmare</t>
  </si>
  <si>
    <t>Chain Chomp</t>
  </si>
  <si>
    <t>Bullfinch</t>
  </si>
  <si>
    <t>Devilish Dervish</t>
  </si>
  <si>
    <t>Armored Suids</t>
  </si>
  <si>
    <t>Gualama</t>
  </si>
  <si>
    <t>Apceros</t>
  </si>
  <si>
    <t>Dementor</t>
  </si>
  <si>
    <t>Boom Slime</t>
  </si>
  <si>
    <t>Jeff</t>
  </si>
  <si>
    <t>Cremator</t>
  </si>
  <si>
    <t>Yellow Chocobo</t>
  </si>
  <si>
    <t>Brain Scrambler</t>
  </si>
  <si>
    <t>Endermite</t>
  </si>
  <si>
    <t>Harvester</t>
  </si>
  <si>
    <t>Grummy</t>
  </si>
  <si>
    <t>Durzog</t>
  </si>
  <si>
    <t>Bikōchūmodoki</t>
  </si>
  <si>
    <t>Two Baby Den Den Mushi</t>
  </si>
  <si>
    <t>Garland</t>
  </si>
  <si>
    <t>Tachigami</t>
  </si>
  <si>
    <t>BB Pill Bug</t>
  </si>
  <si>
    <t>Djemja Falak</t>
  </si>
  <si>
    <t>Pteracopters</t>
  </si>
  <si>
    <t>Crawling Slig</t>
  </si>
  <si>
    <t>Cadobbit</t>
  </si>
  <si>
    <t>Lancehorn</t>
  </si>
  <si>
    <t>Brute Shark</t>
  </si>
  <si>
    <t>Gleap</t>
  </si>
  <si>
    <t>The Firey</t>
  </si>
  <si>
    <t>Floaty</t>
  </si>
  <si>
    <t>Erymanthian Boar</t>
  </si>
  <si>
    <t>Experiment 033 Hammerface</t>
  </si>
  <si>
    <t>Goliath</t>
  </si>
  <si>
    <t>Alien Grunt</t>
  </si>
  <si>
    <t>Brahmin</t>
  </si>
  <si>
    <t>Dinoceros</t>
  </si>
  <si>
    <t>Flaringo</t>
  </si>
  <si>
    <t>Cleaner Minion</t>
  </si>
  <si>
    <t>Scp-111</t>
  </si>
  <si>
    <t>Gargoyles</t>
  </si>
  <si>
    <t>Lani Loli (Crash Bandicoot)</t>
  </si>
  <si>
    <t>Anchored Summoning</t>
  </si>
  <si>
    <t>Slobber Smelter</t>
  </si>
  <si>
    <t>Lorisoidea</t>
  </si>
  <si>
    <t>Attack Drone</t>
  </si>
  <si>
    <t>Catgator</t>
  </si>
  <si>
    <t>Cildabrin</t>
  </si>
  <si>
    <t>Cleffa</t>
  </si>
  <si>
    <t>Coronamon</t>
  </si>
  <si>
    <t>Manda</t>
  </si>
  <si>
    <t>Shadow</t>
  </si>
  <si>
    <t>Chargin' Chuck</t>
  </si>
  <si>
    <t>Chimaera</t>
  </si>
  <si>
    <t>Divewing</t>
  </si>
  <si>
    <t>Artifice Colossus</t>
  </si>
  <si>
    <t>Guarlara</t>
  </si>
  <si>
    <t>Aptonoth</t>
  </si>
  <si>
    <t>Demiguise</t>
  </si>
  <si>
    <t>Crystal Slime</t>
  </si>
  <si>
    <t>Life-Model-Decoy</t>
  </si>
  <si>
    <t>Lemurian</t>
  </si>
  <si>
    <t>Blue Chocobo</t>
  </si>
  <si>
    <t>Fuzzy Carrot</t>
  </si>
  <si>
    <t>Ender Dragon</t>
  </si>
  <si>
    <t>Helhund</t>
  </si>
  <si>
    <t>Tengu</t>
  </si>
  <si>
    <t>Dwarven Centurion</t>
  </si>
  <si>
    <t>Genbu</t>
  </si>
  <si>
    <t>Two Visual Den Den Mushi</t>
  </si>
  <si>
    <t>Gears</t>
  </si>
  <si>
    <t>Yomigami</t>
  </si>
  <si>
    <t>Big Bang Shark</t>
  </si>
  <si>
    <t>Fedridian Althak</t>
  </si>
  <si>
    <t>Rollodons</t>
  </si>
  <si>
    <t>Gloktigi</t>
  </si>
  <si>
    <t>Cascan</t>
  </si>
  <si>
    <t>Longleg</t>
  </si>
  <si>
    <t>Cave Crawler</t>
  </si>
  <si>
    <t>Gosmet</t>
  </si>
  <si>
    <t>The Float</t>
  </si>
  <si>
    <t>Foley</t>
  </si>
  <si>
    <t>Feather-Shooting Bird</t>
  </si>
  <si>
    <t>Experiment 036 Poki</t>
  </si>
  <si>
    <t>Antlion Guard</t>
  </si>
  <si>
    <t>Cave Cricket</t>
  </si>
  <si>
    <t>Draggle</t>
  </si>
  <si>
    <t>Flatulorhinkus</t>
  </si>
  <si>
    <t>Combat Bot</t>
  </si>
  <si>
    <t>Scp-127</t>
  </si>
  <si>
    <t>Grand Elephants</t>
  </si>
  <si>
    <t>Akano (Crash Bandicoot)</t>
  </si>
  <si>
    <t>Baby Summoning</t>
  </si>
  <si>
    <t>Small Shadow Wing</t>
  </si>
  <si>
    <t>Already Include with the Large Shadow Wing</t>
  </si>
  <si>
    <t>Tarsiiformes</t>
  </si>
  <si>
    <t>Baryonyx</t>
  </si>
  <si>
    <t>Cavehopper</t>
  </si>
  <si>
    <t>Cloaker</t>
  </si>
  <si>
    <t>Vulpix</t>
  </si>
  <si>
    <t>Crabmon</t>
  </si>
  <si>
    <t>Methuselah</t>
  </si>
  <si>
    <t>Cheep Cheep</t>
  </si>
  <si>
    <t>Dracky</t>
  </si>
  <si>
    <t>Dramillion</t>
  </si>
  <si>
    <t>Artifice Ophion</t>
  </si>
  <si>
    <t>Hrumph</t>
  </si>
  <si>
    <t>Aruganosu</t>
  </si>
  <si>
    <t>Devil's Snare</t>
  </si>
  <si>
    <t>Fire Slime</t>
  </si>
  <si>
    <t>Lockjaw</t>
  </si>
  <si>
    <t>Evolved Lemurian</t>
  </si>
  <si>
    <t>Green Chocobo</t>
  </si>
  <si>
    <t>Gelatinous Pillion</t>
  </si>
  <si>
    <t>Ghast</t>
  </si>
  <si>
    <t>Malcubus</t>
  </si>
  <si>
    <t>Fungi</t>
  </si>
  <si>
    <t>Dwarven Sphere</t>
  </si>
  <si>
    <t>Mōryō</t>
  </si>
  <si>
    <t>White Den Den Mushi</t>
  </si>
  <si>
    <t>Geode</t>
  </si>
  <si>
    <t>Yumigami</t>
  </si>
  <si>
    <t>Bison Frog</t>
  </si>
  <si>
    <t>Fenksworld Pit Thing</t>
  </si>
  <si>
    <t>Sawmetradons</t>
  </si>
  <si>
    <t>Oktigi</t>
  </si>
  <si>
    <t>Cascareau’s Leviathan</t>
  </si>
  <si>
    <t>Metal Devil</t>
  </si>
  <si>
    <t>Chelicerate</t>
  </si>
  <si>
    <t>Hemogoblin</t>
  </si>
  <si>
    <t>The Flower</t>
  </si>
  <si>
    <t>Gaw Gaw</t>
  </si>
  <si>
    <t>Festus</t>
  </si>
  <si>
    <t>Experiment 040 Backhoe</t>
  </si>
  <si>
    <t>King Taijitu</t>
  </si>
  <si>
    <t>Antlion Guardian</t>
  </si>
  <si>
    <t>Cazador</t>
  </si>
  <si>
    <t>Drongo</t>
  </si>
  <si>
    <t>Flopper</t>
  </si>
  <si>
    <t>Craterpede</t>
  </si>
  <si>
    <t>Scp-128</t>
  </si>
  <si>
    <t>Griffins</t>
  </si>
  <si>
    <t>Kupuna Wa (Crash Bandicoot)</t>
  </si>
  <si>
    <t>Chain Summoning</t>
  </si>
  <si>
    <t>Stinger</t>
  </si>
  <si>
    <t>Sorry no, this thing come from a theater piece, it's a raptor with micro wings.</t>
  </si>
  <si>
    <t>Platyrrhini</t>
  </si>
  <si>
    <t>Cranefish</t>
  </si>
  <si>
    <t>Daelkyr Symbiont</t>
  </si>
  <si>
    <t>Igglybuff</t>
  </si>
  <si>
    <t>Cutemon</t>
  </si>
  <si>
    <t>Mechagodzilla</t>
  </si>
  <si>
    <t>Cutlass</t>
  </si>
  <si>
    <t>Cleft</t>
  </si>
  <si>
    <t>Gryphon</t>
  </si>
  <si>
    <t>Egg Biter</t>
  </si>
  <si>
    <t>Aspar</t>
  </si>
  <si>
    <t>Icetromper</t>
  </si>
  <si>
    <t>Arzuros</t>
  </si>
  <si>
    <t>Diricawl</t>
  </si>
  <si>
    <t>Mosaic Slime</t>
  </si>
  <si>
    <t>Niels</t>
  </si>
  <si>
    <t>Elder Lemurian</t>
  </si>
  <si>
    <t>Black Chocobo</t>
  </si>
  <si>
    <t>Goat Skull</t>
  </si>
  <si>
    <t>Glow Squid</t>
  </si>
  <si>
    <t>Blueberry Pektite</t>
  </si>
  <si>
    <t>Frosty</t>
  </si>
  <si>
    <t>Dwarven Spider</t>
  </si>
  <si>
    <t>Onbaa</t>
  </si>
  <si>
    <t>Daft Green</t>
  </si>
  <si>
    <t>Granite</t>
  </si>
  <si>
    <t>Upgrade</t>
  </si>
  <si>
    <t>Black Soil Snake</t>
  </si>
  <si>
    <t>Fenrisian Wolf</t>
  </si>
  <si>
    <t>Scrapadactyls</t>
  </si>
  <si>
    <t>Steef</t>
  </si>
  <si>
    <t>Cassiopeian Dream Eater</t>
  </si>
  <si>
    <t>Ravager</t>
  </si>
  <si>
    <t>Crabsnake</t>
  </si>
  <si>
    <t>Hypnare</t>
  </si>
  <si>
    <t>The Fly</t>
  </si>
  <si>
    <t>Hot Head</t>
  </si>
  <si>
    <t>Hellhound</t>
  </si>
  <si>
    <t>Experiment 44 Forehead</t>
  </si>
  <si>
    <t>Lancer (Warrior Drone)</t>
  </si>
  <si>
    <t>Antlion Soldier</t>
  </si>
  <si>
    <t>Radchicken</t>
  </si>
  <si>
    <t>Eggroll</t>
  </si>
  <si>
    <t>Forgesmelter</t>
  </si>
  <si>
    <t>Scp-131</t>
  </si>
  <si>
    <t>Hydras</t>
  </si>
  <si>
    <r>
      <rPr>
        <color rgb="FF1155CC"/>
        <u/>
      </rPr>
      <t>Ika Ika (Crash Bandicoot</t>
    </r>
    <r>
      <rPr>
        <color rgb="FF1155CC"/>
        <u/>
      </rPr>
      <t>)</t>
    </r>
  </si>
  <si>
    <t>Contingent Summoning</t>
  </si>
  <si>
    <t>Catarrhini</t>
  </si>
  <si>
    <t>Basilosaurus</t>
  </si>
  <si>
    <t>Crococat</t>
  </si>
  <si>
    <t>Darkweaver</t>
  </si>
  <si>
    <t>Zubat</t>
  </si>
  <si>
    <t>DemiDevimon</t>
  </si>
  <si>
    <t>Megaguirus</t>
  </si>
  <si>
    <t>Damned Chessmen</t>
  </si>
  <si>
    <t>Crazee Dayzee</t>
  </si>
  <si>
    <t>Hades' Condor</t>
  </si>
  <si>
    <t>Eruptodon</t>
  </si>
  <si>
    <t>Aspid</t>
  </si>
  <si>
    <t>Ikopi</t>
  </si>
  <si>
    <t>Astalos</t>
  </si>
  <si>
    <t>Doxy</t>
  </si>
  <si>
    <t>Quicksilver Slime</t>
  </si>
  <si>
    <t>Old Lace</t>
  </si>
  <si>
    <t>Emergency Drone</t>
  </si>
  <si>
    <t>Golden Chocobo</t>
  </si>
  <si>
    <t>Hardy Saddle</t>
  </si>
  <si>
    <t>Guardian</t>
  </si>
  <si>
    <t>Strawberry Pektite</t>
  </si>
  <si>
    <t>Minitaur</t>
  </si>
  <si>
    <t>Dwarven Spider (Mount)</t>
  </si>
  <si>
    <t>Rōen</t>
  </si>
  <si>
    <t>Dials</t>
  </si>
  <si>
    <t>Ground</t>
  </si>
  <si>
    <t>Cannine Warriors</t>
  </si>
  <si>
    <t>Blood Bug</t>
  </si>
  <si>
    <t>Ferro-beast</t>
  </si>
  <si>
    <t>Scraptors</t>
  </si>
  <si>
    <t>Vykker</t>
  </si>
  <si>
    <t>Celestialsapien</t>
  </si>
  <si>
    <t>Redeye Watcher</t>
  </si>
  <si>
    <t>Crabsquid</t>
  </si>
  <si>
    <t>Ignome</t>
  </si>
  <si>
    <t>The Freeze</t>
  </si>
  <si>
    <t>Iron Mam</t>
  </si>
  <si>
    <t>Hippalektryon</t>
  </si>
  <si>
    <t>Experiment 047 Lorider</t>
  </si>
  <si>
    <t>Lancer (Queen)</t>
  </si>
  <si>
    <t>Antlion Worker</t>
  </si>
  <si>
    <t>Radroach</t>
  </si>
  <si>
    <t>Fightingale</t>
  </si>
  <si>
    <t>Frightgeist</t>
  </si>
  <si>
    <t>Cyclobomber</t>
  </si>
  <si>
    <t>Scp-137</t>
  </si>
  <si>
    <t>Krakens</t>
  </si>
  <si>
    <t>Crites (Critters)</t>
  </si>
  <si>
    <t>Explosive Summoning</t>
  </si>
  <si>
    <t>Eulipotyphla</t>
  </si>
  <si>
    <t>Giant Queen Bee</t>
  </si>
  <si>
    <t>Deer dog</t>
  </si>
  <si>
    <t>Death kiss</t>
  </si>
  <si>
    <t>Oddish</t>
  </si>
  <si>
    <t>Dokunemon</t>
  </si>
  <si>
    <t>Mothra</t>
  </si>
  <si>
    <t>Enigma</t>
  </si>
  <si>
    <t>Dino Rhino</t>
  </si>
  <si>
    <t>Hawk man</t>
  </si>
  <si>
    <t>Fastfin</t>
  </si>
  <si>
    <t>Astas</t>
  </si>
  <si>
    <t>Jakrab</t>
  </si>
  <si>
    <t>Baelidae</t>
  </si>
  <si>
    <t>Dugbog</t>
  </si>
  <si>
    <t>Gold Slime</t>
  </si>
  <si>
    <t>Sparky</t>
  </si>
  <si>
    <t>Equipment Drone</t>
  </si>
  <si>
    <t>White Chocobo</t>
  </si>
  <si>
    <t>Hexxed Branch</t>
  </si>
  <si>
    <t>Elder Guardian</t>
  </si>
  <si>
    <t>Date Pektite</t>
  </si>
  <si>
    <t>Specter</t>
  </si>
  <si>
    <t>Flame Atronach</t>
  </si>
  <si>
    <t>Satori</t>
  </si>
  <si>
    <t>Cloud Fox</t>
  </si>
  <si>
    <t>Hemlock</t>
  </si>
  <si>
    <t>Brandy Tiger</t>
  </si>
  <si>
    <t>Fire Scorpion</t>
  </si>
  <si>
    <t>Shredadon</t>
  </si>
  <si>
    <t>Bolamite</t>
  </si>
  <si>
    <t>Cephalod-ae</t>
  </si>
  <si>
    <t>Rockbreaker</t>
  </si>
  <si>
    <t>Crashfish</t>
  </si>
  <si>
    <t>Iguarmor</t>
  </si>
  <si>
    <t>The Glow</t>
  </si>
  <si>
    <t>Kine</t>
  </si>
  <si>
    <t>Hippocampus</t>
  </si>
  <si>
    <t>Experiment 051 Hocker</t>
  </si>
  <si>
    <t>Leviathan</t>
  </si>
  <si>
    <t>Cyberdog</t>
  </si>
  <si>
    <t>Floret</t>
  </si>
  <si>
    <t>Frostcrawler</t>
  </si>
  <si>
    <t>Dreadgrub</t>
  </si>
  <si>
    <t>Scp-143</t>
  </si>
  <si>
    <t>Magical Rats</t>
  </si>
  <si>
    <t>Greasel (Deus Ex)</t>
  </si>
  <si>
    <t>Flashbang Summoning</t>
  </si>
  <si>
    <t>Abomibumble</t>
  </si>
  <si>
    <t>Chiroptera</t>
  </si>
  <si>
    <t>Beelzebufo</t>
  </si>
  <si>
    <t>Destrachan</t>
  </si>
  <si>
    <t>Paras</t>
  </si>
  <si>
    <t>Dondokomon</t>
  </si>
  <si>
    <t>Muto (Female)</t>
  </si>
  <si>
    <t>Frost</t>
  </si>
  <si>
    <t>Fire Snake</t>
  </si>
  <si>
    <t>Prism Peacock</t>
  </si>
  <si>
    <t>Fire Fury</t>
  </si>
  <si>
    <t>Azurda</t>
  </si>
  <si>
    <t>Kahmurra</t>
  </si>
  <si>
    <t>Baggi</t>
  </si>
  <si>
    <t>Antipodean Opaleye</t>
  </si>
  <si>
    <t>Lucky Slime</t>
  </si>
  <si>
    <t>Spider Bot</t>
  </si>
  <si>
    <t>Grovetender</t>
  </si>
  <si>
    <t>Red Chocobo</t>
  </si>
  <si>
    <t>Honeyed Goggles</t>
  </si>
  <si>
    <t>Hoglin</t>
  </si>
  <si>
    <t>Lemon Pektite</t>
  </si>
  <si>
    <t>Crackle Knight</t>
  </si>
  <si>
    <t>Frost Atronach</t>
  </si>
  <si>
    <t>Baku</t>
  </si>
  <si>
    <t>Fighting Fish</t>
  </si>
  <si>
    <t>Iron</t>
  </si>
  <si>
    <t>Breath Dragon</t>
  </si>
  <si>
    <t>Gloomhaunt</t>
  </si>
  <si>
    <t>Stegarbasaurs</t>
  </si>
  <si>
    <t>Boombat</t>
  </si>
  <si>
    <t>Sawtooth</t>
  </si>
  <si>
    <t>Crimson Ray</t>
  </si>
  <si>
    <t>Lilodon</t>
  </si>
  <si>
    <t>The Illusion</t>
  </si>
  <si>
    <t>Kracko</t>
  </si>
  <si>
    <t>Lindworms</t>
  </si>
  <si>
    <t>Experiment 052 Coco</t>
  </si>
  <si>
    <t>Manticore</t>
  </si>
  <si>
    <t>Bullsquid</t>
  </si>
  <si>
    <t>Firefly</t>
  </si>
  <si>
    <t>Flutterby</t>
  </si>
  <si>
    <t>Gazzer</t>
  </si>
  <si>
    <t>DZ Striker</t>
  </si>
  <si>
    <t>Scp-157</t>
  </si>
  <si>
    <t>Mossbears</t>
  </si>
  <si>
    <t>Karkian (Deus Ex)</t>
  </si>
  <si>
    <t>Fusion Summoning</t>
  </si>
  <si>
    <t>Bonestormer</t>
  </si>
  <si>
    <t>Tylopoda</t>
  </si>
  <si>
    <t>Beelzemorbus</t>
  </si>
  <si>
    <t>Dragon bird spirit</t>
  </si>
  <si>
    <t>Flumph</t>
  </si>
  <si>
    <t>Venonat</t>
  </si>
  <si>
    <t>Dorumon</t>
  </si>
  <si>
    <t>Muto (Male)</t>
  </si>
  <si>
    <t>Geryon</t>
  </si>
  <si>
    <t>Fuzzy</t>
  </si>
  <si>
    <t>Stark raven</t>
  </si>
  <si>
    <t>Fireworm (Drone)</t>
  </si>
  <si>
    <t>Balaenas</t>
  </si>
  <si>
    <t>Kudana</t>
  </si>
  <si>
    <t>Baggi Great</t>
  </si>
  <si>
    <t>Chinese Fireball</t>
  </si>
  <si>
    <t>Twinkle Slime</t>
  </si>
  <si>
    <t>Symbiote Klyntar</t>
  </si>
  <si>
    <t>Gunner Drone</t>
  </si>
  <si>
    <t>Cockatrice</t>
  </si>
  <si>
    <t>Mollusk Whistle</t>
  </si>
  <si>
    <t>Iron Golem</t>
  </si>
  <si>
    <t>Rakkerjak</t>
  </si>
  <si>
    <t>200(0)</t>
  </si>
  <si>
    <t>G'rulu</t>
  </si>
  <si>
    <t>Storm Atronach</t>
  </si>
  <si>
    <t>Giant Clam</t>
  </si>
  <si>
    <t>Flying Fish</t>
  </si>
  <si>
    <t>Ivy</t>
  </si>
  <si>
    <t>Bubble Knuckle</t>
  </si>
  <si>
    <t>Grox</t>
  </si>
  <si>
    <t>T-Trux</t>
  </si>
  <si>
    <t>Chippunk</t>
  </si>
  <si>
    <t>Cerebrocrustacean</t>
  </si>
  <si>
    <t>Scorcher</t>
  </si>
  <si>
    <t>Cryptosuchus</t>
  </si>
  <si>
    <t>Lumoth</t>
  </si>
  <si>
    <t>The Jump</t>
  </si>
  <si>
    <t>Lanzer</t>
  </si>
  <si>
    <t>Lydian Drakon</t>
  </si>
  <si>
    <t>Experiment 054 Fudgy</t>
  </si>
  <si>
    <t>Megoliath</t>
  </si>
  <si>
    <t>Chumtoad</t>
  </si>
  <si>
    <t>Flatwoods Monster</t>
  </si>
  <si>
    <t>Fuddy-Daddy</t>
  </si>
  <si>
    <t>Geoshard</t>
  </si>
  <si>
    <t>Flabberfish</t>
  </si>
  <si>
    <t>Scp-160</t>
  </si>
  <si>
    <t>Pegasi</t>
  </si>
  <si>
    <t>Animal Buddies (Donkey Kong)</t>
  </si>
  <si>
    <t>Independent Agent</t>
  </si>
  <si>
    <t>Brooding Boltstamper</t>
  </si>
  <si>
    <t>Suina</t>
  </si>
  <si>
    <t>Bloodstalker</t>
  </si>
  <si>
    <t>Dragon eel spirit</t>
  </si>
  <si>
    <t>Foulwing</t>
  </si>
  <si>
    <t>Diglett</t>
  </si>
  <si>
    <t>Dracmon</t>
  </si>
  <si>
    <t>Orga</t>
  </si>
  <si>
    <t>Gladius</t>
  </si>
  <si>
    <t>Goomba</t>
  </si>
  <si>
    <t>300(200)</t>
  </si>
  <si>
    <t>Fireworm (Queen)</t>
  </si>
  <si>
    <t>Ballistaur Titan</t>
  </si>
  <si>
    <t>Kybuck</t>
  </si>
  <si>
    <t>Banbaro</t>
  </si>
  <si>
    <t>Common Welsh Green</t>
  </si>
  <si>
    <t>Feral Slimes</t>
  </si>
  <si>
    <t>The Phoenix Force</t>
  </si>
  <si>
    <t>Gup</t>
  </si>
  <si>
    <t>Coeurl</t>
  </si>
  <si>
    <t>Reindeer Bells</t>
  </si>
  <si>
    <t>The Killer Bunny</t>
  </si>
  <si>
    <t>Tangrel</t>
  </si>
  <si>
    <t>Mad Eye</t>
  </si>
  <si>
    <t>Gargoyle</t>
  </si>
  <si>
    <t>Enma</t>
  </si>
  <si>
    <t>Germa Snails</t>
  </si>
  <si>
    <t>Magnet</t>
  </si>
  <si>
    <t>Butterfly Therapy</t>
  </si>
  <si>
    <t>Gyrinx</t>
  </si>
  <si>
    <t>Crabcavators</t>
  </si>
  <si>
    <t>Fuzzle</t>
  </si>
  <si>
    <t>Chimera Sui Generis</t>
  </si>
  <si>
    <t>Scrapper</t>
  </si>
  <si>
    <t>Cuddlefish</t>
  </si>
  <si>
    <t>Mandraflora</t>
  </si>
  <si>
    <t>The Libra</t>
  </si>
  <si>
    <t>Laser Ball</t>
  </si>
  <si>
    <t>Maeonian Drakon</t>
  </si>
  <si>
    <t>Experiment 062 Frenchfry</t>
  </si>
  <si>
    <t>Monstra</t>
  </si>
  <si>
    <t>Gargantua</t>
  </si>
  <si>
    <t>Floater</t>
  </si>
  <si>
    <t>Girlfriend</t>
  </si>
  <si>
    <t>Glowbyss</t>
  </si>
  <si>
    <t>Gravity Minion</t>
  </si>
  <si>
    <t>Scp-165</t>
  </si>
  <si>
    <t>Razorbeaks</t>
  </si>
  <si>
    <t>Custom Dungeon Core</t>
  </si>
  <si>
    <t>Invisible Summoning</t>
  </si>
  <si>
    <t>Chimeragon</t>
  </si>
  <si>
    <t>Tragulina</t>
  </si>
  <si>
    <t>Brontosaurus</t>
  </si>
  <si>
    <t>Dragon moose</t>
  </si>
  <si>
    <t>Ghaunadan</t>
  </si>
  <si>
    <t>Meowth</t>
  </si>
  <si>
    <t>Dracomon</t>
  </si>
  <si>
    <t>Orochi</t>
  </si>
  <si>
    <t>Infestant</t>
  </si>
  <si>
    <t>Hammer Bro</t>
  </si>
  <si>
    <t>Drakulard</t>
  </si>
  <si>
    <t>Flame Whipper</t>
  </si>
  <si>
    <t>Blatta</t>
  </si>
  <si>
    <t>Mastmot</t>
  </si>
  <si>
    <t>Barioth</t>
  </si>
  <si>
    <t>Hebridean Black</t>
  </si>
  <si>
    <t>Redwing 65</t>
  </si>
  <si>
    <t>HAN-D</t>
  </si>
  <si>
    <t>Death Claw</t>
  </si>
  <si>
    <t>Saddles</t>
  </si>
  <si>
    <t>Leapleaf</t>
  </si>
  <si>
    <t>Therva</t>
  </si>
  <si>
    <t>Nightwing</t>
  </si>
  <si>
    <t>Guar</t>
  </si>
  <si>
    <t>Gamabunta</t>
  </si>
  <si>
    <t>Giant Python</t>
  </si>
  <si>
    <t>Meld</t>
  </si>
  <si>
    <t>Butterfly Worm</t>
  </si>
  <si>
    <t>Maw-fluke</t>
  </si>
  <si>
    <t>Drillipedes</t>
  </si>
  <si>
    <t>Sniper Wasp</t>
  </si>
  <si>
    <t>Chinzilla</t>
  </si>
  <si>
    <t>Shell-Walker</t>
  </si>
  <si>
    <t>Discus Fish</t>
  </si>
  <si>
    <t>Miasmop</t>
  </si>
  <si>
    <t>The Little</t>
  </si>
  <si>
    <t>Leafan</t>
  </si>
  <si>
    <t>Magical Pine Tree</t>
  </si>
  <si>
    <t>Experiment 074 Welco</t>
  </si>
  <si>
    <t>Nevermore</t>
  </si>
  <si>
    <t>Gene Worm</t>
  </si>
  <si>
    <t>Fog Crawler</t>
  </si>
  <si>
    <t>Green Buncher</t>
  </si>
  <si>
    <t>Grenuke</t>
  </si>
  <si>
    <t>Gravoid</t>
  </si>
  <si>
    <t>Scp-173</t>
  </si>
  <si>
    <t>Rock Crabs</t>
  </si>
  <si>
    <t>Luggage (Discworld)</t>
  </si>
  <si>
    <t>Maintain Summoning</t>
  </si>
  <si>
    <t>Antilocapridae</t>
  </si>
  <si>
    <t>Broodgenetrix</t>
  </si>
  <si>
    <t>Dragonfly</t>
  </si>
  <si>
    <t>Gibbering mouther</t>
  </si>
  <si>
    <t>Psyduck</t>
  </si>
  <si>
    <t>Ekakimon</t>
  </si>
  <si>
    <t>Rodan</t>
  </si>
  <si>
    <t>Hothead</t>
  </si>
  <si>
    <t>Ethereal serpent</t>
  </si>
  <si>
    <t>Flightmare</t>
  </si>
  <si>
    <t>Brog</t>
  </si>
  <si>
    <t>Mee</t>
  </si>
  <si>
    <t>Barnos</t>
  </si>
  <si>
    <t>Hungarian Horntail</t>
  </si>
  <si>
    <t>Redwing 616</t>
  </si>
  <si>
    <t>Healing Drone</t>
  </si>
  <si>
    <t>Demon Wall</t>
  </si>
  <si>
    <t>Scaly Truffle</t>
  </si>
  <si>
    <t>Magma Cube</t>
  </si>
  <si>
    <t>Vangal</t>
  </si>
  <si>
    <t>Toxiquus</t>
  </si>
  <si>
    <t>Hackwing</t>
  </si>
  <si>
    <t>Ibuse</t>
  </si>
  <si>
    <t>Humandrill</t>
  </si>
  <si>
    <t>Mold</t>
  </si>
  <si>
    <t>Cabbear</t>
  </si>
  <si>
    <t>Khymera</t>
  </si>
  <si>
    <t>Junktools</t>
  </si>
  <si>
    <t>Stingbee</t>
  </si>
  <si>
    <t>Chronosapien</t>
  </si>
  <si>
    <t>Snapmaw</t>
  </si>
  <si>
    <t>Eye Jelly</t>
  </si>
  <si>
    <t>Monopus</t>
  </si>
  <si>
    <t>The Lock</t>
  </si>
  <si>
    <t>Master Hand</t>
  </si>
  <si>
    <t>Myrmeke</t>
  </si>
  <si>
    <t>Experiment 077 Zawp</t>
  </si>
  <si>
    <t xml:space="preserve">Headcrab </t>
  </si>
  <si>
    <t>Frog</t>
  </si>
  <si>
    <t>Griffy</t>
  </si>
  <si>
    <t>Hexlet</t>
  </si>
  <si>
    <t>Grungoth</t>
  </si>
  <si>
    <t>Scp-183</t>
  </si>
  <si>
    <t>Sea Serpent</t>
  </si>
  <si>
    <t>Miniature World Turtle (Discworld)</t>
  </si>
  <si>
    <t>Mindless Summoning</t>
  </si>
  <si>
    <t>Deathburple</t>
  </si>
  <si>
    <t>Giraffidae</t>
  </si>
  <si>
    <t>Broodmother Lysrix</t>
  </si>
  <si>
    <t>Dragonfly bunny</t>
  </si>
  <si>
    <t>Grell</t>
  </si>
  <si>
    <t>Mankey</t>
  </si>
  <si>
    <t>Elecmon</t>
  </si>
  <si>
    <t>Scylla</t>
  </si>
  <si>
    <t>Plasma</t>
  </si>
  <si>
    <t>Koopa Clown Car</t>
  </si>
  <si>
    <t>Flython</t>
  </si>
  <si>
    <t>Flyhopper</t>
  </si>
  <si>
    <t>Bufa</t>
  </si>
  <si>
    <t>Mott</t>
  </si>
  <si>
    <t>Barroth</t>
  </si>
  <si>
    <t>Norwegian Ridgeback</t>
  </si>
  <si>
    <r>
      <rPr>
        <rFont val="Arial"/>
        <color rgb="FF1155CC"/>
        <sz val="10.0"/>
        <u/>
      </rPr>
      <t>Toothgnasher</t>
    </r>
    <r>
      <rPr>
        <rFont val="Arial"/>
        <sz val="10.0"/>
        <u/>
      </rPr>
      <t xml:space="preserve"> and </t>
    </r>
    <r>
      <rPr>
        <rFont val="Arial"/>
        <color rgb="FF1155CC"/>
        <sz val="10.0"/>
        <u/>
      </rPr>
      <t>Toothgrinder</t>
    </r>
  </si>
  <si>
    <t>Hermit Crab</t>
  </si>
  <si>
    <t>Dual Horn</t>
  </si>
  <si>
    <t>Shrimpy Truffle</t>
  </si>
  <si>
    <t>Mooshroom</t>
  </si>
  <si>
    <t>Zotzit</t>
  </si>
  <si>
    <t>Beetloid</t>
  </si>
  <si>
    <t>Haj Mota Hatchling</t>
  </si>
  <si>
    <t>Katsuyu</t>
  </si>
  <si>
    <t>Island Whales</t>
  </si>
  <si>
    <t>Mud</t>
  </si>
  <si>
    <t>Cattle Pig Fowl</t>
  </si>
  <si>
    <t>Machine Spirit</t>
  </si>
  <si>
    <t>Picktools</t>
  </si>
  <si>
    <t>Stunk</t>
  </si>
  <si>
    <t>Citrakayah</t>
  </si>
  <si>
    <t>Stalker</t>
  </si>
  <si>
    <t>Eyeye</t>
  </si>
  <si>
    <t>Narfin</t>
  </si>
  <si>
    <t>The Loop</t>
  </si>
  <si>
    <t>Moonja</t>
  </si>
  <si>
    <t>Nemean Lion</t>
  </si>
  <si>
    <t>Experiment 086 Clink</t>
  </si>
  <si>
    <t>Razorwing</t>
  </si>
  <si>
    <t>Houndeye</t>
  </si>
  <si>
    <t>Gatorclaw</t>
  </si>
  <si>
    <t>Hog-Goblin</t>
  </si>
  <si>
    <t>Hop Rock</t>
  </si>
  <si>
    <t>Guardian Bot</t>
  </si>
  <si>
    <t>Scp-193</t>
  </si>
  <si>
    <t>Shield Spider</t>
  </si>
  <si>
    <t>Nimbus Cloud (Dragon Ball)</t>
  </si>
  <si>
    <t>Mundane Equalizing</t>
  </si>
  <si>
    <t>Deathly Galeslash</t>
  </si>
  <si>
    <t>Cervidae</t>
  </si>
  <si>
    <t>Bulbdog</t>
  </si>
  <si>
    <t>Eel hound</t>
  </si>
  <si>
    <t>Grick</t>
  </si>
  <si>
    <t>Growlithe</t>
  </si>
  <si>
    <t>Falcomon</t>
  </si>
  <si>
    <t>Skullcrawler</t>
  </si>
  <si>
    <t>Pyrobat</t>
  </si>
  <si>
    <t>Koopa Troopa</t>
  </si>
  <si>
    <t>Great Dragon</t>
  </si>
  <si>
    <t>Foreverhorn</t>
  </si>
  <si>
    <t>Buloofo</t>
  </si>
  <si>
    <t>Muudabok</t>
  </si>
  <si>
    <t>Baruragaru</t>
  </si>
  <si>
    <t>Peruvian Vipertooth</t>
  </si>
  <si>
    <t>Valinor</t>
  </si>
  <si>
    <t>Elf Toad</t>
  </si>
  <si>
    <t>Slimy Saddle</t>
  </si>
  <si>
    <t>Phantom</t>
  </si>
  <si>
    <t>Aerial</t>
  </si>
  <si>
    <t>Druid Oak</t>
  </si>
  <si>
    <t>Hearthfire Hatchling</t>
  </si>
  <si>
    <t>King Bulls</t>
  </si>
  <si>
    <t>Petra</t>
  </si>
  <si>
    <t>Chako Bird</t>
  </si>
  <si>
    <t>Megadons</t>
  </si>
  <si>
    <t>Rotilian Reptools</t>
  </si>
  <si>
    <t>Thudslug</t>
  </si>
  <si>
    <t>Corruptura</t>
  </si>
  <si>
    <t>Stormbird</t>
  </si>
  <si>
    <t>Feather Fish</t>
  </si>
  <si>
    <t>Nutmidge</t>
  </si>
  <si>
    <t>The Maze</t>
  </si>
  <si>
    <t>Nago</t>
  </si>
  <si>
    <t>Ophiotaurus</t>
  </si>
  <si>
    <t>Experiment 089 Skip</t>
  </si>
  <si>
    <t>Sabyr</t>
  </si>
  <si>
    <t>Gazelle</t>
  </si>
  <si>
    <t>Hooray</t>
  </si>
  <si>
    <t>Hoverbug</t>
  </si>
  <si>
    <t>Hunter Minion</t>
  </si>
  <si>
    <t>Scp-204-1</t>
  </si>
  <si>
    <t>Spear Spider</t>
  </si>
  <si>
    <t>Senzu Bean (Dragon Ball)</t>
  </si>
  <si>
    <t>Pint-sized Gigantification</t>
  </si>
  <si>
    <t>Dreadstrider</t>
  </si>
  <si>
    <t>Bovidae</t>
  </si>
  <si>
    <t>Carbonemys</t>
  </si>
  <si>
    <t>Elephant Koi</t>
  </si>
  <si>
    <t>Guardian naga</t>
  </si>
  <si>
    <t>Poliwag</t>
  </si>
  <si>
    <t>FanBeemon</t>
  </si>
  <si>
    <t>Tiamat</t>
  </si>
  <si>
    <t>Riot</t>
  </si>
  <si>
    <t>Lakitu</t>
  </si>
  <si>
    <t>Hacksaurus</t>
  </si>
  <si>
    <t>Foreverwing</t>
  </si>
  <si>
    <t>Bunnit</t>
  </si>
  <si>
    <t>Neek</t>
  </si>
  <si>
    <t>Basarios</t>
  </si>
  <si>
    <t>Romanian Longhorn</t>
  </si>
  <si>
    <t>Warwolves</t>
  </si>
  <si>
    <t>Imp</t>
  </si>
  <si>
    <t>Flan</t>
  </si>
  <si>
    <t>Superheated Blood</t>
  </si>
  <si>
    <t>Pack Leader</t>
  </si>
  <si>
    <t>Magmamoth</t>
  </si>
  <si>
    <t>Hoarvor</t>
  </si>
  <si>
    <t>Nue</t>
  </si>
  <si>
    <t>Komagitsune</t>
  </si>
  <si>
    <t>Pewter</t>
  </si>
  <si>
    <t>Chestnutmadillo</t>
  </si>
  <si>
    <t>Milliasaur</t>
  </si>
  <si>
    <t>Scraptools</t>
  </si>
  <si>
    <t>Zappfly</t>
  </si>
  <si>
    <t>Crabdozer</t>
  </si>
  <si>
    <t>Strider</t>
  </si>
  <si>
    <t>Oculob</t>
  </si>
  <si>
    <t>The Mirror</t>
  </si>
  <si>
    <t>Pengy</t>
  </si>
  <si>
    <t>Experiment 102 Stopgo</t>
  </si>
  <si>
    <t>Sea Feilong</t>
  </si>
  <si>
    <t>Icthyosaur</t>
  </si>
  <si>
    <t>Gecko</t>
  </si>
  <si>
    <t>Hullaballoon</t>
  </si>
  <si>
    <t>Hypnogrif</t>
  </si>
  <si>
    <t>Hydra Tank</t>
  </si>
  <si>
    <t>Scp-212</t>
  </si>
  <si>
    <t>Snow Golem</t>
  </si>
  <si>
    <t>Shenron (Dragon Ball)</t>
  </si>
  <si>
    <t>Relay Summoning</t>
  </si>
  <si>
    <t>Ghastly Zapplejack</t>
  </si>
  <si>
    <t>Moschus</t>
  </si>
  <si>
    <t>Carnotaurus</t>
  </si>
  <si>
    <t>Elephant mandrill</t>
  </si>
  <si>
    <t>Hook horror</t>
  </si>
  <si>
    <t>Abra</t>
  </si>
  <si>
    <t>Floramon</t>
  </si>
  <si>
    <t>Varan</t>
  </si>
  <si>
    <t>Savage Golem</t>
  </si>
  <si>
    <t>Lava Bubble</t>
  </si>
  <si>
    <t>Jade Dragon</t>
  </si>
  <si>
    <t>Gobsucker</t>
  </si>
  <si>
    <t>Caecuses</t>
  </si>
  <si>
    <t>Nerf</t>
  </si>
  <si>
    <t>400(300)</t>
  </si>
  <si>
    <t>Gravios</t>
  </si>
  <si>
    <t>Swedish Short-Snout</t>
  </si>
  <si>
    <t>Heart-Shaped Herb</t>
  </si>
  <si>
    <t>Imp Overlord</t>
  </si>
  <si>
    <t>Killer Mantis</t>
  </si>
  <si>
    <t>Desert Tiger Staff</t>
  </si>
  <si>
    <t>Redstone Golem</t>
  </si>
  <si>
    <t>Celestial</t>
  </si>
  <si>
    <t>Molebear</t>
  </si>
  <si>
    <t>Horker</t>
  </si>
  <si>
    <t>Shiromari</t>
  </si>
  <si>
    <t>Komainu</t>
  </si>
  <si>
    <t>Quartz</t>
  </si>
  <si>
    <t>Chicken Tiger</t>
  </si>
  <si>
    <t>Mimic</t>
  </si>
  <si>
    <t>Shockarachnids</t>
  </si>
  <si>
    <t>200 (100)</t>
  </si>
  <si>
    <t>Ammo Upgrade</t>
  </si>
  <si>
    <t>Crystal Claws</t>
  </si>
  <si>
    <t>Tallneck</t>
  </si>
  <si>
    <t>Frozen Leviathan</t>
  </si>
  <si>
    <t>Oogler</t>
  </si>
  <si>
    <t>The Mist</t>
  </si>
  <si>
    <t>Pitch</t>
  </si>
  <si>
    <t>Serpopard</t>
  </si>
  <si>
    <t>Experiment 103 Stamen</t>
  </si>
  <si>
    <t>Seer</t>
  </si>
  <si>
    <t>Leech</t>
  </si>
  <si>
    <t>Grafton Monster</t>
  </si>
  <si>
    <t>Hurly</t>
  </si>
  <si>
    <t>Infurnus</t>
  </si>
  <si>
    <t>Hypersonic Brainwave Scrambler</t>
  </si>
  <si>
    <t>Scp-218</t>
  </si>
  <si>
    <t>Unicorn</t>
  </si>
  <si>
    <t>Minion (DreamWorks)</t>
  </si>
  <si>
    <t>Sheep's Clothing Summoning</t>
  </si>
  <si>
    <t>Hoarsbrumble</t>
  </si>
  <si>
    <t>Hippopotamidae</t>
  </si>
  <si>
    <t>Castoroides</t>
  </si>
  <si>
    <t>Elephant rat</t>
  </si>
  <si>
    <t>Intellect devourer</t>
  </si>
  <si>
    <t>Machop</t>
  </si>
  <si>
    <t>Gabumon</t>
  </si>
  <si>
    <t>Warbat</t>
  </si>
  <si>
    <t>Soul Eater</t>
  </si>
  <si>
    <t>Little Mouser</t>
  </si>
  <si>
    <t>Jargon</t>
  </si>
  <si>
    <t>Golden Dragon</t>
  </si>
  <si>
    <t>Camill</t>
  </si>
  <si>
    <t>Nuna</t>
  </si>
  <si>
    <t>Bazelgeuse</t>
  </si>
  <si>
    <t>Ukrainian Ironbelly</t>
  </si>
  <si>
    <t>Bio-Ship</t>
  </si>
  <si>
    <t>Incinerator Drone</t>
  </si>
  <si>
    <t>Magic Urn</t>
  </si>
  <si>
    <t>Finch Staff</t>
  </si>
  <si>
    <t>Redstone Monstrosity</t>
  </si>
  <si>
    <t>Clockwork</t>
  </si>
  <si>
    <t>Glowfly</t>
  </si>
  <si>
    <t>Ice Wraith</t>
  </si>
  <si>
    <t>Conch King</t>
  </si>
  <si>
    <t>Komashika</t>
  </si>
  <si>
    <t>Salt</t>
  </si>
  <si>
    <t>Convoysaurus</t>
  </si>
  <si>
    <t>Mukaali</t>
  </si>
  <si>
    <t>Slamtools</t>
  </si>
  <si>
    <t>Articulated Angstok</t>
  </si>
  <si>
    <t>Crystalsapien</t>
  </si>
  <si>
    <t>Thunderjaw</t>
  </si>
  <si>
    <t>Garryfish</t>
  </si>
  <si>
    <t>Orbide</t>
  </si>
  <si>
    <t>The Move</t>
  </si>
  <si>
    <t>Plasma Wisp</t>
  </si>
  <si>
    <t>Skolopendra</t>
  </si>
  <si>
    <t>Experiment 110 Squeak</t>
  </si>
  <si>
    <t>Sphinx</t>
  </si>
  <si>
    <t>Nihilanth</t>
  </si>
  <si>
    <t>Gulper</t>
  </si>
  <si>
    <t>Ice Maiden</t>
  </si>
  <si>
    <t>Jellyish</t>
  </si>
  <si>
    <t>Maintenance Bot</t>
  </si>
  <si>
    <t>Scp-234</t>
  </si>
  <si>
    <t>Waisrabbit</t>
  </si>
  <si>
    <t>Bob (Dresden Files)</t>
  </si>
  <si>
    <t>Substitute Summoning</t>
  </si>
  <si>
    <t>Humbanger</t>
  </si>
  <si>
    <t>Mysticeti</t>
  </si>
  <si>
    <t>Chalicotherium</t>
  </si>
  <si>
    <t>Fire ferret</t>
  </si>
  <si>
    <t>Kraken</t>
  </si>
  <si>
    <t>Bellsprout</t>
  </si>
  <si>
    <t>Gaomon</t>
  </si>
  <si>
    <t>Zilla</t>
  </si>
  <si>
    <t>Spicere</t>
  </si>
  <si>
    <t>Magikoopa</t>
  </si>
  <si>
    <t>Mandrake major</t>
  </si>
  <si>
    <t>Grapple Grounder</t>
  </si>
  <si>
    <t>Caterpile</t>
  </si>
  <si>
    <t>O'cerry</t>
  </si>
  <si>
    <t>Beotodus</t>
  </si>
  <si>
    <t>Erumpent</t>
  </si>
  <si>
    <t>Element Dog</t>
  </si>
  <si>
    <t>Jellyfish</t>
  </si>
  <si>
    <t>Malboro</t>
  </si>
  <si>
    <t>Flinx Staff</t>
  </si>
  <si>
    <t>Shulker</t>
  </si>
  <si>
    <t>Corrupted</t>
  </si>
  <si>
    <t>Goblin Brute</t>
  </si>
  <si>
    <t>Kindlespit Dragon Frog</t>
  </si>
  <si>
    <t>Garuda</t>
  </si>
  <si>
    <t>Komatori</t>
  </si>
  <si>
    <t>Sap</t>
  </si>
  <si>
    <t>Cookie Alpaca</t>
  </si>
  <si>
    <t>Osedex</t>
  </si>
  <si>
    <t>Tortools</t>
  </si>
  <si>
    <t>Bazzabu</t>
  </si>
  <si>
    <t>Cyber Squids</t>
  </si>
  <si>
    <t>Trampler</t>
  </si>
  <si>
    <t>Gasopod</t>
  </si>
  <si>
    <t>Parasprite</t>
  </si>
  <si>
    <t>The Power</t>
  </si>
  <si>
    <t>Rick</t>
  </si>
  <si>
    <t>Yale</t>
  </si>
  <si>
    <t>Experiment 111 Mulch</t>
  </si>
  <si>
    <t>Spider Grimm</t>
  </si>
  <si>
    <t>Pit Drone</t>
  </si>
  <si>
    <t>Idler</t>
  </si>
  <si>
    <t>Lariat</t>
  </si>
  <si>
    <t>Microdrone</t>
  </si>
  <si>
    <t>Scp-236</t>
  </si>
  <si>
    <t>Wailer Frog</t>
  </si>
  <si>
    <t>Temple Dog (Dresden Files)</t>
  </si>
  <si>
    <t>Ultimate Summoning</t>
  </si>
  <si>
    <t>Hushboggle</t>
  </si>
  <si>
    <t>Odontoceti</t>
  </si>
  <si>
    <t>Cnidaria</t>
  </si>
  <si>
    <t>Flutter bat</t>
  </si>
  <si>
    <t>Tentacool</t>
  </si>
  <si>
    <t>Gaossmon</t>
  </si>
  <si>
    <t>Knifehead</t>
  </si>
  <si>
    <t>Nephilim</t>
  </si>
  <si>
    <t>Mechakoopa</t>
  </si>
  <si>
    <t>Small fry</t>
  </si>
  <si>
    <t>Green Death</t>
  </si>
  <si>
    <t>Cetus Titan</t>
  </si>
  <si>
    <t>Ollopom</t>
  </si>
  <si>
    <t>Berukyurosu</t>
  </si>
  <si>
    <t>Fairy</t>
  </si>
  <si>
    <t>One Emotional Entity</t>
  </si>
  <si>
    <t>300(250)</t>
  </si>
  <si>
    <t>Wandering Vagrant</t>
  </si>
  <si>
    <t>Mandragora</t>
  </si>
  <si>
    <t>Hornet Staff</t>
  </si>
  <si>
    <t>Silverfish</t>
  </si>
  <si>
    <t>Deft</t>
  </si>
  <si>
    <t>Goblin Hood</t>
  </si>
  <si>
    <t>Mantikora</t>
  </si>
  <si>
    <t>Kamatari</t>
  </si>
  <si>
    <t>Steel</t>
  </si>
  <si>
    <t>Corgolem</t>
  </si>
  <si>
    <t>Phyrr Cat</t>
  </si>
  <si>
    <t>Wrenchtools</t>
  </si>
  <si>
    <t>Celestial Trewhaala</t>
  </si>
  <si>
    <t>Dasypodidae</t>
  </si>
  <si>
    <t>Watcher</t>
  </si>
  <si>
    <t>Ghost Leviathan</t>
  </si>
  <si>
    <t>Paratail</t>
  </si>
  <si>
    <t>The Rain</t>
  </si>
  <si>
    <t>Ringle</t>
  </si>
  <si>
    <t>Demigods</t>
  </si>
  <si>
    <t>Experiment 112 Toons</t>
  </si>
  <si>
    <t>Sulfur Fish</t>
  </si>
  <si>
    <t>Pit Worm</t>
  </si>
  <si>
    <t>Honey Beast</t>
  </si>
  <si>
    <t>Incy</t>
  </si>
  <si>
    <t>Lavalynx</t>
  </si>
  <si>
    <t>Miniqwark</t>
  </si>
  <si>
    <t>Scp-247</t>
  </si>
  <si>
    <t>Wyvern</t>
  </si>
  <si>
    <t>Sandworm (Dune)</t>
  </si>
  <si>
    <t>Armor Summoning</t>
  </si>
  <si>
    <t>Night Light</t>
  </si>
  <si>
    <t>Equidae</t>
  </si>
  <si>
    <t>Coelacanth</t>
  </si>
  <si>
    <t>Flying bison</t>
  </si>
  <si>
    <t>Mooncalf</t>
  </si>
  <si>
    <t>Geodude</t>
  </si>
  <si>
    <t>Gazimon</t>
  </si>
  <si>
    <t>Leatherback</t>
  </si>
  <si>
    <t>Acceptance</t>
  </si>
  <si>
    <t>Monty Mole</t>
  </si>
  <si>
    <t>Wyrtle</t>
  </si>
  <si>
    <t>Grim Gnasher</t>
  </si>
  <si>
    <t>Chilkin</t>
  </si>
  <si>
    <t>Orbak</t>
  </si>
  <si>
    <t>Bishaten</t>
  </si>
  <si>
    <t>Fire Crab</t>
  </si>
  <si>
    <t>Lunar Chimera Exploder</t>
  </si>
  <si>
    <t>Marchosias</t>
  </si>
  <si>
    <t>Imp Staff</t>
  </si>
  <si>
    <t>Earthdrake</t>
  </si>
  <si>
    <t>Goblin Warlock</t>
  </si>
  <si>
    <t>Mudcrab</t>
  </si>
  <si>
    <t>Kyodaigumo</t>
  </si>
  <si>
    <t>Kung-Fu Dugongs</t>
  </si>
  <si>
    <t>Vine</t>
  </si>
  <si>
    <t>Crab Pig</t>
  </si>
  <si>
    <t>Ptera-squirrel</t>
  </si>
  <si>
    <t>Cleanser</t>
  </si>
  <si>
    <t>Ghostray</t>
  </si>
  <si>
    <t>Peblit</t>
  </si>
  <si>
    <t>The Return</t>
  </si>
  <si>
    <t>Experiment 113 Shoe</t>
  </si>
  <si>
    <t>Tempest</t>
  </si>
  <si>
    <t>Reviver</t>
  </si>
  <si>
    <t>Lakelurk</t>
  </si>
  <si>
    <t>Inphant</t>
  </si>
  <si>
    <t>Makobreaker</t>
  </si>
  <si>
    <t>Protoguard</t>
  </si>
  <si>
    <t>Scp-250</t>
  </si>
  <si>
    <t>Aranea</t>
  </si>
  <si>
    <t>Skrill (Earth: Final Conflict)</t>
  </si>
  <si>
    <t>Vehicle Summoning</t>
  </si>
  <si>
    <t>Ridgesnipper</t>
  </si>
  <si>
    <t>Rhinocerotidae</t>
  </si>
  <si>
    <t>Compy</t>
  </si>
  <si>
    <t>Flying dolphin fish</t>
  </si>
  <si>
    <t>Neothelid</t>
  </si>
  <si>
    <t>Ponyta</t>
  </si>
  <si>
    <t>Ghostmon</t>
  </si>
  <si>
    <t>Mutavore</t>
  </si>
  <si>
    <t>Accolade</t>
  </si>
  <si>
    <t>Muncher</t>
  </si>
  <si>
    <t>Bunicorn</t>
  </si>
  <si>
    <t>Groncicle</t>
  </si>
  <si>
    <t>Ciniculas</t>
  </si>
  <si>
    <t>Pom-hopper</t>
  </si>
  <si>
    <t>Blango</t>
  </si>
  <si>
    <t>Firedrake</t>
  </si>
  <si>
    <t>Kangas</t>
  </si>
  <si>
    <t>Lunar Chimera Golem</t>
  </si>
  <si>
    <t>Mesmenir</t>
  </si>
  <si>
    <t>Optic Staff</t>
  </si>
  <si>
    <t>Goblin King</t>
  </si>
  <si>
    <t>Nagahide Welwa Ravager</t>
  </si>
  <si>
    <t>Moguranmaru</t>
  </si>
  <si>
    <t>Lapahn</t>
  </si>
  <si>
    <t>Aurora</t>
  </si>
  <si>
    <t>Crabbus</t>
  </si>
  <si>
    <t>Exonerator</t>
  </si>
  <si>
    <t>Dravek</t>
  </si>
  <si>
    <t>Glow Whale</t>
  </si>
  <si>
    <t>Petricub</t>
  </si>
  <si>
    <t>The Sand</t>
  </si>
  <si>
    <t>Scarfy</t>
  </si>
  <si>
    <t>Experiment 120 Snafu</t>
  </si>
  <si>
    <t>Tentacle Grimm</t>
  </si>
  <si>
    <t>Shock Trooper</t>
  </si>
  <si>
    <t>Mantis</t>
  </si>
  <si>
    <t>Jabber</t>
  </si>
  <si>
    <t>Midas</t>
  </si>
  <si>
    <t>Protomantis</t>
  </si>
  <si>
    <t>Scp-252</t>
  </si>
  <si>
    <t>Chameleon drake</t>
  </si>
  <si>
    <t>Leviathan (Farscape)</t>
  </si>
  <si>
    <t>Weapon Summoning</t>
  </si>
  <si>
    <t>Seastormer</t>
  </si>
  <si>
    <t>Tapiridae</t>
  </si>
  <si>
    <t>Cubozoa Multis</t>
  </si>
  <si>
    <t>Flying fishopotamus</t>
  </si>
  <si>
    <t>Nilshai</t>
  </si>
  <si>
    <t>Slowpoke</t>
  </si>
  <si>
    <t>Gizamon</t>
  </si>
  <si>
    <t>Onibaba</t>
  </si>
  <si>
    <t>Affinity</t>
  </si>
  <si>
    <t>Ninji</t>
  </si>
  <si>
    <t>Cyclown</t>
  </si>
  <si>
    <t>Gronckle</t>
  </si>
  <si>
    <t>Colubrims</t>
  </si>
  <si>
    <t>Profogg</t>
  </si>
  <si>
    <t>Blangonga</t>
  </si>
  <si>
    <t>Fwooper</t>
  </si>
  <si>
    <t>Krypto</t>
  </si>
  <si>
    <t>Lunar Chimera Wisp</t>
  </si>
  <si>
    <t>Pygmy Staff</t>
  </si>
  <si>
    <t>Soul Entity</t>
  </si>
  <si>
    <t>Thunderdrake</t>
  </si>
  <si>
    <t>Raduga</t>
  </si>
  <si>
    <t>Baby Netch</t>
  </si>
  <si>
    <t>Ultimate Summoning Beast</t>
  </si>
  <si>
    <t>Lily Carnation</t>
  </si>
  <si>
    <t>Brand</t>
  </si>
  <si>
    <t>Croakswagon</t>
  </si>
  <si>
    <t>Ripper Whip</t>
  </si>
  <si>
    <t>Finned Jumpfish</t>
  </si>
  <si>
    <t>Ekoplektoid</t>
  </si>
  <si>
    <t>Holefish</t>
  </si>
  <si>
    <t>Pipkin</t>
  </si>
  <si>
    <t>The Shadow</t>
  </si>
  <si>
    <t>Simirror</t>
  </si>
  <si>
    <t>Experiment 122 Dorkifier</t>
  </si>
  <si>
    <t>Teryx</t>
  </si>
  <si>
    <t>Shockroach</t>
  </si>
  <si>
    <t>Mega Sloth</t>
  </si>
  <si>
    <t>Kipper</t>
  </si>
  <si>
    <t>Narwhaddle</t>
  </si>
  <si>
    <t>Pyrospinner</t>
  </si>
  <si>
    <t>Scp-258</t>
  </si>
  <si>
    <t>Cranium rat</t>
  </si>
  <si>
    <t>Catbus (Ghibli)</t>
  </si>
  <si>
    <t>Adaptative Camouflage</t>
  </si>
  <si>
    <t>ENHANCEMENT</t>
  </si>
  <si>
    <t>Skrillknapper</t>
  </si>
  <si>
    <t>Pholidota</t>
  </si>
  <si>
    <t>Daeodon</t>
  </si>
  <si>
    <t>Fox antelope</t>
  </si>
  <si>
    <t>Nothic</t>
  </si>
  <si>
    <t>Magnemite</t>
  </si>
  <si>
    <t>Gizumon</t>
  </si>
  <si>
    <t>Otachi</t>
  </si>
  <si>
    <t>Allegiance</t>
  </si>
  <si>
    <t>Octoomba</t>
  </si>
  <si>
    <t>Feralball</t>
  </si>
  <si>
    <t>Hackatoo</t>
  </si>
  <si>
    <t>Coronids</t>
  </si>
  <si>
    <t>Puffer pig</t>
  </si>
  <si>
    <t>Bnahabra</t>
  </si>
  <si>
    <t>Giant Purple Toad</t>
  </si>
  <si>
    <t>Leroy</t>
  </si>
  <si>
    <t>Magma Worm</t>
  </si>
  <si>
    <t>Mu</t>
  </si>
  <si>
    <t>Queen Spider Staff</t>
  </si>
  <si>
    <t>Spider</t>
  </si>
  <si>
    <t>Waterdrake</t>
  </si>
  <si>
    <t>Ice Blob</t>
  </si>
  <si>
    <t>100(50)</t>
  </si>
  <si>
    <t>Netch</t>
  </si>
  <si>
    <t>Umibōzu</t>
  </si>
  <si>
    <t>Linear Fox</t>
  </si>
  <si>
    <t>Cannon</t>
  </si>
  <si>
    <t>Crocodile Shark</t>
  </si>
  <si>
    <t>Servo-skull</t>
  </si>
  <si>
    <t>Foosh</t>
  </si>
  <si>
    <t>Exotic Moth</t>
  </si>
  <si>
    <t>Hoopfish</t>
  </si>
  <si>
    <t>Poptop</t>
  </si>
  <si>
    <t>The Shield</t>
  </si>
  <si>
    <t>Sir Kibble</t>
  </si>
  <si>
    <t>Experiment 123 Carmen</t>
  </si>
  <si>
    <t>Ursa (Minor)</t>
  </si>
  <si>
    <t>Snark</t>
  </si>
  <si>
    <t>Mirelurk</t>
  </si>
  <si>
    <t>Lagoon Naiad</t>
  </si>
  <si>
    <t>Negashade</t>
  </si>
  <si>
    <t>Pythor</t>
  </si>
  <si>
    <t>Scp-262</t>
  </si>
  <si>
    <t>Dirge moth</t>
  </si>
  <si>
    <t>Forest Spirit (Ghibli)</t>
  </si>
  <si>
    <t>Armored Creatures</t>
  </si>
  <si>
    <t>Slumberjack</t>
  </si>
  <si>
    <t>Hyaenidae</t>
  </si>
  <si>
    <t>Deathworm</t>
  </si>
  <si>
    <t>Frog squirrel</t>
  </si>
  <si>
    <t>Nyth</t>
  </si>
  <si>
    <t>Farfetch'd</t>
  </si>
  <si>
    <t>Goblimon</t>
  </si>
  <si>
    <t>Raiju</t>
  </si>
  <si>
    <t>Applaud</t>
  </si>
  <si>
    <t>Phanto</t>
  </si>
  <si>
    <t>Great sabrecat</t>
  </si>
  <si>
    <t>Hideous Zippleback</t>
  </si>
  <si>
    <t>Crustip</t>
  </si>
  <si>
    <t>Reek</t>
  </si>
  <si>
    <t>Bogabadorumu</t>
  </si>
  <si>
    <t>Glumbumble</t>
  </si>
  <si>
    <t>Memakata</t>
  </si>
  <si>
    <t>500(100)</t>
  </si>
  <si>
    <t>Overloading Worm</t>
  </si>
  <si>
    <t>Raven Staff</t>
  </si>
  <si>
    <t>Cave Spider</t>
  </si>
  <si>
    <t>Fell</t>
  </si>
  <si>
    <t>Caraglow</t>
  </si>
  <si>
    <t>Nix-Hound</t>
  </si>
  <si>
    <t>Conch Shell Mace</t>
  </si>
  <si>
    <t>Millennial Dragon</t>
  </si>
  <si>
    <t>Char</t>
  </si>
  <si>
    <t>Crow King</t>
  </si>
  <si>
    <t>Squigs</t>
  </si>
  <si>
    <t>Frozen Sklaa</t>
  </si>
  <si>
    <t>Feraline</t>
  </si>
  <si>
    <t>Hoverfish</t>
  </si>
  <si>
    <t>100 (50)</t>
  </si>
  <si>
    <t>Adult Poptop</t>
  </si>
  <si>
    <t>The Shot</t>
  </si>
  <si>
    <t>Experiment 128 Bugby</t>
  </si>
  <si>
    <t>Ursa (Major)</t>
  </si>
  <si>
    <t>Mole Rat</t>
  </si>
  <si>
    <t>Lightshade</t>
  </si>
  <si>
    <t>Neotox</t>
  </si>
  <si>
    <t>Splitterbot</t>
  </si>
  <si>
    <t>Scp-265</t>
  </si>
  <si>
    <t>Giant brown salamander</t>
  </si>
  <si>
    <t>Ohmu (Ghibli)</t>
  </si>
  <si>
    <t>Copy Summoner</t>
  </si>
  <si>
    <t>Thunderbottom</t>
  </si>
  <si>
    <t>Herpestidae</t>
  </si>
  <si>
    <t>Defense Unit</t>
  </si>
  <si>
    <t>Gemsbok bull</t>
  </si>
  <si>
    <t>Otyugh</t>
  </si>
  <si>
    <t>Doduo</t>
  </si>
  <si>
    <t>Gomamon</t>
  </si>
  <si>
    <t>Scunner</t>
  </si>
  <si>
    <t>Ardor</t>
  </si>
  <si>
    <t>Piranha Plant</t>
  </si>
  <si>
    <t>Great sabrecub</t>
  </si>
  <si>
    <t>Hobblegrunt</t>
  </si>
  <si>
    <t>Deinos</t>
  </si>
  <si>
    <t>Rugger</t>
  </si>
  <si>
    <t>Bombadgy</t>
  </si>
  <si>
    <t>Golden Snidget</t>
  </si>
  <si>
    <t>Mickey the Mouse</t>
  </si>
  <si>
    <t>Mechanical Spider</t>
  </si>
  <si>
    <t>Ochu</t>
  </si>
  <si>
    <t>Sanguine Staff</t>
  </si>
  <si>
    <t>Feral</t>
  </si>
  <si>
    <t>Aurumtail</t>
  </si>
  <si>
    <t>Pocket Mammoth</t>
  </si>
  <si>
    <t>Samehada</t>
  </si>
  <si>
    <t>Naitamie-Norida Elephant</t>
  </si>
  <si>
    <t>Chili</t>
  </si>
  <si>
    <t>Dancing Grape</t>
  </si>
  <si>
    <t>Gargantuan Squiggoth</t>
  </si>
  <si>
    <t>Gargadend</t>
  </si>
  <si>
    <t>Florauna</t>
  </si>
  <si>
    <t>Ice Worm</t>
  </si>
  <si>
    <t>Pteropod</t>
  </si>
  <si>
    <t>The Silent</t>
  </si>
  <si>
    <t>Spynum</t>
  </si>
  <si>
    <t>Experiment 133 Pj</t>
  </si>
  <si>
    <t>Mongrel</t>
  </si>
  <si>
    <t>Little Bighorn</t>
  </si>
  <si>
    <t>Phosphoro</t>
  </si>
  <si>
    <t>Tank Minion</t>
  </si>
  <si>
    <t>Scp-266</t>
  </si>
  <si>
    <t>Grey hunter</t>
  </si>
  <si>
    <t>Robot (Ghibli)</t>
  </si>
  <si>
    <t>Creature Haunting</t>
  </si>
  <si>
    <t>Zipplewraith</t>
  </si>
  <si>
    <t>Viverridae</t>
  </si>
  <si>
    <t>Deinonychus</t>
  </si>
  <si>
    <t>Giant fly</t>
  </si>
  <si>
    <t>Rust monster</t>
  </si>
  <si>
    <t>Seel</t>
  </si>
  <si>
    <t>Gotsumon</t>
  </si>
  <si>
    <t>Slattern</t>
  </si>
  <si>
    <t>Belief</t>
  </si>
  <si>
    <t>Pokey</t>
  </si>
  <si>
    <t>Hammerhood</t>
  </si>
  <si>
    <t>Hobgobbler</t>
  </si>
  <si>
    <t>Diluses</t>
  </si>
  <si>
    <t>Runyip</t>
  </si>
  <si>
    <t>Brachydios</t>
  </si>
  <si>
    <t>Graphorn</t>
  </si>
  <si>
    <t>Mysia</t>
  </si>
  <si>
    <t>Missile Drone</t>
  </si>
  <si>
    <t>Orukat</t>
  </si>
  <si>
    <t>Slime Staff</t>
  </si>
  <si>
    <t>Warden</t>
  </si>
  <si>
    <t>Guard</t>
  </si>
  <si>
    <t>Megataur</t>
  </si>
  <si>
    <t>Senche-Cats</t>
  </si>
  <si>
    <t>Share Tailed Beast</t>
  </si>
  <si>
    <t>News Coo</t>
  </si>
  <si>
    <t>Cinder</t>
  </si>
  <si>
    <t>Death Gore</t>
  </si>
  <si>
    <t>Sinophian Boreworm</t>
  </si>
  <si>
    <t>Glickbol</t>
  </si>
  <si>
    <t>Galilean</t>
  </si>
  <si>
    <t>Jellyray</t>
  </si>
  <si>
    <t>Pulpin</t>
  </si>
  <si>
    <t>The Sleep</t>
  </si>
  <si>
    <t>Tedhaun</t>
  </si>
  <si>
    <t>Experiment 134 Shredder</t>
  </si>
  <si>
    <t>Spider Droid</t>
  </si>
  <si>
    <t>Stukabat</t>
  </si>
  <si>
    <t>Mothman</t>
  </si>
  <si>
    <t>Lumberwood</t>
  </si>
  <si>
    <t>Pieper</t>
  </si>
  <si>
    <t>Teratrope</t>
  </si>
  <si>
    <t>Scp-267</t>
  </si>
  <si>
    <t>Iron beak</t>
  </si>
  <si>
    <t>Teto (Ghibli)</t>
  </si>
  <si>
    <t>Defense Boost</t>
  </si>
  <si>
    <t>Pantherinae</t>
  </si>
  <si>
    <t>Dilophosaur</t>
  </si>
  <si>
    <t>Giant rhinoceros beetle</t>
  </si>
  <si>
    <t>Snowcloak</t>
  </si>
  <si>
    <t>Grimer</t>
  </si>
  <si>
    <t>Guilmon</t>
  </si>
  <si>
    <t>Trespasser</t>
  </si>
  <si>
    <t>Beloved</t>
  </si>
  <si>
    <t>Porcu-Puffer</t>
  </si>
  <si>
    <t>Heligator</t>
  </si>
  <si>
    <t>Hotburple</t>
  </si>
  <si>
    <t>Duoguills</t>
  </si>
  <si>
    <t>Shaak</t>
  </si>
  <si>
    <t>Bullfango</t>
  </si>
  <si>
    <t>Grindylow</t>
  </si>
  <si>
    <t>Oliphant</t>
  </si>
  <si>
    <t>MUL-T</t>
  </si>
  <si>
    <t>Rafflesia</t>
  </si>
  <si>
    <t>Spider Staff</t>
  </si>
  <si>
    <t>Whisperer</t>
  </si>
  <si>
    <t>Horned</t>
  </si>
  <si>
    <t>Mogwai</t>
  </si>
  <si>
    <t>Sep Adder</t>
  </si>
  <si>
    <t>Aburame Bloodline</t>
  </si>
  <si>
    <t>Octopus Balloon</t>
  </si>
  <si>
    <t>Coal</t>
  </si>
  <si>
    <t>Deer King</t>
  </si>
  <si>
    <t>Sumpkroc</t>
  </si>
  <si>
    <t>Tonglegroplet</t>
  </si>
  <si>
    <t>Galvan Parasites</t>
  </si>
  <si>
    <t>Lava Larva</t>
  </si>
  <si>
    <t>Pyromantle</t>
  </si>
  <si>
    <t>The Snow</t>
  </si>
  <si>
    <t>Telepathos</t>
  </si>
  <si>
    <t>Experiment 145 Bragg</t>
  </si>
  <si>
    <r>
      <rPr>
        <rFont val="Arial"/>
        <color rgb="FF1155CC"/>
        <u/>
      </rPr>
      <t>Awakened</t>
    </r>
    <r>
      <rPr>
        <rFont val="Arial"/>
        <color rgb="FF1155CC"/>
        <u/>
      </rPr>
      <t xml:space="preserve"> </t>
    </r>
    <r>
      <rPr>
        <rFont val="Arial"/>
        <color rgb="FF1155CC"/>
        <u/>
      </rPr>
      <t>Faunus</t>
    </r>
    <r>
      <rPr>
        <rFont val="Arial"/>
        <color rgb="FF1155CC"/>
        <u/>
      </rPr>
      <t xml:space="preserve"> </t>
    </r>
    <r>
      <rPr>
        <rFont val="Arial"/>
        <color rgb="FF1155CC"/>
        <u/>
      </rPr>
      <t>Huntsman</t>
    </r>
  </si>
  <si>
    <t>Voltigore</t>
  </si>
  <si>
    <t>Mutant Hound</t>
  </si>
  <si>
    <t>Mandagorer</t>
  </si>
  <si>
    <t>Polero</t>
  </si>
  <si>
    <t>Tesladrone</t>
  </si>
  <si>
    <t>Scp-278</t>
  </si>
  <si>
    <t>Mrva</t>
  </si>
  <si>
    <t>Tachikoma (Ghost in the Shell)</t>
  </si>
  <si>
    <t>Energy Boost</t>
  </si>
  <si>
    <t>Titan Wing</t>
  </si>
  <si>
    <t>Felinae</t>
  </si>
  <si>
    <t>Dimetrodon</t>
  </si>
  <si>
    <t>Gilacorn</t>
  </si>
  <si>
    <t>Sussurus</t>
  </si>
  <si>
    <t>Shellder</t>
  </si>
  <si>
    <t>Gumdramon</t>
  </si>
  <si>
    <t>Ant</t>
  </si>
  <si>
    <t>Braves</t>
  </si>
  <si>
    <t>Rex</t>
  </si>
  <si>
    <t>Hellion</t>
  </si>
  <si>
    <t>Large Shadow Wing</t>
  </si>
  <si>
    <t>Ekidno</t>
  </si>
  <si>
    <t>Skalder</t>
  </si>
  <si>
    <t>Bulldrome</t>
  </si>
  <si>
    <t>Hippogriff</t>
  </si>
  <si>
    <t>Proty</t>
  </si>
  <si>
    <t>Mushrum</t>
  </si>
  <si>
    <t>Titania</t>
  </si>
  <si>
    <t>Staff of the Frost Hydra</t>
  </si>
  <si>
    <r>
      <rPr>
        <color rgb="FF1155CC"/>
        <u/>
      </rPr>
      <t>Busy Bee</t>
    </r>
    <r>
      <rPr>
        <u/>
      </rPr>
      <t xml:space="preserve"> and </t>
    </r>
    <r>
      <rPr>
        <color rgb="FF1155CC"/>
        <u/>
      </rPr>
      <t>Tumblebee</t>
    </r>
  </si>
  <si>
    <t>Myconid</t>
  </si>
  <si>
    <t>Crystal Snail</t>
  </si>
  <si>
    <t>Shadowmere</t>
  </si>
  <si>
    <t>Animal Path</t>
  </si>
  <si>
    <t>Panda Shark</t>
  </si>
  <si>
    <t>Core</t>
  </si>
  <si>
    <t>Denshark</t>
  </si>
  <si>
    <t>Sunworm</t>
  </si>
  <si>
    <t>Tonglegrop</t>
  </si>
  <si>
    <t>Geochelone Aerio</t>
  </si>
  <si>
    <t>Lava Lizard</t>
  </si>
  <si>
    <t>Quagmutt</t>
  </si>
  <si>
    <t>The Song</t>
  </si>
  <si>
    <t>Togezo</t>
  </si>
  <si>
    <t>Experiment 148 Weasel</t>
  </si>
  <si>
    <t>Vortigaunt</t>
  </si>
  <si>
    <t>Night Stalker</t>
  </si>
  <si>
    <t>Minor Byrde</t>
  </si>
  <si>
    <t>Rammstone</t>
  </si>
  <si>
    <t>Tetramite</t>
  </si>
  <si>
    <t>Scp-295</t>
  </si>
  <si>
    <t>Princess</t>
  </si>
  <si>
    <t>Dingbot Prime (Girl Genius)</t>
  </si>
  <si>
    <t>Magic Boost</t>
  </si>
  <si>
    <t>Caninae</t>
  </si>
  <si>
    <t>Dimorphodon</t>
  </si>
  <si>
    <t>Goat dog</t>
  </si>
  <si>
    <t>Tall mouther</t>
  </si>
  <si>
    <t>Gastly</t>
  </si>
  <si>
    <t>Hackmon</t>
  </si>
  <si>
    <t>500(200)</t>
  </si>
  <si>
    <t>Queen Ant</t>
  </si>
  <si>
    <t>Cachet &amp; Compassion</t>
  </si>
  <si>
    <t>Rocky Wrench</t>
  </si>
  <si>
    <t>Mischievous mole</t>
  </si>
  <si>
    <t>Light Fury</t>
  </si>
  <si>
    <t>Eks</t>
  </si>
  <si>
    <t>Sleft-chuff</t>
  </si>
  <si>
    <t>Burukku</t>
  </si>
  <si>
    <t>House elves</t>
  </si>
  <si>
    <t>Socks the Cat</t>
  </si>
  <si>
    <r>
      <rPr>
        <rFont val="Arial"/>
        <color rgb="FF1155CC"/>
        <sz val="10.0"/>
        <u/>
      </rPr>
      <t>Planula</t>
    </r>
    <r>
      <rPr>
        <rFont val="Arial"/>
        <sz val="10.0"/>
        <u/>
      </rPr>
      <t>/</t>
    </r>
    <r>
      <rPr>
        <rFont val="Arial"/>
        <color rgb="FF1155CC"/>
        <sz val="10.0"/>
        <u/>
      </rPr>
      <t>Parent</t>
    </r>
    <r>
      <rPr>
        <rFont val="Arial"/>
        <sz val="10.0"/>
        <u/>
      </rPr>
      <t>/</t>
    </r>
    <r>
      <rPr>
        <rFont val="Arial"/>
        <color rgb="FF1155CC"/>
        <sz val="10.0"/>
        <u/>
      </rPr>
      <t>Grandparent</t>
    </r>
    <r>
      <rPr>
        <rFont val="Arial"/>
        <sz val="10.0"/>
        <u/>
      </rPr>
      <t>/</t>
    </r>
    <r>
      <rPr>
        <rFont val="Arial"/>
        <color rgb="FF1155CC"/>
        <sz val="10.0"/>
        <u/>
      </rPr>
      <t>Child</t>
    </r>
  </si>
  <si>
    <t>Tonberry</t>
  </si>
  <si>
    <t>Stardust Cell Staff</t>
  </si>
  <si>
    <t>Evoker Power</t>
  </si>
  <si>
    <t>Mystic</t>
  </si>
  <si>
    <t>Akhlut</t>
  </si>
  <si>
    <t>Spriggan</t>
  </si>
  <si>
    <r>
      <rPr>
        <color rgb="FF1155CC"/>
        <u/>
      </rPr>
      <t>Inuzuka</t>
    </r>
    <r>
      <rPr>
        <color rgb="FF000000"/>
      </rPr>
      <t xml:space="preserve"> or </t>
    </r>
    <r>
      <rPr>
        <color rgb="FF1155CC"/>
        <u/>
      </rPr>
      <t>Izuno</t>
    </r>
    <r>
      <rPr>
        <color rgb="FF000000"/>
      </rPr>
      <t xml:space="preserve"> Bloodline</t>
    </r>
  </si>
  <si>
    <t>Perfume Yuda</t>
  </si>
  <si>
    <t>Corona</t>
  </si>
  <si>
    <t>Devil Mosquito</t>
  </si>
  <si>
    <t>Warboar</t>
  </si>
  <si>
    <t>Grashtuub</t>
  </si>
  <si>
    <t>Gimlinopithecus</t>
  </si>
  <si>
    <t>Lily Paddler</t>
  </si>
  <si>
    <t>Ringram</t>
  </si>
  <si>
    <t>The Storm</t>
  </si>
  <si>
    <t>Twister</t>
  </si>
  <si>
    <t>Experiment 149 Bonnie</t>
  </si>
  <si>
    <t>Hivehand</t>
  </si>
  <si>
    <t>Oppossum</t>
  </si>
  <si>
    <t>Mite</t>
  </si>
  <si>
    <t>Roboslug</t>
  </si>
  <si>
    <t>Thrasher</t>
  </si>
  <si>
    <t>Scp-299</t>
  </si>
  <si>
    <t>Tunneler toad</t>
  </si>
  <si>
    <t>Mount (Guild Wars)</t>
  </si>
  <si>
    <t>Speed Boost</t>
  </si>
  <si>
    <t>Ursidae</t>
  </si>
  <si>
    <t>Dinopithecus</t>
  </si>
  <si>
    <t>Goat gorilla</t>
  </si>
  <si>
    <t>Umber hulk</t>
  </si>
  <si>
    <t>Onix</t>
  </si>
  <si>
    <t>Hagurumon</t>
  </si>
  <si>
    <t>Archelus</t>
  </si>
  <si>
    <t>Dear &amp; Decorations</t>
  </si>
  <si>
    <t>Rotten Mushroom</t>
  </si>
  <si>
    <t>Platypunk</t>
  </si>
  <si>
    <t>Moldruffle</t>
  </si>
  <si>
    <t>Evellos</t>
  </si>
  <si>
    <t>Squall</t>
  </si>
  <si>
    <t>Caeserber</t>
  </si>
  <si>
    <t>Kneazle</t>
  </si>
  <si>
    <t>Sphere</t>
  </si>
  <si>
    <t>REX</t>
  </si>
  <si>
    <t>Trick Sparrow</t>
  </si>
  <si>
    <t>Stardust Dragon Staff</t>
  </si>
  <si>
    <t>Spawner</t>
  </si>
  <si>
    <t>Scout</t>
  </si>
  <si>
    <t>Blade Widow</t>
  </si>
  <si>
    <t>Troll</t>
  </si>
  <si>
    <t>Mokuton Bloodline</t>
  </si>
  <si>
    <t>Sea King</t>
  </si>
  <si>
    <t>Ember</t>
  </si>
  <si>
    <t>Devil Plant Horse</t>
  </si>
  <si>
    <t>Wyvach</t>
  </si>
  <si>
    <t>Great Gaaahr</t>
  </si>
  <si>
    <t>Goatadactyl</t>
  </si>
  <si>
    <t>Mesmer</t>
  </si>
  <si>
    <t>Scandroid</t>
  </si>
  <si>
    <t>The Sweet</t>
  </si>
  <si>
    <t>UFO</t>
  </si>
  <si>
    <t>Experiment 150 Clyde</t>
  </si>
  <si>
    <t>Owlet</t>
  </si>
  <si>
    <t>Monolith</t>
  </si>
  <si>
    <t>Sand Angler</t>
  </si>
  <si>
    <t>Voltanoid</t>
  </si>
  <si>
    <t>Scp-312</t>
  </si>
  <si>
    <t>Guyver Unit (Guyver)</t>
  </si>
  <si>
    <t>Strength Boost</t>
  </si>
  <si>
    <t>Musteloidea</t>
  </si>
  <si>
    <t>Diplocaulus</t>
  </si>
  <si>
    <t>Guardian spirit</t>
  </si>
  <si>
    <t>Webbird</t>
  </si>
  <si>
    <t>Drowzee</t>
  </si>
  <si>
    <t>Hawkmon</t>
  </si>
  <si>
    <t>Argo</t>
  </si>
  <si>
    <t>Enchant</t>
  </si>
  <si>
    <t>Shy Guy</t>
  </si>
  <si>
    <t>Powie yowie</t>
  </si>
  <si>
    <t>Monstrous Nightmare</t>
  </si>
  <si>
    <t>Fal-swo</t>
  </si>
  <si>
    <t>Uxibeast</t>
  </si>
  <si>
    <t>Ceadeus</t>
  </si>
  <si>
    <t>Lethifold</t>
  </si>
  <si>
    <t>Starro</t>
  </si>
  <si>
    <t>Sand Crab</t>
  </si>
  <si>
    <t>Blue magic</t>
  </si>
  <si>
    <t>Tempest Staff</t>
  </si>
  <si>
    <t>Spelunker Armor</t>
  </si>
  <si>
    <t>Ninki</t>
  </si>
  <si>
    <t>Vvardvark</t>
  </si>
  <si>
    <t>Custom Summoning Contract</t>
  </si>
  <si>
    <t>Snake Weapon</t>
  </si>
  <si>
    <t>Fever</t>
  </si>
  <si>
    <t>Devil Serpent</t>
  </si>
  <si>
    <t>Xothic Blood Locust</t>
  </si>
  <si>
    <t>Hand of Fate</t>
  </si>
  <si>
    <t>Gourmand</t>
  </si>
  <si>
    <t>Noot Fish</t>
  </si>
  <si>
    <t>Scaveran</t>
  </si>
  <si>
    <t>The Sword</t>
  </si>
  <si>
    <t>Venog</t>
  </si>
  <si>
    <t>Experiment 151 Babyfier</t>
  </si>
  <si>
    <t>Pigrat</t>
  </si>
  <si>
    <t>Naja</t>
  </si>
  <si>
    <t>Slicksilver</t>
  </si>
  <si>
    <t>Zyphoid Spawner</t>
  </si>
  <si>
    <t>Scp-324</t>
  </si>
  <si>
    <t>Gremlins</t>
  </si>
  <si>
    <t>Designated Target</t>
  </si>
  <si>
    <t>Pinnipedia</t>
  </si>
  <si>
    <t>Diplodocus</t>
  </si>
  <si>
    <t>Hippo cow</t>
  </si>
  <si>
    <t>Will-o'-wisp</t>
  </si>
  <si>
    <t>Krabby</t>
  </si>
  <si>
    <t>Herissmon</t>
  </si>
  <si>
    <t>Attack Pod</t>
  </si>
  <si>
    <t>Enrapture</t>
  </si>
  <si>
    <t>Snifit</t>
  </si>
  <si>
    <t>Ursa Minors</t>
  </si>
  <si>
    <t>Mudraker</t>
  </si>
  <si>
    <t>Falsaxum</t>
  </si>
  <si>
    <t>Varactyl</t>
  </si>
  <si>
    <t>Ceanataur</t>
  </si>
  <si>
    <t>Mackled Malaclaw</t>
  </si>
  <si>
    <t>Thought-Beast</t>
  </si>
  <si>
    <t>Scavenger</t>
  </si>
  <si>
    <t>Adrammelech</t>
  </si>
  <si>
    <t>Vampire Frog Staff</t>
  </si>
  <si>
    <t>Aechor Plant</t>
  </si>
  <si>
    <t>Skeletal</t>
  </si>
  <si>
    <t>Ninki Nanka</t>
  </si>
  <si>
    <t>Wamasu</t>
  </si>
  <si>
    <t>South Bird</t>
  </si>
  <si>
    <t>Flare</t>
  </si>
  <si>
    <t>Doctor Fish</t>
  </si>
  <si>
    <t>Biovores</t>
  </si>
  <si>
    <t>Hophopop</t>
  </si>
  <si>
    <t>Gracklflint</t>
  </si>
  <si>
    <t>Oculus</t>
  </si>
  <si>
    <t>Skimbus</t>
  </si>
  <si>
    <t>The Through</t>
  </si>
  <si>
    <t>Vividria</t>
  </si>
  <si>
    <t>Experiment 158 Finder</t>
  </si>
  <si>
    <t>Radbug</t>
  </si>
  <si>
    <t>Napcap</t>
  </si>
  <si>
    <t>Slyren</t>
  </si>
  <si>
    <t>Scp-334</t>
  </si>
  <si>
    <t>Battle Cat (He-Man)</t>
  </si>
  <si>
    <t>Displace Damage</t>
  </si>
  <si>
    <t>Dronkey</t>
  </si>
  <si>
    <t>Palaeognathae</t>
  </si>
  <si>
    <t>Dire Bear</t>
  </si>
  <si>
    <t>Hog monkey</t>
  </si>
  <si>
    <t>Windghost</t>
  </si>
  <si>
    <t>Voltorb</t>
  </si>
  <si>
    <t>Hyokomon</t>
  </si>
  <si>
    <t>Beizal</t>
  </si>
  <si>
    <t>Fairness</t>
  </si>
  <si>
    <t>Spike</t>
  </si>
  <si>
    <t>Bad apple</t>
  </si>
  <si>
    <t>Night Fury</t>
  </si>
  <si>
    <t>Feris</t>
  </si>
  <si>
    <t>Woolamander</t>
  </si>
  <si>
    <t>Shogun Ceanataur</t>
  </si>
  <si>
    <t>Magical Owl</t>
  </si>
  <si>
    <t>Wolf</t>
  </si>
  <si>
    <t>Solus Control Unit</t>
  </si>
  <si>
    <t>Alexander</t>
  </si>
  <si>
    <t>Xeno Staff</t>
  </si>
  <si>
    <t>Aerbunny</t>
  </si>
  <si>
    <t>Speedy</t>
  </si>
  <si>
    <t>Vasuki</t>
  </si>
  <si>
    <t>Welwa</t>
  </si>
  <si>
    <t>Flash</t>
  </si>
  <si>
    <t>Dom</t>
  </si>
  <si>
    <t>Carnifexes</t>
  </si>
  <si>
    <t>Klaborok</t>
  </si>
  <si>
    <t>Havok Beasts</t>
  </si>
  <si>
    <t>Pengwing</t>
  </si>
  <si>
    <t>Smoglin</t>
  </si>
  <si>
    <t>The Thunder</t>
  </si>
  <si>
    <t>Waddle Dee</t>
  </si>
  <si>
    <t>Experiment 177 Clip</t>
  </si>
  <si>
    <t>Radgull</t>
  </si>
  <si>
    <t>Oroboros</t>
  </si>
  <si>
    <t>Speedstinger</t>
  </si>
  <si>
    <t>Scp-337</t>
  </si>
  <si>
    <t>Common Beast (Hearthstone)</t>
  </si>
  <si>
    <t>Exchange Position</t>
  </si>
  <si>
    <t>Galloanserae</t>
  </si>
  <si>
    <t>Direwolf</t>
  </si>
  <si>
    <t>Iguana parrot</t>
  </si>
  <si>
    <t>Anaxim</t>
  </si>
  <si>
    <t>Exeggcute</t>
  </si>
  <si>
    <t>Ignitemon</t>
  </si>
  <si>
    <t>Bomb Beetle</t>
  </si>
  <si>
    <t>Fearless</t>
  </si>
  <si>
    <t>Spiny</t>
  </si>
  <si>
    <t>Cactiball</t>
  </si>
  <si>
    <t>Night Terror (Flock)</t>
  </si>
  <si>
    <t>Filiavents</t>
  </si>
  <si>
    <t>Ysalamir</t>
  </si>
  <si>
    <t>Cephadrome</t>
  </si>
  <si>
    <t>Mandrake</t>
  </si>
  <si>
    <t>Khaji Da</t>
  </si>
  <si>
    <t>Alloy Worship Unit</t>
  </si>
  <si>
    <t>Anima</t>
  </si>
  <si>
    <t>Angry Nimbus</t>
  </si>
  <si>
    <t>Aerwhale</t>
  </si>
  <si>
    <t>Sylvan</t>
  </si>
  <si>
    <t>Kame</t>
  </si>
  <si>
    <t>Will-o-the-Wisp</t>
  </si>
  <si>
    <t>Super Spot-Billed Duck</t>
  </si>
  <si>
    <t>Forge</t>
  </si>
  <si>
    <t>Dragon King</t>
  </si>
  <si>
    <t>Exocrines</t>
  </si>
  <si>
    <t>Leaptail</t>
  </si>
  <si>
    <t>Heatbat</t>
  </si>
  <si>
    <t>Pinnacarid</t>
  </si>
  <si>
    <t>Snaggler</t>
  </si>
  <si>
    <t>The Time</t>
  </si>
  <si>
    <t>Waddle Doo</t>
  </si>
  <si>
    <t>Experiment 199 Nosy</t>
  </si>
  <si>
    <t>Rad Rabbit</t>
  </si>
  <si>
    <t>Plessie</t>
  </si>
  <si>
    <t>Spikeshade</t>
  </si>
  <si>
    <t>Scp-346</t>
  </si>
  <si>
    <t>Rare Beast (Hearthstone)</t>
  </si>
  <si>
    <t>Free Modification</t>
  </si>
  <si>
    <t>Strisores</t>
  </si>
  <si>
    <t>Dodo</t>
  </si>
  <si>
    <t>Iguana seal</t>
  </si>
  <si>
    <t>Animate Object</t>
  </si>
  <si>
    <t>Cubone</t>
  </si>
  <si>
    <t>Impmon</t>
  </si>
  <si>
    <t>The Brain</t>
  </si>
  <si>
    <t>Fidelity</t>
  </si>
  <si>
    <t>Stingby</t>
  </si>
  <si>
    <t>Conklave</t>
  </si>
  <si>
    <t>Prickleboggle</t>
  </si>
  <si>
    <t>Flamii</t>
  </si>
  <si>
    <t>Zeer</t>
  </si>
  <si>
    <t>Cephalos</t>
  </si>
  <si>
    <t>Matagot</t>
  </si>
  <si>
    <t>Aasdier</t>
  </si>
  <si>
    <t>Spitter</t>
  </si>
  <si>
    <t>Ark</t>
  </si>
  <si>
    <t>Anomura Fungus</t>
  </si>
  <si>
    <t>Burrukai</t>
  </si>
  <si>
    <t>Thorned</t>
  </si>
  <si>
    <t>Sycophantom</t>
  </si>
  <si>
    <t>Super-Express Speedy Shrimp</t>
  </si>
  <si>
    <t>Fugue</t>
  </si>
  <si>
    <t>Drill Bird</t>
  </si>
  <si>
    <t>Liberator</t>
  </si>
  <si>
    <t>Highbreed</t>
  </si>
  <si>
    <t>Rabbit Ray</t>
  </si>
  <si>
    <t>Snaunt</t>
  </si>
  <si>
    <t>The Twin</t>
  </si>
  <si>
    <t>Walky</t>
  </si>
  <si>
    <t>Experiment 202 Jam</t>
  </si>
  <si>
    <t>Rad-Rat</t>
  </si>
  <si>
    <t>Pom Pom</t>
  </si>
  <si>
    <t>Tazerling</t>
  </si>
  <si>
    <t>Scp-363</t>
  </si>
  <si>
    <t>Epic Beast (Hearthstone)</t>
  </si>
  <si>
    <t>Grant Movement</t>
  </si>
  <si>
    <t>Columbaves</t>
  </si>
  <si>
    <t>Dodobitus</t>
  </si>
  <si>
    <t>Jackalope</t>
  </si>
  <si>
    <t>Astral Construct</t>
  </si>
  <si>
    <t>Tyrogue</t>
  </si>
  <si>
    <t>Jazamon</t>
  </si>
  <si>
    <t>Carrier</t>
  </si>
  <si>
    <t>Fortitudo</t>
  </si>
  <si>
    <t>Sumo Brother</t>
  </si>
  <si>
    <t>Funghoul</t>
  </si>
  <si>
    <t>Raincutter</t>
  </si>
  <si>
    <t>Flier</t>
  </si>
  <si>
    <t>Accipiptero</t>
  </si>
  <si>
    <t>Chameleos</t>
  </si>
  <si>
    <t>Moke</t>
  </si>
  <si>
    <t>Atlas</t>
  </si>
  <si>
    <t>Stone Colossus</t>
  </si>
  <si>
    <t>Atomos</t>
  </si>
  <si>
    <t>Arch Wyvern</t>
  </si>
  <si>
    <t>Kirrid</t>
  </si>
  <si>
    <t>Tyrant</t>
  </si>
  <si>
    <t>Imori</t>
  </si>
  <si>
    <t>Stomach Baron</t>
  </si>
  <si>
    <t>Fury</t>
  </si>
  <si>
    <t>Earth Bear</t>
  </si>
  <si>
    <t>Gaunts</t>
  </si>
  <si>
    <t>Mathmetician</t>
  </si>
  <si>
    <t>Hulex</t>
  </si>
  <si>
    <t>Reaper Leviathan</t>
  </si>
  <si>
    <t>Snuffish</t>
  </si>
  <si>
    <t>The Voice</t>
  </si>
  <si>
    <t>Wheelie</t>
  </si>
  <si>
    <t>Experiment 204 Nosox</t>
  </si>
  <si>
    <t>Radtoad</t>
  </si>
  <si>
    <t>Potty</t>
  </si>
  <si>
    <t>Tenasher</t>
  </si>
  <si>
    <t>Scp-367</t>
  </si>
  <si>
    <t>Legendary Beast (Hearthstone)</t>
  </si>
  <si>
    <t>Grant trait</t>
  </si>
  <si>
    <t>Gruiformes</t>
  </si>
  <si>
    <t>DodoRex</t>
  </si>
  <si>
    <t>Knowledge Seekers</t>
  </si>
  <si>
    <t>Bone spider</t>
  </si>
  <si>
    <t>Lickitung</t>
  </si>
  <si>
    <t>Junkmon</t>
  </si>
  <si>
    <t>Tadpole</t>
  </si>
  <si>
    <t>Glamor</t>
  </si>
  <si>
    <t>Swoop</t>
  </si>
  <si>
    <t>Stump Chump</t>
  </si>
  <si>
    <t>Razorwhip</t>
  </si>
  <si>
    <t>Forfexes</t>
  </si>
  <si>
    <t>Acklay</t>
  </si>
  <si>
    <t>Chramine</t>
  </si>
  <si>
    <t>Stone Golem</t>
  </si>
  <si>
    <t>Bahamut</t>
  </si>
  <si>
    <t>Moa</t>
  </si>
  <si>
    <t>Qilin</t>
  </si>
  <si>
    <t>Toramata</t>
  </si>
  <si>
    <t>Glare</t>
  </si>
  <si>
    <t>Eight-Headed Snail</t>
  </si>
  <si>
    <t>Hive Crones</t>
  </si>
  <si>
    <t>Ocular Orthopod</t>
  </si>
  <si>
    <t>Hydromander</t>
  </si>
  <si>
    <t>Reefback Leviathan</t>
  </si>
  <si>
    <t>Spookit</t>
  </si>
  <si>
    <t>The Watery</t>
  </si>
  <si>
    <t>Whippy</t>
  </si>
  <si>
    <t>Experiment 210 Retro</t>
  </si>
  <si>
    <t>Radscorpion</t>
  </si>
  <si>
    <t>Purrloiner</t>
  </si>
  <si>
    <t>Thresher</t>
  </si>
  <si>
    <t>Scp-368</t>
  </si>
  <si>
    <t>Babel Fish (Hitchhikers' Guide)</t>
  </si>
  <si>
    <t>Healing Effect</t>
  </si>
  <si>
    <t>Mirandornithes</t>
  </si>
  <si>
    <t>Dodo Wyvern</t>
  </si>
  <si>
    <t>Koala sheep</t>
  </si>
  <si>
    <t>Bore worm</t>
  </si>
  <si>
    <t>Koffing</t>
  </si>
  <si>
    <t>Kamemon</t>
  </si>
  <si>
    <t>400(100)</t>
  </si>
  <si>
    <t>Colonist</t>
  </si>
  <si>
    <t>Golem</t>
  </si>
  <si>
    <t>Thwomp</t>
  </si>
  <si>
    <t>Treeface</t>
  </si>
  <si>
    <t>Red Death</t>
  </si>
  <si>
    <t>Albek</t>
  </si>
  <si>
    <t>Conga</t>
  </si>
  <si>
    <t>Murtlap</t>
  </si>
  <si>
    <t>Bohu</t>
  </si>
  <si>
    <t>Stone Titan</t>
  </si>
  <si>
    <t>Belias</t>
  </si>
  <si>
    <t>Derpling</t>
  </si>
  <si>
    <t>Sheepuff</t>
  </si>
  <si>
    <t>Venomous</t>
  </si>
  <si>
    <t>Sizzle Knight</t>
  </si>
  <si>
    <t>Treasure Tree Adam</t>
  </si>
  <si>
    <t>Glow</t>
  </si>
  <si>
    <t>Eight-Tailed Scorpion</t>
  </si>
  <si>
    <t>Hive Tyrants</t>
  </si>
  <si>
    <t>Omnogrom</t>
  </si>
  <si>
    <t>Ickthyperambuloid</t>
  </si>
  <si>
    <t>Reginald</t>
  </si>
  <si>
    <t>Sporgus</t>
  </si>
  <si>
    <t>The Wave</t>
  </si>
  <si>
    <t>Whispy Woods</t>
  </si>
  <si>
    <t>Experiment 214 Pix</t>
  </si>
  <si>
    <t>Radstag</t>
  </si>
  <si>
    <t>Rabbot</t>
  </si>
  <si>
    <t>Thugglet</t>
  </si>
  <si>
    <t>Scp-371</t>
  </si>
  <si>
    <t>Treecat (Honor Harrington)</t>
  </si>
  <si>
    <t>Increase Damage</t>
  </si>
  <si>
    <t>Charadriiformes</t>
  </si>
  <si>
    <t>Doedicurus</t>
  </si>
  <si>
    <t>Koalaotter</t>
  </si>
  <si>
    <t>Clay warrior</t>
  </si>
  <si>
    <t>Rhyhorn</t>
  </si>
  <si>
    <t>Keramon</t>
  </si>
  <si>
    <t>Daddy Long Legs</t>
  </si>
  <si>
    <t>Grace &amp; Glory</t>
  </si>
  <si>
    <t>Toad</t>
  </si>
  <si>
    <t>Wailin' weed</t>
  </si>
  <si>
    <t>Relentless Razorwing</t>
  </si>
  <si>
    <t>Germivores</t>
  </si>
  <si>
    <t>Altagak</t>
  </si>
  <si>
    <t>Congalala</t>
  </si>
  <si>
    <t>Niffler</t>
  </si>
  <si>
    <t>Chopshop</t>
  </si>
  <si>
    <t>Aurelionite</t>
  </si>
  <si>
    <t>Bismarck</t>
  </si>
  <si>
    <t>Desert Spirit</t>
  </si>
  <si>
    <t>Swet</t>
  </si>
  <si>
    <t>Beastmaster</t>
  </si>
  <si>
    <t>Koi</t>
  </si>
  <si>
    <t>Tsujigiri Itachi</t>
  </si>
  <si>
    <t>Kindle</t>
  </si>
  <si>
    <t>Elephantsaurus</t>
  </si>
  <si>
    <t>Lictors</t>
  </si>
  <si>
    <t>Onkifurt</t>
  </si>
  <si>
    <t>Incursean</t>
  </si>
  <si>
    <t>River Prowler</t>
  </si>
  <si>
    <t>Squeem</t>
  </si>
  <si>
    <t>The Windy</t>
  </si>
  <si>
    <t>Inhale</t>
  </si>
  <si>
    <t>Experiment 220 Millie</t>
  </si>
  <si>
    <t>Giant Rat</t>
  </si>
  <si>
    <t>Relixx</t>
  </si>
  <si>
    <t>Tormato</t>
  </si>
  <si>
    <t>Scp-372</t>
  </si>
  <si>
    <t>Phosphor (IFR)</t>
  </si>
  <si>
    <t>Resource Network</t>
  </si>
  <si>
    <t>Eurypygimorphae</t>
  </si>
  <si>
    <t>Doedicurus Vastus</t>
  </si>
  <si>
    <t>Komodo rhino</t>
  </si>
  <si>
    <t>Duodrone</t>
  </si>
  <si>
    <t>Happiny</t>
  </si>
  <si>
    <t>KoDokugumon</t>
  </si>
  <si>
    <t>Daroga</t>
  </si>
  <si>
    <t>Gravitas</t>
  </si>
  <si>
    <t>Armoured wartoise</t>
  </si>
  <si>
    <t>Rockspitter</t>
  </si>
  <si>
    <t>Gerrids</t>
  </si>
  <si>
    <t>Amphistaff</t>
  </si>
  <si>
    <t>Cortos</t>
  </si>
  <si>
    <t>Nundu</t>
  </si>
  <si>
    <t>Dragonsuit</t>
  </si>
  <si>
    <t>TC-280 Prototype</t>
  </si>
  <si>
    <t>Brothers</t>
  </si>
  <si>
    <t>Digger</t>
  </si>
  <si>
    <t>Taegore</t>
  </si>
  <si>
    <t>Tanuki</t>
  </si>
  <si>
    <t>White Walkie</t>
  </si>
  <si>
    <t>Lava</t>
  </si>
  <si>
    <t>Emerald Dragon</t>
  </si>
  <si>
    <t>Maleceptors</t>
  </si>
  <si>
    <t>Onogrosh</t>
  </si>
  <si>
    <t>Infestoid</t>
  </si>
  <si>
    <t>Rock Puncher</t>
  </si>
  <si>
    <t>Taroni</t>
  </si>
  <si>
    <t>The Wood</t>
  </si>
  <si>
    <t>Experiment 221 Sparky</t>
  </si>
  <si>
    <t>Scorchbeast</t>
  </si>
  <si>
    <t>Rhinosaur</t>
  </si>
  <si>
    <t>Vinedrill</t>
  </si>
  <si>
    <t>Scp-376</t>
  </si>
  <si>
    <t>Indominus Rex (Jurassic Parc)</t>
  </si>
  <si>
    <t>Share Senses</t>
  </si>
  <si>
    <t>Procellariiformes</t>
  </si>
  <si>
    <t>Leopard caribou</t>
  </si>
  <si>
    <t>Eidolon</t>
  </si>
  <si>
    <t>Tangela</t>
  </si>
  <si>
    <t>KoKabuterimon</t>
  </si>
  <si>
    <t>Harmony</t>
  </si>
  <si>
    <t>Urchin</t>
  </si>
  <si>
    <t>Barracuda</t>
  </si>
  <si>
    <t>Rumblehorn</t>
  </si>
  <si>
    <t>Gogol</t>
  </si>
  <si>
    <t>Anooba</t>
  </si>
  <si>
    <t>Dah'ren Mohran</t>
  </si>
  <si>
    <t>Occamy</t>
  </si>
  <si>
    <t>Dupli-Drone</t>
  </si>
  <si>
    <t>Temple Guard</t>
  </si>
  <si>
    <t>Carbuncle</t>
  </si>
  <si>
    <t>Flying Snake</t>
  </si>
  <si>
    <t>Kanko</t>
  </si>
  <si>
    <t>Yagara Bulls</t>
  </si>
  <si>
    <t>Pepper</t>
  </si>
  <si>
    <t>Escarjaw</t>
  </si>
  <si>
    <t>Purestrain Genestealers</t>
  </si>
  <si>
    <t>Parasite</t>
  </si>
  <si>
    <t>Infinite Monkey</t>
  </si>
  <si>
    <t>Rockgrub</t>
  </si>
  <si>
    <t>Tintic</t>
  </si>
  <si>
    <t>Experiment 222 Poxy</t>
  </si>
  <si>
    <t>Sheepsquatch</t>
  </si>
  <si>
    <t>Ruff</t>
  </si>
  <si>
    <t>Xmitter</t>
  </si>
  <si>
    <t>Scp-378</t>
  </si>
  <si>
    <t>Indoraptor (Jurassic Parc)</t>
  </si>
  <si>
    <t>Size Augmentation</t>
  </si>
  <si>
    <t>Sphenisciformes</t>
  </si>
  <si>
    <t>Dung Beetle</t>
  </si>
  <si>
    <t>Lion turtle</t>
  </si>
  <si>
    <t>Adamantine golem</t>
  </si>
  <si>
    <t>Kangaskhan</t>
  </si>
  <si>
    <t>Kokuwamon</t>
  </si>
  <si>
    <t>Deroy</t>
  </si>
  <si>
    <t>Inspired</t>
  </si>
  <si>
    <t>Whomp</t>
  </si>
  <si>
    <t>Crabid</t>
  </si>
  <si>
    <t>Sand Wraith</t>
  </si>
  <si>
    <t>Goldmouth</t>
  </si>
  <si>
    <t>Banshee</t>
  </si>
  <si>
    <t>Dalamadur</t>
  </si>
  <si>
    <t>Patronus</t>
  </si>
  <si>
    <t>Entity</t>
  </si>
  <si>
    <t>The Heretic</t>
  </si>
  <si>
    <t>Chaos</t>
  </si>
  <si>
    <t>Giant Shelly</t>
  </si>
  <si>
    <t>Labyrinth's Eye</t>
  </si>
  <si>
    <t>Yarukiman Mangrove</t>
  </si>
  <si>
    <t>Reflux</t>
  </si>
  <si>
    <t>Evil Hunter</t>
  </si>
  <si>
    <t>Raveners</t>
  </si>
  <si>
    <t>Pouchfish</t>
  </si>
  <si>
    <t>Kaosseffexx</t>
  </si>
  <si>
    <t>Sand Shark</t>
  </si>
  <si>
    <t>Toumingo</t>
  </si>
  <si>
    <t>Experiment 223 Glitch</t>
  </si>
  <si>
    <t>Snallygaster</t>
  </si>
  <si>
    <t>Sapdragon</t>
  </si>
  <si>
    <t>Air Elemental</t>
  </si>
  <si>
    <t>Scp-387</t>
  </si>
  <si>
    <t>K.I.T.T (Knight Rider)</t>
  </si>
  <si>
    <t>Size Reduction</t>
  </si>
  <si>
    <t>Pelecanimorphae</t>
  </si>
  <si>
    <t>Dunkleosteus</t>
  </si>
  <si>
    <t>Lion vulture</t>
  </si>
  <si>
    <t>Crystal golem</t>
  </si>
  <si>
    <t>Horsea</t>
  </si>
  <si>
    <t>Kotemon</t>
  </si>
  <si>
    <t>Irenic</t>
  </si>
  <si>
    <t>Wiggler</t>
  </si>
  <si>
    <t>Khalamari kid</t>
  </si>
  <si>
    <t>Sandbuster</t>
  </si>
  <si>
    <t>Gormott</t>
  </si>
  <si>
    <t>Beck-tori</t>
  </si>
  <si>
    <t>Delex</t>
  </si>
  <si>
    <t>Phoenix</t>
  </si>
  <si>
    <t>Hellhound Dog</t>
  </si>
  <si>
    <t>Tiny Imp</t>
  </si>
  <si>
    <t>Giant Tortoise</t>
  </si>
  <si>
    <t>Slider Host Mimic</t>
  </si>
  <si>
    <t>Kongamato</t>
  </si>
  <si>
    <t>Zarley Davidson</t>
  </si>
  <si>
    <t>Scorch</t>
  </si>
  <si>
    <t>Five-Tailed Giant Eagle</t>
  </si>
  <si>
    <t>Rippers</t>
  </si>
  <si>
    <t>Roondaslock</t>
  </si>
  <si>
    <t>Kineceleran</t>
  </si>
  <si>
    <t>Sea Dragon Leviathan</t>
  </si>
  <si>
    <t>Trictus</t>
  </si>
  <si>
    <t>Experiment 225 Mashy</t>
  </si>
  <si>
    <t>Spore Plant</t>
  </si>
  <si>
    <t>Sasquish</t>
  </si>
  <si>
    <t>Earth Elemental</t>
  </si>
  <si>
    <t>Scp-391</t>
  </si>
  <si>
    <t>Khanivore (LDR)</t>
  </si>
  <si>
    <t>Gigantification</t>
  </si>
  <si>
    <t>Accipitrimorphae</t>
  </si>
  <si>
    <t>Electrophorus</t>
  </si>
  <si>
    <t>Lizard crow</t>
  </si>
  <si>
    <t>Diamond golem</t>
  </si>
  <si>
    <t>Goldeen</t>
  </si>
  <si>
    <t>Kudamon</t>
  </si>
  <si>
    <t>Greater Wild Dragon</t>
  </si>
  <si>
    <t>Iustitia</t>
  </si>
  <si>
    <t>Bonneter</t>
  </si>
  <si>
    <t>King squid</t>
  </si>
  <si>
    <t>Scauldron</t>
  </si>
  <si>
    <t>Grady</t>
  </si>
  <si>
    <t>Blarth</t>
  </si>
  <si>
    <t>Deviljho</t>
  </si>
  <si>
    <t>Pixie</t>
  </si>
  <si>
    <t>Khonsu</t>
  </si>
  <si>
    <t>Toxic Beast</t>
  </si>
  <si>
    <t>Cúchulainn</t>
  </si>
  <si>
    <t>Gingerbread Man</t>
  </si>
  <si>
    <t>Slider</t>
  </si>
  <si>
    <t>Ucan</t>
  </si>
  <si>
    <t>Custom Sea Beast</t>
  </si>
  <si>
    <t>Shine</t>
  </si>
  <si>
    <t>Fly Shark</t>
  </si>
  <si>
    <t>Trygons</t>
  </si>
  <si>
    <t>Sack Fly</t>
  </si>
  <si>
    <t>Krakken</t>
  </si>
  <si>
    <t>Sea Emperor Leviathan</t>
  </si>
  <si>
    <t>Triplod</t>
  </si>
  <si>
    <t>Experiment 227 Butter</t>
  </si>
  <si>
    <t>Squirrel</t>
  </si>
  <si>
    <t>Seed Sprite</t>
  </si>
  <si>
    <t>Electric Elemental</t>
  </si>
  <si>
    <t>Scp-397</t>
  </si>
  <si>
    <t>Pet (Legend of Mana)</t>
  </si>
  <si>
    <t>Miniaturization</t>
  </si>
  <si>
    <t>Strigiformes</t>
  </si>
  <si>
    <t>Lava Elemental</t>
  </si>
  <si>
    <t>Manatee whale</t>
  </si>
  <si>
    <t>Emerald golem</t>
  </si>
  <si>
    <t>Staryu</t>
  </si>
  <si>
    <t>Kunemon</t>
  </si>
  <si>
    <t>Dragon Centipede</t>
  </si>
  <si>
    <t>Kinship</t>
  </si>
  <si>
    <t>F.L.U.D.D</t>
  </si>
  <si>
    <t>Merman</t>
  </si>
  <si>
    <t>Screaming Death</t>
  </si>
  <si>
    <t>Grexes</t>
  </si>
  <si>
    <t>Bloodsniffer</t>
  </si>
  <si>
    <t>Diablos</t>
  </si>
  <si>
    <t>Portrait</t>
  </si>
  <si>
    <t>Void Reaver</t>
  </si>
  <si>
    <t>Granite Elemental</t>
  </si>
  <si>
    <t>Sentry</t>
  </si>
  <si>
    <t>Brawlish</t>
  </si>
  <si>
    <t>Zoan Devil Fruit</t>
  </si>
  <si>
    <t>Sizzle</t>
  </si>
  <si>
    <t>Furnip</t>
  </si>
  <si>
    <t>Tyranid Warriors</t>
  </si>
  <si>
    <t>Shelled Grollusc</t>
  </si>
  <si>
    <t>Lenopan</t>
  </si>
  <si>
    <t>Sea Monkey</t>
  </si>
  <si>
    <t>Voltip</t>
  </si>
  <si>
    <t>Experiment 228 Melty</t>
  </si>
  <si>
    <t>Stingwing</t>
  </si>
  <si>
    <t>Shonky Honker</t>
  </si>
  <si>
    <t>Fire Elemental</t>
  </si>
  <si>
    <t>Scp-401</t>
  </si>
  <si>
    <t>Dragoon spirit (LoD)</t>
  </si>
  <si>
    <t>Supercharged Boost</t>
  </si>
  <si>
    <t>Coraciimorphae</t>
  </si>
  <si>
    <t>Rock Elemental</t>
  </si>
  <si>
    <t>Mongoose lizard</t>
  </si>
  <si>
    <t>Hammer golem</t>
  </si>
  <si>
    <t>Mime Jr.</t>
  </si>
  <si>
    <t>Labramon</t>
  </si>
  <si>
    <t>Battle Drone</t>
  </si>
  <si>
    <t>Resplendence</t>
  </si>
  <si>
    <t>Gooigi</t>
  </si>
  <si>
    <t>Octavian pirate</t>
  </si>
  <si>
    <t>Scuttleclaw</t>
  </si>
  <si>
    <t>Hiln</t>
  </si>
  <si>
    <t>Bogwing</t>
  </si>
  <si>
    <t>Diorekkusu</t>
  </si>
  <si>
    <t>Puffskein</t>
  </si>
  <si>
    <t>Night</t>
  </si>
  <si>
    <t>Whorl</t>
  </si>
  <si>
    <t>Doomtrain</t>
  </si>
  <si>
    <t>Granite Golem</t>
  </si>
  <si>
    <t>Tracking Golem</t>
  </si>
  <si>
    <t>Thornish</t>
  </si>
  <si>
    <t>Kuro Kabuto</t>
  </si>
  <si>
    <t>Spark</t>
  </si>
  <si>
    <t>Galala Gator</t>
  </si>
  <si>
    <t>Tyrant Guard</t>
  </si>
  <si>
    <t>Skulkbug</t>
  </si>
  <si>
    <t>Lepidopterran</t>
  </si>
  <si>
    <t>Sea Treader Leviathan</t>
  </si>
  <si>
    <t>Wisper</t>
  </si>
  <si>
    <t>Experiment 229 Kingpin</t>
  </si>
  <si>
    <t>Tick</t>
  </si>
  <si>
    <t>Shrimpaler</t>
  </si>
  <si>
    <t>Ice Elemental</t>
  </si>
  <si>
    <t>Scp-408</t>
  </si>
  <si>
    <t>Shoggoth (Lovecraft)</t>
  </si>
  <si>
    <t>Telepathic Communication</t>
  </si>
  <si>
    <t>Cariamiformes</t>
  </si>
  <si>
    <t>Enforcer</t>
  </si>
  <si>
    <t>Moo-Sow</t>
  </si>
  <si>
    <t>Iron golem</t>
  </si>
  <si>
    <t>Scyther</t>
  </si>
  <si>
    <t>Lalamon</t>
  </si>
  <si>
    <t>Flying Drone</t>
  </si>
  <si>
    <t>Sapientia</t>
  </si>
  <si>
    <t>Luma</t>
  </si>
  <si>
    <t>Seasaur</t>
  </si>
  <si>
    <t>Sea Gronckle</t>
  </si>
  <si>
    <t>Hox</t>
  </si>
  <si>
    <t>Bonegnawer</t>
  </si>
  <si>
    <t>Dire Miralis</t>
  </si>
  <si>
    <t>Quintaped</t>
  </si>
  <si>
    <t>Siberian</t>
  </si>
  <si>
    <t>Wisp</t>
  </si>
  <si>
    <t>Eden</t>
  </si>
  <si>
    <t>Sentry Guardian</t>
  </si>
  <si>
    <t>Nautilid</t>
  </si>
  <si>
    <t>Stoke</t>
  </si>
  <si>
    <t>Gamura Mosquito</t>
  </si>
  <si>
    <t>Zoanthropes</t>
  </si>
  <si>
    <t>Springworm</t>
  </si>
  <si>
    <t>Loboan</t>
  </si>
  <si>
    <t>Shadow Leviathan</t>
  </si>
  <si>
    <t>Yokat</t>
  </si>
  <si>
    <t>Experiment 234 Shush</t>
  </si>
  <si>
    <t>Tunneler</t>
  </si>
  <si>
    <t>Sillymander</t>
  </si>
  <si>
    <t>Plant Elemental</t>
  </si>
  <si>
    <t>Scp-410</t>
  </si>
  <si>
    <t>Marsupilami</t>
  </si>
  <si>
    <t>Backward Teleport</t>
  </si>
  <si>
    <t>Falconiformes</t>
  </si>
  <si>
    <t>Equus</t>
  </si>
  <si>
    <t>Moth wasp</t>
  </si>
  <si>
    <t>Lightning golem</t>
  </si>
  <si>
    <t>Smoochum</t>
  </si>
  <si>
    <t>Liollmon</t>
  </si>
  <si>
    <t>Type 2 Drone</t>
  </si>
  <si>
    <t>Temperantia</t>
  </si>
  <si>
    <t>Olivia</t>
  </si>
  <si>
    <t>Shelligator</t>
  </si>
  <si>
    <t>Seashocker</t>
  </si>
  <si>
    <t>Ictuses</t>
  </si>
  <si>
    <t>Bonzami</t>
  </si>
  <si>
    <t>Disaster Wyvern</t>
  </si>
  <si>
    <t>Runespoor</t>
  </si>
  <si>
    <t>Simurgh</t>
  </si>
  <si>
    <t>Greater Wisp</t>
  </si>
  <si>
    <t>Exodus</t>
  </si>
  <si>
    <t>Man Eater</t>
  </si>
  <si>
    <t>Sun Spirit</t>
  </si>
  <si>
    <t>Silvaero</t>
  </si>
  <si>
    <t>Tinder</t>
  </si>
  <si>
    <t>Gaoh</t>
  </si>
  <si>
    <t>Bonesword</t>
  </si>
  <si>
    <t>Squadaboo</t>
  </si>
  <si>
    <t>Lucubra</t>
  </si>
  <si>
    <t>Shuttlebug</t>
  </si>
  <si>
    <t>Ixoling</t>
  </si>
  <si>
    <t>Experiment 248 Belle</t>
  </si>
  <si>
    <t>Wanamingo</t>
  </si>
  <si>
    <t>Sleepeafowl</t>
  </si>
  <si>
    <t>Psychic Elemental</t>
  </si>
  <si>
    <t>Scp-417</t>
  </si>
  <si>
    <t>Thresher Maw (Mass Effect)</t>
  </si>
  <si>
    <t>Forward Teleport</t>
  </si>
  <si>
    <t>Psittaciformes</t>
  </si>
  <si>
    <t>Eurypterid</t>
  </si>
  <si>
    <t>Ostrich horse</t>
  </si>
  <si>
    <t>Ruby golem</t>
  </si>
  <si>
    <t>Elekid</t>
  </si>
  <si>
    <t>Lopmon</t>
  </si>
  <si>
    <t>Erginus</t>
  </si>
  <si>
    <t>Urbane</t>
  </si>
  <si>
    <t>Pixl</t>
  </si>
  <si>
    <t>Yabby</t>
  </si>
  <si>
    <t>Sentinel</t>
  </si>
  <si>
    <t>Indol</t>
  </si>
  <si>
    <t>Bursa</t>
  </si>
  <si>
    <t>Disufiroa</t>
  </si>
  <si>
    <t>Snitch</t>
  </si>
  <si>
    <t>Ancient Wisp</t>
  </si>
  <si>
    <t>Famfrit</t>
  </si>
  <si>
    <t>Meteor Head</t>
  </si>
  <si>
    <t>Anadia</t>
  </si>
  <si>
    <t>Elderjel</t>
  </si>
  <si>
    <t>Torch</t>
  </si>
  <si>
    <t>Giant Shell</t>
  </si>
  <si>
    <t>Lash Whip</t>
  </si>
  <si>
    <t>Tetracrab</t>
  </si>
  <si>
    <t>Maceroot</t>
  </si>
  <si>
    <t>Skyray</t>
  </si>
  <si>
    <t>Kluex Sentry</t>
  </si>
  <si>
    <t>Experiment 249 Sproing</t>
  </si>
  <si>
    <t>Giant Wasp</t>
  </si>
  <si>
    <t>Small Fry</t>
  </si>
  <si>
    <t>Toxic Elemental</t>
  </si>
  <si>
    <t>Scp-421</t>
  </si>
  <si>
    <t>Varren (Mass Effect)</t>
  </si>
  <si>
    <t>Accelerate Training</t>
  </si>
  <si>
    <t>MISCELLANEOUS</t>
  </si>
  <si>
    <t>Passeriformes</t>
  </si>
  <si>
    <t>Featherlight</t>
  </si>
  <si>
    <t>Otter penguin</t>
  </si>
  <si>
    <t>Siege golem</t>
  </si>
  <si>
    <t>Magby</t>
  </si>
  <si>
    <t>Lucemon</t>
  </si>
  <si>
    <t>Gargant</t>
  </si>
  <si>
    <t>Valiance</t>
  </si>
  <si>
    <t>Drohl drone</t>
  </si>
  <si>
    <t>Shellfire</t>
  </si>
  <si>
    <t>Indoline Sentinel</t>
  </si>
  <si>
    <t>Cannok</t>
  </si>
  <si>
    <t>Dodogama</t>
  </si>
  <si>
    <t>Sorting Hat</t>
  </si>
  <si>
    <t>Three Blasphemies</t>
  </si>
  <si>
    <t>Beating Embryo</t>
  </si>
  <si>
    <t>Gilgamesh</t>
  </si>
  <si>
    <t>Manticorb</t>
  </si>
  <si>
    <t>Wrath</t>
  </si>
  <si>
    <t>Giga Horse</t>
  </si>
  <si>
    <t>Two Scything Talons</t>
  </si>
  <si>
    <t>Trebhum</t>
  </si>
  <si>
    <t>Mechamorph</t>
  </si>
  <si>
    <t>Snow Stalker</t>
  </si>
  <si>
    <t>Moontant</t>
  </si>
  <si>
    <t>Experiment 251 Link</t>
  </si>
  <si>
    <t>Yao Guai</t>
  </si>
  <si>
    <t>Sore Boar</t>
  </si>
  <si>
    <t>Water Elemental</t>
  </si>
  <si>
    <t>Scp-422</t>
  </si>
  <si>
    <t>Met (MegaMan)</t>
  </si>
  <si>
    <t>Adaptive Immunity</t>
  </si>
  <si>
    <t>Gekkota</t>
  </si>
  <si>
    <t>Ferox</t>
  </si>
  <si>
    <t>Picken</t>
  </si>
  <si>
    <t>Stained glass golem</t>
  </si>
  <si>
    <t>Pinsir</t>
  </si>
  <si>
    <t>Ludomon</t>
  </si>
  <si>
    <t>Valor</t>
  </si>
  <si>
    <t>Polterpup</t>
  </si>
  <si>
    <t>Iron rhino</t>
  </si>
  <si>
    <t>Shivertooth</t>
  </si>
  <si>
    <t>Indoline Star</t>
  </si>
  <si>
    <t>Chlovi cat</t>
  </si>
  <si>
    <t>Doragyurosu</t>
  </si>
  <si>
    <t>Streeler</t>
  </si>
  <si>
    <t>Tohu</t>
  </si>
  <si>
    <t>Burning Witness</t>
  </si>
  <si>
    <t>Salamander</t>
  </si>
  <si>
    <t>Ash Sprite</t>
  </si>
  <si>
    <t>Goblin Miner</t>
  </si>
  <si>
    <t>Aroma</t>
  </si>
  <si>
    <t>Giraffebird</t>
  </si>
  <si>
    <t>Deathspitter</t>
  </si>
  <si>
    <t>Treghrum</t>
  </si>
  <si>
    <t>Merlinisapien</t>
  </si>
  <si>
    <t>Spadefish</t>
  </si>
  <si>
    <t>Punchy</t>
  </si>
  <si>
    <t>Experiment 258 Sample</t>
  </si>
  <si>
    <t>Assaultron</t>
  </si>
  <si>
    <t>Sparkee</t>
  </si>
  <si>
    <t>Megamorphs</t>
  </si>
  <si>
    <t>Scp-452</t>
  </si>
  <si>
    <t>Rush (Megaman)</t>
  </si>
  <si>
    <t>Alpha</t>
  </si>
  <si>
    <t>Scinciformata</t>
  </si>
  <si>
    <t>Gacha</t>
  </si>
  <si>
    <t>Pig Deer</t>
  </si>
  <si>
    <t>Stone golem</t>
  </si>
  <si>
    <t>Tauros</t>
  </si>
  <si>
    <t>Lunamon</t>
  </si>
  <si>
    <t>Hector</t>
  </si>
  <si>
    <t>Worship</t>
  </si>
  <si>
    <t>Yoshi</t>
  </si>
  <si>
    <t>Killerpillar</t>
  </si>
  <si>
    <t>Shockjaw</t>
  </si>
  <si>
    <t>Jagron</t>
  </si>
  <si>
    <t>Cliffborer worm</t>
  </si>
  <si>
    <t>Duramboros</t>
  </si>
  <si>
    <t>Swooping Evil</t>
  </si>
  <si>
    <t>Custom Shard</t>
  </si>
  <si>
    <t>Bustling Fungus</t>
  </si>
  <si>
    <t>Hades</t>
  </si>
  <si>
    <t>​Wandering Eye</t>
  </si>
  <si>
    <t>Barrishee</t>
  </si>
  <si>
    <t>Salahammer</t>
  </si>
  <si>
    <t>Blitz</t>
  </si>
  <si>
    <t>Goblinplant</t>
  </si>
  <si>
    <t>Fleshborer</t>
  </si>
  <si>
    <t>Tripobosh</t>
  </si>
  <si>
    <t>Methanosian</t>
  </si>
  <si>
    <t>Spikey Trap</t>
  </si>
  <si>
    <t>Swarpion</t>
  </si>
  <si>
    <t>Experiment 262 Ace</t>
  </si>
  <si>
    <t>Automatron</t>
  </si>
  <si>
    <t>Spitoo</t>
  </si>
  <si>
    <t>Fusion Shots</t>
  </si>
  <si>
    <t>Scp-456</t>
  </si>
  <si>
    <t>One Cybeast (MMBN)</t>
  </si>
  <si>
    <t>Ally Transformation</t>
  </si>
  <si>
    <t>Laterata</t>
  </si>
  <si>
    <t>Gallimimus</t>
  </si>
  <si>
    <t>Platypus bear</t>
  </si>
  <si>
    <t>Guardgoyle</t>
  </si>
  <si>
    <t>Magikarp</t>
  </si>
  <si>
    <t>Monitamon</t>
  </si>
  <si>
    <t>Hornet</t>
  </si>
  <si>
    <t>Baal</t>
  </si>
  <si>
    <t>Boss Brolder</t>
  </si>
  <si>
    <t>Lips</t>
  </si>
  <si>
    <t>Shovelhelm</t>
  </si>
  <si>
    <t>Judicium Titans</t>
  </si>
  <si>
    <t>Colo claw fish</t>
  </si>
  <si>
    <t>Duremudira</t>
  </si>
  <si>
    <t>Thestral</t>
  </si>
  <si>
    <t>Personal AI</t>
  </si>
  <si>
    <t>Cautious Slug</t>
  </si>
  <si>
    <t>Hashmal</t>
  </si>
  <si>
    <t>Blood Snail</t>
  </si>
  <si>
    <t>Lava Blob</t>
  </si>
  <si>
    <t>Breath</t>
  </si>
  <si>
    <t>Great Leg</t>
  </si>
  <si>
    <t>Unifier</t>
  </si>
  <si>
    <t>Mucilator</t>
  </si>
  <si>
    <t>Spinner Fish</t>
  </si>
  <si>
    <t>Tentabomb</t>
  </si>
  <si>
    <t>Experiment 267 Wishy-Washy</t>
  </si>
  <si>
    <t>Splisher</t>
  </si>
  <si>
    <t>Ghoul</t>
  </si>
  <si>
    <t>Scp-457</t>
  </si>
  <si>
    <t>Gekko (Metal Gear)</t>
  </si>
  <si>
    <t>Animals Language</t>
  </si>
  <si>
    <t>Varanoidea</t>
  </si>
  <si>
    <t>Gasbags</t>
  </si>
  <si>
    <t>Polar bear dog</t>
  </si>
  <si>
    <t>Helmed horror</t>
  </si>
  <si>
    <t>Lapras</t>
  </si>
  <si>
    <t>Monmon</t>
  </si>
  <si>
    <t>500(300)</t>
  </si>
  <si>
    <t>Death Queen</t>
  </si>
  <si>
    <t>Carnage</t>
  </si>
  <si>
    <t>Bouldergeist</t>
  </si>
  <si>
    <t>Lunatick</t>
  </si>
  <si>
    <t>Silver Phantom</t>
  </si>
  <si>
    <t>Kapiba</t>
  </si>
  <si>
    <t>Corellian banshee bird</t>
  </si>
  <si>
    <t>Dyuragaua</t>
  </si>
  <si>
    <t>Three-headed dog</t>
  </si>
  <si>
    <t>Genesis</t>
  </si>
  <si>
    <t>Corpsebloom</t>
  </si>
  <si>
    <t>Crimera</t>
  </si>
  <si>
    <t>Boulder Sprite</t>
  </si>
  <si>
    <t>Glowdra</t>
  </si>
  <si>
    <t>Breeze</t>
  </si>
  <si>
    <t>Growlrus</t>
  </si>
  <si>
    <t>Vuushlop</t>
  </si>
  <si>
    <t>Muroid</t>
  </si>
  <si>
    <t>Squidshark</t>
  </si>
  <si>
    <t>Tentaclam</t>
  </si>
  <si>
    <t>Experiment 272 Wormhole</t>
  </si>
  <si>
    <t>Cargobot</t>
  </si>
  <si>
    <t>Sprog Cog</t>
  </si>
  <si>
    <t>Cavern Bees</t>
  </si>
  <si>
    <t>Scp-469</t>
  </si>
  <si>
    <t>Mocchi (Monster Rancher)</t>
  </si>
  <si>
    <t>Animals Senses</t>
  </si>
  <si>
    <t>Neoanguimorpha</t>
  </si>
  <si>
    <t>Giganotosaurus</t>
  </si>
  <si>
    <t>Polar dog</t>
  </si>
  <si>
    <t>Homunculus</t>
  </si>
  <si>
    <t>Ditto</t>
  </si>
  <si>
    <t>Monodramon</t>
  </si>
  <si>
    <t>Robotic Mantis</t>
  </si>
  <si>
    <t>Diomedes</t>
  </si>
  <si>
    <t>Dino Piranha</t>
  </si>
  <si>
    <t>Scorpion</t>
  </si>
  <si>
    <t>Silver-tailed Ironclaw</t>
  </si>
  <si>
    <t>Krabble</t>
  </si>
  <si>
    <t>Dagobah python</t>
  </si>
  <si>
    <t>Egyurasu</t>
  </si>
  <si>
    <t>Thunderbird</t>
  </si>
  <si>
    <t>Defensive Microbots</t>
  </si>
  <si>
    <t>Ixion</t>
  </si>
  <si>
    <t>Herpling</t>
  </si>
  <si>
    <t>Bubbler Crab</t>
  </si>
  <si>
    <t>Draconov</t>
  </si>
  <si>
    <t>Doldrum</t>
  </si>
  <si>
    <t>Guinness</t>
  </si>
  <si>
    <t>Witness</t>
  </si>
  <si>
    <t>Mushroar</t>
  </si>
  <si>
    <t>Tentaghost</t>
  </si>
  <si>
    <t>Experiment 275 Tickle-Tummy</t>
  </si>
  <si>
    <t>Experimental Weapons Drone</t>
  </si>
  <si>
    <t>Sunshine</t>
  </si>
  <si>
    <t>Crystal Worm</t>
  </si>
  <si>
    <t>Scp-492</t>
  </si>
  <si>
    <t>Suezo (Monster Rancher)</t>
  </si>
  <si>
    <t>Bonus Theme</t>
  </si>
  <si>
    <t>Iguania</t>
  </si>
  <si>
    <t>Gigantopithecus</t>
  </si>
  <si>
    <t>Possum chicken</t>
  </si>
  <si>
    <t>Jade spider</t>
  </si>
  <si>
    <t>Eevee</t>
  </si>
  <si>
    <t>Morphomon</t>
  </si>
  <si>
    <t>Mothership</t>
  </si>
  <si>
    <t>Gobblegut</t>
  </si>
  <si>
    <t>Archdemon</t>
  </si>
  <si>
    <t>Singetail</t>
  </si>
  <si>
    <t>Laia</t>
  </si>
  <si>
    <t>Divvik</t>
  </si>
  <si>
    <t>Epioth</t>
  </si>
  <si>
    <t>Gnarled Woodsprite</t>
  </si>
  <si>
    <t>Kirin</t>
  </si>
  <si>
    <t>Ichor Sticker</t>
  </si>
  <si>
    <t>Cave Fish</t>
  </si>
  <si>
    <t>Dracogran</t>
  </si>
  <si>
    <t>Ether</t>
  </si>
  <si>
    <t>Hannya Panda</t>
  </si>
  <si>
    <t>Yackfurt</t>
  </si>
  <si>
    <t>Mutant Ants</t>
  </si>
  <si>
    <t>Symbiote</t>
  </si>
  <si>
    <t>Tentaspawner</t>
  </si>
  <si>
    <t>Experiment 276 Remmy</t>
  </si>
  <si>
    <t>Eyebot</t>
  </si>
  <si>
    <t>Taddlywink</t>
  </si>
  <si>
    <t>Darkbane Behemoth</t>
  </si>
  <si>
    <t>Scp-514</t>
  </si>
  <si>
    <t>Tiger (Monster Rancher)</t>
  </si>
  <si>
    <t>Calming Aura</t>
  </si>
  <si>
    <t>Serpentes</t>
  </si>
  <si>
    <t>Glowbug</t>
  </si>
  <si>
    <t>Puma goat</t>
  </si>
  <si>
    <t>Living Spell</t>
  </si>
  <si>
    <t>Custom Eevee</t>
  </si>
  <si>
    <t>Muchomon</t>
  </si>
  <si>
    <t>Quadruped Fortress</t>
  </si>
  <si>
    <t>Gomorrah</t>
  </si>
  <si>
    <t>Gooper Blooper,</t>
  </si>
  <si>
    <t>Blinkster</t>
  </si>
  <si>
    <t>Skrill</t>
  </si>
  <si>
    <t>Leftherian Titans</t>
  </si>
  <si>
    <t>Drexl</t>
  </si>
  <si>
    <t>Erupe</t>
  </si>
  <si>
    <t>Vampyr Mosp</t>
  </si>
  <si>
    <t>Interstellar Desk Plant</t>
  </si>
  <si>
    <t>Knights of Round</t>
  </si>
  <si>
    <t>Floaty Gross</t>
  </si>
  <si>
    <t>Emberling</t>
  </si>
  <si>
    <t>Asura</t>
  </si>
  <si>
    <t>Fleet</t>
  </si>
  <si>
    <t>Hayanpanther</t>
  </si>
  <si>
    <t>Zooshgarg</t>
  </si>
  <si>
    <t>Mutant Bat</t>
  </si>
  <si>
    <t>Titan Holefish</t>
  </si>
  <si>
    <t>Fluffalo</t>
  </si>
  <si>
    <t>Experiment 277 Snooty</t>
  </si>
  <si>
    <t>Floating Eye Bot</t>
  </si>
  <si>
    <t>Teeny Bopper</t>
  </si>
  <si>
    <t>Darkbane Eel</t>
  </si>
  <si>
    <t>Scp-524</t>
  </si>
  <si>
    <t>Custom Theon/Parasite (Skullgirls</t>
  </si>
  <si>
    <t>Combined Attack</t>
  </si>
  <si>
    <t>Crocodylia</t>
  </si>
  <si>
    <t>Glowtail</t>
  </si>
  <si>
    <t>Purple Pentapus</t>
  </si>
  <si>
    <t>Living unseen servant</t>
  </si>
  <si>
    <t>Porygon</t>
  </si>
  <si>
    <t>Mushroomon</t>
  </si>
  <si>
    <t>Raznid</t>
  </si>
  <si>
    <t>Greed</t>
  </si>
  <si>
    <t>Huff N. Puff</t>
  </si>
  <si>
    <t>Cyclops</t>
  </si>
  <si>
    <t>Slinkwing</t>
  </si>
  <si>
    <t>Lepyxes</t>
  </si>
  <si>
    <t>Droidbreaker</t>
  </si>
  <si>
    <t>Eruzerion</t>
  </si>
  <si>
    <t>Venomous Tentacula</t>
  </si>
  <si>
    <t>Leeching Seed</t>
  </si>
  <si>
    <t>Kujata</t>
  </si>
  <si>
    <t>Blood Eel</t>
  </si>
  <si>
    <t>Freshwater Urchins</t>
  </si>
  <si>
    <t>Skorch</t>
  </si>
  <si>
    <t>Gale</t>
  </si>
  <si>
    <t>Heavycliff</t>
  </si>
  <si>
    <t>Mutant Cockatiel</t>
  </si>
  <si>
    <t>Triops</t>
  </si>
  <si>
    <t>Electric Fluffalo</t>
  </si>
  <si>
    <t>Experiment 285 Lax</t>
  </si>
  <si>
    <t>Mad Treant</t>
  </si>
  <si>
    <t>Guardian Drone</t>
  </si>
  <si>
    <t>Thumbelemur</t>
  </si>
  <si>
    <t>Dino Beast</t>
  </si>
  <si>
    <t>Scp-529</t>
  </si>
  <si>
    <t>Common Sliver (MTG)</t>
  </si>
  <si>
    <t xml:space="preserve">
Controlled Reproduction
</t>
  </si>
  <si>
    <t>Testudines</t>
  </si>
  <si>
    <t>Ice Golem</t>
  </si>
  <si>
    <t>Pygmy puma</t>
  </si>
  <si>
    <t>Magen</t>
  </si>
  <si>
    <t>Omanyte</t>
  </si>
  <si>
    <t>Neemon</t>
  </si>
  <si>
    <t>Retiarus</t>
  </si>
  <si>
    <t>Hatred</t>
  </si>
  <si>
    <t>Manta</t>
  </si>
  <si>
    <t>Demonrider</t>
  </si>
  <si>
    <t>Sliquifier</t>
  </si>
  <si>
    <t>Levitaths</t>
  </si>
  <si>
    <t>Durgolosk</t>
  </si>
  <si>
    <t>Espinas</t>
  </si>
  <si>
    <t>Wampus cat</t>
  </si>
  <si>
    <t>Lepton Daisy</t>
  </si>
  <si>
    <t>Lakshmi</t>
  </si>
  <si>
    <t>Blood Squid</t>
  </si>
  <si>
    <t>Harlequin Toad</t>
  </si>
  <si>
    <t>Stolby</t>
  </si>
  <si>
    <t>Gasp</t>
  </si>
  <si>
    <t>Hellboros</t>
  </si>
  <si>
    <t>Mutant Frog</t>
  </si>
  <si>
    <t>Trivalve</t>
  </si>
  <si>
    <t>Fire Fluffalo</t>
  </si>
  <si>
    <t>Experiment 288 Boomer</t>
  </si>
  <si>
    <t>Gun Robot</t>
  </si>
  <si>
    <t>Tin-Man</t>
  </si>
  <si>
    <t>Ice Ogre</t>
  </si>
  <si>
    <t>Scp-530</t>
  </si>
  <si>
    <t>Uncommon Sliver (MTG)</t>
  </si>
  <si>
    <t>Copyright</t>
  </si>
  <si>
    <t>Cyclostomes</t>
  </si>
  <si>
    <t>Rubble Golem</t>
  </si>
  <si>
    <t>Pythonaconda</t>
  </si>
  <si>
    <t>Minogon</t>
  </si>
  <si>
    <t>Kabuto</t>
  </si>
  <si>
    <t>Otamamon</t>
  </si>
  <si>
    <t>Roller</t>
  </si>
  <si>
    <t>Hideous</t>
  </si>
  <si>
    <t>Petey Piranha,</t>
  </si>
  <si>
    <t>Fire-eater</t>
  </si>
  <si>
    <t>Slithersong</t>
  </si>
  <si>
    <t>Lexos</t>
  </si>
  <si>
    <t>Evarrian</t>
  </si>
  <si>
    <t>Estrellian</t>
  </si>
  <si>
    <t>Whomping Willow</t>
  </si>
  <si>
    <t>Milky Chryssalis</t>
  </si>
  <si>
    <t>Dreadnautilus</t>
  </si>
  <si>
    <t>Lightning Chiromaw</t>
  </si>
  <si>
    <t>Ornithopter</t>
  </si>
  <si>
    <t>Gust</t>
  </si>
  <si>
    <t>Heracles</t>
  </si>
  <si>
    <t>Mutant Giraffe</t>
  </si>
  <si>
    <t>Ventgarden</t>
  </si>
  <si>
    <t>Ice Fluffalo</t>
  </si>
  <si>
    <t>Experiment 297 Shortstuff</t>
  </si>
  <si>
    <t>Metamorphosis</t>
  </si>
  <si>
    <t>Hover Robot</t>
  </si>
  <si>
    <t>Toko</t>
  </si>
  <si>
    <t>Mecha-Beast</t>
  </si>
  <si>
    <t>Scp-537</t>
  </si>
  <si>
    <t>Rare Sliver (MTG)</t>
  </si>
  <si>
    <t>Creature Acquisition</t>
  </si>
  <si>
    <t>Sharks</t>
  </si>
  <si>
    <t>Griffin</t>
  </si>
  <si>
    <t>Quilled chameleon</t>
  </si>
  <si>
    <t>Monodrone</t>
  </si>
  <si>
    <t>Aerodactyl</t>
  </si>
  <si>
    <t>Palmon</t>
  </si>
  <si>
    <t>Sauros</t>
  </si>
  <si>
    <t>Hydra</t>
  </si>
  <si>
    <t>Rollodillo</t>
  </si>
  <si>
    <t>Gremlin</t>
  </si>
  <si>
    <t>Slitherwing</t>
  </si>
  <si>
    <t>Lophids</t>
  </si>
  <si>
    <t>Exogorth</t>
  </si>
  <si>
    <t>Farunokku</t>
  </si>
  <si>
    <t>Zouwu</t>
  </si>
  <si>
    <t>Rapid Mitosis</t>
  </si>
  <si>
    <t>Madeen</t>
  </si>
  <si>
    <t>Drippler</t>
  </si>
  <si>
    <t>Lurker</t>
  </si>
  <si>
    <t>Polterofen</t>
  </si>
  <si>
    <t>Haze</t>
  </si>
  <si>
    <t>Hercules Dragon</t>
  </si>
  <si>
    <t>Mutant Hamster</t>
  </si>
  <si>
    <t>Warper</t>
  </si>
  <si>
    <t>Poison Fluffalo</t>
  </si>
  <si>
    <t>Experiment 300 Spooky</t>
  </si>
  <si>
    <t>Mimic Master</t>
  </si>
  <si>
    <t>Humanoid Robot</t>
  </si>
  <si>
    <t>Tu-Whit</t>
  </si>
  <si>
    <t>Scp-538</t>
  </si>
  <si>
    <t>Mythic Rare Sliver (MTG)</t>
  </si>
  <si>
    <t>Variable</t>
  </si>
  <si>
    <t>Dimensional Adaptation</t>
  </si>
  <si>
    <t>Batoidea</t>
  </si>
  <si>
    <t>Gula Beetle</t>
  </si>
  <si>
    <t>Rabaroo</t>
  </si>
  <si>
    <t>Nimblewright</t>
  </si>
  <si>
    <t>Munchlax</t>
  </si>
  <si>
    <t>Patamon</t>
  </si>
  <si>
    <t>Scourger</t>
  </si>
  <si>
    <t>Insidious</t>
  </si>
  <si>
    <t>Topmaniac</t>
  </si>
  <si>
    <t>Hypothermion</t>
  </si>
  <si>
    <t>Smothering Smokebreath</t>
  </si>
  <si>
    <t>Lysaat</t>
  </si>
  <si>
    <t>Garral</t>
  </si>
  <si>
    <t>Fatalis</t>
  </si>
  <si>
    <t>Animagus</t>
  </si>
  <si>
    <t>Sentient Meat Hook</t>
  </si>
  <si>
    <t>Maduin</t>
  </si>
  <si>
    <t>Hemogoblin Shark</t>
  </si>
  <si>
    <t>Pyrad</t>
  </si>
  <si>
    <t>Jolt</t>
  </si>
  <si>
    <t>Jack Elephant</t>
  </si>
  <si>
    <t>Mutant Hornet</t>
  </si>
  <si>
    <t>Mooshi</t>
  </si>
  <si>
    <t>Experiment 303 Amnesio</t>
  </si>
  <si>
    <t>Kamikaze Robot</t>
  </si>
  <si>
    <t>Turbandt</t>
  </si>
  <si>
    <t>Ogre</t>
  </si>
  <si>
    <t>Scp-548</t>
  </si>
  <si>
    <t>Dark Shadow (My Hero Academia)</t>
  </si>
  <si>
    <t>Dimensional travel</t>
  </si>
  <si>
    <t>Holocephali</t>
  </si>
  <si>
    <t>Hesperornis</t>
  </si>
  <si>
    <t>Raven eagle</t>
  </si>
  <si>
    <t>Nonaton</t>
  </si>
  <si>
    <t>Articuno</t>
  </si>
  <si>
    <t>PawnChessmon (Black)</t>
  </si>
  <si>
    <t>Shield Bearer</t>
  </si>
  <si>
    <t>Labolas</t>
  </si>
  <si>
    <t>Boom Boom</t>
  </si>
  <si>
    <t>Snafflefang</t>
  </si>
  <si>
    <t>Maelstrom</t>
  </si>
  <si>
    <t>Gorgodon</t>
  </si>
  <si>
    <t>Forokururu</t>
  </si>
  <si>
    <t>Sprouting Egg</t>
  </si>
  <si>
    <t>The Magus Sisters</t>
  </si>
  <si>
    <t>Wandering Eye Fish</t>
  </si>
  <si>
    <t>Rock Snots</t>
  </si>
  <si>
    <t>Kite</t>
  </si>
  <si>
    <t>Jackal Kite</t>
  </si>
  <si>
    <t>Mutant Kangaroo</t>
  </si>
  <si>
    <t>Robot Chicken</t>
  </si>
  <si>
    <t>Experiment 316 Morpholomew</t>
  </si>
  <si>
    <t>Laser Robot</t>
  </si>
  <si>
    <t>Tyke</t>
  </si>
  <si>
    <t>Slughound</t>
  </si>
  <si>
    <t>Scp-549</t>
  </si>
  <si>
    <t>Eva 01 (NGE)</t>
  </si>
  <si>
    <t>Equip trait</t>
  </si>
  <si>
    <t>Cladistia</t>
  </si>
  <si>
    <t>Hyaenodon</t>
  </si>
  <si>
    <t>Saber-tooth moose</t>
  </si>
  <si>
    <t>Pentadrone</t>
  </si>
  <si>
    <t>Zapdos</t>
  </si>
  <si>
    <t>PawnChessmon (White)</t>
  </si>
  <si>
    <t>Sideros</t>
  </si>
  <si>
    <t>Malicious</t>
  </si>
  <si>
    <t>Infanticore</t>
  </si>
  <si>
    <t>Snaptrapper</t>
  </si>
  <si>
    <t>Mammut</t>
  </si>
  <si>
    <t>Gundark</t>
  </si>
  <si>
    <t>Gajau</t>
  </si>
  <si>
    <t>Squid Polyp</t>
  </si>
  <si>
    <t>Mateus</t>
  </si>
  <si>
    <t>Drakin</t>
  </si>
  <si>
    <t>Root Sprite</t>
  </si>
  <si>
    <t>Goblin Pilot</t>
  </si>
  <si>
    <t>Luff</t>
  </si>
  <si>
    <t>Jam Grasshopper</t>
  </si>
  <si>
    <t>Mutant Prairie Dog</t>
  </si>
  <si>
    <t>Chiropterror</t>
  </si>
  <si>
    <t>Experiment 319 Spike</t>
  </si>
  <si>
    <t>Whambat</t>
  </si>
  <si>
    <t>Turtletons</t>
  </si>
  <si>
    <t>Scp-553</t>
  </si>
  <si>
    <t>Shamshel (NGE)</t>
  </si>
  <si>
    <t>Enhanced Theme</t>
  </si>
  <si>
    <t>Chondrostei</t>
  </si>
  <si>
    <t>Iceworm Male</t>
  </si>
  <si>
    <t>Sand shark</t>
  </si>
  <si>
    <t>Phantom Steed</t>
  </si>
  <si>
    <t>Moltres</t>
  </si>
  <si>
    <t>Penguinmon</t>
  </si>
  <si>
    <t>Malphas</t>
  </si>
  <si>
    <t>Jr. Troopa.</t>
  </si>
  <si>
    <t>Knight Errant</t>
  </si>
  <si>
    <t>Snifflehunch</t>
  </si>
  <si>
    <t>Marrin</t>
  </si>
  <si>
    <t>Gutkurr</t>
  </si>
  <si>
    <t>Gammoth</t>
  </si>
  <si>
    <t>Super Massive Leech</t>
  </si>
  <si>
    <t>Midgardsormr</t>
  </si>
  <si>
    <t>Etherian Lightning Bug</t>
  </si>
  <si>
    <t>Shallowbreath</t>
  </si>
  <si>
    <t>Shockhopper</t>
  </si>
  <si>
    <t>Lull</t>
  </si>
  <si>
    <t>Jungle Stag Beetle</t>
  </si>
  <si>
    <t>Mutant Pumpkins</t>
  </si>
  <si>
    <t>Cosmostache</t>
  </si>
  <si>
    <t>Experiment 320 Cloud</t>
  </si>
  <si>
    <t>Liberty Prime</t>
  </si>
  <si>
    <t>Whippersnapper</t>
  </si>
  <si>
    <t>Scp-577</t>
  </si>
  <si>
    <t>Ramiel (NGE)</t>
  </si>
  <si>
    <t>Environmental Adaptation</t>
  </si>
  <si>
    <t>Neopterygii</t>
  </si>
  <si>
    <t>Iceworm Queen</t>
  </si>
  <si>
    <t>Scorpion bee</t>
  </si>
  <si>
    <t>Quadrone</t>
  </si>
  <si>
    <t>Dratini</t>
  </si>
  <si>
    <t>Phascomon</t>
  </si>
  <si>
    <t>Bomber Spider</t>
  </si>
  <si>
    <t>Mictlantecuhtli</t>
  </si>
  <si>
    <t>Iggy Koopa</t>
  </si>
  <si>
    <t>Lesser demon</t>
  </si>
  <si>
    <t>Snow Wraith</t>
  </si>
  <si>
    <t>Defensive Mechon</t>
  </si>
  <si>
    <t>Horax</t>
  </si>
  <si>
    <t>Gargwa</t>
  </si>
  <si>
    <t>The Back-up</t>
  </si>
  <si>
    <t>Odin</t>
  </si>
  <si>
    <t>Etherian Wyvern</t>
  </si>
  <si>
    <t>Shambler</t>
  </si>
  <si>
    <t>Targoat</t>
  </si>
  <si>
    <t>Puff</t>
  </si>
  <si>
    <t>King Land Shark</t>
  </si>
  <si>
    <t>Mutant Seagull</t>
  </si>
  <si>
    <t>Erchius Ghost</t>
  </si>
  <si>
    <t>Experiment 322 Heckler</t>
  </si>
  <si>
    <t>Scp-588</t>
  </si>
  <si>
    <t>Matarael (NGE)</t>
  </si>
  <si>
    <t>Friendly Fire Immunity</t>
  </si>
  <si>
    <t>Sarcopterygii</t>
  </si>
  <si>
    <t>Ichthyornis</t>
  </si>
  <si>
    <t>Screeching bird</t>
  </si>
  <si>
    <t>Quesar</t>
  </si>
  <si>
    <t>Mewtwo</t>
  </si>
  <si>
    <t>Pillomon</t>
  </si>
  <si>
    <t>King Spider</t>
  </si>
  <si>
    <t>Pain</t>
  </si>
  <si>
    <t>Larry Koopa</t>
  </si>
  <si>
    <t>Moosifer</t>
  </si>
  <si>
    <t>Songwing</t>
  </si>
  <si>
    <t>Wasp Mechon</t>
  </si>
  <si>
    <t>Hssiss</t>
  </si>
  <si>
    <t>Garuba Daora</t>
  </si>
  <si>
    <t>Thqwibs</t>
  </si>
  <si>
    <t>Pandemona</t>
  </si>
  <si>
    <t>Wither Beast</t>
  </si>
  <si>
    <t>Spirit Tree</t>
  </si>
  <si>
    <t>400(200)</t>
  </si>
  <si>
    <t>Dracozul</t>
  </si>
  <si>
    <t>Simoom</t>
  </si>
  <si>
    <t>King Landler</t>
  </si>
  <si>
    <t>Mutant Snail</t>
  </si>
  <si>
    <t>Heavy Drone</t>
  </si>
  <si>
    <t>Experiment 323 Hunkahunka</t>
  </si>
  <si>
    <t>Worker Bumbler</t>
  </si>
  <si>
    <t>Scp-594</t>
  </si>
  <si>
    <t>Leliel (NGE)</t>
  </si>
  <si>
    <t>General Boost</t>
  </si>
  <si>
    <t>Anura</t>
  </si>
  <si>
    <t>Ichthyosaurus</t>
  </si>
  <si>
    <t>Serpent</t>
  </si>
  <si>
    <t>Retriever</t>
  </si>
  <si>
    <t>Mew</t>
  </si>
  <si>
    <t>Pomumon</t>
  </si>
  <si>
    <t>Wolf Spider</t>
  </si>
  <si>
    <t>Phantasmaraneae</t>
  </si>
  <si>
    <t>Lemmy Koopa</t>
  </si>
  <si>
    <t>Silvapithecus</t>
  </si>
  <si>
    <t>Speed Stinger</t>
  </si>
  <si>
    <t>Scout Mechon</t>
  </si>
  <si>
    <t>Katarn</t>
  </si>
  <si>
    <t>Gastodon</t>
  </si>
  <si>
    <t>Toxic Worm</t>
  </si>
  <si>
    <t>Brain Suckler</t>
  </si>
  <si>
    <t>Sporeling</t>
  </si>
  <si>
    <t>Sirocco</t>
  </si>
  <si>
    <t>King Octopus Kong</t>
  </si>
  <si>
    <t>Mutant Squirrel</t>
  </si>
  <si>
    <t>Masteroid</t>
  </si>
  <si>
    <t>Experiment 344 Dupe</t>
  </si>
  <si>
    <t>Zombo</t>
  </si>
  <si>
    <t>Scp-598</t>
  </si>
  <si>
    <t>Luck Dragon (Neverending Story)</t>
  </si>
  <si>
    <t>Gift Attack</t>
  </si>
  <si>
    <t>Urodela</t>
  </si>
  <si>
    <t>Iguanodon</t>
  </si>
  <si>
    <t>Shirshu</t>
  </si>
  <si>
    <t>Shield guardian</t>
  </si>
  <si>
    <t>Pokeball</t>
  </si>
  <si>
    <t>Psychemon</t>
  </si>
  <si>
    <t>Vallak</t>
  </si>
  <si>
    <t>Pride</t>
  </si>
  <si>
    <t>Teeny sanguini</t>
  </si>
  <si>
    <t>Stormcutter</t>
  </si>
  <si>
    <t>Armoured Mechon</t>
  </si>
  <si>
    <t>Kath hound</t>
  </si>
  <si>
    <t>Gasurabazura</t>
  </si>
  <si>
    <t>Volcanic Egg</t>
  </si>
  <si>
    <t>Evolution Beast</t>
  </si>
  <si>
    <t>Smol Sludge</t>
  </si>
  <si>
    <t>Brutus</t>
  </si>
  <si>
    <t>Smog</t>
  </si>
  <si>
    <t>Lightning Phoenix</t>
  </si>
  <si>
    <t>Mycelium</t>
  </si>
  <si>
    <t>Omnicannon</t>
  </si>
  <si>
    <t>Experiment 345 Elastico</t>
  </si>
  <si>
    <t>200 (0)</t>
  </si>
  <si>
    <t>Golden Familiars</t>
  </si>
  <si>
    <t>Scp-602</t>
  </si>
  <si>
    <t>Rockbiter (Neverending Story)</t>
  </si>
  <si>
    <t>Grant Summoning</t>
  </si>
  <si>
    <t>Apoda</t>
  </si>
  <si>
    <t>Jerboa</t>
  </si>
  <si>
    <t>Sooty fritillary</t>
  </si>
  <si>
    <t>Steel predator</t>
  </si>
  <si>
    <t>TM</t>
  </si>
  <si>
    <t>Pulsemon</t>
  </si>
  <si>
    <t>Flight Vehicle</t>
  </si>
  <si>
    <t>Resentment</t>
  </si>
  <si>
    <t>Morton Koopa Jr.</t>
  </si>
  <si>
    <t>Submaripper</t>
  </si>
  <si>
    <t>Hunter Mechon</t>
  </si>
  <si>
    <t>Knobby white spider</t>
  </si>
  <si>
    <t>Gear REX</t>
  </si>
  <si>
    <t>Quetzalli</t>
  </si>
  <si>
    <t>Nebula Floater</t>
  </si>
  <si>
    <t>Sludge</t>
  </si>
  <si>
    <t>Mega Rock</t>
  </si>
  <si>
    <t>Limousine Jellyfish</t>
  </si>
  <si>
    <t>Necrofriggian</t>
  </si>
  <si>
    <t>Trifangle</t>
  </si>
  <si>
    <t>Experiment 355 Swapper</t>
  </si>
  <si>
    <t>Scp-605</t>
  </si>
  <si>
    <t>Bastion (Overwatch)</t>
  </si>
  <si>
    <t xml:space="preserve">Illusionary Summoning </t>
  </si>
  <si>
    <t>Odonata</t>
  </si>
  <si>
    <t>Green Jug Bug</t>
  </si>
  <si>
    <t>Sparrowkeet</t>
  </si>
  <si>
    <t>Stone juggernaut</t>
  </si>
  <si>
    <t>Chikorita</t>
  </si>
  <si>
    <t>Renamon</t>
  </si>
  <si>
    <t>Mutants</t>
  </si>
  <si>
    <t>Scolopendra</t>
  </si>
  <si>
    <t>Roy Koopa</t>
  </si>
  <si>
    <t>Winky</t>
  </si>
  <si>
    <t>Sweet Death</t>
  </si>
  <si>
    <t>Flexible Mechon</t>
  </si>
  <si>
    <t>Kouhun</t>
  </si>
  <si>
    <t>Genprey</t>
  </si>
  <si>
    <t>Elite</t>
  </si>
  <si>
    <t>Quezacotl</t>
  </si>
  <si>
    <t>Corite</t>
  </si>
  <si>
    <t>Large Sludge Worm</t>
  </si>
  <si>
    <t>Argiope</t>
  </si>
  <si>
    <t>Swift</t>
  </si>
  <si>
    <t>Lonely Grizzly</t>
  </si>
  <si>
    <t>Nemuina</t>
  </si>
  <si>
    <t>Erchius Horror</t>
  </si>
  <si>
    <t>Experiment 358 Manners</t>
  </si>
  <si>
    <t>Symphony Master</t>
  </si>
  <si>
    <t>Scp-606</t>
  </si>
  <si>
    <t>Mag (Phantasy Star)</t>
  </si>
  <si>
    <t>Improved Distance</t>
  </si>
  <si>
    <t>Orthoptera</t>
  </si>
  <si>
    <t>Red Jug Bug</t>
  </si>
  <si>
    <t>Squirrel toad</t>
  </si>
  <si>
    <t>Tridrone</t>
  </si>
  <si>
    <t>Cyndaquil</t>
  </si>
  <si>
    <t>Ryudamon</t>
  </si>
  <si>
    <t>Sloth</t>
  </si>
  <si>
    <t>Wendy O. Koopa</t>
  </si>
  <si>
    <t>Admirer</t>
  </si>
  <si>
    <t>Swiftwing</t>
  </si>
  <si>
    <t>Infantry Mechon</t>
  </si>
  <si>
    <t>Canyon krayt dragon</t>
  </si>
  <si>
    <t>Gendrome</t>
  </si>
  <si>
    <t>Engineer's Gear</t>
  </si>
  <si>
    <t>Ragnarok</t>
  </si>
  <si>
    <t>Crawltipede</t>
  </si>
  <si>
    <t>Arachlich</t>
  </si>
  <si>
    <t>Vortex</t>
  </si>
  <si>
    <t>Magma Rat</t>
  </si>
  <si>
    <t>Night Mare</t>
  </si>
  <si>
    <t>Ixodoom</t>
  </si>
  <si>
    <t>Experiment 360 Drowsy</t>
  </si>
  <si>
    <t>Scp-612</t>
  </si>
  <si>
    <t>Pikmon Onion (Pikmin)</t>
  </si>
  <si>
    <t>Improved Limit</t>
  </si>
  <si>
    <t>Phasmatodea</t>
  </si>
  <si>
    <t>Kairuku</t>
  </si>
  <si>
    <t>Tiger seal</t>
  </si>
  <si>
    <t>Custom Construct</t>
  </si>
  <si>
    <t>Totodile</t>
  </si>
  <si>
    <t>Salamon</t>
  </si>
  <si>
    <t>Zero</t>
  </si>
  <si>
    <t>Kammy Koopa</t>
  </si>
  <si>
    <t>Cumaulus</t>
  </si>
  <si>
    <t>Sword Stealer</t>
  </si>
  <si>
    <t>Lame Mechon</t>
  </si>
  <si>
    <t>Krayt dragon</t>
  </si>
  <si>
    <t>Giadrome</t>
  </si>
  <si>
    <t>Ramuh</t>
  </si>
  <si>
    <t>Drakomire</t>
  </si>
  <si>
    <t>Tar Beast</t>
  </si>
  <si>
    <t>Moccus</t>
  </si>
  <si>
    <t>Waft</t>
  </si>
  <si>
    <t>Magma Tortoise</t>
  </si>
  <si>
    <t>Nosedeenian</t>
  </si>
  <si>
    <t>Kluex Avatar</t>
  </si>
  <si>
    <t>Experiment 375 Phantasmo</t>
  </si>
  <si>
    <t>Scp-613-1</t>
  </si>
  <si>
    <t>EVE (Pixar)</t>
  </si>
  <si>
    <t>Know Location</t>
  </si>
  <si>
    <t>Blattodea</t>
  </si>
  <si>
    <t>Kaprosuchus</t>
  </si>
  <si>
    <t>Tigerdillo</t>
  </si>
  <si>
    <t>Custom Inteligent Weapon</t>
  </si>
  <si>
    <t>Sentret</t>
  </si>
  <si>
    <t>Sangomon</t>
  </si>
  <si>
    <t>Alruna</t>
  </si>
  <si>
    <t>Bowser Jr.</t>
  </si>
  <si>
    <t>Dancing flame</t>
  </si>
  <si>
    <t>Terrible Terror</t>
  </si>
  <si>
    <t>Fortress Mechon</t>
  </si>
  <si>
    <t>Greater krayt dragon</t>
  </si>
  <si>
    <t>Giaorugu</t>
  </si>
  <si>
    <t>Seraph</t>
  </si>
  <si>
    <t>Sroller</t>
  </si>
  <si>
    <t>Tarminion</t>
  </si>
  <si>
    <t>Promethean</t>
  </si>
  <si>
    <t>Wheeze</t>
  </si>
  <si>
    <t>Magneticlam</t>
  </si>
  <si>
    <t>Null Guardian</t>
  </si>
  <si>
    <t>Giant Worm</t>
  </si>
  <si>
    <t>Experiment 383 Swirly</t>
  </si>
  <si>
    <t>Scp-615</t>
  </si>
  <si>
    <t>WALL•E (Pixar)</t>
  </si>
  <si>
    <t>Material Extraction</t>
  </si>
  <si>
    <t>Mantodea</t>
  </si>
  <si>
    <t>Karkinos</t>
  </si>
  <si>
    <t>Toucan puffin</t>
  </si>
  <si>
    <t>Chromatic dragon (Young)</t>
  </si>
  <si>
    <t>Hoothoot</t>
  </si>
  <si>
    <t>Shamanmon</t>
  </si>
  <si>
    <t>Kafka</t>
  </si>
  <si>
    <t>Bowser</t>
  </si>
  <si>
    <t>Flamethrower</t>
  </si>
  <si>
    <t>Thornridge</t>
  </si>
  <si>
    <t>Offensive Mechon</t>
  </si>
  <si>
    <t>Kwazel Maw</t>
  </si>
  <si>
    <t>Giaprey</t>
  </si>
  <si>
    <t>Shemhazai</t>
  </si>
  <si>
    <t>Flow Invader</t>
  </si>
  <si>
    <t>Golemancy</t>
  </si>
  <si>
    <t>Draconoir</t>
  </si>
  <si>
    <t>Mammoth Bear</t>
  </si>
  <si>
    <t>Omnivoracious</t>
  </si>
  <si>
    <t>Experiment 390 Slimy</t>
  </si>
  <si>
    <t>Scp-617</t>
  </si>
  <si>
    <t>Omnidroid (Pixar)</t>
  </si>
  <si>
    <t xml:space="preserve">
Mental Partition</t>
  </si>
  <si>
    <t>Hymenoptera</t>
  </si>
  <si>
    <t>Kentrosaurus</t>
  </si>
  <si>
    <t>Turkey duck</t>
  </si>
  <si>
    <t>Chromatic dragon (Adult)</t>
  </si>
  <si>
    <t>Ledyba</t>
  </si>
  <si>
    <t>Shoutmon</t>
  </si>
  <si>
    <t>Kulshedra</t>
  </si>
  <si>
    <t>1-Up Mushroom</t>
  </si>
  <si>
    <t>Threadtail</t>
  </si>
  <si>
    <t>Medooz</t>
  </si>
  <si>
    <t>Laigrek</t>
  </si>
  <si>
    <t>Giggi</t>
  </si>
  <si>
    <t>Shiva</t>
  </si>
  <si>
    <t>Milkyway Weaver</t>
  </si>
  <si>
    <t>Wisps</t>
  </si>
  <si>
    <t>Spinner</t>
  </si>
  <si>
    <t>Medicine Bee</t>
  </si>
  <si>
    <t>Orishan</t>
  </si>
  <si>
    <t>Experiment 397 Spats</t>
  </si>
  <si>
    <t>Wheel Master</t>
  </si>
  <si>
    <t>Scp-621</t>
  </si>
  <si>
    <t>One Galactabeast (PR)</t>
  </si>
  <si>
    <t>Mental Realm</t>
  </si>
  <si>
    <t>Coleoptera</t>
  </si>
  <si>
    <t>Lamprey</t>
  </si>
  <si>
    <t>Turtle crab</t>
  </si>
  <si>
    <t>600(100)</t>
  </si>
  <si>
    <t>Chromatic dragon (Old)</t>
  </si>
  <si>
    <t>Spinarak</t>
  </si>
  <si>
    <t>SnowAgumon</t>
  </si>
  <si>
    <t>Pulley's Butterfly</t>
  </si>
  <si>
    <t>Big Mushroom</t>
  </si>
  <si>
    <t>Bodkin archer</t>
  </si>
  <si>
    <t>Thunderclaw</t>
  </si>
  <si>
    <t>Millepods</t>
  </si>
  <si>
    <t>Deadly Laigrek</t>
  </si>
  <si>
    <t>Gigginox</t>
  </si>
  <si>
    <t>Siren</t>
  </si>
  <si>
    <t>Twinkle Popper</t>
  </si>
  <si>
    <t>Eldritch Crab</t>
  </si>
  <si>
    <t>Plague Egg</t>
  </si>
  <si>
    <t>Zephyr</t>
  </si>
  <si>
    <t>Megaoctopus</t>
  </si>
  <si>
    <t>Orthopterran</t>
  </si>
  <si>
    <t>Experiment 455 Mary</t>
  </si>
  <si>
    <t>Scp-625</t>
  </si>
  <si>
    <t>Meatbun (1/2 Prince)</t>
  </si>
  <si>
    <t>Multi-Boost</t>
  </si>
  <si>
    <t>Diptera</t>
  </si>
  <si>
    <t>Turtle duck</t>
  </si>
  <si>
    <t>700(100)</t>
  </si>
  <si>
    <t>Chromatic dragon (Ancient</t>
  </si>
  <si>
    <t>Chinchou</t>
  </si>
  <si>
    <t>SnowGoblimon</t>
  </si>
  <si>
    <t>Umbran Armor</t>
  </si>
  <si>
    <t>Boomerang Flower</t>
  </si>
  <si>
    <t>Headhunter</t>
  </si>
  <si>
    <t>Thunderdrum</t>
  </si>
  <si>
    <t>Millesaurs</t>
  </si>
  <si>
    <t>Loth-wolf</t>
  </si>
  <si>
    <t>Girros</t>
  </si>
  <si>
    <t>Sylph</t>
  </si>
  <si>
    <r>
      <rPr>
        <color rgb="FF1155CC"/>
        <u/>
      </rPr>
      <t>Alien Larva</t>
    </r>
    <r>
      <rPr>
        <u/>
      </rPr>
      <t xml:space="preserve">, </t>
    </r>
    <r>
      <rPr>
        <color rgb="FF1155CC"/>
        <u/>
      </rPr>
      <t>Hornet</t>
    </r>
    <r>
      <rPr>
        <u/>
      </rPr>
      <t xml:space="preserve">, and </t>
    </r>
    <r>
      <rPr>
        <color rgb="FF1155CC"/>
        <u/>
      </rPr>
      <t>Queen</t>
    </r>
  </si>
  <si>
    <t>Eldritch Guardian</t>
  </si>
  <si>
    <t>Sutsune</t>
  </si>
  <si>
    <t>Balm</t>
  </si>
  <si>
    <t>Milk Whale</t>
  </si>
  <si>
    <t>Oryctini</t>
  </si>
  <si>
    <t>Experiment 489 Huggo</t>
  </si>
  <si>
    <t>Scp-631</t>
  </si>
  <si>
    <t>Shrieking eel (Princess Bride)</t>
  </si>
  <si>
    <t>Multi-Modification</t>
  </si>
  <si>
    <t>Lepidoptera</t>
  </si>
  <si>
    <t>Leedsichthys</t>
  </si>
  <si>
    <t>Turtle seal</t>
  </si>
  <si>
    <t>800(100)</t>
  </si>
  <si>
    <t>Chromatic dragon (Wyrm)</t>
  </si>
  <si>
    <t>Togepi</t>
  </si>
  <si>
    <t>Solarmon</t>
  </si>
  <si>
    <t>Beast Within</t>
  </si>
  <si>
    <t>Cape Feather</t>
  </si>
  <si>
    <t>Lump wizard</t>
  </si>
  <si>
    <t>Thunderpede</t>
  </si>
  <si>
    <t>Mor Ardain</t>
  </si>
  <si>
    <t>Mantessan panthac</t>
  </si>
  <si>
    <t>Girros Great</t>
  </si>
  <si>
    <t>Titan</t>
  </si>
  <si>
    <t>Betsy</t>
  </si>
  <si>
    <t>Champions</t>
  </si>
  <si>
    <t>Darnation</t>
  </si>
  <si>
    <t>Monster Plant</t>
  </si>
  <si>
    <t>Pallorfang</t>
  </si>
  <si>
    <t>Experiment 501 and 502 Yin/ Yang</t>
  </si>
  <si>
    <t>Assassin</t>
  </si>
  <si>
    <t>Scp-634</t>
  </si>
  <si>
    <t>Eight Headed Orochi (Ranma 1/2)</t>
  </si>
  <si>
    <t>Non-Lethal</t>
  </si>
  <si>
    <t>Scorpiones</t>
  </si>
  <si>
    <t>Liopleurodon</t>
  </si>
  <si>
    <t>Unagi</t>
  </si>
  <si>
    <t>Gem dragon (Young)</t>
  </si>
  <si>
    <t>Natu</t>
  </si>
  <si>
    <t>Soundbirdmon</t>
  </si>
  <si>
    <t>Cloud Flower</t>
  </si>
  <si>
    <t>Notso macho</t>
  </si>
  <si>
    <t>Tide Glider</t>
  </si>
  <si>
    <t>Mortifoles</t>
  </si>
  <si>
    <t>Massiff</t>
  </si>
  <si>
    <t>Glavenus</t>
  </si>
  <si>
    <t>Typhon</t>
  </si>
  <si>
    <t>Brain of Cthulhu</t>
  </si>
  <si>
    <t>Fire Beetle</t>
  </si>
  <si>
    <t>Thanatos</t>
  </si>
  <si>
    <t>Claw</t>
  </si>
  <si>
    <t>Moon</t>
  </si>
  <si>
    <t>Panuncian</t>
  </si>
  <si>
    <t>Experiment 505 Ploot</t>
  </si>
  <si>
    <t>Berserker</t>
  </si>
  <si>
    <t>Scp-637</t>
  </si>
  <si>
    <t>Time Mushroom (Ranma 1/2)</t>
  </si>
  <si>
    <t>Perfect Teamwork</t>
  </si>
  <si>
    <t>Araneae</t>
  </si>
  <si>
    <t>Lymantria</t>
  </si>
  <si>
    <t>Viper bat</t>
  </si>
  <si>
    <t>Gem dragon (Adult)</t>
  </si>
  <si>
    <t>Mareep</t>
  </si>
  <si>
    <t>Spadamon</t>
  </si>
  <si>
    <t>Double Cherry</t>
  </si>
  <si>
    <t>Killing machine</t>
  </si>
  <si>
    <t>Timberjack</t>
  </si>
  <si>
    <t>Murras</t>
  </si>
  <si>
    <t>Mastiff phalone</t>
  </si>
  <si>
    <t>Gobul</t>
  </si>
  <si>
    <t>Ultima</t>
  </si>
  <si>
    <t>Duke Fishron</t>
  </si>
  <si>
    <t>Pinch Beetle</t>
  </si>
  <si>
    <t>Rainbow Blob</t>
  </si>
  <si>
    <t>Coral</t>
  </si>
  <si>
    <t>Mount Turtle</t>
  </si>
  <si>
    <t>Petrosapien</t>
  </si>
  <si>
    <t>Experiment 507 Woody</t>
  </si>
  <si>
    <t>Scp-640</t>
  </si>
  <si>
    <t>Lum (Rayman)</t>
  </si>
  <si>
    <t>Pocket Biosphere</t>
  </si>
  <si>
    <t>Myriapod</t>
  </si>
  <si>
    <t>Lystrosaurus</t>
  </si>
  <si>
    <t>Winged lemur</t>
  </si>
  <si>
    <t>Gem dragon (Old)</t>
  </si>
  <si>
    <t>Azurill</t>
  </si>
  <si>
    <t>Sparrowmon</t>
  </si>
  <si>
    <t>Fire Flower</t>
  </si>
  <si>
    <t>Mecha-mynah</t>
  </si>
  <si>
    <t>Triple Stryke</t>
  </si>
  <si>
    <t>Blue Nebula</t>
  </si>
  <si>
    <t>Mynock</t>
  </si>
  <si>
    <t>Gogmazios</t>
  </si>
  <si>
    <t>Eater of Worlds</t>
  </si>
  <si>
    <t>Slime Beetle</t>
  </si>
  <si>
    <t>Changeling</t>
  </si>
  <si>
    <t>Dew</t>
  </si>
  <si>
    <t>Mutton Boar</t>
  </si>
  <si>
    <t>Piscciss Volann</t>
  </si>
  <si>
    <t>Experiment 509 Sprout</t>
  </si>
  <si>
    <t>Dancer</t>
  </si>
  <si>
    <t>Scp-646</t>
  </si>
  <si>
    <t>Flower of Life (Robotech)</t>
  </si>
  <si>
    <t>Random Summoning</t>
  </si>
  <si>
    <t>Crustacean</t>
  </si>
  <si>
    <t>Maewing</t>
  </si>
  <si>
    <t>Wolfbat</t>
  </si>
  <si>
    <t>Gem dragon (Ancient)</t>
  </si>
  <si>
    <t>Bonsly</t>
  </si>
  <si>
    <t>Starmon</t>
  </si>
  <si>
    <t>Frog Suit</t>
  </si>
  <si>
    <t>Metal dragon</t>
  </si>
  <si>
    <t>Typhoomerang</t>
  </si>
  <si>
    <t>Cyan Nebula</t>
  </si>
  <si>
    <t>Narglatch</t>
  </si>
  <si>
    <t>Gogomoa</t>
  </si>
  <si>
    <t>Valefor</t>
  </si>
  <si>
    <t>The Destroyer</t>
  </si>
  <si>
    <t>Death Tome</t>
  </si>
  <si>
    <t>400
(200)(100)</t>
  </si>
  <si>
    <t>King Blob</t>
  </si>
  <si>
    <t>Dewdrop</t>
  </si>
  <si>
    <t>Obsaurus</t>
  </si>
  <si>
    <t>Polar Manzardill</t>
  </si>
  <si>
    <t>Experiment 515 Deforestrator</t>
  </si>
  <si>
    <t>Dragoon</t>
  </si>
  <si>
    <t>Scp-650</t>
  </si>
  <si>
    <t>Small Lesser Tesseract (SIASSW)</t>
  </si>
  <si>
    <t>Self Boost</t>
  </si>
  <si>
    <t>Worms</t>
  </si>
  <si>
    <t>Magmasaur</t>
  </si>
  <si>
    <t>Wooly pig</t>
  </si>
  <si>
    <t>Gem dragon (Wyrm)</t>
  </si>
  <si>
    <t>Hoppip</t>
  </si>
  <si>
    <t>Sunarizamon</t>
  </si>
  <si>
    <t>Goomba's Shoe</t>
  </si>
  <si>
    <t>Overkilling machine</t>
  </si>
  <si>
    <t>Whispering Death</t>
  </si>
  <si>
    <t>Green Nebula</t>
  </si>
  <si>
    <t>Nashtah</t>
  </si>
  <si>
    <t>Goruganosu</t>
  </si>
  <si>
    <t>Valigarmanda</t>
  </si>
  <si>
    <t>Eye of Cthulhu</t>
  </si>
  <si>
    <t>Carminite Ghastling</t>
  </si>
  <si>
    <t>Worm</t>
  </si>
  <si>
    <t>Eddy</t>
  </si>
  <si>
    <t>Ocean</t>
  </si>
  <si>
    <t>Polymorph</t>
  </si>
  <si>
    <t>Experiment 519 Splat</t>
  </si>
  <si>
    <t>Dusk</t>
  </si>
  <si>
    <t>Scp-652</t>
  </si>
  <si>
    <t>Bluheim (Skies of Arcadia)</t>
  </si>
  <si>
    <t xml:space="preserve">
Self Modification</t>
  </si>
  <si>
    <t>Gastropoda</t>
  </si>
  <si>
    <t>Mammoth</t>
  </si>
  <si>
    <t>Custom Hybrid</t>
  </si>
  <si>
    <t>Metallic dragon (Young)</t>
  </si>
  <si>
    <t>Aipom</t>
  </si>
  <si>
    <t>Swimmon</t>
  </si>
  <si>
    <t>Hammer Suit</t>
  </si>
  <si>
    <t>Cannibox</t>
  </si>
  <si>
    <t>Windgnasher</t>
  </si>
  <si>
    <t>Orange Nebula</t>
  </si>
  <si>
    <t>Nek</t>
  </si>
  <si>
    <t>Goss Harag</t>
  </si>
  <si>
    <t>Yojimbo</t>
  </si>
  <si>
    <t>The Twins</t>
  </si>
  <si>
    <t>Ur-Ghast</t>
  </si>
  <si>
    <t>Vodinoy</t>
  </si>
  <si>
    <t>Fizz</t>
  </si>
  <si>
    <t>Octomelon</t>
  </si>
  <si>
    <t>Protost</t>
  </si>
  <si>
    <t>Experiment 520 Cannonball</t>
  </si>
  <si>
    <t>Gambler</t>
  </si>
  <si>
    <t>Scp-654</t>
  </si>
  <si>
    <t>Grendel (Skies of Arcadia)</t>
  </si>
  <si>
    <t>Self Theming</t>
  </si>
  <si>
    <t>Bivalvia</t>
  </si>
  <si>
    <t>Managarmr</t>
  </si>
  <si>
    <t>Metallic dragon (Adult)</t>
  </si>
  <si>
    <t>Sunkern</t>
  </si>
  <si>
    <t>Syakomon</t>
  </si>
  <si>
    <t>Ice Flower</t>
  </si>
  <si>
    <t>Windstriker</t>
  </si>
  <si>
    <t>Red Nebula</t>
  </si>
  <si>
    <t>Netcaster</t>
  </si>
  <si>
    <t>Great Thunderbug</t>
  </si>
  <si>
    <t>Zeromus</t>
  </si>
  <si>
    <t>Carminite Golem</t>
  </si>
  <si>
    <t>Aazerach</t>
  </si>
  <si>
    <t>Foam</t>
  </si>
  <si>
    <t>Octopard</t>
  </si>
  <si>
    <t>Psycholeopterran</t>
  </si>
  <si>
    <t>Experiment 521 Wrapper</t>
  </si>
  <si>
    <t>Samurai</t>
  </si>
  <si>
    <t>Scp-658</t>
  </si>
  <si>
    <t>Rhaknam (Skies of Arcadia)</t>
  </si>
  <si>
    <t>Self Transformation</t>
  </si>
  <si>
    <t>Cephalopoda</t>
  </si>
  <si>
    <t>Metallic dragon (Old)</t>
  </si>
  <si>
    <t>Yanma</t>
  </si>
  <si>
    <t>Tapirmon</t>
  </si>
  <si>
    <t>Metal Cap</t>
  </si>
  <si>
    <t>Goodybag</t>
  </si>
  <si>
    <t>Windwalker</t>
  </si>
  <si>
    <t>Yellow Nebula</t>
  </si>
  <si>
    <t>Nexu</t>
  </si>
  <si>
    <t>Guanzorumu</t>
  </si>
  <si>
    <t>Zodiark</t>
  </si>
  <si>
    <t>Moon Lord</t>
  </si>
  <si>
    <t>Helmet Crab</t>
  </si>
  <si>
    <t>Diavola</t>
  </si>
  <si>
    <t>Fog</t>
  </si>
  <si>
    <t>Onsen Shark</t>
  </si>
  <si>
    <t>Pyronite</t>
  </si>
  <si>
    <t>Experiment 523 Slushy</t>
  </si>
  <si>
    <t>Sniper</t>
  </si>
  <si>
    <t>Scp-659</t>
  </si>
  <si>
    <t>Recumen (Skies of Arcadia)</t>
  </si>
  <si>
    <t>Share Power</t>
  </si>
  <si>
    <t>Scaphopoda</t>
  </si>
  <si>
    <t>Metallic dragon (Ancient)</t>
  </si>
  <si>
    <t>Wooper</t>
  </si>
  <si>
    <t>Tentomon</t>
  </si>
  <si>
    <t>Mini Mushroom</t>
  </si>
  <si>
    <t>Lethal armour</t>
  </si>
  <si>
    <t>Woolly Howl</t>
  </si>
  <si>
    <t>Oc-servs</t>
  </si>
  <si>
    <t>Nightwatcher worm</t>
  </si>
  <si>
    <t>Gureadomosu</t>
  </si>
  <si>
    <t>Zona Seeker</t>
  </si>
  <si>
    <t>Mothron</t>
  </si>
  <si>
    <t>Gryphonix</t>
  </si>
  <si>
    <t>Gel</t>
  </si>
  <si>
    <t>Pyroxovore</t>
  </si>
  <si>
    <t>Experiment 529 Digger</t>
  </si>
  <si>
    <t>Sorcerer</t>
  </si>
  <si>
    <t>Scp-667-2</t>
  </si>
  <si>
    <t>Yeligar (Skies of Arcadia)</t>
  </si>
  <si>
    <t>Strength of Many</t>
  </si>
  <si>
    <t>Aplacophora</t>
  </si>
  <si>
    <t>Metallic dragon (Wyrm)</t>
  </si>
  <si>
    <t>Murkrow</t>
  </si>
  <si>
    <t>Terriermon</t>
  </si>
  <si>
    <t>Penguin Suit</t>
  </si>
  <si>
    <t>Mud mannequin</t>
  </si>
  <si>
    <t>Flightsuit</t>
  </si>
  <si>
    <t>Ories</t>
  </si>
  <si>
    <t>Ral</t>
  </si>
  <si>
    <t>Gurenzeburu</t>
  </si>
  <si>
    <t>Physical Manifestation</t>
  </si>
  <si>
    <t>Plantera</t>
  </si>
  <si>
    <t>Magic Beans</t>
  </si>
  <si>
    <t>Vertraag</t>
  </si>
  <si>
    <t>Geyser</t>
  </si>
  <si>
    <t>Parasite Emperor</t>
  </si>
  <si>
    <t>Quartilloptus</t>
  </si>
  <si>
    <t>Experiment 533 Blowhard</t>
  </si>
  <si>
    <t>7 Neoshadows</t>
  </si>
  <si>
    <t>Scp-671</t>
  </si>
  <si>
    <t>Zelos (Skies of Arcadia)</t>
  </si>
  <si>
    <t>Summoning 3/day</t>
  </si>
  <si>
    <t>Megachelon</t>
  </si>
  <si>
    <t>Lung dragon (Young)</t>
  </si>
  <si>
    <t>Misdreavus</t>
  </si>
  <si>
    <t>Tinkermon</t>
  </si>
  <si>
    <t>Propeller Mushroom</t>
  </si>
  <si>
    <t>Muddy hand</t>
  </si>
  <si>
    <t>Orluga</t>
  </si>
  <si>
    <t>Rancor</t>
  </si>
  <si>
    <t>Gypceros</t>
  </si>
  <si>
    <t>Queen Bee</t>
  </si>
  <si>
    <t>Naga</t>
  </si>
  <si>
    <t>Mad Lord</t>
  </si>
  <si>
    <t>Hail</t>
  </si>
  <si>
    <t>Pincer Fish</t>
  </si>
  <si>
    <t>Rat Alien</t>
  </si>
  <si>
    <t>Experiment 540 Phoon</t>
  </si>
  <si>
    <t>Aerial Knocker</t>
  </si>
  <si>
    <t>Scp-672</t>
  </si>
  <si>
    <t>Cupil (Skies of Arcadia)</t>
  </si>
  <si>
    <t>Sustained Immortality</t>
  </si>
  <si>
    <t>Sponge</t>
  </si>
  <si>
    <t>Megalania</t>
  </si>
  <si>
    <t>Lung dragon (Adult)</t>
  </si>
  <si>
    <t>Unown</t>
  </si>
  <si>
    <t>Tsukaimon</t>
  </si>
  <si>
    <t>Rock Mushroom</t>
  </si>
  <si>
    <t>Rockbomb</t>
  </si>
  <si>
    <t>Ovis</t>
  </si>
  <si>
    <t>Bull rancor</t>
  </si>
  <si>
    <t>Harudomerugu</t>
  </si>
  <si>
    <t>Queen Slime</t>
  </si>
  <si>
    <t>Questing Ram</t>
  </si>
  <si>
    <t>Light Shift</t>
  </si>
  <si>
    <t>Mellow</t>
  </si>
  <si>
    <t>Potato Mouse</t>
  </si>
  <si>
    <t>Rodilia Dentia</t>
  </si>
  <si>
    <t>Experiment 544 Thresher</t>
  </si>
  <si>
    <t>Aeroplane</t>
  </si>
  <si>
    <t>Scp-681</t>
  </si>
  <si>
    <t>Chao (Sonic)</t>
  </si>
  <si>
    <t>Toy Summoning</t>
  </si>
  <si>
    <t>Megaloceros</t>
  </si>
  <si>
    <t>Lung dragon (Old)</t>
  </si>
  <si>
    <t>Wynaut</t>
  </si>
  <si>
    <t>Tyutyumon</t>
  </si>
  <si>
    <t>Super Acorn</t>
  </si>
  <si>
    <t>Stone guardian</t>
  </si>
  <si>
    <t>Papils</t>
  </si>
  <si>
    <t>Raquor'daan</t>
  </si>
  <si>
    <t>Hermitaur</t>
  </si>
  <si>
    <t>Wall of Flesh</t>
  </si>
  <si>
    <t>Stable Ice Core</t>
  </si>
  <si>
    <t>Dark Shift</t>
  </si>
  <si>
    <t>Mist</t>
  </si>
  <si>
    <t>Python Tiger</t>
  </si>
  <si>
    <t>Roebekampus Multipede</t>
  </si>
  <si>
    <t>Experiment 566 Derrick</t>
  </si>
  <si>
    <t>Anti-Summoner</t>
  </si>
  <si>
    <t>Scp-682</t>
  </si>
  <si>
    <t>Wisps (Sonic)</t>
  </si>
  <si>
    <t>Unhindered Movement</t>
  </si>
  <si>
    <t>Megalodon</t>
  </si>
  <si>
    <t>Lung dragon (Ancient)</t>
  </si>
  <si>
    <t>Girafarig</t>
  </si>
  <si>
    <t>Veemon</t>
  </si>
  <si>
    <t>Super Bell</t>
  </si>
  <si>
    <t>Urnexpected</t>
  </si>
  <si>
    <t>Spotted Parisax</t>
  </si>
  <si>
    <t>Razoronn</t>
  </si>
  <si>
    <t>Daimyo Hermitaur</t>
  </si>
  <si>
    <t>Arcane Flower</t>
  </si>
  <si>
    <t>Mist Wolf</t>
  </si>
  <si>
    <t>Pincer</t>
  </si>
  <si>
    <t>Raizame</t>
  </si>
  <si>
    <t>Root Shark</t>
  </si>
  <si>
    <t>Experiment 586 Tank</t>
  </si>
  <si>
    <t>Scp-688</t>
  </si>
  <si>
    <t>Brood lord (StarCraft)</t>
  </si>
  <si>
    <t>Unsummoning</t>
  </si>
  <si>
    <t>Megalosaurus</t>
  </si>
  <si>
    <t>Lung dragon (Wyrm)</t>
  </si>
  <si>
    <t>Pineco</t>
  </si>
  <si>
    <t>Vemmon</t>
  </si>
  <si>
    <t>Super Leaf</t>
  </si>
  <si>
    <t>Equinox</t>
  </si>
  <si>
    <t>Lemies Parisax</t>
  </si>
  <si>
    <t>Rib-cat</t>
  </si>
  <si>
    <t>Hornetaur</t>
  </si>
  <si>
    <t>Balloon Pufferfish</t>
  </si>
  <si>
    <t>Winter Wolf</t>
  </si>
  <si>
    <t>Rime</t>
  </si>
  <si>
    <t>Regal Mammoth</t>
  </si>
  <si>
    <t>Sand Ripper</t>
  </si>
  <si>
    <t>Experiment 600 Woops</t>
  </si>
  <si>
    <t>Arch Behemoth</t>
  </si>
  <si>
    <t>Scp-693</t>
  </si>
  <si>
    <t>Ultralisk (StarCraft)</t>
  </si>
  <si>
    <t>Companion</t>
  </si>
  <si>
    <t>CHOICE</t>
  </si>
  <si>
    <t>Meganeura</t>
  </si>
  <si>
    <t>Ambush drake</t>
  </si>
  <si>
    <t>Dunsparce</t>
  </si>
  <si>
    <t>Vorvomon</t>
  </si>
  <si>
    <t>Super Mushroom</t>
  </si>
  <si>
    <t>Estark</t>
  </si>
  <si>
    <t>Dorri Parisax</t>
  </si>
  <si>
    <t>Rishi eel</t>
  </si>
  <si>
    <t>Hypnocatrice</t>
  </si>
  <si>
    <t>Bee Cloak</t>
  </si>
  <si>
    <t>Yeti</t>
  </si>
  <si>
    <t>Serac</t>
  </si>
  <si>
    <t>Roboster</t>
  </si>
  <si>
    <t>Screegit</t>
  </si>
  <si>
    <t>Experiment 601 Kixx</t>
  </si>
  <si>
    <t>Armored Knight</t>
  </si>
  <si>
    <t>Scp-698</t>
  </si>
  <si>
    <t>Zergling (StarCraft)</t>
  </si>
  <si>
    <t>Greater Companion</t>
  </si>
  <si>
    <t>Megapithecus</t>
  </si>
  <si>
    <t>Dracolisk</t>
  </si>
  <si>
    <t>Gligar</t>
  </si>
  <si>
    <t>Wormmon</t>
  </si>
  <si>
    <t>Super Star</t>
  </si>
  <si>
    <t>Incarnus</t>
  </si>
  <si>
    <t>Petramands</t>
  </si>
  <si>
    <t>Rodian Karstag</t>
  </si>
  <si>
    <t>Hyujikiki</t>
  </si>
  <si>
    <t>Hercules Beetle</t>
  </si>
  <si>
    <t>Alpha Yeti</t>
  </si>
  <si>
    <t>Shade</t>
  </si>
  <si>
    <t>Rock Bee</t>
  </si>
  <si>
    <t>Scrutin</t>
  </si>
  <si>
    <t>Experiment 602 Sinker</t>
  </si>
  <si>
    <t>Artful flyer</t>
  </si>
  <si>
    <t>Scp-702</t>
  </si>
  <si>
    <t>Replicator (Stargate)</t>
  </si>
  <si>
    <t>True Customisation</t>
  </si>
  <si>
    <t>Megapithecus Pestis</t>
  </si>
  <si>
    <t>Dragon turtle</t>
  </si>
  <si>
    <t>Snubbull</t>
  </si>
  <si>
    <t>Zenimon</t>
  </si>
  <si>
    <t>Vanish Cap</t>
  </si>
  <si>
    <t>Malroth</t>
  </si>
  <si>
    <t>Plambus</t>
  </si>
  <si>
    <t>Saberjowl</t>
  </si>
  <si>
    <t>Inagami</t>
  </si>
  <si>
    <t>Neptune's Shell</t>
  </si>
  <si>
    <t>Charm of Life II</t>
  </si>
  <si>
    <t>Shell</t>
  </si>
  <si>
    <t>Rock Condor</t>
  </si>
  <si>
    <t>Segmentasapien</t>
  </si>
  <si>
    <t>Experiment 603 Zap</t>
  </si>
  <si>
    <t>Assault Rider</t>
  </si>
  <si>
    <t>Scp-705</t>
  </si>
  <si>
    <t>Twelve Tribble (Star Trek)</t>
  </si>
  <si>
    <t>Accelerate Gains</t>
  </si>
  <si>
    <t>Megatherium</t>
  </si>
  <si>
    <t>Faerie dragon</t>
  </si>
  <si>
    <t>Qwilfish</t>
  </si>
  <si>
    <t>Zubamon</t>
  </si>
  <si>
    <t>Wing</t>
  </si>
  <si>
    <t>Nemean</t>
  </si>
  <si>
    <t>Potamuses</t>
  </si>
  <si>
    <t>Sand demon</t>
  </si>
  <si>
    <t>Ioprey</t>
  </si>
  <si>
    <t>Obsidian Rose</t>
  </si>
  <si>
    <t>Steeleaf equipment</t>
  </si>
  <si>
    <t>Sleet</t>
  </si>
  <si>
    <t>Rock Drum</t>
  </si>
  <si>
    <t>Sentinels of Cascareau</t>
  </si>
  <si>
    <t>Experiment 604 Houdini</t>
  </si>
  <si>
    <t>Scp-718</t>
  </si>
  <si>
    <t>Warrior Bug (Starship Troopers)</t>
  </si>
  <si>
    <t>Choose one (100)</t>
  </si>
  <si>
    <t>Mesopithecus</t>
  </si>
  <si>
    <t>Guard drake</t>
  </si>
  <si>
    <t>Shuckle</t>
  </si>
  <si>
    <t>Digi-Egg of Courage</t>
  </si>
  <si>
    <t>One Star Spirits</t>
  </si>
  <si>
    <t>Orgodemir</t>
  </si>
  <si>
    <t>Progens</t>
  </si>
  <si>
    <t>Schinga shikou</t>
  </si>
  <si>
    <t>Iodrome</t>
  </si>
  <si>
    <t>Worm Scarf</t>
  </si>
  <si>
    <t>Ancient Guardian</t>
  </si>
  <si>
    <t>Sour</t>
  </si>
  <si>
    <t>Rockmadillo</t>
  </si>
  <si>
    <t>Slammoid</t>
  </si>
  <si>
    <t>Experiment 608 Slugger</t>
  </si>
  <si>
    <t>Bit Sniper</t>
  </si>
  <si>
    <t>Scp-722</t>
  </si>
  <si>
    <t>Repede (Tales of Vesperia)</t>
  </si>
  <si>
    <t>Choose one (200)</t>
  </si>
  <si>
    <t>Microraptor</t>
  </si>
  <si>
    <t>Mirage dragon</t>
  </si>
  <si>
    <t>Heracross</t>
  </si>
  <si>
    <t>Digi-Egg of Friendship</t>
  </si>
  <si>
    <t>Armos</t>
  </si>
  <si>
    <t>Psaro</t>
  </si>
  <si>
    <t>Pterix</t>
  </si>
  <si>
    <t>Sea Leviathan</t>
  </si>
  <si>
    <t>Izuchi</t>
  </si>
  <si>
    <t>Megashark</t>
  </si>
  <si>
    <t>Ancient Sentrypede</t>
  </si>
  <si>
    <t>Spout</t>
  </si>
  <si>
    <t>Salamander Sphinx</t>
  </si>
  <si>
    <t>Slimebiote</t>
  </si>
  <si>
    <t>Experiment 609 Heat</t>
  </si>
  <si>
    <t>Blizzard Lord and Volcanic Lord</t>
  </si>
  <si>
    <t>Scp-725</t>
  </si>
  <si>
    <t>Blue (Taylor Varga)</t>
  </si>
  <si>
    <t>Choose one (300)</t>
  </si>
  <si>
    <t>Moeder</t>
  </si>
  <si>
    <t>Portal drake</t>
  </si>
  <si>
    <t>Sneasel</t>
  </si>
  <si>
    <t>Digi-Egg of Love</t>
  </si>
  <si>
    <t>Real Bombchu</t>
  </si>
  <si>
    <t>Rhapthorne</t>
  </si>
  <si>
    <t>Puges</t>
  </si>
  <si>
    <t>Silooth</t>
  </si>
  <si>
    <t>Izuchi Great</t>
  </si>
  <si>
    <t>Obsidian Swordfish</t>
  </si>
  <si>
    <t>Spring</t>
  </si>
  <si>
    <t>Saucetopus</t>
  </si>
  <si>
    <t>Slurpstack</t>
  </si>
  <si>
    <t>Experiment 610 Witch</t>
  </si>
  <si>
    <t>Blox Bug</t>
  </si>
  <si>
    <t>Scp-737</t>
  </si>
  <si>
    <t>T-1000 (Terminator)</t>
  </si>
  <si>
    <t>Choose one (400)</t>
  </si>
  <si>
    <t>Morellatops</t>
  </si>
  <si>
    <t>Pseudodragon</t>
  </si>
  <si>
    <t>Teddiursa</t>
  </si>
  <si>
    <t>Digi-Egg of Sincerity</t>
  </si>
  <si>
    <t>Deku Baba</t>
  </si>
  <si>
    <t>Shogum</t>
  </si>
  <si>
    <t>Pugiliths</t>
  </si>
  <si>
    <t>Sith warbird</t>
  </si>
  <si>
    <t>Jaggi</t>
  </si>
  <si>
    <t>Piranha Gun</t>
  </si>
  <si>
    <t>Batilisk</t>
  </si>
  <si>
    <t>Spritz</t>
  </si>
  <si>
    <t>Scale Kong</t>
  </si>
  <si>
    <t>Snakefly</t>
  </si>
  <si>
    <t>Experiment 613 Yaarp</t>
  </si>
  <si>
    <t>Blue Rhapsody</t>
  </si>
  <si>
    <t>Scp-745</t>
  </si>
  <si>
    <t>Custom Mutant Animal (TMNT)</t>
  </si>
  <si>
    <t>Choose one (500)</t>
  </si>
  <si>
    <t>Mosasaurus</t>
  </si>
  <si>
    <t>Rock wyrm</t>
  </si>
  <si>
    <t>Slugma</t>
  </si>
  <si>
    <t>Digi-Egg of Knowledge</t>
  </si>
  <si>
    <t>Tough Beetle</t>
  </si>
  <si>
    <t>Cetacea</t>
  </si>
  <si>
    <t>Quadwing</t>
  </si>
  <si>
    <t>Slivilith</t>
  </si>
  <si>
    <t>Jaggi Great</t>
  </si>
  <si>
    <t>Reaver Shark</t>
  </si>
  <si>
    <t>Bearger</t>
  </si>
  <si>
    <t>Steam</t>
  </si>
  <si>
    <t>Scorpion Cockroach</t>
  </si>
  <si>
    <t>Snap Dragon</t>
  </si>
  <si>
    <t>Experiment 617 Plasmoid</t>
  </si>
  <si>
    <t>Bolt Tower</t>
  </si>
  <si>
    <t>Scp-746</t>
  </si>
  <si>
    <t>Custom Transformer</t>
  </si>
  <si>
    <t>Choose a category</t>
  </si>
  <si>
    <t>Moschops</t>
  </si>
  <si>
    <t>Spitting drake</t>
  </si>
  <si>
    <t>Swinub</t>
  </si>
  <si>
    <t>Digi-Egg of Reliability</t>
  </si>
  <si>
    <t>Cucco</t>
  </si>
  <si>
    <t>Blue Dragon</t>
  </si>
  <si>
    <t>Quos</t>
  </si>
  <si>
    <t>Taozin</t>
  </si>
  <si>
    <t>Jaggia</t>
  </si>
  <si>
    <t>Rockfish</t>
  </si>
  <si>
    <t>Beefalo</t>
  </si>
  <si>
    <t>Surge</t>
  </si>
  <si>
    <t>Seven-Color Nessie</t>
  </si>
  <si>
    <t>Snidellerodontus</t>
  </si>
  <si>
    <t>Experiment 619 Splodyhead</t>
  </si>
  <si>
    <t>Bookmaster</t>
  </si>
  <si>
    <t>Scp-749</t>
  </si>
  <si>
    <t>Mül Converter (Valerian)</t>
  </si>
  <si>
    <t>Bonus points (100)</t>
  </si>
  <si>
    <t>Nameless</t>
  </si>
  <si>
    <t>Sunwyrm</t>
  </si>
  <si>
    <t>Corsola</t>
  </si>
  <si>
    <t>Digi-Egg of Hope</t>
  </si>
  <si>
    <t>Red ChuChu</t>
  </si>
  <si>
    <t>Rhinon</t>
  </si>
  <si>
    <t>Temptor</t>
  </si>
  <si>
    <t>Jagras</t>
  </si>
  <si>
    <t>Sawtooth Shark</t>
  </si>
  <si>
    <t>Bernie</t>
  </si>
  <si>
    <t>Teardrop</t>
  </si>
  <si>
    <t>Shark Box Turtle</t>
  </si>
  <si>
    <t>Sphoeroid</t>
  </si>
  <si>
    <t>Experiment 621 Chopsuey</t>
  </si>
  <si>
    <t>Bulky Vendor</t>
  </si>
  <si>
    <t>Scp-751</t>
  </si>
  <si>
    <t>Pinata Garden (Viva Pinata)</t>
  </si>
  <si>
    <t>Debt</t>
  </si>
  <si>
    <t>Noctis</t>
  </si>
  <si>
    <t>Remoraid</t>
  </si>
  <si>
    <t>Digi-Egg of Light</t>
  </si>
  <si>
    <t>Green ChuChu</t>
  </si>
  <si>
    <t>Minotaur</t>
  </si>
  <si>
    <t>Rhogul</t>
  </si>
  <si>
    <t>Terentatek</t>
  </si>
  <si>
    <t>Jagras Great</t>
  </si>
  <si>
    <t>Blade of Grass</t>
  </si>
  <si>
    <t>BFB</t>
  </si>
  <si>
    <t>Tonic</t>
  </si>
  <si>
    <t>Shrimpfly</t>
  </si>
  <si>
    <t>Splixson</t>
  </si>
  <si>
    <t>Experiment 624 Angel</t>
  </si>
  <si>
    <t>Bully Dog</t>
  </si>
  <si>
    <t>Scp-753</t>
  </si>
  <si>
    <t>Kubrow (Warframe)</t>
  </si>
  <si>
    <t>Double Dice</t>
  </si>
  <si>
    <t>Noglin</t>
  </si>
  <si>
    <t>Belker</t>
  </si>
  <si>
    <t>Delibird</t>
  </si>
  <si>
    <t>Digi-Egg of Kindness</t>
  </si>
  <si>
    <t>Blue ChuChu</t>
  </si>
  <si>
    <t>Saber Tiger</t>
  </si>
  <si>
    <t>Riik</t>
  </si>
  <si>
    <t>Thuvasaur</t>
  </si>
  <si>
    <t>Jhen Mohran</t>
  </si>
  <si>
    <t>Blood Thorn</t>
  </si>
  <si>
    <t>Biiigfoot</t>
  </si>
  <si>
    <t>Torrent</t>
  </si>
  <si>
    <t>Shumohksalmon</t>
  </si>
  <si>
    <t>Stinkworm</t>
  </si>
  <si>
    <t>Experiment 625 Reuben</t>
  </si>
  <si>
    <t>Cannon Gun</t>
  </si>
  <si>
    <t>Scp-754</t>
  </si>
  <si>
    <t>MOA (Warframe)</t>
  </si>
  <si>
    <t>Enlarged Dice</t>
  </si>
  <si>
    <t>Obsidioequus</t>
  </si>
  <si>
    <t>Cinder swarm</t>
  </si>
  <si>
    <t>Mantyke</t>
  </si>
  <si>
    <t>Digi-Egg of Miracles</t>
  </si>
  <si>
    <t>Yellow ChuChu</t>
  </si>
  <si>
    <t>Killer Bat</t>
  </si>
  <si>
    <t>Sabulas</t>
  </si>
  <si>
    <t>Tooka</t>
  </si>
  <si>
    <t>Jyuratodus</t>
  </si>
  <si>
    <t>Flower of Fire</t>
  </si>
  <si>
    <t>Boarilla</t>
  </si>
  <si>
    <t>Physical Djinn</t>
  </si>
  <si>
    <t>Shuttle Turtle</t>
  </si>
  <si>
    <t>Talpaedan</t>
  </si>
  <si>
    <t>Experiment 626 Stitch</t>
  </si>
  <si>
    <t>Chill Ripper</t>
  </si>
  <si>
    <t>Scp-757</t>
  </si>
  <si>
    <t>Sentinel (Warframe)</t>
  </si>
  <si>
    <t>Exchange</t>
  </si>
  <si>
    <t>Onyc</t>
  </si>
  <si>
    <t>Crysmal</t>
  </si>
  <si>
    <t>Skarmory</t>
  </si>
  <si>
    <t>Digi-Egg of Destiny</t>
  </si>
  <si>
    <t>White ChuChu</t>
  </si>
  <si>
    <t>Saltats</t>
  </si>
  <si>
    <t>Tsaisi</t>
  </si>
  <si>
    <t>Kamu Orugaron</t>
  </si>
  <si>
    <t>Flower Pow</t>
  </si>
  <si>
    <t>Bulbous Lightbug</t>
  </si>
  <si>
    <t>Tamer</t>
  </si>
  <si>
    <t>Snake King</t>
  </si>
  <si>
    <t>Technobug</t>
  </si>
  <si>
    <t>Experiment 627</t>
  </si>
  <si>
    <t>Clay Armor</t>
  </si>
  <si>
    <t>Scp-760</t>
  </si>
  <si>
    <t>Rock Troll (Witcher)</t>
  </si>
  <si>
    <t>Free Reroll</t>
  </si>
  <si>
    <t>Otter</t>
  </si>
  <si>
    <t>Air elemental (Large)</t>
  </si>
  <si>
    <t>Houndour</t>
  </si>
  <si>
    <t>Human Spirit of Fire</t>
  </si>
  <si>
    <t>Dark ChuChu</t>
  </si>
  <si>
    <t>Tuk'ata</t>
  </si>
  <si>
    <t>Kecha Wacha</t>
  </si>
  <si>
    <t>Ivy Whip</t>
  </si>
  <si>
    <t>Catcoon</t>
  </si>
  <si>
    <t>Solar Turtle (Large)</t>
  </si>
  <si>
    <t>Terramite</t>
  </si>
  <si>
    <t>Skunkuna</t>
  </si>
  <si>
    <t>Core Blox</t>
  </si>
  <si>
    <t>Scp-772</t>
  </si>
  <si>
    <t>Chryssalid (X-Com)</t>
  </si>
  <si>
    <t>One of Each</t>
  </si>
  <si>
    <t>Overseer</t>
  </si>
  <si>
    <t>Earth elemental (Large)</t>
  </si>
  <si>
    <t>Phanpy</t>
  </si>
  <si>
    <t>Beast Spirit of Fire</t>
  </si>
  <si>
    <t>Dodongo</t>
  </si>
  <si>
    <t>Scirpos</t>
  </si>
  <si>
    <t>Tusk cat</t>
  </si>
  <si>
    <t>Kelbi</t>
  </si>
  <si>
    <t>Nettle Burst</t>
  </si>
  <si>
    <t>Celestial Champion</t>
  </si>
  <si>
    <t>Spine Eel</t>
  </si>
  <si>
    <t>Terroranchula</t>
  </si>
  <si>
    <t>Creeper Plant</t>
  </si>
  <si>
    <t>Scp-775</t>
  </si>
  <si>
    <t>Hover S.H.I.V (X-Com)</t>
  </si>
  <si>
    <t>Micro Bonus</t>
  </si>
  <si>
    <t>Oviraptor</t>
  </si>
  <si>
    <t>Fire elemental (Large)</t>
  </si>
  <si>
    <t>Stantler</t>
  </si>
  <si>
    <t>Human Spirit of Light</t>
  </si>
  <si>
    <t>Healing Fairy</t>
  </si>
  <si>
    <t>Chimai Selua</t>
  </si>
  <si>
    <t>Vaapad</t>
  </si>
  <si>
    <t>Keoaruboru</t>
  </si>
  <si>
    <t>Snapthorn</t>
  </si>
  <si>
    <t>Chester</t>
  </si>
  <si>
    <t>Stone Fish</t>
  </si>
  <si>
    <t>Thornhound</t>
  </si>
  <si>
    <t>Crescendo</t>
  </si>
  <si>
    <t>Scp-779</t>
  </si>
  <si>
    <t>Seeker (X-Com)</t>
  </si>
  <si>
    <t>Random Gain</t>
  </si>
  <si>
    <t>Water elemental (Large)</t>
  </si>
  <si>
    <t>Smeargle</t>
  </si>
  <si>
    <t>Beast Spirit of Light</t>
  </si>
  <si>
    <t>Compagnon Fairy</t>
  </si>
  <si>
    <t>Jelly Selua</t>
  </si>
  <si>
    <t>Veermok</t>
  </si>
  <si>
    <t>Kestodon</t>
  </si>
  <si>
    <t>Thorn Chakram</t>
  </si>
  <si>
    <t>Clockwork Bishop</t>
  </si>
  <si>
    <t>Stronghold Rhino</t>
  </si>
  <si>
    <t>Time Beast</t>
  </si>
  <si>
    <t>Crimson Jazz</t>
  </si>
  <si>
    <t>Scp-788</t>
  </si>
  <si>
    <t>Kuriboh (Yu-Gi-Oh)</t>
  </si>
  <si>
    <t>Rejection</t>
  </si>
  <si>
    <t>Pachy</t>
  </si>
  <si>
    <t>Flail snail</t>
  </si>
  <si>
    <t>Miltank</t>
  </si>
  <si>
    <t>Human Spirit of Ice</t>
  </si>
  <si>
    <t>Young Gohma</t>
  </si>
  <si>
    <t>Largo Selua</t>
  </si>
  <si>
    <t>Velker</t>
  </si>
  <si>
    <t>Khezu</t>
  </si>
  <si>
    <t>Crystal Serpent</t>
  </si>
  <si>
    <t>Clockwork Knight</t>
  </si>
  <si>
    <t>Submarjack</t>
  </si>
  <si>
    <t>Tongue Beetle</t>
  </si>
  <si>
    <t>Crimson Prankster</t>
  </si>
  <si>
    <t>Scp-789</t>
  </si>
  <si>
    <t>Puu (YuYu Hakusho)</t>
  </si>
  <si>
    <t>Removal</t>
  </si>
  <si>
    <t>Pachyrhinosaurus</t>
  </si>
  <si>
    <t>Frost salamander</t>
  </si>
  <si>
    <t>Raikou</t>
  </si>
  <si>
    <t>Beast Spirit of Ice</t>
  </si>
  <si>
    <t>Wool Selua</t>
  </si>
  <si>
    <t>Vixus</t>
  </si>
  <si>
    <t>Drippler Crippler</t>
  </si>
  <si>
    <t>Floaty Boaty Knight</t>
  </si>
  <si>
    <t>Sunlight Firefly</t>
  </si>
  <si>
    <t>Vaxasaurian</t>
  </si>
  <si>
    <t>Danger Bug</t>
  </si>
  <si>
    <t>Scp-790</t>
  </si>
  <si>
    <t>Paraceratherium</t>
  </si>
  <si>
    <t>Galeb duhr</t>
  </si>
  <si>
    <t>Entei</t>
  </si>
  <si>
    <t>Human Spirit of Wind</t>
  </si>
  <si>
    <t>Guardian Scout</t>
  </si>
  <si>
    <t>Shrads</t>
  </si>
  <si>
    <t>Vonduun crab armor</t>
  </si>
  <si>
    <t>Konchu</t>
  </si>
  <si>
    <t>Golem Fist</t>
  </si>
  <si>
    <t>Clockwork Rook</t>
  </si>
  <si>
    <t>Swallowtail Bat</t>
  </si>
  <si>
    <t>Vicetopus</t>
  </si>
  <si>
    <t>Dark Follower</t>
  </si>
  <si>
    <t>Scp-795</t>
  </si>
  <si>
    <t>Parasaur</t>
  </si>
  <si>
    <t>Suicune</t>
  </si>
  <si>
    <t>Beast Spirit of Wind</t>
  </si>
  <si>
    <t>Skywatcher</t>
  </si>
  <si>
    <t>Phoebus Sovereign</t>
  </si>
  <si>
    <t>Xandank</t>
  </si>
  <si>
    <t>Kuarusepusu</t>
  </si>
  <si>
    <t>Phantom Phoenix</t>
  </si>
  <si>
    <t>Shadow Pieces</t>
  </si>
  <si>
    <t>Sword Horn</t>
  </si>
  <si>
    <t>Vladat</t>
  </si>
  <si>
    <t>Dark Hide</t>
  </si>
  <si>
    <t>Scp-798</t>
  </si>
  <si>
    <t>Pegomastax</t>
  </si>
  <si>
    <t>Geonid</t>
  </si>
  <si>
    <t>Larvitar</t>
  </si>
  <si>
    <t>Human Spirit of Thunder</t>
  </si>
  <si>
    <t>Helmasaur</t>
  </si>
  <si>
    <t>Radclyffe Sovereign</t>
  </si>
  <si>
    <t>Zillo Beast</t>
  </si>
  <si>
    <t>Kulu-Ya-Ku</t>
  </si>
  <si>
    <t>Spinal Tap</t>
  </si>
  <si>
    <t>Cookie Cutter</t>
  </si>
  <si>
    <t>Taxsheep</t>
  </si>
  <si>
    <t>Volaticus biopsis</t>
  </si>
  <si>
    <t>Darkball</t>
  </si>
  <si>
    <t>Scp-799</t>
  </si>
  <si>
    <t>Pelagornis</t>
  </si>
  <si>
    <t>Ildriss</t>
  </si>
  <si>
    <t>Lugia</t>
  </si>
  <si>
    <t>Beast Spirit of Thunder</t>
  </si>
  <si>
    <t>Helmasaurus</t>
  </si>
  <si>
    <t>Kustal Sovereign</t>
  </si>
  <si>
    <t>Aiwha</t>
  </si>
  <si>
    <t>Kulve Taroth</t>
  </si>
  <si>
    <t>Wasp Gun</t>
  </si>
  <si>
    <t>Crab King</t>
  </si>
  <si>
    <t>Tealeaftadpole</t>
  </si>
  <si>
    <t>Vulpimancer</t>
  </si>
  <si>
    <t>Darkside</t>
  </si>
  <si>
    <t>Scp-803-2</t>
  </si>
  <si>
    <t>Phiomia</t>
  </si>
  <si>
    <t>Invisible stalker</t>
  </si>
  <si>
    <t>Ho-Oh</t>
  </si>
  <si>
    <t>Human Spirit of Earth</t>
  </si>
  <si>
    <t>Keese</t>
  </si>
  <si>
    <t>Sentry Sovereign</t>
  </si>
  <si>
    <t>Blurrg</t>
  </si>
  <si>
    <t>Kushala Daora</t>
  </si>
  <si>
    <t>Worm Hook</t>
  </si>
  <si>
    <t>Crocodog</t>
  </si>
  <si>
    <t>Tokage</t>
  </si>
  <si>
    <t>Wigzelian Org Beast</t>
  </si>
  <si>
    <t>Defender</t>
  </si>
  <si>
    <t>Scp-805</t>
  </si>
  <si>
    <t>Khargra</t>
  </si>
  <si>
    <t>Celebi</t>
  </si>
  <si>
    <t>Beast Spirit of Earth</t>
  </si>
  <si>
    <t>Electric Keese</t>
  </si>
  <si>
    <t>Familion Sovereign</t>
  </si>
  <si>
    <t>Clodhopper</t>
  </si>
  <si>
    <t>Kusubami</t>
  </si>
  <si>
    <t>Beetle armor</t>
  </si>
  <si>
    <t>Deerclops</t>
  </si>
  <si>
    <t>Torpedo Sausage</t>
  </si>
  <si>
    <t>Wolfen Sheep</t>
  </si>
  <si>
    <t>Destroyed Behemoth</t>
  </si>
  <si>
    <t>Scp-816</t>
  </si>
  <si>
    <t>Piranha</t>
  </si>
  <si>
    <t>Lightning gen</t>
  </si>
  <si>
    <t>Berry</t>
  </si>
  <si>
    <t>Human Spirit of Wood</t>
  </si>
  <si>
    <t>Fire Keese</t>
  </si>
  <si>
    <t>Margot Sovereign</t>
  </si>
  <si>
    <t>Dewback</t>
  </si>
  <si>
    <t>Lagiacrus</t>
  </si>
  <si>
    <t>Cactus armor</t>
  </si>
  <si>
    <t>Depths Worm</t>
  </si>
  <si>
    <t>Troll Kong</t>
  </si>
  <si>
    <t>Xenocite</t>
  </si>
  <si>
    <t>Destroyer</t>
  </si>
  <si>
    <t>Scp-820</t>
  </si>
  <si>
    <t>Plesiosaur</t>
  </si>
  <si>
    <t>Magmin</t>
  </si>
  <si>
    <t>Treecko</t>
  </si>
  <si>
    <t>Beast Spirit of Wood</t>
  </si>
  <si>
    <t>Ice Keese</t>
  </si>
  <si>
    <t>Gerolf Sovereign</t>
  </si>
  <si>
    <t>Leaf-tail</t>
  </si>
  <si>
    <t>Lagombi</t>
  </si>
  <si>
    <t>Stardust armor</t>
  </si>
  <si>
    <t>Dogfish</t>
  </si>
  <si>
    <t>Trotroom</t>
  </si>
  <si>
    <t>Ziboson</t>
  </si>
  <si>
    <t>Devastator</t>
  </si>
  <si>
    <t>Scp-822</t>
  </si>
  <si>
    <t>Procoptodon</t>
  </si>
  <si>
    <t>Air mephit</t>
  </si>
  <si>
    <t>Torchic</t>
  </si>
  <si>
    <t>Human Spirit of Water</t>
  </si>
  <si>
    <t>Korok</t>
  </si>
  <si>
    <t>Sphinxes</t>
  </si>
  <si>
    <t>Muttamok</t>
  </si>
  <si>
    <t>Lao-Shan Lung</t>
  </si>
  <si>
    <t>Life Fruit</t>
  </si>
  <si>
    <t>Lavae</t>
  </si>
  <si>
    <t>Tundra Dragon</t>
  </si>
  <si>
    <t>Ultimate Form</t>
  </si>
  <si>
    <t>Driller Mole</t>
  </si>
  <si>
    <t>Scp-824</t>
  </si>
  <si>
    <t>Pteranodon</t>
  </si>
  <si>
    <t>Dust mephit</t>
  </si>
  <si>
    <t>Mudkip</t>
  </si>
  <si>
    <t>Beast Spirit of Water</t>
  </si>
  <si>
    <t>Like Like</t>
  </si>
  <si>
    <t>Squood</t>
  </si>
  <si>
    <t>Sarlacc</t>
  </si>
  <si>
    <t>Larinoth</t>
  </si>
  <si>
    <t>Sandstorm</t>
  </si>
  <si>
    <t>Turtloon</t>
  </si>
  <si>
    <t>Agogwe</t>
  </si>
  <si>
    <t>Dual Blade</t>
  </si>
  <si>
    <t>Scp-831</t>
  </si>
  <si>
    <t>Pulmonoscorpius</t>
  </si>
  <si>
    <t>Earth mephit</t>
  </si>
  <si>
    <t>Poochyena</t>
  </si>
  <si>
    <t>Human Spirit of Steel</t>
  </si>
  <si>
    <t>Loftwing</t>
  </si>
  <si>
    <t>Taos</t>
  </si>
  <si>
    <t>Scurrier</t>
  </si>
  <si>
    <t>Lavasioth</t>
  </si>
  <si>
    <t>Slime Rain</t>
  </si>
  <si>
    <t>Unicorn Cerberus</t>
  </si>
  <si>
    <t>Ahool</t>
  </si>
  <si>
    <t>Emerald Blues</t>
  </si>
  <si>
    <t>Scp-839</t>
  </si>
  <si>
    <t>Purlovia</t>
  </si>
  <si>
    <t>Fire mephit</t>
  </si>
  <si>
    <t>Zigzagoon</t>
  </si>
  <si>
    <t>Beast Spirit of Steel</t>
  </si>
  <si>
    <t>Magtail</t>
  </si>
  <si>
    <t>Tectinsulas</t>
  </si>
  <si>
    <t>Sith war behemoth</t>
  </si>
  <si>
    <t>Laviente</t>
  </si>
  <si>
    <t>Elephant Cactus</t>
  </si>
  <si>
    <t>Vampire Kong</t>
  </si>
  <si>
    <t>Fat Bandit</t>
  </si>
  <si>
    <t>Scp-843-2</t>
  </si>
  <si>
    <t>Quetzal</t>
  </si>
  <si>
    <t>Ice mephit</t>
  </si>
  <si>
    <t>Wurmple</t>
  </si>
  <si>
    <t>Human Spirit of Darkness</t>
  </si>
  <si>
    <t>Mini-Moldorm</t>
  </si>
  <si>
    <t>Asha Telethia</t>
  </si>
  <si>
    <t>Smooka</t>
  </si>
  <si>
    <t>Legiana</t>
  </si>
  <si>
    <t>Ewecus</t>
  </si>
  <si>
    <t>Walrhouse</t>
  </si>
  <si>
    <t>Al-Kaseem Firecracker Beetle</t>
  </si>
  <si>
    <t>Fiery Globes</t>
  </si>
  <si>
    <t>Scp-844</t>
  </si>
  <si>
    <t>Raptor</t>
  </si>
  <si>
    <t>Magma mephit</t>
  </si>
  <si>
    <t>Lotad</t>
  </si>
  <si>
    <t>Beast Spirit of Darkness</t>
  </si>
  <si>
    <t>Octorok</t>
  </si>
  <si>
    <t>Drakos Telethia</t>
  </si>
  <si>
    <t>Giant tauntaun</t>
  </si>
  <si>
    <t>Lightenna</t>
  </si>
  <si>
    <t>Flup</t>
  </si>
  <si>
    <t>Watiger</t>
  </si>
  <si>
    <t>Algerian Sea Centipede</t>
  </si>
  <si>
    <t>Fortuneteller</t>
  </si>
  <si>
    <t>Scp-845</t>
  </si>
  <si>
    <t>Mirror mephit</t>
  </si>
  <si>
    <t>Seedot</t>
  </si>
  <si>
    <t>Peahat</t>
  </si>
  <si>
    <t>Gigas Telethia</t>
  </si>
  <si>
    <t>Thernbee</t>
  </si>
  <si>
    <t>Lolo Gougarf</t>
  </si>
  <si>
    <t>Friendly Fruit Fly</t>
  </si>
  <si>
    <t>Yamatako Orochi</t>
  </si>
  <si>
    <t>Amarok</t>
  </si>
  <si>
    <t>Scp-846</t>
  </si>
  <si>
    <t>Reaper</t>
  </si>
  <si>
    <t>Mist mephit</t>
  </si>
  <si>
    <t>Taillow</t>
  </si>
  <si>
    <t>Pebblit</t>
  </si>
  <si>
    <t>Licorne Telethia</t>
  </si>
  <si>
    <t>Vulptex</t>
  </si>
  <si>
    <t>Ludroth</t>
  </si>
  <si>
    <t>Yashimodoki</t>
  </si>
  <si>
    <t>Antarctic Cryptid</t>
  </si>
  <si>
    <t>Gargoyle Knight</t>
  </si>
  <si>
    <t>Scp-848</t>
  </si>
  <si>
    <t>Mud mephit</t>
  </si>
  <si>
    <t>Wingull</t>
  </si>
  <si>
    <t>Shell Blade</t>
  </si>
  <si>
    <t>Telethia Plume</t>
  </si>
  <si>
    <t>Womp rat</t>
  </si>
  <si>
    <t>Ludroth Royal</t>
  </si>
  <si>
    <t>Giant Grub</t>
  </si>
  <si>
    <t>Zebra Kong</t>
  </si>
  <si>
    <t>Arabhar</t>
  </si>
  <si>
    <t>Gargoyle Warrior</t>
  </si>
  <si>
    <t>Scp-850</t>
  </si>
  <si>
    <t>Rock Drake</t>
  </si>
  <si>
    <t>Ooze mephit</t>
  </si>
  <si>
    <t>Ralts</t>
  </si>
  <si>
    <t>Skulltula</t>
  </si>
  <si>
    <t>Worrt</t>
  </si>
  <si>
    <t>Lunastra</t>
  </si>
  <si>
    <t>Glommer</t>
  </si>
  <si>
    <t>Food Honor</t>
  </si>
  <si>
    <t>Atmospheric Jellyfish</t>
  </si>
  <si>
    <t>Gigas Shadow</t>
  </si>
  <si>
    <t>Scp-851</t>
  </si>
  <si>
    <t>Roll Rat</t>
  </si>
  <si>
    <t>Salt mephit</t>
  </si>
  <si>
    <t>Surskit</t>
  </si>
  <si>
    <t>Tektite</t>
  </si>
  <si>
    <t>Terebras</t>
  </si>
  <si>
    <t>Assassin droid</t>
  </si>
  <si>
    <t>Maccao</t>
  </si>
  <si>
    <t>Gourmet Cell</t>
  </si>
  <si>
    <t>Biloko</t>
  </si>
  <si>
    <t>Graveyard</t>
  </si>
  <si>
    <t>Scp-856</t>
  </si>
  <si>
    <t>Sabertooth</t>
  </si>
  <si>
    <t>Smoke mephit</t>
  </si>
  <si>
    <t>Shroomish</t>
  </si>
  <si>
    <t>Wolfos</t>
  </si>
  <si>
    <t>Tersquals</t>
  </si>
  <si>
    <t>Astromech droid</t>
  </si>
  <si>
    <t>Maccao Great</t>
  </si>
  <si>
    <t>Gnarwail</t>
  </si>
  <si>
    <t>Aggrole</t>
  </si>
  <si>
    <t>Bird-Eating Spider of Peru</t>
  </si>
  <si>
    <t>Grim Reaper</t>
  </si>
  <si>
    <t>Scp-863</t>
  </si>
  <si>
    <t>Sabertooth Salmon</t>
  </si>
  <si>
    <t>Steam mephit</t>
  </si>
  <si>
    <t>Slakoth</t>
  </si>
  <si>
    <t>Arrghus</t>
  </si>
  <si>
    <t>Titan Battleship</t>
  </si>
  <si>
    <t>Droideka</t>
  </si>
  <si>
    <t>Gore Magala</t>
  </si>
  <si>
    <t>Gnat Swarm</t>
  </si>
  <si>
    <t>Blemmyes</t>
  </si>
  <si>
    <t>Groundshaker</t>
  </si>
  <si>
    <t>Scp-870</t>
  </si>
  <si>
    <t>Sarco</t>
  </si>
  <si>
    <t>Water mephit</t>
  </si>
  <si>
    <t>Nincada</t>
  </si>
  <si>
    <t>Lord Bullbo</t>
  </si>
  <si>
    <t>Torta</t>
  </si>
  <si>
    <t>Medical droid</t>
  </si>
  <si>
    <t>600(300)</t>
  </si>
  <si>
    <t>Shagaru Magala</t>
  </si>
  <si>
    <t>Grass Gator</t>
  </si>
  <si>
    <t>Big Bopsicle</t>
  </si>
  <si>
    <t>Blue Tiger</t>
  </si>
  <si>
    <t>Guard Armor</t>
  </si>
  <si>
    <t>Scp-879</t>
  </si>
  <si>
    <t>Shadowmane</t>
  </si>
  <si>
    <t>Thoqqua</t>
  </si>
  <si>
    <t>Whismur</t>
  </si>
  <si>
    <t>Molduga</t>
  </si>
  <si>
    <t>Torna</t>
  </si>
  <si>
    <t>Protocol droid</t>
  </si>
  <si>
    <t>Magnamalo</t>
  </si>
  <si>
    <t>Hippopotamoose</t>
  </si>
  <si>
    <t>Bombino</t>
  </si>
  <si>
    <t>Bunyip</t>
  </si>
  <si>
    <t>Hammer Frame</t>
  </si>
  <si>
    <t>Scp-885</t>
  </si>
  <si>
    <t>Varrdig</t>
  </si>
  <si>
    <t>Makuhita</t>
  </si>
  <si>
    <t>Mothula</t>
  </si>
  <si>
    <t>Turbas</t>
  </si>
  <si>
    <t>Probe droid</t>
  </si>
  <si>
    <t>Malfestio</t>
  </si>
  <si>
    <t>Hound</t>
  </si>
  <si>
    <t>Bunger</t>
  </si>
  <si>
    <t>Cactus Cat</t>
  </si>
  <si>
    <t>Heat Saber</t>
  </si>
  <si>
    <t>Scp-906</t>
  </si>
  <si>
    <t>Seeker</t>
  </si>
  <si>
    <t>Xorn</t>
  </si>
  <si>
    <t>Nosepass</t>
  </si>
  <si>
    <t>Moldarach</t>
  </si>
  <si>
    <t>Unafulges</t>
  </si>
  <si>
    <t>Meraginasu</t>
  </si>
  <si>
    <t>Houndius Shootius</t>
  </si>
  <si>
    <t>Buffalocust</t>
  </si>
  <si>
    <t>Cacus</t>
  </si>
  <si>
    <t>Hook Bat</t>
  </si>
  <si>
    <t>SCP-912</t>
  </si>
  <si>
    <t>Shinehorn</t>
  </si>
  <si>
    <t>Custom Animental</t>
  </si>
  <si>
    <t>Skitty</t>
  </si>
  <si>
    <t>Ook</t>
  </si>
  <si>
    <t>Upa</t>
  </si>
  <si>
    <t>Mernos</t>
  </si>
  <si>
    <t>Hutch</t>
  </si>
  <si>
    <t>Charmallow</t>
  </si>
  <si>
    <t>Canvey Island Monster</t>
  </si>
  <si>
    <t>Hot Rod</t>
  </si>
  <si>
    <t>Scp-914</t>
  </si>
  <si>
    <t>Sinomacrops</t>
  </si>
  <si>
    <t>Almiraj</t>
  </si>
  <si>
    <t>Sableye</t>
  </si>
  <si>
    <t>Rocktite</t>
  </si>
  <si>
    <t>Uraya</t>
  </si>
  <si>
    <t>Merphistophelin</t>
  </si>
  <si>
    <t>Iron Hulk</t>
  </si>
  <si>
    <t>Cheepoof</t>
  </si>
  <si>
    <t>Centiscarabs</t>
  </si>
  <si>
    <t>Icy Cube</t>
  </si>
  <si>
    <t>Scp-916</t>
  </si>
  <si>
    <t>Snow Owl</t>
  </si>
  <si>
    <t>Feymire crocodile</t>
  </si>
  <si>
    <t>Mawile</t>
  </si>
  <si>
    <t>Talus</t>
  </si>
  <si>
    <t>Urchon</t>
  </si>
  <si>
    <t>Mi Ru</t>
  </si>
  <si>
    <t>Koalefant</t>
  </si>
  <si>
    <t>Cheery</t>
  </si>
  <si>
    <t>Cherufe</t>
  </si>
  <si>
    <t>Illuminator</t>
  </si>
  <si>
    <t>Scp-919</t>
  </si>
  <si>
    <t>Spino</t>
  </si>
  <si>
    <t>Feystag</t>
  </si>
  <si>
    <t>Aron</t>
  </si>
  <si>
    <t>Deku Toad</t>
  </si>
  <si>
    <t>Vigents</t>
  </si>
  <si>
    <t>Midogaron</t>
  </si>
  <si>
    <t>Lord of the Fruit Flies</t>
  </si>
  <si>
    <t>Cheezer</t>
  </si>
  <si>
    <t>Chupacabra</t>
  </si>
  <si>
    <t>Infernal Engine</t>
  </si>
  <si>
    <t>Scp-929</t>
  </si>
  <si>
    <t>Stegosaurus</t>
  </si>
  <si>
    <t>Gloomwing</t>
  </si>
  <si>
    <t>Meditite</t>
  </si>
  <si>
    <t>Vire</t>
  </si>
  <si>
    <t>Visigels</t>
  </si>
  <si>
    <t>Mizutsune</t>
  </si>
  <si>
    <t>Lunar Wobster</t>
  </si>
  <si>
    <t>Chillynilly</t>
  </si>
  <si>
    <t>Devonian Annelid</t>
  </si>
  <si>
    <t>Invisible</t>
  </si>
  <si>
    <t>Scp-937</t>
  </si>
  <si>
    <t>Summoner</t>
  </si>
  <si>
    <t>Kelpie</t>
  </si>
  <si>
    <t>Electrike</t>
  </si>
  <si>
    <t>Wart</t>
  </si>
  <si>
    <t>Vivohasts</t>
  </si>
  <si>
    <t>Monoblos</t>
  </si>
  <si>
    <t>Magma Golem</t>
  </si>
  <si>
    <t>Cinnasnail</t>
  </si>
  <si>
    <t>Duah</t>
  </si>
  <si>
    <t>Kurt Zisa</t>
  </si>
  <si>
    <t>Scp-938</t>
  </si>
  <si>
    <t>Tapejara</t>
  </si>
  <si>
    <t>Killmoulis</t>
  </si>
  <si>
    <t>Plusle</t>
  </si>
  <si>
    <t>Aquamentus</t>
  </si>
  <si>
    <t>Xe-doms</t>
  </si>
  <si>
    <t>Moofah</t>
  </si>
  <si>
    <t>Malbatross</t>
  </si>
  <si>
    <t>Cocomite Husk</t>
  </si>
  <si>
    <t>Engulfer</t>
  </si>
  <si>
    <t>Lance Soldier</t>
  </si>
  <si>
    <t>Scp-939</t>
  </si>
  <si>
    <t>Tek Stryder</t>
  </si>
  <si>
    <t>Meenlock</t>
  </si>
  <si>
    <t>Minun</t>
  </si>
  <si>
    <t>Argorok</t>
  </si>
  <si>
    <t>Xiphias</t>
  </si>
  <si>
    <t>Mosswine</t>
  </si>
  <si>
    <t>Crapple</t>
  </si>
  <si>
    <t>Flashlight Frog</t>
  </si>
  <si>
    <t>Large Armor</t>
  </si>
  <si>
    <t>Scp-954</t>
  </si>
  <si>
    <t>Terror Bird</t>
  </si>
  <si>
    <t>Portal hound</t>
  </si>
  <si>
    <t>Volbeat</t>
  </si>
  <si>
    <t>Barinade</t>
  </si>
  <si>
    <t>Yggralith Zero</t>
  </si>
  <si>
    <t>Najarala</t>
  </si>
  <si>
    <t>Elder Mandrake</t>
  </si>
  <si>
    <t>Daddy Cakelegs</t>
  </si>
  <si>
    <t>Flesh-eating Black Fly</t>
  </si>
  <si>
    <t>Large Body</t>
  </si>
  <si>
    <t>Scp-955</t>
  </si>
  <si>
    <t>Therizinosaur</t>
  </si>
  <si>
    <t>Yeth hound</t>
  </si>
  <si>
    <t>Illumise</t>
  </si>
  <si>
    <t>Blizzagia</t>
  </si>
  <si>
    <t>Zigs</t>
  </si>
  <si>
    <t>Nakarkos</t>
  </si>
  <si>
    <t>Mant</t>
  </si>
  <si>
    <t>Dr. Sodie</t>
  </si>
  <si>
    <t>Grootslang</t>
  </si>
  <si>
    <t>Leechgrave</t>
  </si>
  <si>
    <t>Scp-958</t>
  </si>
  <si>
    <t>Thorny Dragon</t>
  </si>
  <si>
    <t>Abyssal chicken</t>
  </si>
  <si>
    <t>Budew</t>
  </si>
  <si>
    <t>Demon Train</t>
  </si>
  <si>
    <t>Dromarch</t>
  </si>
  <si>
    <t>Namielle</t>
  </si>
  <si>
    <t>Queen Womant</t>
  </si>
  <si>
    <t>Eggler</t>
  </si>
  <si>
    <t>Jersey devil</t>
  </si>
  <si>
    <t>Living Bone</t>
  </si>
  <si>
    <t>Scp-966</t>
  </si>
  <si>
    <t>Thylacoleo</t>
  </si>
  <si>
    <t>Achaierai</t>
  </si>
  <si>
    <t>Gulpin</t>
  </si>
  <si>
    <t>Digdogger</t>
  </si>
  <si>
    <t>Roc</t>
  </si>
  <si>
    <t>Nargacuga</t>
  </si>
  <si>
    <t>Lureplant</t>
  </si>
  <si>
    <t>Flapjackarak</t>
  </si>
  <si>
    <t>Jinshin-Mushi</t>
  </si>
  <si>
    <t>Luna Bandit</t>
  </si>
  <si>
    <t>Scp-979</t>
  </si>
  <si>
    <t>Desert Titan</t>
  </si>
  <si>
    <t>Canoloth</t>
  </si>
  <si>
    <t>Carvanha</t>
  </si>
  <si>
    <t>King Dodongo</t>
  </si>
  <si>
    <t>Cressidus</t>
  </si>
  <si>
    <t>Nergigante</t>
  </si>
  <si>
    <t>Moleworm</t>
  </si>
  <si>
    <t>Flutterjam</t>
  </si>
  <si>
    <t>Jishin-uwo</t>
  </si>
  <si>
    <t>Lurk Lizard</t>
  </si>
  <si>
    <t>Scp-994</t>
  </si>
  <si>
    <t>Forest Titan</t>
  </si>
  <si>
    <t>Hell hound</t>
  </si>
  <si>
    <t>Wailmer</t>
  </si>
  <si>
    <t>Armogohma</t>
  </si>
  <si>
    <t>Custom Common Blade</t>
  </si>
  <si>
    <t>Nerscylla</t>
  </si>
  <si>
    <t>Moon Moth</t>
  </si>
  <si>
    <t>Fryder</t>
  </si>
  <si>
    <t>Kalmykian Snake</t>
  </si>
  <si>
    <t>Mad Bumper</t>
  </si>
  <si>
    <t>Scp-995</t>
  </si>
  <si>
    <t>Ice Titan</t>
  </si>
  <si>
    <t>Howler</t>
  </si>
  <si>
    <t>Numel</t>
  </si>
  <si>
    <t>Queen Gohma</t>
  </si>
  <si>
    <t>Nibelsnarf</t>
  </si>
  <si>
    <t>Mosling</t>
  </si>
  <si>
    <t>Grapeskeeto</t>
  </si>
  <si>
    <t>Koerakoonlased</t>
  </si>
  <si>
    <t>Magnum Loader</t>
  </si>
  <si>
    <t>Scp-999</t>
  </si>
  <si>
    <t>King Titan</t>
  </si>
  <si>
    <t>Torkoal</t>
  </si>
  <si>
    <t>Magma Gohma</t>
  </si>
  <si>
    <t>Noios</t>
  </si>
  <si>
    <t>Moose/Goose</t>
  </si>
  <si>
    <t>Hunnabee</t>
  </si>
  <si>
    <t>Kumari Kandam Sea Serpent</t>
  </si>
  <si>
    <t>Massive Possessor</t>
  </si>
  <si>
    <t>Scp-1000</t>
  </si>
  <si>
    <t>Titanoboa</t>
  </si>
  <si>
    <t>Phane</t>
  </si>
  <si>
    <t>Spoink</t>
  </si>
  <si>
    <t>Goht</t>
  </si>
  <si>
    <t>Nono Orugaron</t>
  </si>
  <si>
    <t>Mush Gnome</t>
  </si>
  <si>
    <t>Incherrito</t>
  </si>
  <si>
    <t>Lau</t>
  </si>
  <si>
    <t>Metal Bug</t>
  </si>
  <si>
    <t>Scp-1001</t>
  </si>
  <si>
    <t>Titanomyrma</t>
  </si>
  <si>
    <t>Ravid</t>
  </si>
  <si>
    <t>Spinda</t>
  </si>
  <si>
    <t>Gyorg</t>
  </si>
  <si>
    <t>Odibatorasu</t>
  </si>
  <si>
    <t>Naked Mole Bat</t>
  </si>
  <si>
    <t>Kweeble</t>
  </si>
  <si>
    <t>Minute Bomb</t>
  </si>
  <si>
    <t>Scp-1006</t>
  </si>
  <si>
    <t>Titanosaur</t>
  </si>
  <si>
    <t>Shoosuva</t>
  </si>
  <si>
    <t>Trapinch</t>
  </si>
  <si>
    <t>Gyorg Pair</t>
  </si>
  <si>
    <t>Odogaron</t>
  </si>
  <si>
    <t>No-Eyed Deer</t>
  </si>
  <si>
    <t>Lollive</t>
  </si>
  <si>
    <t>Mamalambo</t>
  </si>
  <si>
    <t>Morning Star</t>
  </si>
  <si>
    <t>Scp-1013</t>
  </si>
  <si>
    <t>Triceratops</t>
  </si>
  <si>
    <t>Verakia</t>
  </si>
  <si>
    <t>Cacnea</t>
  </si>
  <si>
    <t>Gleeok</t>
  </si>
  <si>
    <t>Oltura</t>
  </si>
  <si>
    <t>Gem Deer</t>
  </si>
  <si>
    <t>Mama Mewon</t>
  </si>
  <si>
    <t>Mapinguari</t>
  </si>
  <si>
    <t>Nightwalker</t>
  </si>
  <si>
    <t>Scp-1028</t>
  </si>
  <si>
    <t>Statues</t>
  </si>
  <si>
    <t>Like spawner for minecraft</t>
  </si>
  <si>
    <t>Trilobite</t>
  </si>
  <si>
    <t>Abrian</t>
  </si>
  <si>
    <t>Swablu</t>
  </si>
  <si>
    <t>Helmasaur King</t>
  </si>
  <si>
    <t>Paolumu</t>
  </si>
  <si>
    <t>Packim Baggims</t>
  </si>
  <si>
    <t>Megamaki</t>
  </si>
  <si>
    <t>Migas</t>
  </si>
  <si>
    <t>Opposite Armor</t>
  </si>
  <si>
    <t>Scp-1030</t>
  </si>
  <si>
    <t>Troodon</t>
  </si>
  <si>
    <t>Amphisbaena</t>
  </si>
  <si>
    <t>Zangoose</t>
  </si>
  <si>
    <t>Helmaroc King</t>
  </si>
  <si>
    <t>Pariapuria</t>
  </si>
  <si>
    <t>Pangolden</t>
  </si>
  <si>
    <t>Mothza Supreme</t>
  </si>
  <si>
    <t>Minhocao</t>
  </si>
  <si>
    <t>Parasite Cage</t>
  </si>
  <si>
    <t>Scp-1049</t>
  </si>
  <si>
    <t>Tropeognathus</t>
  </si>
  <si>
    <t>Ankheg</t>
  </si>
  <si>
    <t>Seviper</t>
  </si>
  <si>
    <t>Knucklemaster</t>
  </si>
  <si>
    <t>Plesioth</t>
  </si>
  <si>
    <t>Pit Pig</t>
  </si>
  <si>
    <t>Noodler</t>
  </si>
  <si>
    <t>Mongolian Death Worm</t>
  </si>
  <si>
    <t>Scp-1057</t>
  </si>
  <si>
    <t>Tusoteuthis</t>
  </si>
  <si>
    <t>Arraccat</t>
  </si>
  <si>
    <t>Lunatone</t>
  </si>
  <si>
    <t>Manhandla</t>
  </si>
  <si>
    <t>Poborubarumu</t>
  </si>
  <si>
    <t>Platapine</t>
  </si>
  <si>
    <t>Peelbug</t>
  </si>
  <si>
    <t>Possessor</t>
  </si>
  <si>
    <t>Scp-1063</t>
  </si>
  <si>
    <t>Velonasaur</t>
  </si>
  <si>
    <t>Elder Arrowhawk</t>
  </si>
  <si>
    <t>Solrock</t>
  </si>
  <si>
    <t>Morpha</t>
  </si>
  <si>
    <t>Pokara</t>
  </si>
  <si>
    <t>Pog</t>
  </si>
  <si>
    <t>Pineantula</t>
  </si>
  <si>
    <t>Nagni Vatu</t>
  </si>
  <si>
    <t>Pot Centipede</t>
  </si>
  <si>
    <t>Scp-1087</t>
  </si>
  <si>
    <t>Voidwyrm</t>
  </si>
  <si>
    <t>Asperii</t>
  </si>
  <si>
    <t>Barboach</t>
  </si>
  <si>
    <t>Moldorm</t>
  </si>
  <si>
    <t>Pokaradon</t>
  </si>
  <si>
    <t>Poison Birchnut Tree</t>
  </si>
  <si>
    <t>Pinkle</t>
  </si>
  <si>
    <t>Neural Parasite</t>
  </si>
  <si>
    <t>Powered Armor</t>
  </si>
  <si>
    <t>Scp-1091</t>
  </si>
  <si>
    <t>Vulture</t>
  </si>
  <si>
    <t>Avalancher</t>
  </si>
  <si>
    <t>Corphish</t>
  </si>
  <si>
    <t>Morpheel</t>
  </si>
  <si>
    <t>Popo</t>
  </si>
  <si>
    <t>Pugalisk</t>
  </si>
  <si>
    <t>Poptick</t>
  </si>
  <si>
    <t>Nicaraguan Blood Sucking Vines</t>
  </si>
  <si>
    <t>Prison Keeper</t>
  </si>
  <si>
    <t>Scp-1105-1</t>
  </si>
  <si>
    <t>Woolly Rhino</t>
  </si>
  <si>
    <t>Baltoy</t>
  </si>
  <si>
    <t>Odolwa</t>
  </si>
  <si>
    <t>Pukei-Pukei</t>
  </si>
  <si>
    <t>Quacken</t>
  </si>
  <si>
    <t>Preying Picantis</t>
  </si>
  <si>
    <t>Owlman</t>
  </si>
  <si>
    <t>Prize Bug</t>
  </si>
  <si>
    <t>Scp-1111-1</t>
  </si>
  <si>
    <t>Beast of Malar</t>
  </si>
  <si>
    <t>Lileep</t>
  </si>
  <si>
    <t>Stagnox</t>
  </si>
  <si>
    <t>Qurupeco</t>
  </si>
  <si>
    <t>Ro Bin</t>
  </si>
  <si>
    <t>Ribblepede</t>
  </si>
  <si>
    <t>Peluda</t>
  </si>
  <si>
    <t>Rabid Dog</t>
  </si>
  <si>
    <t>Scp-1126</t>
  </si>
  <si>
    <t>Yutyrannus</t>
  </si>
  <si>
    <t>Beguiler</t>
  </si>
  <si>
    <t>Anorith</t>
  </si>
  <si>
    <t>Twinmold</t>
  </si>
  <si>
    <t>Radobaan</t>
  </si>
  <si>
    <t>Rock Lobster</t>
  </si>
  <si>
    <t>Rootle</t>
  </si>
  <si>
    <t>Popobawa</t>
  </si>
  <si>
    <t>Rapid Thruster</t>
  </si>
  <si>
    <t>Scp-1135</t>
  </si>
  <si>
    <t>Aberrant</t>
  </si>
  <si>
    <t>Behir</t>
  </si>
  <si>
    <t>Feebas</t>
  </si>
  <si>
    <t>Volvagia</t>
  </si>
  <si>
    <t>Rajang</t>
  </si>
  <si>
    <t>Rockjaw</t>
  </si>
  <si>
    <t>Sandopede</t>
  </si>
  <si>
    <t>Rakshasa</t>
  </si>
  <si>
    <t>Red Armor</t>
  </si>
  <si>
    <t>Scp-1136</t>
  </si>
  <si>
    <t>Black unicorn</t>
  </si>
  <si>
    <t>Castform</t>
  </si>
  <si>
    <t>Dinraal</t>
  </si>
  <si>
    <t>Raphinos</t>
  </si>
  <si>
    <t>Saladmander</t>
  </si>
  <si>
    <t>Scoopy</t>
  </si>
  <si>
    <t>Revolving Beast</t>
  </si>
  <si>
    <t>Red Nocturne</t>
  </si>
  <si>
    <t>Scp-1147</t>
  </si>
  <si>
    <t>Brute Creatures</t>
  </si>
  <si>
    <t>Blink dog</t>
  </si>
  <si>
    <t>Kecleon</t>
  </si>
  <si>
    <t>Farosh</t>
  </si>
  <si>
    <t>Rathalos</t>
  </si>
  <si>
    <t>Scorpeon</t>
  </si>
  <si>
    <t>Scoopy Banoopy</t>
  </si>
  <si>
    <t>Shamirs</t>
  </si>
  <si>
    <t>Ruler of The Sky</t>
  </si>
  <si>
    <t>Scp-1150</t>
  </si>
  <si>
    <t>Corrupted Creatures</t>
  </si>
  <si>
    <t>Bloodsilk spider</t>
  </si>
  <si>
    <t>Shuppet</t>
  </si>
  <si>
    <t>Naydra</t>
  </si>
  <si>
    <t>Rathian</t>
  </si>
  <si>
    <t>Sea Hound</t>
  </si>
  <si>
    <t>Scorpenyo</t>
  </si>
  <si>
    <t>Skyfish</t>
  </si>
  <si>
    <t>Sea Neon</t>
  </si>
  <si>
    <t>Scp-1155</t>
  </si>
  <si>
    <t>Eerie Creatures</t>
  </si>
  <si>
    <t>Bulette</t>
  </si>
  <si>
    <t>Duskull</t>
  </si>
  <si>
    <t>Wind Fish</t>
  </si>
  <si>
    <t>Ray Gougarf</t>
  </si>
  <si>
    <t>Sea Weed</t>
  </si>
  <si>
    <t>Shishkabug</t>
  </si>
  <si>
    <t>Taniwha</t>
  </si>
  <si>
    <t>Scp-1156</t>
  </si>
  <si>
    <t>Tek Creatures</t>
  </si>
  <si>
    <t>Cave fisher</t>
  </si>
  <si>
    <t>Tropius</t>
  </si>
  <si>
    <t>Deku Mask</t>
  </si>
  <si>
    <t>Remobra</t>
  </si>
  <si>
    <t>Sealnado</t>
  </si>
  <si>
    <t>Snakpod</t>
  </si>
  <si>
    <t>Tapire-lauara</t>
  </si>
  <si>
    <t>Shadow Clone</t>
  </si>
  <si>
    <t>Scp-1158</t>
  </si>
  <si>
    <t>X-Creatures</t>
  </si>
  <si>
    <t>Chingling</t>
  </si>
  <si>
    <t>Goron Mask</t>
  </si>
  <si>
    <t>Rhenoplos</t>
  </si>
  <si>
    <t>Shadow Creature</t>
  </si>
  <si>
    <t>Snaquiri</t>
  </si>
  <si>
    <t>Tatzelwurm</t>
  </si>
  <si>
    <t>Shadow Stalker</t>
  </si>
  <si>
    <t>Scp-1166</t>
  </si>
  <si>
    <t>Albertosaurus</t>
  </si>
  <si>
    <t>Absol</t>
  </si>
  <si>
    <t>Zora Mask</t>
  </si>
  <si>
    <t>Rukodiora</t>
  </si>
  <si>
    <t>Shadow Puppet</t>
  </si>
  <si>
    <t>Sprinklepede</t>
  </si>
  <si>
    <t>Shaman</t>
  </si>
  <si>
    <t>Scp-1216</t>
  </si>
  <si>
    <t>Anurognathus Swarm</t>
  </si>
  <si>
    <t>Couatl</t>
  </si>
  <si>
    <t>Snorunt</t>
  </si>
  <si>
    <r>
      <rPr>
        <color rgb="FF1155CC"/>
        <u/>
      </rPr>
      <t>Master Sword</t>
    </r>
    <r>
      <rPr>
        <u/>
      </rPr>
      <t xml:space="preserve"> and </t>
    </r>
    <r>
      <rPr>
        <color rgb="FF1155CC"/>
        <u/>
      </rPr>
      <t>Fi</t>
    </r>
  </si>
  <si>
    <t>Seltas</t>
  </si>
  <si>
    <t>Skittersquid</t>
  </si>
  <si>
    <t>Spuddy</t>
  </si>
  <si>
    <t>Trunko</t>
  </si>
  <si>
    <t>Silver Rock</t>
  </si>
  <si>
    <t>Scp-1267</t>
  </si>
  <si>
    <t>Camouflage Beast</t>
  </si>
  <si>
    <t>Darkmantle</t>
  </si>
  <si>
    <t>Spheal</t>
  </si>
  <si>
    <t>Aazelion</t>
  </si>
  <si>
    <t>Seltas Queen</t>
  </si>
  <si>
    <t>Slurper</t>
  </si>
  <si>
    <t>Strabby</t>
  </si>
  <si>
    <t>Underwater flies</t>
  </si>
  <si>
    <t>Sky Grappler</t>
  </si>
  <si>
    <t>Scp-1294</t>
  </si>
  <si>
    <t>Coelurosauravus</t>
  </si>
  <si>
    <t>Displacer beast</t>
  </si>
  <si>
    <t>Clamperl</t>
  </si>
  <si>
    <t>Acid Worm</t>
  </si>
  <si>
    <t>Seregios</t>
  </si>
  <si>
    <t>Slurtle</t>
  </si>
  <si>
    <t>Sweetiefly</t>
  </si>
  <si>
    <t>Varanus komodoensis</t>
  </si>
  <si>
    <t>Sneak Army</t>
  </si>
  <si>
    <t>Scp-1316</t>
  </si>
  <si>
    <t>Columbian Mammoth</t>
  </si>
  <si>
    <t>Dragonne</t>
  </si>
  <si>
    <t>Relicanth</t>
  </si>
  <si>
    <t>Arachnus</t>
  </si>
  <si>
    <t>Shamos</t>
  </si>
  <si>
    <t>Snaptooth</t>
  </si>
  <si>
    <t>Tacroach</t>
  </si>
  <si>
    <t>Waitoreke</t>
  </si>
  <si>
    <t>Soldier</t>
  </si>
  <si>
    <t>Scp-1325</t>
  </si>
  <si>
    <t>Daemonosaurus</t>
  </si>
  <si>
    <t>Dream Serpent</t>
  </si>
  <si>
    <t>Luvdisc</t>
  </si>
  <si>
    <t>Asborean</t>
  </si>
  <si>
    <t>Shantien</t>
  </si>
  <si>
    <t>Snortoise</t>
  </si>
  <si>
    <t>Wee Mewon</t>
  </si>
  <si>
    <t>Walking Stump</t>
  </si>
  <si>
    <t>Solid Armor</t>
  </si>
  <si>
    <t>Scp-1340</t>
  </si>
  <si>
    <t>Diictodon</t>
  </si>
  <si>
    <t>Dusk beast</t>
  </si>
  <si>
    <t>Bagon</t>
  </si>
  <si>
    <t>Blob Thrower</t>
  </si>
  <si>
    <t>Shara Ishvalda</t>
  </si>
  <si>
    <t>Spider Monkey</t>
  </si>
  <si>
    <t>Weenyworm</t>
  </si>
  <si>
    <t>Spiked Crawler</t>
  </si>
  <si>
    <t>Scp-1349</t>
  </si>
  <si>
    <t>Dracorex</t>
  </si>
  <si>
    <t>Giant eagle</t>
  </si>
  <si>
    <t>Beldum</t>
  </si>
  <si>
    <t>Blogg</t>
  </si>
  <si>
    <t>Shen Gaoren</t>
  </si>
  <si>
    <t>Weenyworm (Shy)</t>
  </si>
  <si>
    <t>Stalwart Blade</t>
  </si>
  <si>
    <t>Scp-1352</t>
  </si>
  <si>
    <t>Embolotherium</t>
  </si>
  <si>
    <t>Ethereal marauder</t>
  </si>
  <si>
    <t>Regirock</t>
  </si>
  <si>
    <t>Brizgee</t>
  </si>
  <si>
    <t>Slagtoth</t>
  </si>
  <si>
    <t>Spider Warrior</t>
  </si>
  <si>
    <t>Stealth Sneak</t>
  </si>
  <si>
    <t>Scp-1361</t>
  </si>
  <si>
    <t>Future Beetle Queen</t>
  </si>
  <si>
    <t>Fire toad</t>
  </si>
  <si>
    <t>Regice</t>
  </si>
  <si>
    <t>Burrower</t>
  </si>
  <si>
    <t>Slicemargl</t>
  </si>
  <si>
    <t>Storm Rider</t>
  </si>
  <si>
    <t>Scp-1364</t>
  </si>
  <si>
    <t>Future Beetle Swarm</t>
  </si>
  <si>
    <t>Foo dog</t>
  </si>
  <si>
    <t>Registeel</t>
  </si>
  <si>
    <t>Cacatac</t>
  </si>
  <si>
    <t>Somnacanth</t>
  </si>
  <si>
    <t>Nurse Spider</t>
  </si>
  <si>
    <t>Strafer</t>
  </si>
  <si>
    <t>Scp-1370</t>
  </si>
  <si>
    <t>Future Maggot</t>
  </si>
  <si>
    <t>Foo lion</t>
  </si>
  <si>
    <t>Latias</t>
  </si>
  <si>
    <t>Charge Beam Beast</t>
  </si>
  <si>
    <t>Taikun Zamuza</t>
  </si>
  <si>
    <t>Sea Strider</t>
  </si>
  <si>
    <t>Summoner's Heartless</t>
  </si>
  <si>
    <t>Scp-1371</t>
  </si>
  <si>
    <t>Future Predator</t>
  </si>
  <si>
    <t>Giragonne</t>
  </si>
  <si>
    <t>Latios</t>
  </si>
  <si>
    <t>Crystallite</t>
  </si>
  <si>
    <t>Tartaronis</t>
  </si>
  <si>
    <t>Surveillance Robot</t>
  </si>
  <si>
    <t>Scp-1387</t>
  </si>
  <si>
    <t>Future Shark</t>
  </si>
  <si>
    <t>Girallon</t>
  </si>
  <si>
    <t>Kyogre</t>
  </si>
  <si>
    <t>Dachora</t>
  </si>
  <si>
    <t>Teostra</t>
  </si>
  <si>
    <t>Shattered Spider</t>
  </si>
  <si>
    <t>Tailbunker</t>
  </si>
  <si>
    <t>Scp-1403</t>
  </si>
  <si>
    <t>Giant Burrowing Insect</t>
  </si>
  <si>
    <t>Gorgon</t>
  </si>
  <si>
    <t>Groudon</t>
  </si>
  <si>
    <t>Desbrachian</t>
  </si>
  <si>
    <t>Tetranadon</t>
  </si>
  <si>
    <t>Spider Queen</t>
  </si>
  <si>
    <t>Tornado Step</t>
  </si>
  <si>
    <t>Scp-1405</t>
  </si>
  <si>
    <t>Gray render</t>
  </si>
  <si>
    <t>Rayquaza</t>
  </si>
  <si>
    <t>Dragotix</t>
  </si>
  <si>
    <t>Tetsucabra</t>
  </si>
  <si>
    <t>Stink Ray</t>
  </si>
  <si>
    <t>Toy Soldier</t>
  </si>
  <si>
    <t>Scp-1412</t>
  </si>
  <si>
    <t>Gorgonopsid</t>
  </si>
  <si>
    <t>Jirachi</t>
  </si>
  <si>
    <t>Etecoon</t>
  </si>
  <si>
    <t>Tigrex</t>
  </si>
  <si>
    <t>Swordfish</t>
  </si>
  <si>
    <t>Trick Ghost</t>
  </si>
  <si>
    <t>Scp-1424</t>
  </si>
  <si>
    <t>Jurassic Beetle Queen</t>
  </si>
  <si>
    <t>Deoxys</t>
  </si>
  <si>
    <t>Flaahgra Tentacle</t>
  </si>
  <si>
    <t>Toa Tesukatora</t>
  </si>
  <si>
    <t>Tallbird</t>
  </si>
  <si>
    <t>Veil Lizard</t>
  </si>
  <si>
    <t>Scp-1428-1</t>
  </si>
  <si>
    <t>Jurassic Beetle Swam</t>
  </si>
  <si>
    <t>Turtwig</t>
  </si>
  <si>
    <t>Flickerbat</t>
  </si>
  <si>
    <t>Tobi-Kadachi</t>
  </si>
  <si>
    <t>Wight Knight</t>
  </si>
  <si>
    <t>Scp-1443</t>
  </si>
  <si>
    <t>Labyrinthodont</t>
  </si>
  <si>
    <t>Chimchar</t>
  </si>
  <si>
    <t>Gadora</t>
  </si>
  <si>
    <t>Toridcless</t>
  </si>
  <si>
    <t>Tiger Shark</t>
  </si>
  <si>
    <t>Scp-1449</t>
  </si>
  <si>
    <t>Lycaenops</t>
  </si>
  <si>
    <t>Ice toad</t>
  </si>
  <si>
    <t>Piplup</t>
  </si>
  <si>
    <t>Geruta</t>
  </si>
  <si>
    <t>Tzitzi-Ya-Ku</t>
  </si>
  <si>
    <t>Toadstool</t>
  </si>
  <si>
    <t>Bug Bag</t>
  </si>
  <si>
    <t>Scp-1450</t>
  </si>
  <si>
    <t>Megopteran</t>
  </si>
  <si>
    <t>Jaculi</t>
  </si>
  <si>
    <t>Starly</t>
  </si>
  <si>
    <t>Ghalmanian</t>
  </si>
  <si>
    <t>Ukanlos</t>
  </si>
  <si>
    <t>Treeguard</t>
  </si>
  <si>
    <t>Card Soldier</t>
  </si>
  <si>
    <t>Scp-1457</t>
  </si>
  <si>
    <t>Mer Creature</t>
  </si>
  <si>
    <t>Kamadan</t>
  </si>
  <si>
    <t>Bidoof</t>
  </si>
  <si>
    <t>Gigafraug</t>
  </si>
  <si>
    <t>Unknown</t>
  </si>
  <si>
    <t>Varg</t>
  </si>
  <si>
    <t>Caves of Wonder Guardian</t>
  </si>
  <si>
    <t>Scp-1468</t>
  </si>
  <si>
    <t>Mesothelae</t>
  </si>
  <si>
    <t>Ki-rin</t>
  </si>
  <si>
    <t>Kricketot</t>
  </si>
  <si>
    <t>Grenchler</t>
  </si>
  <si>
    <t>Uragaan</t>
  </si>
  <si>
    <t>Volt Goat</t>
  </si>
  <si>
    <t>Chernabog</t>
  </si>
  <si>
    <t>Scp-1470</t>
  </si>
  <si>
    <t>Ornitholestes</t>
  </si>
  <si>
    <t>Krenshar</t>
  </si>
  <si>
    <t>Shinx</t>
  </si>
  <si>
    <t>Groganch</t>
  </si>
  <si>
    <t>Uroktor</t>
  </si>
  <si>
    <t>Weevole</t>
  </si>
  <si>
    <t>Cheshire Cat</t>
  </si>
  <si>
    <t>Scp-1476</t>
  </si>
  <si>
    <t>Hive Lord Kruthik</t>
  </si>
  <si>
    <t>Cranidos</t>
  </si>
  <si>
    <t>Halzyn</t>
  </si>
  <si>
    <t>Agnaktor</t>
  </si>
  <si>
    <t>Woby</t>
  </si>
  <si>
    <t>Cy-bug</t>
  </si>
  <si>
    <t>Scp-1495</t>
  </si>
  <si>
    <t>Precambrian Worm</t>
  </si>
  <si>
    <t>Three-headed Leskylor</t>
  </si>
  <si>
    <t>Shieldon</t>
  </si>
  <si>
    <t>Imago</t>
  </si>
  <si>
    <t>Vaal Hazak</t>
  </si>
  <si>
    <t>Worm Hole</t>
  </si>
  <si>
    <t>Scp-1498</t>
  </si>
  <si>
    <t>Pristichampus</t>
  </si>
  <si>
    <t>Burmy</t>
  </si>
  <si>
    <t>Joulion</t>
  </si>
  <si>
    <t>Valstrax</t>
  </si>
  <si>
    <t>Flying Elephant</t>
  </si>
  <si>
    <t>Scp-1507</t>
  </si>
  <si>
    <t>Scutosaurus</t>
  </si>
  <si>
    <t>Metalmaster</t>
  </si>
  <si>
    <t>Combee</t>
  </si>
  <si>
    <t>Korakk Beast</t>
  </si>
  <si>
    <t>Varusaburosu</t>
  </si>
  <si>
    <t>Scp-1513</t>
  </si>
  <si>
    <t>Silurian Millipede</t>
  </si>
  <si>
    <t>Giant owl</t>
  </si>
  <si>
    <t>Pachirisu</t>
  </si>
  <si>
    <t>Kraid</t>
  </si>
  <si>
    <t>Velkhana</t>
  </si>
  <si>
    <t>Genie</t>
  </si>
  <si>
    <t>Scp-1524-1</t>
  </si>
  <si>
    <t>Silurian Scorpion</t>
  </si>
  <si>
    <t>Owlbear</t>
  </si>
  <si>
    <t>Buizel</t>
  </si>
  <si>
    <t>Lightbringer</t>
  </si>
  <si>
    <t>Velociprey</t>
  </si>
  <si>
    <t>Ghost Dog</t>
  </si>
  <si>
    <t>Scp-1544</t>
  </si>
  <si>
    <t>Swimming Theropod</t>
  </si>
  <si>
    <t>Pegasus</t>
  </si>
  <si>
    <t>Cherubi</t>
  </si>
  <si>
    <t>Space Dragon</t>
  </si>
  <si>
    <t>Velocidrome</t>
  </si>
  <si>
    <t>Scp-1550</t>
  </si>
  <si>
    <t>Therocephalian</t>
  </si>
  <si>
    <t>Phase spider</t>
  </si>
  <si>
    <t>Shellos</t>
  </si>
  <si>
    <t>Metroid larva</t>
  </si>
  <si>
    <t>Vespoid</t>
  </si>
  <si>
    <t>Scp-1552</t>
  </si>
  <si>
    <t>Tree Creeper</t>
  </si>
  <si>
    <t>Drifloon</t>
  </si>
  <si>
    <t>Alpha Metroid</t>
  </si>
  <si>
    <t>Vespoid Queen</t>
  </si>
  <si>
    <t>Magic Carpet</t>
  </si>
  <si>
    <t>Scp-1556</t>
  </si>
  <si>
    <t>Utahraptor</t>
  </si>
  <si>
    <t>Purple worm</t>
  </si>
  <si>
    <t>Buneary</t>
  </si>
  <si>
    <t>Gamma Metroid</t>
  </si>
  <si>
    <t>Voljang</t>
  </si>
  <si>
    <t>Magic Mirror</t>
  </si>
  <si>
    <t>Scp-1560</t>
  </si>
  <si>
    <t>Velociraptor</t>
  </si>
  <si>
    <t>Giant raven</t>
  </si>
  <si>
    <t>Glameow</t>
  </si>
  <si>
    <t>300(0)</t>
  </si>
  <si>
    <t>Zeta Metroid</t>
  </si>
  <si>
    <t>Volvidon</t>
  </si>
  <si>
    <t>Marshamallow</t>
  </si>
  <si>
    <t>Scp-1563</t>
  </si>
  <si>
    <t>Adult Remorhaz</t>
  </si>
  <si>
    <t>Stunky</t>
  </si>
  <si>
    <t>Omega Metroid</t>
  </si>
  <si>
    <t>White Fatalis</t>
  </si>
  <si>
    <t>Master Control Program</t>
  </si>
  <si>
    <t>Scp-1565</t>
  </si>
  <si>
    <t>Bronzor</t>
  </si>
  <si>
    <t>400(0)</t>
  </si>
  <si>
    <t>Queen Metroid</t>
  </si>
  <si>
    <t>Wroggi</t>
  </si>
  <si>
    <t>Morph</t>
  </si>
  <si>
    <t>Scp-1568</t>
  </si>
  <si>
    <t>Sea cat</t>
  </si>
  <si>
    <t>Chatot</t>
  </si>
  <si>
    <t>Moto</t>
  </si>
  <si>
    <t>Wroggi Great</t>
  </si>
  <si>
    <t>Mushu</t>
  </si>
  <si>
    <t>Scp-1569</t>
  </si>
  <si>
    <t>Shadow sea serpent</t>
  </si>
  <si>
    <t>Spiritomb</t>
  </si>
  <si>
    <t>Powamp</t>
  </si>
  <si>
    <t>Wulg</t>
  </si>
  <si>
    <t>Olaf</t>
  </si>
  <si>
    <t>Scp-1580</t>
  </si>
  <si>
    <t>Skaravojen</t>
  </si>
  <si>
    <t>Gible</t>
  </si>
  <si>
    <t>Puffer</t>
  </si>
  <si>
    <t>Xeno'jiiva</t>
  </si>
  <si>
    <t>Orcus Galacticus</t>
  </si>
  <si>
    <t>Scp-1585</t>
  </si>
  <si>
    <t>Skiurid</t>
  </si>
  <si>
    <t>Riolu</t>
  </si>
  <si>
    <t>Pulse Bombu</t>
  </si>
  <si>
    <t>Safi'jiiva</t>
  </si>
  <si>
    <t>Pain and Panic</t>
  </si>
  <si>
    <t>Scp-1589</t>
  </si>
  <si>
    <t>Spellgaunt</t>
  </si>
  <si>
    <t>Hippopotas</t>
  </si>
  <si>
    <t>Scatter Bombu</t>
  </si>
  <si>
    <t>Yama Kurai</t>
  </si>
  <si>
    <t>Scp-1597</t>
  </si>
  <si>
    <t>Starsnake</t>
  </si>
  <si>
    <t>Skorupi</t>
  </si>
  <si>
    <t>Ramulken</t>
  </si>
  <si>
    <t>Yama Tsukami</t>
  </si>
  <si>
    <t>Sea Witch</t>
  </si>
  <si>
    <t>Scp-1608</t>
  </si>
  <si>
    <t>Stirge</t>
  </si>
  <si>
    <t>Croagunk</t>
  </si>
  <si>
    <t>Rhedogian</t>
  </si>
  <si>
    <t>Yian Garuga</t>
  </si>
  <si>
    <t>Skeleton Reindeer</t>
  </si>
  <si>
    <t>Scp-1609</t>
  </si>
  <si>
    <t>Giant strider</t>
  </si>
  <si>
    <t>Carnivine</t>
  </si>
  <si>
    <t>Ripper</t>
  </si>
  <si>
    <t>Yian Kut-Ku</t>
  </si>
  <si>
    <t>Talking Cricket</t>
  </si>
  <si>
    <t>Scp-1612</t>
  </si>
  <si>
    <t>Tarrasque</t>
  </si>
  <si>
    <t>Finneon</t>
  </si>
  <si>
    <t>Sheegoth</t>
  </si>
  <si>
    <t>Zamite</t>
  </si>
  <si>
    <t>Scp-1615</t>
  </si>
  <si>
    <t>Thunderherder</t>
  </si>
  <si>
    <t>Snover</t>
  </si>
  <si>
    <t>Sidehopper</t>
  </si>
  <si>
    <t>Zamtrios</t>
  </si>
  <si>
    <t>Lava Titan</t>
  </si>
  <si>
    <t>Scp-1616</t>
  </si>
  <si>
    <t>Tressym</t>
  </si>
  <si>
    <t>Rotom</t>
  </si>
  <si>
    <t>Tatori</t>
  </si>
  <si>
    <t>Zenaserisu</t>
  </si>
  <si>
    <t>Rock Titan</t>
  </si>
  <si>
    <t>Scp-1641</t>
  </si>
  <si>
    <t>Uxie</t>
  </si>
  <si>
    <t>Three Pow</t>
  </si>
  <si>
    <t>Zerureusu</t>
  </si>
  <si>
    <t>Tornado Titan</t>
  </si>
  <si>
    <t>Scp-1661</t>
  </si>
  <si>
    <t>Veserab</t>
  </si>
  <si>
    <t>Mesprit</t>
  </si>
  <si>
    <t>Triclops</t>
  </si>
  <si>
    <t>Zinogre</t>
  </si>
  <si>
    <t>The Experiment</t>
  </si>
  <si>
    <t>Scp-1675</t>
  </si>
  <si>
    <t>Wilora</t>
  </si>
  <si>
    <t>Azelf</t>
  </si>
  <si>
    <t>Volfon</t>
  </si>
  <si>
    <t>Zorah Magdaros</t>
  </si>
  <si>
    <t>Tuk Tuk</t>
  </si>
  <si>
    <t>Scp-1729</t>
  </si>
  <si>
    <t>Worg</t>
  </si>
  <si>
    <t>Dialga</t>
  </si>
  <si>
    <t>Warp Hound</t>
  </si>
  <si>
    <r>
      <rPr>
        <color rgb="FF1155CC"/>
        <u/>
      </rPr>
      <t>Subspecies</t>
    </r>
    <r>
      <rPr>
        <u/>
      </rPr>
      <t xml:space="preserve"> and </t>
    </r>
    <r>
      <rPr>
        <color rgb="FF1155CC"/>
        <u/>
      </rPr>
      <t>Variant</t>
    </r>
  </si>
  <si>
    <t>Living Toy</t>
  </si>
  <si>
    <t>Scp-1732</t>
  </si>
  <si>
    <t>Palkia</t>
  </si>
  <si>
    <t>X Parasite</t>
  </si>
  <si>
    <t>Deviant</t>
  </si>
  <si>
    <t>Skilled Critter</t>
  </si>
  <si>
    <t>Scp-1750</t>
  </si>
  <si>
    <t>Yrthak</t>
  </si>
  <si>
    <t>Heatran</t>
  </si>
  <si>
    <t>Zazabi</t>
  </si>
  <si>
    <t>Hunter Equipment's</t>
  </si>
  <si>
    <t>Dreamer's Heart</t>
  </si>
  <si>
    <t>Scp-1755</t>
  </si>
  <si>
    <t>Zorbo</t>
  </si>
  <si>
    <t>Regigigas</t>
  </si>
  <si>
    <t>Zuru</t>
  </si>
  <si>
    <t>Wirebug</t>
  </si>
  <si>
    <t>Scp-1762-2</t>
  </si>
  <si>
    <t>Custom Magical Beast</t>
  </si>
  <si>
    <t>Giratina</t>
  </si>
  <si>
    <t>Fusion Suit</t>
  </si>
  <si>
    <t>Wyverian Transformation</t>
  </si>
  <si>
    <t>Scp-1779</t>
  </si>
  <si>
    <t>Aballin</t>
  </si>
  <si>
    <t>Cresselia</t>
  </si>
  <si>
    <t>Palico</t>
  </si>
  <si>
    <t>Scp-1783</t>
  </si>
  <si>
    <t>Black pudding</t>
  </si>
  <si>
    <t>Phione</t>
  </si>
  <si>
    <t>Palamute</t>
  </si>
  <si>
    <t>Scp-1784</t>
  </si>
  <si>
    <t>Gelatinous cube</t>
  </si>
  <si>
    <t>Darkrai</t>
  </si>
  <si>
    <t>Andangler</t>
  </si>
  <si>
    <t>Scp-1785</t>
  </si>
  <si>
    <t>Shaymin</t>
  </si>
  <si>
    <t>Augurfly</t>
  </si>
  <si>
    <t>Scp-1793</t>
  </si>
  <si>
    <t>Green slime</t>
  </si>
  <si>
    <t>Arceus</t>
  </si>
  <si>
    <t>Scp-1794</t>
  </si>
  <si>
    <t>Ochre jelly</t>
  </si>
  <si>
    <t>Victini</t>
  </si>
  <si>
    <t>Blissbill</t>
  </si>
  <si>
    <t>Scp-1821</t>
  </si>
  <si>
    <t>Protein polymorph</t>
  </si>
  <si>
    <t>Snivy</t>
  </si>
  <si>
    <t>Blue Diva</t>
  </si>
  <si>
    <t>Scp-1850</t>
  </si>
  <si>
    <t>Slithering hoard</t>
  </si>
  <si>
    <t>Tepig</t>
  </si>
  <si>
    <r>
      <rPr>
        <color rgb="FF1155CC"/>
        <u/>
      </rPr>
      <t>Burst</t>
    </r>
    <r>
      <rPr>
        <u/>
      </rPr>
      <t xml:space="preserve"> and </t>
    </r>
    <r>
      <rPr>
        <color rgb="FF1155CC"/>
        <u/>
      </rPr>
      <t>Bomb Arowana</t>
    </r>
  </si>
  <si>
    <t>Scp-1874</t>
  </si>
  <si>
    <t>Snowflake ooze</t>
  </si>
  <si>
    <t>Oshawott</t>
  </si>
  <si>
    <t>Carrier Ant</t>
  </si>
  <si>
    <t>Scp-1887</t>
  </si>
  <si>
    <t>Stunjelly</t>
  </si>
  <si>
    <t>Patrat</t>
  </si>
  <si>
    <t>Climbing Joyperch</t>
  </si>
  <si>
    <t>Scp-1917</t>
  </si>
  <si>
    <t>Venom ooze</t>
  </si>
  <si>
    <t>Lillipup</t>
  </si>
  <si>
    <r>
      <rPr>
        <color rgb="FF1155CC"/>
        <u/>
      </rPr>
      <t>Cobalt</t>
    </r>
    <r>
      <rPr>
        <u/>
      </rPr>
      <t xml:space="preserve"> and </t>
    </r>
    <r>
      <rPr>
        <color rgb="FF1155CC"/>
        <u/>
      </rPr>
      <t>Phantom Flutterfly</t>
    </r>
  </si>
  <si>
    <t>Scp-1927</t>
  </si>
  <si>
    <t>Elder artuk</t>
  </si>
  <si>
    <t>Purrloin</t>
  </si>
  <si>
    <r>
      <rPr>
        <color rgb="FF1155CC"/>
        <u/>
      </rPr>
      <t>Coppe</t>
    </r>
    <r>
      <rPr>
        <u/>
      </rPr>
      <t xml:space="preserve">r and </t>
    </r>
    <r>
      <rPr>
        <color rgb="FF1155CC"/>
        <u/>
      </rPr>
      <t xml:space="preserve">Gold </t>
    </r>
    <r>
      <rPr>
        <u/>
      </rPr>
      <t>Calappa</t>
    </r>
  </si>
  <si>
    <t>Scp-1948</t>
  </si>
  <si>
    <t>Ascomoid</t>
  </si>
  <si>
    <t>Pansage</t>
  </si>
  <si>
    <t>Crowned Prawn</t>
  </si>
  <si>
    <t>Scp-2014</t>
  </si>
  <si>
    <t>Assassin vine</t>
  </si>
  <si>
    <t>Pansear</t>
  </si>
  <si>
    <r>
      <rPr>
        <color rgb="FF1155CC"/>
        <u/>
      </rPr>
      <t>Downy</t>
    </r>
    <r>
      <rPr>
        <u/>
      </rPr>
      <t xml:space="preserve"> and </t>
    </r>
    <r>
      <rPr>
        <color rgb="FF1155CC"/>
        <u/>
      </rPr>
      <t>Bristly Crake</t>
    </r>
  </si>
  <si>
    <t>Scp-2019</t>
  </si>
  <si>
    <t>Basidirond</t>
  </si>
  <si>
    <t>Panpour</t>
  </si>
  <si>
    <t>Duffel Penguin</t>
  </si>
  <si>
    <t>Scp-2037</t>
  </si>
  <si>
    <t>Bloodthorn</t>
  </si>
  <si>
    <t>Munna</t>
  </si>
  <si>
    <r>
      <rPr>
        <color rgb="FF1155CC"/>
        <u/>
      </rPr>
      <t>Elegant</t>
    </r>
    <r>
      <rPr>
        <u/>
      </rPr>
      <t xml:space="preserve"> and </t>
    </r>
    <r>
      <rPr>
        <color rgb="FF1155CC"/>
        <u/>
      </rPr>
      <t>Dapper Coralbird</t>
    </r>
  </si>
  <si>
    <t>Scp-2045</t>
  </si>
  <si>
    <t>Dark tree</t>
  </si>
  <si>
    <t>Pidove</t>
  </si>
  <si>
    <r>
      <rPr>
        <color rgb="FF1155CC"/>
        <u/>
      </rPr>
      <t>Emperor</t>
    </r>
    <r>
      <rPr>
        <u/>
      </rPr>
      <t xml:space="preserve"> and </t>
    </r>
    <r>
      <rPr>
        <color rgb="FF1155CC"/>
        <u/>
      </rPr>
      <t>Tyrant</t>
    </r>
    <r>
      <rPr>
        <u/>
      </rPr>
      <t xml:space="preserve"> Hopper</t>
    </r>
  </si>
  <si>
    <t>Scp-2067</t>
  </si>
  <si>
    <t>Gas spore</t>
  </si>
  <si>
    <t>Blitzle</t>
  </si>
  <si>
    <t>Flying Meduso</t>
  </si>
  <si>
    <t>Scp-2082</t>
  </si>
  <si>
    <t>Green warder</t>
  </si>
  <si>
    <t>Roggenrola</t>
  </si>
  <si>
    <t>Gastronome Tuna</t>
  </si>
  <si>
    <t>Scp-2086</t>
  </si>
  <si>
    <t>Hangman tree</t>
  </si>
  <si>
    <t>Woobat</t>
  </si>
  <si>
    <t>Gekko</t>
  </si>
  <si>
    <t>Scp-2114</t>
  </si>
  <si>
    <t>Ironmaw</t>
  </si>
  <si>
    <t>Drilbur</t>
  </si>
  <si>
    <r>
      <rPr>
        <color rgb="FF1155CC"/>
        <u/>
      </rPr>
      <t>Goldenfish</t>
    </r>
    <r>
      <rPr>
        <u/>
      </rPr>
      <t xml:space="preserve"> and </t>
    </r>
    <r>
      <rPr>
        <color rgb="FF1155CC"/>
        <u/>
      </rPr>
      <t>Platinumfish</t>
    </r>
  </si>
  <si>
    <t>Scp-2129</t>
  </si>
  <si>
    <t>Obliviax</t>
  </si>
  <si>
    <t>Audino</t>
  </si>
  <si>
    <t>Goldenfry</t>
  </si>
  <si>
    <t>Scp-2144</t>
  </si>
  <si>
    <t>Plague brush</t>
  </si>
  <si>
    <t>Timburr</t>
  </si>
  <si>
    <t>Grandfather Mantagrell</t>
  </si>
  <si>
    <t>Scp-2162</t>
  </si>
  <si>
    <t>Shambling mound</t>
  </si>
  <si>
    <t>Tympole</t>
  </si>
  <si>
    <t>Gunpowderfish</t>
  </si>
  <si>
    <t>Scp-2184</t>
  </si>
  <si>
    <t>Shrieker</t>
  </si>
  <si>
    <t>Throh</t>
  </si>
  <si>
    <t>Helmcrab</t>
  </si>
  <si>
    <t>Scp-2186</t>
  </si>
  <si>
    <t>Singing tree</t>
  </si>
  <si>
    <t>Sawk</t>
  </si>
  <si>
    <t>Hercudrome</t>
  </si>
  <si>
    <t>Scp-2199</t>
  </si>
  <si>
    <t>Tendriculos</t>
  </si>
  <si>
    <t>Sewaddle</t>
  </si>
  <si>
    <t>Hopguppy</t>
  </si>
  <si>
    <t>Scp-2225</t>
  </si>
  <si>
    <t>Topiary guardian</t>
  </si>
  <si>
    <t>Venipede</t>
  </si>
  <si>
    <t>King Marlin</t>
  </si>
  <si>
    <t>Scp-2239</t>
  </si>
  <si>
    <t>Treant</t>
  </si>
  <si>
    <t>Cottonee</t>
  </si>
  <si>
    <t>Moly</t>
  </si>
  <si>
    <t>Scp-2245</t>
  </si>
  <si>
    <t>Tri-flower frond</t>
  </si>
  <si>
    <t>Petilil</t>
  </si>
  <si>
    <t>Moon Slug</t>
  </si>
  <si>
    <t>Scp-2273-2</t>
  </si>
  <si>
    <t>Violet fungus</t>
  </si>
  <si>
    <t>Basculin</t>
  </si>
  <si>
    <t>Omenfly</t>
  </si>
  <si>
    <t>Scp-2280</t>
  </si>
  <si>
    <t>Viper tree</t>
  </si>
  <si>
    <t>Sandile</t>
  </si>
  <si>
    <r>
      <rPr>
        <color rgb="FF1155CC"/>
        <u/>
      </rPr>
      <t>Pearl</t>
    </r>
    <r>
      <rPr>
        <u/>
      </rPr>
      <t xml:space="preserve"> and </t>
    </r>
    <r>
      <rPr>
        <color rgb="FF1155CC"/>
        <u/>
      </rPr>
      <t>Gold</t>
    </r>
    <r>
      <rPr>
        <u/>
      </rPr>
      <t xml:space="preserve"> Macaque</t>
    </r>
  </si>
  <si>
    <t>Scp-2282</t>
  </si>
  <si>
    <t>Giant ant (Worker)</t>
  </si>
  <si>
    <t>Darumaka</t>
  </si>
  <si>
    <t>Petricanths</t>
  </si>
  <si>
    <t>Scp-2292</t>
  </si>
  <si>
    <t>Giant bee</t>
  </si>
  <si>
    <t>Maractus</t>
  </si>
  <si>
    <r>
      <rPr>
        <color rgb="FF1155CC"/>
        <u/>
      </rPr>
      <t>Pink</t>
    </r>
    <r>
      <rPr>
        <u/>
      </rPr>
      <t xml:space="preserve"> and</t>
    </r>
    <r>
      <rPr>
        <color rgb="FF1155CC"/>
        <u/>
      </rPr>
      <t xml:space="preserve"> Glass Parexus</t>
    </r>
  </si>
  <si>
    <t>Scp-2295</t>
  </si>
  <si>
    <t>Giant fire beetle</t>
  </si>
  <si>
    <t>Dwebble</t>
  </si>
  <si>
    <t>Revolture</t>
  </si>
  <si>
    <t>SCP-2300</t>
  </si>
  <si>
    <t>Stink beetle</t>
  </si>
  <si>
    <t>Scraggy</t>
  </si>
  <si>
    <r>
      <rPr>
        <color rgb="FF1155CC"/>
        <u/>
      </rPr>
      <t>Scalebat</t>
    </r>
    <r>
      <rPr>
        <u/>
      </rPr>
      <t xml:space="preserve"> and </t>
    </r>
    <r>
      <rPr>
        <color rgb="FF1155CC"/>
        <u/>
      </rPr>
      <t>Gold Scalebat</t>
    </r>
  </si>
  <si>
    <t>Scp-2366</t>
  </si>
  <si>
    <t>Giant cockroach</t>
  </si>
  <si>
    <t>Sigilyph</t>
  </si>
  <si>
    <t>Scavantula</t>
  </si>
  <si>
    <t>Scp-2379</t>
  </si>
  <si>
    <t>Dire spider (Huge)</t>
  </si>
  <si>
    <t>Yamask</t>
  </si>
  <si>
    <t>Sealord's Crestfish</t>
  </si>
  <si>
    <t>Scp-2389</t>
  </si>
  <si>
    <t>Giant firefly</t>
  </si>
  <si>
    <t>Tirtouga</t>
  </si>
  <si>
    <r>
      <rPr>
        <color rgb="FF1155CC"/>
        <u/>
      </rPr>
      <t>Shepherd</t>
    </r>
    <r>
      <rPr>
        <u/>
      </rPr>
      <t xml:space="preserve"> and </t>
    </r>
    <r>
      <rPr>
        <color rgb="FF1155CC"/>
        <u/>
      </rPr>
      <t>Pilot</t>
    </r>
    <r>
      <rPr>
        <u/>
      </rPr>
      <t xml:space="preserve"> Hare</t>
    </r>
  </si>
  <si>
    <t>Scp-2412</t>
  </si>
  <si>
    <t>Knell beetle</t>
  </si>
  <si>
    <t>Archen</t>
  </si>
  <si>
    <t>Stonebill</t>
  </si>
  <si>
    <t>Scp-2417</t>
  </si>
  <si>
    <t>Giant leech</t>
  </si>
  <si>
    <t>Trubbish</t>
  </si>
  <si>
    <t>Sushifish</t>
  </si>
  <si>
    <t>Scp-2424</t>
  </si>
  <si>
    <t>Monstrous centipede</t>
  </si>
  <si>
    <t>Zorua</t>
  </si>
  <si>
    <t>Tsuchinoko</t>
  </si>
  <si>
    <t>Scp-2507</t>
  </si>
  <si>
    <t>Monstrous scorpion</t>
  </si>
  <si>
    <t>Minccino</t>
  </si>
  <si>
    <t>Vaporonid</t>
  </si>
  <si>
    <t>Scp-2576</t>
  </si>
  <si>
    <t>Pedipalp</t>
  </si>
  <si>
    <t>Gothita</t>
  </si>
  <si>
    <t>Whetfish</t>
  </si>
  <si>
    <t>Scp-2579</t>
  </si>
  <si>
    <t>Giant praying mantis</t>
  </si>
  <si>
    <t>Solosis</t>
  </si>
  <si>
    <r>
      <rPr>
        <color rgb="FF1155CC"/>
        <u/>
      </rPr>
      <t>Wiggler</t>
    </r>
    <r>
      <rPr>
        <u/>
      </rPr>
      <t xml:space="preserve"> and </t>
    </r>
    <r>
      <rPr>
        <color rgb="FF1155CC"/>
        <u/>
      </rPr>
      <t>Wiggler Queen</t>
    </r>
  </si>
  <si>
    <t>Scp-2583</t>
  </si>
  <si>
    <t>Spitting spider</t>
  </si>
  <si>
    <t>Ducklett</t>
  </si>
  <si>
    <t>Wintermoon Nettle</t>
  </si>
  <si>
    <t>Scp-2584</t>
  </si>
  <si>
    <t>Giant stag beetle</t>
  </si>
  <si>
    <t>Vanillite</t>
  </si>
  <si>
    <r>
      <rPr>
        <color rgb="FF1155CC"/>
        <u/>
      </rPr>
      <t>Woodland</t>
    </r>
    <r>
      <rPr>
        <u/>
      </rPr>
      <t xml:space="preserve"> and </t>
    </r>
    <r>
      <rPr>
        <color rgb="FF1155CC"/>
        <u/>
      </rPr>
      <t>Forest Pteryx</t>
    </r>
  </si>
  <si>
    <t>Scp-2619</t>
  </si>
  <si>
    <t>Sword spider</t>
  </si>
  <si>
    <t>Deerling</t>
  </si>
  <si>
    <t>Antidobra</t>
  </si>
  <si>
    <t>Scp-2633</t>
  </si>
  <si>
    <t>Giant wasp</t>
  </si>
  <si>
    <t>Emolga</t>
  </si>
  <si>
    <t>Aurortle</t>
  </si>
  <si>
    <t>Scp-2649</t>
  </si>
  <si>
    <t>Arachnoid Creature</t>
  </si>
  <si>
    <t>Karrablast</t>
  </si>
  <si>
    <t>Scp-2657</t>
  </si>
  <si>
    <t>Anarchic Creatures</t>
  </si>
  <si>
    <t>Foongus</t>
  </si>
  <si>
    <t>Brewhare</t>
  </si>
  <si>
    <t>Scp-2663</t>
  </si>
  <si>
    <t>Axiomatic Creatures</t>
  </si>
  <si>
    <t>Frillish</t>
  </si>
  <si>
    <t>Butterflame</t>
  </si>
  <si>
    <t>Scp-2694</t>
  </si>
  <si>
    <t>Celestial Creature</t>
  </si>
  <si>
    <t>Alomomola</t>
  </si>
  <si>
    <t>Clothfly</t>
  </si>
  <si>
    <t>Scp-2699-4</t>
  </si>
  <si>
    <t>Chameleon Creature</t>
  </si>
  <si>
    <t>Joltik</t>
  </si>
  <si>
    <t>Colored Lampsquid</t>
  </si>
  <si>
    <t>Scp-2706</t>
  </si>
  <si>
    <t>Dark Creature</t>
  </si>
  <si>
    <t>Ferroseed</t>
  </si>
  <si>
    <t>Cutterfly</t>
  </si>
  <si>
    <t>Scp-2707</t>
  </si>
  <si>
    <t>Fiendish Creature</t>
  </si>
  <si>
    <t>Klink</t>
  </si>
  <si>
    <t>Echobat</t>
  </si>
  <si>
    <t>Scp-2751</t>
  </si>
  <si>
    <t>Ghost</t>
  </si>
  <si>
    <t>Tynamo</t>
  </si>
  <si>
    <t>Escuregot</t>
  </si>
  <si>
    <t>Scp-2760</t>
  </si>
  <si>
    <t>Greenbound Creature</t>
  </si>
  <si>
    <t>Elgyem</t>
  </si>
  <si>
    <t>Felicicrow</t>
  </si>
  <si>
    <t>Scp-2761</t>
  </si>
  <si>
    <t>Half-Dragon</t>
  </si>
  <si>
    <t>Litwick</t>
  </si>
  <si>
    <t>Flashfly</t>
  </si>
  <si>
    <t>Scp-2779</t>
  </si>
  <si>
    <t>Half-Fey</t>
  </si>
  <si>
    <t>Axew</t>
  </si>
  <si>
    <t>Fortune Owl</t>
  </si>
  <si>
    <t>Scp-2819</t>
  </si>
  <si>
    <t>Half-Nymph</t>
  </si>
  <si>
    <t>Cubchoo</t>
  </si>
  <si>
    <t>Giganha</t>
  </si>
  <si>
    <t>Scp-2840</t>
  </si>
  <si>
    <t>Half-Ogre</t>
  </si>
  <si>
    <t>Cryogonal</t>
  </si>
  <si>
    <t>Golden Lampsquid</t>
  </si>
  <si>
    <t>SCP-2845</t>
  </si>
  <si>
    <t>Half-Troll</t>
  </si>
  <si>
    <t>Shelmet</t>
  </si>
  <si>
    <t>Golden Spiribug</t>
  </si>
  <si>
    <t>Scp-2862</t>
  </si>
  <si>
    <t>Half-Vampire</t>
  </si>
  <si>
    <t>Stunfisk</t>
  </si>
  <si>
    <t>Gustcrab</t>
  </si>
  <si>
    <t>Scp-2883</t>
  </si>
  <si>
    <t>Multi-headed Creature</t>
  </si>
  <si>
    <t>Mienfoo</t>
  </si>
  <si>
    <t>Hellbill</t>
  </si>
  <si>
    <t>Scp-2895</t>
  </si>
  <si>
    <t>Paragon Creature</t>
  </si>
  <si>
    <t>Druddigon</t>
  </si>
  <si>
    <t>Lanternbug</t>
  </si>
  <si>
    <t>Scp-2973</t>
  </si>
  <si>
    <t>Pseudonatural Creature</t>
  </si>
  <si>
    <t>Golett</t>
  </si>
  <si>
    <t>Monksnail</t>
  </si>
  <si>
    <t>Scp-2984</t>
  </si>
  <si>
    <t>Radiant Creature</t>
  </si>
  <si>
    <t>Pawniard</t>
  </si>
  <si>
    <t>Peepersects</t>
  </si>
  <si>
    <t>Scp-2989-C</t>
  </si>
  <si>
    <t>Titanic Creatures</t>
  </si>
  <si>
    <t>Bouffalant</t>
  </si>
  <si>
    <t>Pincercrab</t>
  </si>
  <si>
    <t>Scp-2952</t>
  </si>
  <si>
    <t>Animal Companion</t>
  </si>
  <si>
    <t>Rufflet</t>
  </si>
  <si>
    <t>Scp-3042</t>
  </si>
  <si>
    <t>Familiar</t>
  </si>
  <si>
    <t>Vullaby</t>
  </si>
  <si>
    <t>Prism Spiribird</t>
  </si>
  <si>
    <t>Scp-3102</t>
  </si>
  <si>
    <t>Heatmor</t>
  </si>
  <si>
    <t>Puppet Spider</t>
  </si>
  <si>
    <t>Scp-3153</t>
  </si>
  <si>
    <t>Durant</t>
  </si>
  <si>
    <t>Quetzalcobra</t>
  </si>
  <si>
    <t>Scp-3160</t>
  </si>
  <si>
    <t>Deino</t>
  </si>
  <si>
    <t>Snow-faced Fox</t>
  </si>
  <si>
    <t>Scp-3174</t>
  </si>
  <si>
    <t>Larvesta</t>
  </si>
  <si>
    <t>Stinkmink</t>
  </si>
  <si>
    <t>Scp-3179</t>
  </si>
  <si>
    <t>Cobalion</t>
  </si>
  <si>
    <t>Trapbugs</t>
  </si>
  <si>
    <t>Scp-3187</t>
  </si>
  <si>
    <t>Terrakion</t>
  </si>
  <si>
    <t>Tricktoad</t>
  </si>
  <si>
    <t>Virizion</t>
  </si>
  <si>
    <t>Vigorwasp</t>
  </si>
  <si>
    <t>Tornadus</t>
  </si>
  <si>
    <t>Wailnard</t>
  </si>
  <si>
    <t>Thundurus</t>
  </si>
  <si>
    <t>Agarus</t>
  </si>
  <si>
    <t>Scp-3251</t>
  </si>
  <si>
    <t>Reshiram</t>
  </si>
  <si>
    <t>Boreus</t>
  </si>
  <si>
    <t>Scp-3254</t>
  </si>
  <si>
    <t>Zekrom</t>
  </si>
  <si>
    <t>Charrog</t>
  </si>
  <si>
    <t>Scp-3258</t>
  </si>
  <si>
    <t>Landorus</t>
  </si>
  <si>
    <t>Chronovore</t>
  </si>
  <si>
    <t>Scp-3338</t>
  </si>
  <si>
    <t>Kyurem</t>
  </si>
  <si>
    <t>Drask</t>
  </si>
  <si>
    <t>Scp-3343</t>
  </si>
  <si>
    <t>Keldeo</t>
  </si>
  <si>
    <t>Embermane</t>
  </si>
  <si>
    <t>Scp-3388</t>
  </si>
  <si>
    <t>Meloetta</t>
  </si>
  <si>
    <t>Gnasher</t>
  </si>
  <si>
    <t>Scp-3399-1</t>
  </si>
  <si>
    <t>Genesect</t>
  </si>
  <si>
    <t>Gruk Gruk</t>
  </si>
  <si>
    <t>Scp-3453</t>
  </si>
  <si>
    <t>Chespin</t>
  </si>
  <si>
    <t>Scp-3467</t>
  </si>
  <si>
    <t>Fennekin</t>
  </si>
  <si>
    <t>Kharabak</t>
  </si>
  <si>
    <t>Scp-3508</t>
  </si>
  <si>
    <t>Froakie</t>
  </si>
  <si>
    <t>Koshai</t>
  </si>
  <si>
    <t>Scp-3518</t>
  </si>
  <si>
    <t>Bunnelby</t>
  </si>
  <si>
    <t>Malkarion</t>
  </si>
  <si>
    <t>Scp-3528</t>
  </si>
  <si>
    <t>Fletchling</t>
  </si>
  <si>
    <t>Nayzaga</t>
  </si>
  <si>
    <t>Scp-3529-1</t>
  </si>
  <si>
    <t>Scatterbug</t>
  </si>
  <si>
    <t>Pangar</t>
  </si>
  <si>
    <t>Scp-3551</t>
  </si>
  <si>
    <t>Litleo</t>
  </si>
  <si>
    <t>Phaelanx</t>
  </si>
  <si>
    <t>Scp-3571</t>
  </si>
  <si>
    <t>Flabébé</t>
  </si>
  <si>
    <t>Quillshot</t>
  </si>
  <si>
    <t>Scp-3602-A</t>
  </si>
  <si>
    <t>Skiddo</t>
  </si>
  <si>
    <t>Rezakiri</t>
  </si>
  <si>
    <t>Scp-3620</t>
  </si>
  <si>
    <t>Pancham</t>
  </si>
  <si>
    <t>Riftstalker</t>
  </si>
  <si>
    <t>Scp-3676</t>
  </si>
  <si>
    <t>Furfrou</t>
  </si>
  <si>
    <t>Sahvyt</t>
  </si>
  <si>
    <t>Scp-3718</t>
  </si>
  <si>
    <t>Espurr</t>
  </si>
  <si>
    <t>Shrike</t>
  </si>
  <si>
    <t>Scp-3749</t>
  </si>
  <si>
    <t>Honedge</t>
  </si>
  <si>
    <t>Shrowd</t>
  </si>
  <si>
    <t>Scp-3757</t>
  </si>
  <si>
    <t>Spritzee</t>
  </si>
  <si>
    <t>Skarn</t>
  </si>
  <si>
    <t>Scp-3758-A</t>
  </si>
  <si>
    <t>Swirlix</t>
  </si>
  <si>
    <t>Skraev</t>
  </si>
  <si>
    <t>Scp-3777</t>
  </si>
  <si>
    <t>Inkay</t>
  </si>
  <si>
    <t>Smollusk</t>
  </si>
  <si>
    <t>Scp-3828</t>
  </si>
  <si>
    <t>Binacle</t>
  </si>
  <si>
    <t>Stormclaw</t>
  </si>
  <si>
    <t>Scp-3854</t>
  </si>
  <si>
    <t>Skrelp</t>
  </si>
  <si>
    <t>Styxian</t>
  </si>
  <si>
    <t>Scp-3875</t>
  </si>
  <si>
    <t>Clauncher</t>
  </si>
  <si>
    <t>Thrax</t>
  </si>
  <si>
    <t>Scp-3934</t>
  </si>
  <si>
    <t>Helioptile</t>
  </si>
  <si>
    <t>Torgadoro</t>
  </si>
  <si>
    <t>Scp-3938</t>
  </si>
  <si>
    <t>Tyrunt</t>
  </si>
  <si>
    <t>Urska</t>
  </si>
  <si>
    <t>Scp-3950</t>
  </si>
  <si>
    <t>Amaura</t>
  </si>
  <si>
    <t>Valomyr</t>
  </si>
  <si>
    <t>Scp-3951</t>
  </si>
  <si>
    <t>Hawlucha</t>
  </si>
  <si>
    <t>Scp-3960</t>
  </si>
  <si>
    <t>Dedenne</t>
  </si>
  <si>
    <t>Scp-3973</t>
  </si>
  <si>
    <t>Carbink</t>
  </si>
  <si>
    <t>Scp-3996</t>
  </si>
  <si>
    <t>Goomy</t>
  </si>
  <si>
    <t>Scp-4016</t>
  </si>
  <si>
    <t>Klefki</t>
  </si>
  <si>
    <t>Scp-4021-1</t>
  </si>
  <si>
    <t>Phantump</t>
  </si>
  <si>
    <t>Scp-4023-5</t>
  </si>
  <si>
    <t>Pumpkaboo</t>
  </si>
  <si>
    <t>Scp-4062</t>
  </si>
  <si>
    <t>Bergmite</t>
  </si>
  <si>
    <t>Scp-4088</t>
  </si>
  <si>
    <t>Noibat</t>
  </si>
  <si>
    <t>Scp-4108</t>
  </si>
  <si>
    <t>Xerneas</t>
  </si>
  <si>
    <t>Scp-4131</t>
  </si>
  <si>
    <t>Yveltal</t>
  </si>
  <si>
    <t>Scp-4142</t>
  </si>
  <si>
    <t>Zygarde</t>
  </si>
  <si>
    <t>Scp-4155</t>
  </si>
  <si>
    <t>500 (300)</t>
  </si>
  <si>
    <t>Diancie</t>
  </si>
  <si>
    <t>Scp-4158</t>
  </si>
  <si>
    <t>Hoopa</t>
  </si>
  <si>
    <t>Scp-4178</t>
  </si>
  <si>
    <t>Volcanion</t>
  </si>
  <si>
    <t>Scp-4191</t>
  </si>
  <si>
    <t>Mega Ring</t>
  </si>
  <si>
    <t>Scp-4209</t>
  </si>
  <si>
    <t>Rowlet</t>
  </si>
  <si>
    <t>Scp-4225</t>
  </si>
  <si>
    <t>Litten</t>
  </si>
  <si>
    <t>Scp-4233</t>
  </si>
  <si>
    <t>Popplio</t>
  </si>
  <si>
    <t>Scp-4235</t>
  </si>
  <si>
    <t>Pikipek</t>
  </si>
  <si>
    <t>Scp-4265</t>
  </si>
  <si>
    <t>Yungoos</t>
  </si>
  <si>
    <t>Scp-4287</t>
  </si>
  <si>
    <t>Grubbin</t>
  </si>
  <si>
    <t>Scp-4299</t>
  </si>
  <si>
    <t>Crabrawler</t>
  </si>
  <si>
    <t>Scp-4307</t>
  </si>
  <si>
    <t>Oricorio</t>
  </si>
  <si>
    <t>Scp-4310</t>
  </si>
  <si>
    <t>Cutiefly</t>
  </si>
  <si>
    <t>Scp-4327</t>
  </si>
  <si>
    <t>Rockruff</t>
  </si>
  <si>
    <t>Scp-4332</t>
  </si>
  <si>
    <t>Wishiwashi</t>
  </si>
  <si>
    <t>Scp-4338</t>
  </si>
  <si>
    <t>Mareanie</t>
  </si>
  <si>
    <t>Scp-4347</t>
  </si>
  <si>
    <t>Mudbray</t>
  </si>
  <si>
    <t>Scp-4366</t>
  </si>
  <si>
    <t>Dewpider</t>
  </si>
  <si>
    <t>Scp-4384</t>
  </si>
  <si>
    <t>Fomantis</t>
  </si>
  <si>
    <t>Scp-4458</t>
  </si>
  <si>
    <t>Morelull</t>
  </si>
  <si>
    <t>Scp-4494</t>
  </si>
  <si>
    <t>Salandit</t>
  </si>
  <si>
    <t>Scp-4574</t>
  </si>
  <si>
    <t>Stufful</t>
  </si>
  <si>
    <t>Scp-4611</t>
  </si>
  <si>
    <t>Bounsweet</t>
  </si>
  <si>
    <t>Scp-4644</t>
  </si>
  <si>
    <t>Comfey</t>
  </si>
  <si>
    <t>Scp-4672</t>
  </si>
  <si>
    <t>Oranguru</t>
  </si>
  <si>
    <t>Scp-4687</t>
  </si>
  <si>
    <t>Passimian</t>
  </si>
  <si>
    <t>Scp-4715</t>
  </si>
  <si>
    <t>Wimpod</t>
  </si>
  <si>
    <t>Scp-4719</t>
  </si>
  <si>
    <t>Sandygast</t>
  </si>
  <si>
    <t>Scp-4723</t>
  </si>
  <si>
    <t>Pyukumuku</t>
  </si>
  <si>
    <t>Scp-4748</t>
  </si>
  <si>
    <t>Type: Null</t>
  </si>
  <si>
    <t>Scp-4778</t>
  </si>
  <si>
    <t>Minior</t>
  </si>
  <si>
    <t>Scp-4850</t>
  </si>
  <si>
    <t>Komala</t>
  </si>
  <si>
    <t>Scp-4959</t>
  </si>
  <si>
    <t>Turtonator</t>
  </si>
  <si>
    <t>Scp-4966</t>
  </si>
  <si>
    <t>Togedemaru</t>
  </si>
  <si>
    <t>Scp-5028</t>
  </si>
  <si>
    <t>Mimikyu</t>
  </si>
  <si>
    <t>Scp-5031</t>
  </si>
  <si>
    <t>Bruxish</t>
  </si>
  <si>
    <t>Scp-5033</t>
  </si>
  <si>
    <t>Drampa</t>
  </si>
  <si>
    <t>Scp-5053</t>
  </si>
  <si>
    <t>Dhelmise</t>
  </si>
  <si>
    <t>Scp-5094</t>
  </si>
  <si>
    <t>Jangmo-o</t>
  </si>
  <si>
    <t>Scp-5113</t>
  </si>
  <si>
    <t>Tapu Koko</t>
  </si>
  <si>
    <t>Scp-5147</t>
  </si>
  <si>
    <t>Tapu Lele</t>
  </si>
  <si>
    <t>Scp-5160</t>
  </si>
  <si>
    <t>Tapu Bulu</t>
  </si>
  <si>
    <t>Scp-5185</t>
  </si>
  <si>
    <t>Tapu Fini</t>
  </si>
  <si>
    <t>Scp-5287</t>
  </si>
  <si>
    <t>Cosmog</t>
  </si>
  <si>
    <t>Scp-5326</t>
  </si>
  <si>
    <t>Nihilego</t>
  </si>
  <si>
    <t>Scp-5430</t>
  </si>
  <si>
    <t>Buzzwole</t>
  </si>
  <si>
    <t>Scp-5449</t>
  </si>
  <si>
    <t>Pheromosa</t>
  </si>
  <si>
    <t>Scp-5505</t>
  </si>
  <si>
    <t>Xurkitree</t>
  </si>
  <si>
    <t>Scp-5574</t>
  </si>
  <si>
    <t>Celesteela</t>
  </si>
  <si>
    <t>Scp-5583</t>
  </si>
  <si>
    <t>Kartana</t>
  </si>
  <si>
    <t>Scp-5632</t>
  </si>
  <si>
    <t>Guzzlord</t>
  </si>
  <si>
    <t>Scp-5665</t>
  </si>
  <si>
    <t>Necrozma</t>
  </si>
  <si>
    <t>Scp-5767</t>
  </si>
  <si>
    <t>Magearna</t>
  </si>
  <si>
    <t>Scp-5771</t>
  </si>
  <si>
    <t>Marshadow</t>
  </si>
  <si>
    <t>Scp-5773</t>
  </si>
  <si>
    <t>Poipole</t>
  </si>
  <si>
    <t>Scp-5875</t>
  </si>
  <si>
    <t>Stakataka</t>
  </si>
  <si>
    <t>Scp-5893</t>
  </si>
  <si>
    <t>Blacephalon</t>
  </si>
  <si>
    <t>Scp-5918</t>
  </si>
  <si>
    <t>Zeraora</t>
  </si>
  <si>
    <t>Meltan</t>
  </si>
  <si>
    <t>Z-Ring</t>
  </si>
  <si>
    <t>Grookey</t>
  </si>
  <si>
    <t>Scp-6020</t>
  </si>
  <si>
    <t>Scorbunny</t>
  </si>
  <si>
    <t>Scp-6029</t>
  </si>
  <si>
    <t>Sobble</t>
  </si>
  <si>
    <t>Scp-6039</t>
  </si>
  <si>
    <t>Skwovet</t>
  </si>
  <si>
    <t>Scp-6040</t>
  </si>
  <si>
    <t>Rookidee</t>
  </si>
  <si>
    <t>Scp-6067</t>
  </si>
  <si>
    <t>Blipbug</t>
  </si>
  <si>
    <t>Scp-6169</t>
  </si>
  <si>
    <t>Nickit</t>
  </si>
  <si>
    <t>Scp-6199</t>
  </si>
  <si>
    <t>Gossifleur</t>
  </si>
  <si>
    <t>Wooloo</t>
  </si>
  <si>
    <t>Scp-6262</t>
  </si>
  <si>
    <t>Chewtle</t>
  </si>
  <si>
    <t>Scp-6299</t>
  </si>
  <si>
    <t>Yamper</t>
  </si>
  <si>
    <t>Scp-6316</t>
  </si>
  <si>
    <t>Rolycoly</t>
  </si>
  <si>
    <t>Scp-6360</t>
  </si>
  <si>
    <t>Applin</t>
  </si>
  <si>
    <t>Scp-6537</t>
  </si>
  <si>
    <t>Silicobra</t>
  </si>
  <si>
    <t>Scp-6601</t>
  </si>
  <si>
    <t>Cramorant</t>
  </si>
  <si>
    <t>Scp-6622</t>
  </si>
  <si>
    <t>Arrokuda</t>
  </si>
  <si>
    <t>Scp-6767</t>
  </si>
  <si>
    <t>Toxel</t>
  </si>
  <si>
    <t>Scp-6773</t>
  </si>
  <si>
    <t>Sizzlipede</t>
  </si>
  <si>
    <t>Scp-6868</t>
  </si>
  <si>
    <t>Clobbopus</t>
  </si>
  <si>
    <t>Scp-6880</t>
  </si>
  <si>
    <t>Sinistea</t>
  </si>
  <si>
    <t>Scp-6900</t>
  </si>
  <si>
    <t>Hatenna</t>
  </si>
  <si>
    <t>Scp-6922</t>
  </si>
  <si>
    <t>Impidimp</t>
  </si>
  <si>
    <t>Scp-6968-2</t>
  </si>
  <si>
    <t>Milcery</t>
  </si>
  <si>
    <t>Scp-6989</t>
  </si>
  <si>
    <t>Falinks</t>
  </si>
  <si>
    <t>Scp-1054-RU</t>
  </si>
  <si>
    <t>Pincurchin</t>
  </si>
  <si>
    <t>Scp-002-KO-2</t>
  </si>
  <si>
    <t>Snom</t>
  </si>
  <si>
    <t>Scp-005-KO</t>
  </si>
  <si>
    <t>Stonjourner</t>
  </si>
  <si>
    <t>Scp-114-KO</t>
  </si>
  <si>
    <t>Eiscue</t>
  </si>
  <si>
    <t>Scp-CN-713</t>
  </si>
  <si>
    <t>Indeedee</t>
  </si>
  <si>
    <t>Scp-008-FR</t>
  </si>
  <si>
    <t>Morpeko</t>
  </si>
  <si>
    <t>Scp-009-FR</t>
  </si>
  <si>
    <t>Cufant</t>
  </si>
  <si>
    <t>Scp-025-FR</t>
  </si>
  <si>
    <t>Duraludon</t>
  </si>
  <si>
    <t>Scp-031-FR</t>
  </si>
  <si>
    <t>Dreepy</t>
  </si>
  <si>
    <t>Scp-036-FR</t>
  </si>
  <si>
    <t>Zacian</t>
  </si>
  <si>
    <t>Scp-038-FR</t>
  </si>
  <si>
    <t>Zamazenta</t>
  </si>
  <si>
    <t>Scp-045-FR</t>
  </si>
  <si>
    <t>Eternatus</t>
  </si>
  <si>
    <t>Scp-080-FR</t>
  </si>
  <si>
    <t>Kubfu</t>
  </si>
  <si>
    <t>Scp-124-FR</t>
  </si>
  <si>
    <t>Zarude</t>
  </si>
  <si>
    <t>Scp-165-FR</t>
  </si>
  <si>
    <t>Regieleki</t>
  </si>
  <si>
    <t>Scp-181-FR</t>
  </si>
  <si>
    <t>Regidrago</t>
  </si>
  <si>
    <t>Scp-197-FR</t>
  </si>
  <si>
    <t>Glastrier</t>
  </si>
  <si>
    <t>Scp-215-FR</t>
  </si>
  <si>
    <t>Spectrier</t>
  </si>
  <si>
    <t>Scp-335-FR</t>
  </si>
  <si>
    <t>Calyrex</t>
  </si>
  <si>
    <t>Scp-418-FR</t>
  </si>
  <si>
    <t>Dynamax Band</t>
  </si>
  <si>
    <t>Scp-PL-067</t>
  </si>
  <si>
    <t>Scp-PL-091</t>
  </si>
  <si>
    <t>Scp-PL-152</t>
  </si>
  <si>
    <t>Scp-ES-002</t>
  </si>
  <si>
    <t>Scp-ES-054</t>
  </si>
  <si>
    <t>Scp-ES-081</t>
  </si>
  <si>
    <t>Scp-072-TH</t>
  </si>
  <si>
    <t>Scp-400-TH</t>
  </si>
  <si>
    <t>Scp-903-TH</t>
  </si>
  <si>
    <t>Scp-030-JP</t>
  </si>
  <si>
    <t>Scp-277-JP</t>
  </si>
  <si>
    <t>Scp-373-JP</t>
  </si>
  <si>
    <t>Scp-632-JP</t>
  </si>
  <si>
    <t>Scp-671-JP</t>
  </si>
  <si>
    <t>Scp-926-JP</t>
  </si>
  <si>
    <t>Scp-1334-JP</t>
  </si>
  <si>
    <t>Scp-1357-JP</t>
  </si>
  <si>
    <t>Scp-1440-JP</t>
  </si>
  <si>
    <t>Scp-1577-JP</t>
  </si>
  <si>
    <t>Scp-1810-JP</t>
  </si>
  <si>
    <t>Scp-1857-JP</t>
  </si>
  <si>
    <t>Scp-2170-JP</t>
  </si>
  <si>
    <t>Scp-2371-JP</t>
  </si>
  <si>
    <t>Scp-2429-JP</t>
  </si>
  <si>
    <t>Scp-2744-JP</t>
  </si>
  <si>
    <t>Scp-056-DE</t>
  </si>
  <si>
    <t>Scp-070-DE</t>
  </si>
  <si>
    <t>Scp-087-DE</t>
  </si>
  <si>
    <t>Scp-089-DE</t>
  </si>
  <si>
    <t>Scp-098-DE</t>
  </si>
  <si>
    <t>Scp-101-DE</t>
  </si>
  <si>
    <t>Scp-116-DE</t>
  </si>
  <si>
    <t>Scp-131-DE</t>
  </si>
  <si>
    <t>Scp-173-DE</t>
  </si>
  <si>
    <t>Scp-179-DE</t>
  </si>
  <si>
    <t>Scp-180-DE</t>
  </si>
  <si>
    <t>Scp-201-DE</t>
  </si>
  <si>
    <t>Scp-255-DE</t>
  </si>
  <si>
    <t>Scp-013-IT</t>
  </si>
  <si>
    <t>Scp-017-IT</t>
  </si>
  <si>
    <t>Scp-018-IT</t>
  </si>
  <si>
    <t>Scp-019-IT</t>
  </si>
  <si>
    <t>Scp-023-IT</t>
  </si>
  <si>
    <t>Scp-024-IT</t>
  </si>
  <si>
    <t>Scp-025-IT</t>
  </si>
  <si>
    <t>Scp-068-IT</t>
  </si>
  <si>
    <t>Scp-010-PT</t>
  </si>
  <si>
    <t>Scp-030-PT-B</t>
  </si>
  <si>
    <t>Scp-031-PT</t>
  </si>
  <si>
    <t>Scp-035-PT</t>
  </si>
  <si>
    <t>Scp-038-PT</t>
  </si>
  <si>
    <t>Scp-065-PT</t>
  </si>
  <si>
    <t>Scp-073-CS</t>
  </si>
  <si>
    <t>Scp-ZH-002</t>
  </si>
  <si>
    <t>Scp-ZH-037</t>
  </si>
  <si>
    <t>Scp-ZH-261</t>
  </si>
  <si>
    <t>Scp-005-INT</t>
  </si>
  <si>
    <t>Scp-008-INT</t>
  </si>
  <si>
    <t>Custom Creatures</t>
  </si>
  <si>
    <t>Custom Hybrid (Avatar 3:85)</t>
  </si>
  <si>
    <t>Custom Construct (D&amp;D 4:84)</t>
  </si>
  <si>
    <t>Custom Animental (D&amp;D 4:152)</t>
  </si>
  <si>
    <t>Custom Magical Beast (D&amp;D 4:245)</t>
  </si>
  <si>
    <t>Custom Summoning Contract (Naruto 25:30)</t>
  </si>
  <si>
    <t>Custom Inteligent Weapon (D&amp;D 4:85)</t>
  </si>
  <si>
    <t>Custom Shard (Worm 42:18)</t>
  </si>
  <si>
    <t>Custom Evee (Pokemon 5:68)</t>
  </si>
  <si>
    <t>Custom Common Blade( Xenoble Chronicles 12:165)</t>
  </si>
  <si>
    <t>Custom Theon/Parasite(Skullgirls) (Various 50:66)</t>
  </si>
  <si>
    <t>Custom Transformer (Various 50:110)</t>
  </si>
  <si>
    <t>Custom Dungeon Core (Various 50:20)</t>
  </si>
  <si>
    <t>Custom Sea Beast (One Piece 26:55)</t>
  </si>
  <si>
    <t>Custom Mutant Animal (Various 50:109)</t>
  </si>
  <si>
    <t>Custom Ponies (Bonus Categories)</t>
  </si>
  <si>
    <t xml:space="preserve">Once you’ve rolled on the Mundane Animals table to determine the two animals that will constitute your Hybrid roll a d100 and consult the table below to determine if your Hybrid can bend an element and if so which one.
If both of your rolled animals cost 0 points you can reroll one.
</t>
  </si>
  <si>
    <t xml:space="preserve">Once you’ve rolled on the Mundane Animals table to determine the base animals that will become your Construct roll a d20 to determine your Construct material.
The material determines your Construct look but also what special power it possesses.
If your rolled animals cost 0 points you can reroll.
</t>
  </si>
  <si>
    <t xml:space="preserve">Once you’ve rolled on the Mundane Animals table to determine the base animals that will become your Animental roll a d20 to determine your Animental element.
The element determines your Animental look but also what breath weapon it possesses. Each Animental can use a breath weapon, once per minute, generating and projecting their element in a cone twice their size.
If your rolled animals cost 0 points you can reroll.
</t>
  </si>
  <si>
    <t>Once you’ve rolled on the Mundane Animals table to determine the base animals that will become your Magical Beast roll a d20 to determine your Magical Beast special feature, a d20 to determine the spell it can use and a d6 to determine how often it can use it.
The spell always affects your Magical Beast, or is centered on it and lasts one hour per use (unless it’s Permanent.)
If your rolled animals cost 0 points you can reroll.</t>
  </si>
  <si>
    <t xml:space="preserve">-Once you’ve rolled on the Mundane Animals table to determine the animal that will become the center of your summoning contract roll a d12 to determine your Summon specialty, their specialty determined the type of Jutsu that they favored and that they are best at, but they can still use other jutsu in a lesser capacity.
-The contract includes all the types of creatures described below, their shape is that of the animal rolled, their size depends on their role and their precise appearance is at your discretion.
-Upon gaining your first Custom Summoning contract, your Chakra network is unlocked, you gain enough chakra to at least summon a Civilian animal, enough control to perform the summoning jutsu on your first try and you know the hand-sign for the jutsu. To learn more you’ll need to experiment or the help of your Summoned Animals.
-The Animals that are part of this contract can only be summoned by using the summoning jutsu and not your normal summoning method but they can still be affected by any power you possess that influences summoned creatures.
-Finally, the animals of the contact live in their own personal pocket realm, 10 km in diameter, the environment is adapted to them and you travel there and back using the reverse summoning jutsu.
</t>
  </si>
  <si>
    <t xml:space="preserve">-When you gain a custom intelligent weapon roll a d40 to determine its type, you are automatically proficient with that weapon. Then roll a d30 as many times as necessary to determine the various enhancement it possesses for a total of +10 cost.
-Your weapon is sentient and sapient, you can choose its personality and it can talk to you when you wield it.
-If your weapon needs munition they are automatically generated. 
-Throw weapon automatically reappear in your hand ten seconds after leaving it.
-Your weapon is appropriately sized for you and changed size if you do.
-You can activate or deactivate any enhancement on your weapon.
</t>
  </si>
  <si>
    <t>-When you gain a  custom Shard first roll a d13 in the power classification to determine the type of power being granted, then roll a d10 on the power ranking to determine the potency. Finally roll a d30 on the shard to determine the focus of the shard. This will help direct you to figuring out the specific power and ability the shard will grant.</t>
  </si>
  <si>
    <t xml:space="preserve">-When you gained a custom Eevee, roll a d10 to determine into which type it will eventually evolve. You can then choose if it posses a normal ability or a hidden ability.
-Your Eevee will evolve when it reaches level 20 with no particular requirement need but you can choose to include one in your story if you wish.
-A name is indicated for each Eevee evolution but you are free to choose another one. You can also choose its exact appearance depending on its type.
-Finally, a comment in each line indicated the move it will learn after evolving.
</t>
  </si>
  <si>
    <r>
      <rPr>
        <rFont val="Arial"/>
      </rPr>
      <t>-When you gain a Custom Common Blade, roll 1d4 to determine the Blades body type(</t>
    </r>
    <r>
      <rPr>
        <rFont val="Arial"/>
        <color rgb="FF1155CC"/>
        <u/>
      </rPr>
      <t>1=Beast, 2=Brute, 3=Masculine, 4=Feminine</t>
    </r>
    <r>
      <rPr>
        <rFont val="Arial"/>
      </rPr>
      <t xml:space="preserve">).
-On a 1, roll on the Mundane Animals or Xenoblade category to determine the animal it takes the shape of. Must be an animal(no Machines, Blades or Titans allowed). Aquatic animals are able to hover 50cm off the ground. The body of your Common Blade must be within a maximum of 3 meters and a minimum of 1 meter in its greatest dimension(stuff like long tails and necks don't count towards this). Shapes that fall outside of these limitations are upscaled or downscaled to fit.
-Roll 2d8 to determine which Element and Weapon of your Common Blade. Pick 4 Arts of your choice from the Common Blades </t>
    </r>
    <r>
      <rPr>
        <rFont val="Arial"/>
        <color rgb="FF1155CC"/>
        <u/>
      </rPr>
      <t>weapon type</t>
    </r>
    <r>
      <rPr>
        <rFont val="Arial"/>
      </rPr>
      <t>.
-Roll 3d10 to determine your Blade's Blade Arts. If you roll None 3 times, reroll until you get at least one Blade Art. Rolling a duplicate Blade Art counts as None</t>
    </r>
  </si>
  <si>
    <t xml:space="preserve">-When you gain a Custom Parasite(formally known as a Theon), you may decide whether it is an Attached Parasite or a Remote Parasite. Remote Parasites are weaker over-all, but can act independantly from your body. Roll a d4 to determine its form. This is the broad 'shape' that the parasites appearance will be based on.
-From there, roll a d20 to determine the Bodypart the Parasite will replace/take. The more of your body lost, the stronger the Parasite. Yes, some of these bodypart/form combos may be odd, silly, wrong, or downright creepy. It's all part of the experience.
-Finally, roll a d20 to determine the Parasites special power(s).
</t>
  </si>
  <si>
    <t xml:space="preserve">-Your Custom Transformer possesses an animal, a vehicle, and a humanoid shape.
-When you gained a Custom Transformer, roll on the Mundane Animals category to determine its animal shape.
-Afterward, roll one of the tables below to determine its vehicle shape, you choose the table depending on the animal shape. It can be terrestrial, aquatic, or aerial. If the animal you roll belongs to multiple categories choose whichever one you prefer.
-The overall size of your Custom Transformer no matter its current chape depends on its vehicle shape. A 2m long Motorbike would give a 2m humanoid and also a 2m long animal shape even if its animal shape is a rat.
-Lastly, in humanoid shape, your Custom Transformer, wield a weapon that it can summon at will. Roll on the Custom Intelligent Weapon table to determine its shape and on the Weapon Technology table below to determine the technology it uses.
</t>
  </si>
  <si>
    <t xml:space="preserve">-When you gain your custom dungeon core you must roll in the table below to determine its personality. Each personality gives a bonus and a malus that apply to the dungeon or its creature. Once the personality has been determined check the rules on how your dungeon core function below and make any necessary choice (the zone in green denote the choice you must make.). All choices are permanent.
-When entering your own dungeon you can assume either the role of the master, in that case, you can move freely inside and won’t be attacked by the monster and won’t trigger the trap. You can also instantly teleport inside the core room.
Or you can assume the role of an invader and run the dungeon normaly.
</t>
  </si>
  <si>
    <t xml:space="preserve">Roll a d36 (for Mammals) in the Mundane animal’s category, and then choose an animal in the rolled entry, then increase its size to around 100m in length, replace the bottom half of its body with that of a fish, replace its front leg with fins and make it carnivorous.
You gain the resulting creature.
</t>
  </si>
  <si>
    <t xml:space="preserve">-Roll on the Mundane Animal category to determine your custom mutant base animal.
-You gain a custom mutant animal, a normal animal that has taken a humanoid shape and has gained human-level intelligence.
-Your mutant animal is between 1.5m and 2m tall, no matter the base animal.
-Your mutant animal is an expert in any one skill of your choice. It can be using a particular weapon, a specific field of sciences, a particular trade, a sport, or even a musical instrument.
</t>
  </si>
  <si>
    <r>
      <rPr>
        <rFont val="Arial"/>
      </rPr>
      <t xml:space="preserve">-When you gain your custom pony you must roll in the table below to determine its </t>
    </r>
    <r>
      <rPr>
        <rFont val="Arial"/>
        <color rgb="FF1155CC"/>
        <u/>
      </rPr>
      <t>cutie mark</t>
    </r>
    <r>
      <rPr>
        <rFont val="Arial"/>
      </rPr>
      <t xml:space="preserve">. To do so roll a D50 to find the first word and a second D50 to find the second word.
-Once you have found the two words of the cutie mark you can choose its precise shape and the talent associate with it.
</t>
    </r>
  </si>
  <si>
    <t>1-80</t>
  </si>
  <si>
    <t>Nothing</t>
  </si>
  <si>
    <t>Bone</t>
  </si>
  <si>
    <t>Acid</t>
  </si>
  <si>
    <t>Feature</t>
  </si>
  <si>
    <t>Spell</t>
  </si>
  <si>
    <t>Use</t>
  </si>
  <si>
    <t>Form</t>
  </si>
  <si>
    <t>Personality</t>
  </si>
  <si>
    <t>Bonus</t>
  </si>
  <si>
    <t>Malus</t>
  </si>
  <si>
    <t>First Word</t>
  </si>
  <si>
    <t>Second Word</t>
  </si>
  <si>
    <t>81-82</t>
  </si>
  <si>
    <t>Airbending</t>
  </si>
  <si>
    <t>Air</t>
  </si>
  <si>
    <t>One Horn</t>
  </si>
  <si>
    <t>Air walk</t>
  </si>
  <si>
    <t>1/day</t>
  </si>
  <si>
    <t>Beast</t>
  </si>
  <si>
    <t>Carefree</t>
  </si>
  <si>
    <t>Bigger Floor: +10% to max floor size</t>
  </si>
  <si>
    <t>Weaker Trap: -10% to damage dealt by trap</t>
  </si>
  <si>
    <t>Apple</t>
  </si>
  <si>
    <t>White</t>
  </si>
  <si>
    <t>83-84</t>
  </si>
  <si>
    <t>Earthbending</t>
  </si>
  <si>
    <t>Blood</t>
  </si>
  <si>
    <t>Two Horns</t>
  </si>
  <si>
    <t>Antimagic field</t>
  </si>
  <si>
    <t>3/day</t>
  </si>
  <si>
    <t>Weapon Type</t>
  </si>
  <si>
    <t>Enhancement</t>
  </si>
  <si>
    <t>Power Classification</t>
  </si>
  <si>
    <t>Power Ranking</t>
  </si>
  <si>
    <t>Shard</t>
  </si>
  <si>
    <t>Type</t>
  </si>
  <si>
    <t>Name</t>
  </si>
  <si>
    <t>Normal Ability</t>
  </si>
  <si>
    <t>Hidden Ability</t>
  </si>
  <si>
    <t>Element</t>
  </si>
  <si>
    <t>Attack Class Weapons</t>
  </si>
  <si>
    <t>Blade Arts</t>
  </si>
  <si>
    <t>Natural</t>
  </si>
  <si>
    <t>Vehicle Shape</t>
  </si>
  <si>
    <t>Weapon Technology</t>
  </si>
  <si>
    <t>Serious</t>
  </si>
  <si>
    <t>Stronger Trap: +10% to damage dealt by trap</t>
  </si>
  <si>
    <t>Smaller Room: -10% to max floor size</t>
  </si>
  <si>
    <t>Banana</t>
  </si>
  <si>
    <t>Black</t>
  </si>
  <si>
    <t>85-86</t>
  </si>
  <si>
    <t>Firebending</t>
  </si>
  <si>
    <t>Copper</t>
  </si>
  <si>
    <t>Bubble</t>
  </si>
  <si>
    <t>Two more Legs</t>
  </si>
  <si>
    <t>Barkskin</t>
  </si>
  <si>
    <t>5/day</t>
  </si>
  <si>
    <t>Dagger</t>
  </si>
  <si>
    <t>Cost</t>
  </si>
  <si>
    <t>Effect</t>
  </si>
  <si>
    <t>Leash</t>
  </si>
  <si>
    <t>Bug</t>
  </si>
  <si>
    <t>Nympheon</t>
  </si>
  <si>
    <t>Compound Eyes</t>
  </si>
  <si>
    <t>Shield Dust</t>
  </si>
  <si>
    <t>Fire</t>
  </si>
  <si>
    <t>Megalance</t>
  </si>
  <si>
    <t>None</t>
  </si>
  <si>
    <t>Object</t>
  </si>
  <si>
    <t>Terrestrial Vehicle</t>
  </si>
  <si>
    <t>Aquatic Vehicle</t>
  </si>
  <si>
    <t>Drill</t>
  </si>
  <si>
    <t>Bold</t>
  </si>
  <si>
    <t>Enhanced Endurance: +10% to monster endurance</t>
  </si>
  <si>
    <t>More Magic: -10% to monster magic power</t>
  </si>
  <si>
    <t>Cherry</t>
  </si>
  <si>
    <t>87-88</t>
  </si>
  <si>
    <t>Waterbending</t>
  </si>
  <si>
    <t>Clay</t>
  </si>
  <si>
    <t>Two Tentacles</t>
  </si>
  <si>
    <t>Blink</t>
  </si>
  <si>
    <t>7/day</t>
  </si>
  <si>
    <t>Specialty</t>
  </si>
  <si>
    <t>List of creatures</t>
  </si>
  <si>
    <t>Gauntlet (Blunted or Spiked)</t>
  </si>
  <si>
    <t>"+1"</t>
  </si>
  <si>
    <t>Pet</t>
  </si>
  <si>
    <t>Wyrmeon</t>
  </si>
  <si>
    <t>Tough Claws</t>
  </si>
  <si>
    <t>Multiscale</t>
  </si>
  <si>
    <t>Ice</t>
  </si>
  <si>
    <t>Greataxe</t>
  </si>
  <si>
    <t>Absorb Damage</t>
  </si>
  <si>
    <t>Weapon</t>
  </si>
  <si>
    <t>Off-road Motorbike</t>
  </si>
  <si>
    <t>Boat</t>
  </si>
  <si>
    <t>Electrified</t>
  </si>
  <si>
    <t>Timid</t>
  </si>
  <si>
    <t>More Magic: +10% to monster magic power</t>
  </si>
  <si>
    <t>Reduced Endurance: +10% to monster endurance</t>
  </si>
  <si>
    <t>Grappe</t>
  </si>
  <si>
    <t>89-90</t>
  </si>
  <si>
    <t>Bloodbending</t>
  </si>
  <si>
    <t>Forcefield</t>
  </si>
  <si>
    <t>Two Sabertooth</t>
  </si>
  <si>
    <t>Blur</t>
  </si>
  <si>
    <t>At will</t>
  </si>
  <si>
    <t>Barrier Ninjutsu</t>
  </si>
  <si>
    <t>Boss</t>
  </si>
  <si>
    <t>-The boss measured between 15 and 20m (or twice the size of the base animal if it’s bigger), it's a master with the jutsu specialty and an adept at two other types of jutsu of your choice.</t>
  </si>
  <si>
    <t>Sickle</t>
  </si>
  <si>
    <t>"+2"</t>
  </si>
  <si>
    <t>Anarchic</t>
  </si>
  <si>
    <t>Collar</t>
  </si>
  <si>
    <t>Fighting</t>
  </si>
  <si>
    <t>Champeon</t>
  </si>
  <si>
    <t>Battle Armor</t>
  </si>
  <si>
    <t>Pure Power</t>
  </si>
  <si>
    <t>Earth</t>
  </si>
  <si>
    <t>Ether Cannon</t>
  </si>
  <si>
    <t>Accuracy Up</t>
  </si>
  <si>
    <t>Objects</t>
  </si>
  <si>
    <t>Bodypart</t>
  </si>
  <si>
    <t>Street Motorbike</t>
  </si>
  <si>
    <t>Catamaran</t>
  </si>
  <si>
    <t>Agressive</t>
  </si>
  <si>
    <t>More Damage: +10% to damage dealt by monster</t>
  </si>
  <si>
    <t>Less Defense: -10% to monster damage resistance</t>
  </si>
  <si>
    <t>Lemon</t>
  </si>
  <si>
    <t>Yellow</t>
  </si>
  <si>
    <t>91-92</t>
  </si>
  <si>
    <t>Lavabending</t>
  </si>
  <si>
    <t>Gem</t>
  </si>
  <si>
    <t>Two Heads</t>
  </si>
  <si>
    <t>Displacement</t>
  </si>
  <si>
    <t>Permanent</t>
  </si>
  <si>
    <t>Bukijutsu</t>
  </si>
  <si>
    <t>Mace (Heavy or Light</t>
  </si>
  <si>
    <t>Axiomatic</t>
  </si>
  <si>
    <t>Care</t>
  </si>
  <si>
    <t>Flying</t>
  </si>
  <si>
    <t>Cloudeon</t>
  </si>
  <si>
    <t>Cloud Nine</t>
  </si>
  <si>
    <t>Gale Wings</t>
  </si>
  <si>
    <t>Water</t>
  </si>
  <si>
    <t>Tank Class Weapons</t>
  </si>
  <si>
    <t>Arts Plus</t>
  </si>
  <si>
    <t>Backpack</t>
  </si>
  <si>
    <t>Arm</t>
  </si>
  <si>
    <t>Scooter</t>
  </si>
  <si>
    <t>Hovercraft</t>
  </si>
  <si>
    <t>Laser Chainsaw</t>
  </si>
  <si>
    <t>Gentle</t>
  </si>
  <si>
    <t>More Defense: +10% to monster damage resistance</t>
  </si>
  <si>
    <t>Less Damage: -10% to damage dealt by monster</t>
  </si>
  <si>
    <t>Purple</t>
  </si>
  <si>
    <t>93-94</t>
  </si>
  <si>
    <t>Lightingbending</t>
  </si>
  <si>
    <t>Glass</t>
  </si>
  <si>
    <t>Big Mane</t>
  </si>
  <si>
    <t>Enlarge</t>
  </si>
  <si>
    <t>Fūinjutsu</t>
  </si>
  <si>
    <t>Sage</t>
  </si>
  <si>
    <t xml:space="preserve">-The sage is the same size as the base animal, it’s a master with the jutsu specialty, an adept with three other types of jutsu of your choice, and a master of nature chakra.
</t>
  </si>
  <si>
    <t>Club (Small or Great)</t>
  </si>
  <si>
    <t>Phanteon</t>
  </si>
  <si>
    <t>Cursed Body</t>
  </si>
  <si>
    <t>Infiltrator</t>
  </si>
  <si>
    <t>Wind</t>
  </si>
  <si>
    <t>Shield Hammer</t>
  </si>
  <si>
    <t>Back Attack Up</t>
  </si>
  <si>
    <t>Book</t>
  </si>
  <si>
    <t>Both Arms</t>
  </si>
  <si>
    <t>Trikes</t>
  </si>
  <si>
    <t>Hydrofoil</t>
  </si>
  <si>
    <t>Monomolecular Edge</t>
  </si>
  <si>
    <t>Careful</t>
  </si>
  <si>
    <t>More Inteligence: +10% to monster inteligence</t>
  </si>
  <si>
    <t>Less Speed: -10% to monster speed</t>
  </si>
  <si>
    <t>Bamboo</t>
  </si>
  <si>
    <t>Blue</t>
  </si>
  <si>
    <t>95-96</t>
  </si>
  <si>
    <t>Metalbending</t>
  </si>
  <si>
    <t>Gold</t>
  </si>
  <si>
    <t>Bat Wings</t>
  </si>
  <si>
    <t>Entropic shield</t>
  </si>
  <si>
    <t>Genjutsu</t>
  </si>
  <si>
    <t>Morningstar</t>
  </si>
  <si>
    <t>Bleeding</t>
  </si>
  <si>
    <t>Assemble</t>
  </si>
  <si>
    <t>Duneon</t>
  </si>
  <si>
    <t>Sand Rush</t>
  </si>
  <si>
    <t>Sand Force</t>
  </si>
  <si>
    <t>Electric</t>
  </si>
  <si>
    <t>Chroma Katana</t>
  </si>
  <si>
    <t>Critical Up</t>
  </si>
  <si>
    <t>Briefcase</t>
  </si>
  <si>
    <t>Buggy</t>
  </si>
  <si>
    <t>Jet Ski</t>
  </si>
  <si>
    <t>Nanothorn</t>
  </si>
  <si>
    <t>Hasty</t>
  </si>
  <si>
    <t>More Speed: +10% to monster speed</t>
  </si>
  <si>
    <t>Less Inteligence: +10% to monster inteligence</t>
  </si>
  <si>
    <t>Beans</t>
  </si>
  <si>
    <t>Grey</t>
  </si>
  <si>
    <t>97-98</t>
  </si>
  <si>
    <t>Plantbending</t>
  </si>
  <si>
    <t>Hologram</t>
  </si>
  <si>
    <t>Light</t>
  </si>
  <si>
    <t>Bird Wings</t>
  </si>
  <si>
    <t>Ethereal jaunt</t>
  </si>
  <si>
    <t>Medical Ninjutsu</t>
  </si>
  <si>
    <t>2 Knights</t>
  </si>
  <si>
    <t>-A knight measured between 8 and 12m (or one and half the size of the base animal if it’s bigger), it’s an adept with the jutsu specialty and average at two other types of jutsu of your choice.</t>
  </si>
  <si>
    <t>Spear (Long or Short)</t>
  </si>
  <si>
    <t>Blocking</t>
  </si>
  <si>
    <t>Call</t>
  </si>
  <si>
    <t>Normal</t>
  </si>
  <si>
    <t>Eeveon</t>
  </si>
  <si>
    <t>Adaptability</t>
  </si>
  <si>
    <t>Protean</t>
  </si>
  <si>
    <t>Dark</t>
  </si>
  <si>
    <t>Healer Class Weapons</t>
  </si>
  <si>
    <t>Debuff Cancel</t>
  </si>
  <si>
    <t>Cane</t>
  </si>
  <si>
    <t>Compact Car</t>
  </si>
  <si>
    <t>Submersible</t>
  </si>
  <si>
    <t>Boastful</t>
  </si>
  <si>
    <t>Enhanced Size: +10% to monster size</t>
  </si>
  <si>
    <t>Less Stealth: -10% to monster ability to hide</t>
  </si>
  <si>
    <t>Carrot</t>
  </si>
  <si>
    <t>Brown</t>
  </si>
  <si>
    <t>99-100</t>
  </si>
  <si>
    <t>Sandbending</t>
  </si>
  <si>
    <t>Ink</t>
  </si>
  <si>
    <t>Lighting</t>
  </si>
  <si>
    <t>Butterfly Wings</t>
  </si>
  <si>
    <t>Freedom of movement</t>
  </si>
  <si>
    <t>Space–Time Ninjutsu</t>
  </si>
  <si>
    <t>Quarterstaff</t>
  </si>
  <si>
    <t>"+4"</t>
  </si>
  <si>
    <t>Brilliant Energy</t>
  </si>
  <si>
    <t>Direct</t>
  </si>
  <si>
    <t>Poison</t>
  </si>
  <si>
    <t>Veneon</t>
  </si>
  <si>
    <t>Poison Point</t>
  </si>
  <si>
    <t>Corrosion</t>
  </si>
  <si>
    <t>Twin Rings</t>
  </si>
  <si>
    <t>Draw Aggro</t>
  </si>
  <si>
    <t>Cloak</t>
  </si>
  <si>
    <t>Eye</t>
  </si>
  <si>
    <t>Luxury Car</t>
  </si>
  <si>
    <t>Aerial Vehicle</t>
  </si>
  <si>
    <t>Rocket Boosted</t>
  </si>
  <si>
    <t>Modest</t>
  </si>
  <si>
    <t>More Stealth: +10% to monster ability to hide</t>
  </si>
  <si>
    <t>Reduced Size: -10% to monster size</t>
  </si>
  <si>
    <t>Corn</t>
  </si>
  <si>
    <t>Pink</t>
  </si>
  <si>
    <t>Magma</t>
  </si>
  <si>
    <t>Fairy Wings</t>
  </si>
  <si>
    <t>Gaseous form</t>
  </si>
  <si>
    <t>Taijutsu</t>
  </si>
  <si>
    <t>8 Soldiers</t>
  </si>
  <si>
    <t>-A soldier measured between 4 and 6m (or the size of the base animal if it’s bigger), it’s average with the jutsu specialty and barely competent with one other type of jutsu of your choice.</t>
  </si>
  <si>
    <t>Crossbow (Heavy or Light)</t>
  </si>
  <si>
    <t>Corrosive</t>
  </si>
  <si>
    <t>Gather</t>
  </si>
  <si>
    <t>Rock</t>
  </si>
  <si>
    <t>Geoeon</t>
  </si>
  <si>
    <t>Solid Rock</t>
  </si>
  <si>
    <t>Rock Head</t>
  </si>
  <si>
    <t>Knuckle Claws</t>
  </si>
  <si>
    <t>Nullify Reaction</t>
  </si>
  <si>
    <t>Clothing</t>
  </si>
  <si>
    <t>Both Eyes</t>
  </si>
  <si>
    <t>Off-road Car</t>
  </si>
  <si>
    <t>Helicopter (1 Rotor)</t>
  </si>
  <si>
    <t>Variable Mass</t>
  </si>
  <si>
    <t>Dungeon Core Basic</t>
  </si>
  <si>
    <t>Leather</t>
  </si>
  <si>
    <t>Oil</t>
  </si>
  <si>
    <t>One Scorpion Tail</t>
  </si>
  <si>
    <t>Greater magic fang</t>
  </si>
  <si>
    <t>Earth Release</t>
  </si>
  <si>
    <t>Javelin</t>
  </si>
  <si>
    <t>Dancing</t>
  </si>
  <si>
    <t>Invite</t>
  </si>
  <si>
    <t>Bladeon</t>
  </si>
  <si>
    <t>Iron Barbs</t>
  </si>
  <si>
    <t>Full Metal Body</t>
  </si>
  <si>
    <t>Bitball</t>
  </si>
  <si>
    <t>Recharge Boost</t>
  </si>
  <si>
    <t>Hand Mirror</t>
  </si>
  <si>
    <t>Foot</t>
  </si>
  <si>
    <t>Supercar</t>
  </si>
  <si>
    <t>Helicopter (2 Rotors)</t>
  </si>
  <si>
    <t>Vibrating</t>
  </si>
  <si>
    <t xml:space="preserve">-While initially unintelligent, a dungeon core has a mind of its own and will attempt to expand and improve itself. As it creates more levels and grows, it will likewise grow in intellect, which will remain if for some reason it is forced to relocate and start anew. Due to its nature, a dungeon core can easily manage all aspects of maintaining its dungeon with a high level of instinctive finesse and engineering knowledge. It also has an instinctive knowledge of how to shape the mana it produces, meaning it does not need to rely on built-in shortcuts of monster and room creation, or get outside training in magic (though both things can still help it). A dungeon core does not need sleep, and can constantly keep its full attention on managing the dungeon.
-Your dungeon core cannot make any change to his dungeon while invaders are present.
</t>
  </si>
  <si>
    <t>Potato</t>
  </si>
  <si>
    <t>Mercury</t>
  </si>
  <si>
    <t>One Snake Tail</t>
  </si>
  <si>
    <t>Haste</t>
  </si>
  <si>
    <t>Fire Release</t>
  </si>
  <si>
    <t>2 Scouts</t>
  </si>
  <si>
    <t>-A scout measured the same size as the base animal, it’s average with the jutsu specialty and knows at least one jutsu to hide and one to enhance its perception.</t>
  </si>
  <si>
    <t>Sling</t>
  </si>
  <si>
    <t>Dispelling</t>
  </si>
  <si>
    <t>Recall</t>
  </si>
  <si>
    <t>Field Skills</t>
  </si>
  <si>
    <t>Hat</t>
  </si>
  <si>
    <t>Both Feet</t>
  </si>
  <si>
    <t>Construction Vehicle</t>
  </si>
  <si>
    <t>Jet Aircraft</t>
  </si>
  <si>
    <t>Pumpkin</t>
  </si>
  <si>
    <t>Miror</t>
  </si>
  <si>
    <t>Sand</t>
  </si>
  <si>
    <t>Invisibility</t>
  </si>
  <si>
    <t>Lightning Release</t>
  </si>
  <si>
    <t>Throwing Axe</t>
  </si>
  <si>
    <t>Distance/Reach</t>
  </si>
  <si>
    <t>Request</t>
  </si>
  <si>
    <t>-In addition to the above, your Blade gets 1 to 3 Field Skills. Your common Blade automatically starts with an Elemental Mastery skill for the element they rolled. This gives them a general "'kinesis" ability for that element.(Light and Dark are more of fantasy elements, neither would be proper Photokinesis)
-Roll 2d20 to decide your Blades two remaining Field Skills</t>
  </si>
  <si>
    <t>String Instrument</t>
  </si>
  <si>
    <t>Hand</t>
  </si>
  <si>
    <t>Truck</t>
  </si>
  <si>
    <t>Propeller Aircraft</t>
  </si>
  <si>
    <t>Tomato</t>
  </si>
  <si>
    <t>Lightning</t>
  </si>
  <si>
    <t>Origami</t>
  </si>
  <si>
    <t>Glowing Eyes</t>
  </si>
  <si>
    <t>Longstrider</t>
  </si>
  <si>
    <t>Water Release</t>
  </si>
  <si>
    <t>2 Specialists</t>
  </si>
  <si>
    <t>-A specialist measured the same size as the base animal, it’s a master with the jutsu specialty.</t>
  </si>
  <si>
    <t>Battleaxe or Greataxe</t>
  </si>
  <si>
    <t>Dominating</t>
  </si>
  <si>
    <t>Reroll Twice</t>
  </si>
  <si>
    <t>Pamper</t>
  </si>
  <si>
    <t>You stole Fizzy Lifting Drink. You get nothing. You lose. Good Day Sir.</t>
  </si>
  <si>
    <t>Woodwind Instrument</t>
  </si>
  <si>
    <t>Both Hands</t>
  </si>
  <si>
    <t>Tanks</t>
  </si>
  <si>
    <t>Rocket Aircraft</t>
  </si>
  <si>
    <t>Oak Tree</t>
  </si>
  <si>
    <t>Rubber</t>
  </si>
  <si>
    <t>Smoke</t>
  </si>
  <si>
    <t>Only one Eye</t>
  </si>
  <si>
    <t>Mirror image</t>
  </si>
  <si>
    <t>Wind Release</t>
  </si>
  <si>
    <t>Kukri</t>
  </si>
  <si>
    <t>Flaming</t>
  </si>
  <si>
    <t>Capture</t>
  </si>
  <si>
    <t>Agronomy</t>
  </si>
  <si>
    <t>Knowledgable about Vegetables, skilled in farming and harvesting vegetables.</t>
  </si>
  <si>
    <t>Brass Instrument</t>
  </si>
  <si>
    <t>Hair</t>
  </si>
  <si>
    <t>Stealth Aircraft</t>
  </si>
  <si>
    <t>Palm Tree</t>
  </si>
  <si>
    <t>Third Eyes</t>
  </si>
  <si>
    <t>Reduce</t>
  </si>
  <si>
    <t>Messenger</t>
  </si>
  <si>
    <t>-The messenger measured the same size as the base animal or a little smaller, it’s average with the jutsu specialty, possesses an enhanced speed, and knows at least one jutsu that can boost its speed further.</t>
  </si>
  <si>
    <t>Shield (Spiked or not)</t>
  </si>
  <si>
    <t>Frightening</t>
  </si>
  <si>
    <t>Secure</t>
  </si>
  <si>
    <t>Botany</t>
  </si>
  <si>
    <t>Knowledgable about Plants, skilled in gathering berries and herbs.</t>
  </si>
  <si>
    <t>Pen</t>
  </si>
  <si>
    <t>Heart</t>
  </si>
  <si>
    <t>Choose One:</t>
  </si>
  <si>
    <t>Pine Tree</t>
  </si>
  <si>
    <t>Stone</t>
  </si>
  <si>
    <t>Bone Armor</t>
  </si>
  <si>
    <t>Silence</t>
  </si>
  <si>
    <t>Rapier</t>
  </si>
  <si>
    <t>Seize</t>
  </si>
  <si>
    <t>Entomology</t>
  </si>
  <si>
    <t>Knowledgable about Insects, skilled in tracking and capturing small invertebrates</t>
  </si>
  <si>
    <t>Phone</t>
  </si>
  <si>
    <t>Jaw</t>
  </si>
  <si>
    <t>Real World Dungeon</t>
  </si>
  <si>
    <t>Pocket Space Dungeon</t>
  </si>
  <si>
    <t>Crocus</t>
  </si>
  <si>
    <t>Circle</t>
  </si>
  <si>
    <t>Wood</t>
  </si>
  <si>
    <t>Transparent Skins</t>
  </si>
  <si>
    <t>Spider climb</t>
  </si>
  <si>
    <t>Healer</t>
  </si>
  <si>
    <t>-The healer measured the same size as the base animal, it’s average with the jutsu specialty and adept with medical ninjutsu. (If the jutsu specialty is medical jutsu he is a master at it instead.)</t>
  </si>
  <si>
    <t>Scimitar</t>
  </si>
  <si>
    <t>Ghost Touch</t>
  </si>
  <si>
    <t>Restraint</t>
  </si>
  <si>
    <t>Forestry</t>
  </si>
  <si>
    <t>Knowledgable about Trees, skilled in harvesting wood and fruits.</t>
  </si>
  <si>
    <t>Pillow</t>
  </si>
  <si>
    <t>Leg</t>
  </si>
  <si>
    <t xml:space="preserve">Builds in and alters the real world as it grows and builds. This means that changes made will persist when the dungeon is removed, but also means that the dungeon more or less has to start from scratch every time you summon it unless you summon it in the same spot. Could be handy for rapid building or terraforming, but is less useful for a portable base.
</t>
  </si>
  <si>
    <t xml:space="preserve">Builds in a pocket space, only linked to the real world by a portal. Due to being in a pocket space, growth is not restricted by the world it is summoned into. Further, it takes the dungeon with it when unsummoned (ejecting anyone inside), and will bring said dungeon with it when re-summoned. This allows it to keep growth and progress regardless of where you summon it but prevents it from being used to rapidly and easily change the world.
</t>
  </si>
  <si>
    <t>Daisy</t>
  </si>
  <si>
    <t>Stoneskin</t>
  </si>
  <si>
    <t>Trident</t>
  </si>
  <si>
    <t>Holy</t>
  </si>
  <si>
    <t>Hamper</t>
  </si>
  <si>
    <t>Ichthyology</t>
  </si>
  <si>
    <t>Knowledgable about Fish, skilled in fishing.</t>
  </si>
  <si>
    <t>Plush Toy</t>
  </si>
  <si>
    <t>Both Legs</t>
  </si>
  <si>
    <t>Iris</t>
  </si>
  <si>
    <t>Hexagon</t>
  </si>
  <si>
    <t>Thief</t>
  </si>
  <si>
    <t>-The thief is half the size of the base animal (or the size of the base animals if less than 50cm); it’s barely competent with the jutsu specialty but knows multiple jutsu to hide and to transport things.</t>
  </si>
  <si>
    <t>Warhammer</t>
  </si>
  <si>
    <t>Suppress</t>
  </si>
  <si>
    <t>Minerology</t>
  </si>
  <si>
    <t>Knowledgable about Minerals, skilled at Mining and locating ores and gems.</t>
  </si>
  <si>
    <t>Pocketwatch</t>
  </si>
  <si>
    <t>Skeleton</t>
  </si>
  <si>
    <t>Lavender</t>
  </si>
  <si>
    <t>Losange</t>
  </si>
  <si>
    <t>Swort (Short, Long or Great)</t>
  </si>
  <si>
    <t>Keen</t>
  </si>
  <si>
    <t>Dream</t>
  </si>
  <si>
    <t>Salvaging Master</t>
  </si>
  <si>
    <t>Knowledgable about Recycling, skilled at salvaging materials from scrap and junk.</t>
  </si>
  <si>
    <t>Purse</t>
  </si>
  <si>
    <t>Skin</t>
  </si>
  <si>
    <t>Mushroom</t>
  </si>
  <si>
    <t>Pentagon</t>
  </si>
  <si>
    <t>Builder</t>
  </si>
  <si>
    <t>-The builder is the size of the base animal, it’s barely competent with the jutsu specialty but knows multiple jutsu to construct buildings or fortifications.</t>
  </si>
  <si>
    <t>Composte Bow (Short ot Long)</t>
  </si>
  <si>
    <t>Knockback</t>
  </si>
  <si>
    <t>Spirit</t>
  </si>
  <si>
    <t>Expeditionist</t>
  </si>
  <si>
    <t>Able to use their full power regardless of distance from their Driver.</t>
  </si>
  <si>
    <t>Smoke Pipe</t>
  </si>
  <si>
    <t>Spine</t>
  </si>
  <si>
    <t>Rose</t>
  </si>
  <si>
    <t>Square</t>
  </si>
  <si>
    <t>Flail (Heavy or Not)</t>
  </si>
  <si>
    <t>Merciful</t>
  </si>
  <si>
    <t>Quest</t>
  </si>
  <si>
    <t>Industry Master</t>
  </si>
  <si>
    <t>Skilled at machine repair and upkeep.</t>
  </si>
  <si>
    <t>Telescope</t>
  </si>
  <si>
    <t>Stomach</t>
  </si>
  <si>
    <t>Cloud</t>
  </si>
  <si>
    <t>Triangle</t>
  </si>
  <si>
    <t>10 Civilians</t>
  </si>
  <si>
    <t>-A civilian is the size of the base animal or smaller and can also be a young one, it has no competence with any jutsu and has just basic knowledge of the jutsu specialty. It can have some skill with various mundane crafts such as cooking, blacksmithing, farming, or others.</t>
  </si>
  <si>
    <t>Lance</t>
  </si>
  <si>
    <t>Morphing</t>
  </si>
  <si>
    <t>Info Collector</t>
  </si>
  <si>
    <t>Skilled at gathering information from others.</t>
  </si>
  <si>
    <t>Umbrella</t>
  </si>
  <si>
    <t>Tail(/Tailbone)</t>
  </si>
  <si>
    <t>Ear</t>
  </si>
  <si>
    <t>Halberd</t>
  </si>
  <si>
    <t>Seeking</t>
  </si>
  <si>
    <t>Solar</t>
  </si>
  <si>
    <t>Production Mastery</t>
  </si>
  <si>
    <t>Skilled at crafting and making things.</t>
  </si>
  <si>
    <t>Powers</t>
  </si>
  <si>
    <t>Summoned Minions</t>
  </si>
  <si>
    <t>Contracted Minions</t>
  </si>
  <si>
    <t>Combination</t>
  </si>
  <si>
    <t>Rainbow</t>
  </si>
  <si>
    <t>Eyes</t>
  </si>
  <si>
    <t>Scythe</t>
  </si>
  <si>
    <t>Shock</t>
  </si>
  <si>
    <t>System</t>
  </si>
  <si>
    <t>Transport Mastery</t>
  </si>
  <si>
    <t>Skilled at transporting large amounts of goods from place to place.</t>
  </si>
  <si>
    <t xml:space="preserve">-The dungeon core may summon minions from nothing. It can summon as many copies of a minion as it desires, and may banish them if desired, within the cost limit of each floor. Minions may not be summoned or banished if invaders are in the dungeon. 
-While the dungeon may potentially learn designs for new minions on its own, via creatures dying within it and absorbing them, or learning to modify existing designs to create new variations of creatures (if you have the Creature Acquisition Power, these designs may be added to the menagerie), the main source of designs comes from the Menagerie. 
-When the Dungeon is not summoned, and when it gains a new floor, you may lend it any creatures, you possessed. While a creature is lent to the dungeon, you cannot summon it, however, the dungeon may summon copies of it. These copies do not count against your summoning limit, but they may not leave the dungeon. Lent creatures must be assigned to a dungeon floor, though it can be assigned to multiple floors, with limits on the creatures that can be assigned based on the cost of the creature and floor level.
-The maximum cost of a creature for a floor is 50 + (50 * floor), while the sum of creature costs assigned to a given floor can't exceed 100 + (100 * floor). (0 points creatures count as 10 points.)
-Summoned creatures cannot go to a weaker floor than the one on which they were summoned, and can only go one floor deeper. Summoned minions may rarely drop loot, but the majority of the body will dissipate when slain. 
-The core may apply any Summoning Powers you possess to lent minions, but note that effects that trigger on summoning will fail to function (add half the cost of the power to the cost of the summon when calculating cost). Summoned minions are not the specific individual that the bearer of the Menagerie can summon, but soulless copies.
</t>
  </si>
  <si>
    <t xml:space="preserve">-Rather than summoning minions, the dungeon instead can form contracts with creatures to have them work as its minions. Such creatures are unable to leave the dungeon while the contract persists. As long as no invaders are within the dungeon, it is able to revive or heal contracted individuals. -Contracted individuals may not be banished, and must either be provided mana to sustain them, or have accommodations to feed and rest provided by the dungeon. If needs are met, additional mana may be provided by the dungeon to slowly improve and upgrade the contracted individuals over time (it should be cautioned that such upgrades often do not function in mana-free environments). 
-Individuals from the world on which the dungeon was summoned may enter it and form a contract, with the terms being decided between that creature and the dungeon (though you may provide the dungeon council on the matter if they are aware of the negotiations). Normal terms negotiated are physical good/wealth provided by the dungeon, specific living conditions/food, and improvements provided by being infused with mana beyond what is needed to survive. 
-Other than creatures from the outside world, you may lend creatures from the Menagerie to act as contracted minions. The cost of a creature lent this way cannot exceed 50 + (25 * deepest floor), but there is no limit to the number of creatures that can be lent this way, though the dungeon must be able to provide for them either in mana or amenities. As long as no invaders are within the dungeon, you may lend or stop lending creatures to the dungeon. Lent creatures may not be summoned by you, but do not count against their summon limit while summoned within the dungeon. As these are the specific individuals within the Menagerie, the dungeon cannot create copies of them. 
-You may apply Summoning Powers to lent minions, but note that effects that trigger on death will fail to function (add half the cost of the power to the cost of the summon when calculating cost). Contracted minions may freely roam the entirety of the dungeon.
-While the main strength of the dungeon's forces will come from contracted minions, the dungeon does still have access to summoned minions, albeit on a far more limited scale. A single 50 cost creature type is chosen from available summons to act as the dungeon's caretakers (if you have no 50 cost summons, gain a random one from Mundane Animals upon getting the dungeon core). This summon is not lent to the dungeon, rather it learns the design for itself. It may learn to summon other 50 cost equivalent minions on its own through samples, but may only create one type on each floor.
</t>
  </si>
  <si>
    <t xml:space="preserve">The dungeon can use both summoned and contracted minions. However, the cost limits for summoned minions are reduced to 75%, the max cost of lent creatures is 25 + (25 * deepest floor), and it can only have one contracted minion per floor.
</t>
  </si>
  <si>
    <t>Star</t>
  </si>
  <si>
    <t>Nunchaku</t>
  </si>
  <si>
    <t>"+3"</t>
  </si>
  <si>
    <t>Speed</t>
  </si>
  <si>
    <t>Monster</t>
  </si>
  <si>
    <t>Ancient Wisdom</t>
  </si>
  <si>
    <t>In-depth knowledge of Ancient Cultures, used to decode writings, etc.</t>
  </si>
  <si>
    <t>Barb Eruption</t>
  </si>
  <si>
    <t>Sun</t>
  </si>
  <si>
    <t>Horn</t>
  </si>
  <si>
    <t>Whip</t>
  </si>
  <si>
    <t>Thundering</t>
  </si>
  <si>
    <t>Dungeon</t>
  </si>
  <si>
    <t>Focus</t>
  </si>
  <si>
    <t>The ability to focus completely on a single task. Also relates to control of other powers</t>
  </si>
  <si>
    <t>Blood Manipulation</t>
  </si>
  <si>
    <t>Diamond</t>
  </si>
  <si>
    <t>Mouth</t>
  </si>
  <si>
    <t>Spiked chain</t>
  </si>
  <si>
    <t>Unbreaking</t>
  </si>
  <si>
    <t>Director</t>
  </si>
  <si>
    <t>Fortitude</t>
  </si>
  <si>
    <t>The ability to endure hardships, including boredom.</t>
  </si>
  <si>
    <t>Devouring</t>
  </si>
  <si>
    <t>Emerald</t>
  </si>
  <si>
    <t>Nose</t>
  </si>
  <si>
    <t>Double Axe</t>
  </si>
  <si>
    <t>Unholy</t>
  </si>
  <si>
    <t>Fiend</t>
  </si>
  <si>
    <t>Keen Eye</t>
  </si>
  <si>
    <t>The power to see things clearly, used to see tiny details and small changes.</t>
  </si>
  <si>
    <t>Drills</t>
  </si>
  <si>
    <t>Pearl</t>
  </si>
  <si>
    <t>Wings</t>
  </si>
  <si>
    <t>Two-Bladed Sword</t>
  </si>
  <si>
    <t>Vampiric</t>
  </si>
  <si>
    <t>Leaping</t>
  </si>
  <si>
    <t>The ability to jump great heights and distances.</t>
  </si>
  <si>
    <t>Electric Blasts</t>
  </si>
  <si>
    <t>Rubis</t>
  </si>
  <si>
    <t>Double</t>
  </si>
  <si>
    <t>Lockpicking</t>
  </si>
  <si>
    <t>Skill with picking or otherwise opening locks.</t>
  </si>
  <si>
    <t>Energy Cannon</t>
  </si>
  <si>
    <t>Saphir</t>
  </si>
  <si>
    <t>Triple</t>
  </si>
  <si>
    <t>Shuriken</t>
  </si>
  <si>
    <t>Superstrength</t>
  </si>
  <si>
    <t>Extraordinary physical strength.</t>
  </si>
  <si>
    <t>Explosive Tears</t>
  </si>
  <si>
    <t>Balloon</t>
  </si>
  <si>
    <t>Autumn</t>
  </si>
  <si>
    <t>Kama</t>
  </si>
  <si>
    <t>Fire Breath</t>
  </si>
  <si>
    <t>Sai</t>
  </si>
  <si>
    <t>Flight</t>
  </si>
  <si>
    <t>Fan</t>
  </si>
  <si>
    <t>Summer</t>
  </si>
  <si>
    <t>Yo-Yo</t>
  </si>
  <si>
    <t>Laser Eyes</t>
  </si>
  <si>
    <t>Horseshoe</t>
  </si>
  <si>
    <t>Winter</t>
  </si>
  <si>
    <t>Horned Helmet</t>
  </si>
  <si>
    <t>Magnetism</t>
  </si>
  <si>
    <t>Pencil</t>
  </si>
  <si>
    <t>Beach</t>
  </si>
  <si>
    <t>Boots (Spiked or Not)</t>
  </si>
  <si>
    <t>Malleable Form</t>
  </si>
  <si>
    <t>Castle</t>
  </si>
  <si>
    <t>Flintlock</t>
  </si>
  <si>
    <t>Scissor</t>
  </si>
  <si>
    <t>Desert</t>
  </si>
  <si>
    <t>Tonfa</t>
  </si>
  <si>
    <t>Regeneration</t>
  </si>
  <si>
    <t>Farm</t>
  </si>
  <si>
    <t>Combat Fan</t>
  </si>
  <si>
    <t>Sonic Wave</t>
  </si>
  <si>
    <t>Trophy</t>
  </si>
  <si>
    <t>Forest</t>
  </si>
  <si>
    <t>Spacial Link</t>
  </si>
  <si>
    <t>Watch</t>
  </si>
  <si>
    <t>Fountain</t>
  </si>
  <si>
    <t>Super Strength</t>
  </si>
  <si>
    <t>Island</t>
  </si>
  <si>
    <t>Transmutation</t>
  </si>
  <si>
    <t>Bee</t>
  </si>
  <si>
    <t>Lake</t>
  </si>
  <si>
    <t>Vampirism</t>
  </si>
  <si>
    <t>Mine</t>
  </si>
  <si>
    <t>Butterfly</t>
  </si>
  <si>
    <t>Mountain</t>
  </si>
  <si>
    <t>Plain</t>
  </si>
  <si>
    <t>Snail</t>
  </si>
  <si>
    <t>River</t>
  </si>
  <si>
    <t>Town</t>
  </si>
  <si>
    <t>Floor</t>
  </si>
  <si>
    <t xml:space="preserve">-Dungeons are split up into floors. Generally, this takes the form of a first floor, close to the surface, with subsequent floors being deeper and more dangerous. However, despite the term, a floor need not correlate to vertical levels of construction. A single floor may contain rooms of varying height or even rooms that are vertically stacked, while separate floors may be arranged on a single level. 
-The actual distinguishing factor for floors is not height, but rather a process dungeons undergo as they grow in which they segment themselves in a way that allows for greater concentrations of mana to be produced in the new segment. "Deeper" floors contain denser mana and thus can support stronger creatures. They are separated from the outside world by previous floors with less dense mana (though it is possible for dungeons to add shortcuts that bypass floors). The more floors a dungeon has the greater the quality and quantity of mana it releases into its surroundings, and the further it spreads. 
-The size of each floor varies depending on its depth, the first floor has a max size of 100 square meters, and each subsequent floor can have an additional 100 square meters.
-Due to the nature of this segmentation, it allows each floor to act as its own world and biome, making drastically conflicting designs viable in close proximity.
-When you first gain your dungeon core it can only support one floor, as it grows it will develop more.
</t>
  </si>
  <si>
    <t>Themes</t>
  </si>
  <si>
    <t xml:space="preserve">-Your dungeon core gains a particular benefit from themes, it has access to all the themes you have. If you do not have any themes you gain a random one. 
-Each floor of the dungeon may have its own theme assigned to it, as can the mana the dungeon produces as a whole. Applying a theme to a floor will influence the design of that floor, and apply the theme to any summoned minions from that floor. Contracted minions that lair on a given floor may, with the dungeon's permission, draw on the mana to gain the benefits of that theme as well. In both cases, the creatures benefit from the effect of an Enhanced theme even if you do not possess that power. 
-From floor 1 to 20, one theme can be applied per floor, from floor 21 to 60 two themes, and from floor 61 and beyond three themes. Once a theme (or a combination of themes) has been applied to a floor this choice is permanent. It is also possible to apply a theme to the whole dungeon, this does not grant the theme to the monster but it influences the decor, the loot, the class grant by the class system, and the mana enrichment effect.
 </t>
  </si>
  <si>
    <t>Loot</t>
  </si>
  <si>
    <t xml:space="preserve">-A significant draw of dungeons is the loot. By default, dungeons can convert mana into building materials and treasure to fill their dungeon. They have access to mundane wood, paper, mundane stone, and any other mundane metals, minerals, etc. they can get a sample of. Starting on the 5th floor, they may learn to create a single supernatural material per floor by sampling it or work to devise it themselves. They also have access to all materials that can be harvested from minions the dungeon has, though the dungeon is unable to provide complex body parts as found loot unless the bearer of the Menagerie has the Material Extraction Power.
-With regards to using the materials, the dungeon may gain blueprints for items by absorbing samples of them to study. It may then expend mana to produce similar items from available materials.
- Minions may also provide loot when killed. Summoned minions have a small chance of dropping body parts when slain. Contracted minions will leave their entire body behind, though the dungeon will reabsorb it once no invaders are in the dungeon, or within a half-hour of its death. Materials harvested before then will persist.
-Magical items gain from the dungeon only function while inside the dungeon, or in other high mana environments, or if the wielder himself can provide the necessary mana. The only exception being single used items such as potions or scrolls.
</t>
  </si>
  <si>
    <t>Extra traits. Choose Two</t>
  </si>
  <si>
    <t>Auto Reset</t>
  </si>
  <si>
    <t>Party limit</t>
  </si>
  <si>
    <t>Invader Revival</t>
  </si>
  <si>
    <t xml:space="preserve">The dungeon is master of its domain, and no one else may inflict lasting change upon it. When there are no invaders in the dungeon, everything will automatically reset to how the dungeon designed it. Traps will be reset, damages will be repaired, graffiti will be removed, etc. The dungeon may choose to exempt changes from this effect, for instance allowing a contracted minion to personalize a living space. This reset bears no cost to the dungeon. The exception to the reset is replacing looted treasure and slain summoned minions. As the dungeon must spend mana to replace looted treasure or summoned minions, it must manually decide to replace them.
</t>
  </si>
  <si>
    <t xml:space="preserve">Dungeons with this trait are protected from being overrun by invaders. Instead, it may choose a party size from four to six. Only up to that many invaders may enter the dungeon at one time. Any further invaders will be magically barred entry.
If taken alongside Limit by Floor, the invader limit is per floor, with new ones being able to enter once those on a floor progress to the next. If while heading back out of the dungeon invaders would pass through an occupied floor, they will instead find themselves skipping over it to the closest entrance to the next floor with available space (or to the exit of the dungeon if there are none between them and the exit).
</t>
  </si>
  <si>
    <t xml:space="preserve">Rather than simply letting the souls of Invaders pass on when they die within it, the dungeon will instead hold on to them for a week. Within this time, the dungeon is able to revive the Invader much like it can its minions. However, doing so costs a significant portion of mana. As such, short of a direct order from you, it will require an offering of some nature to make it worth its while. Common examples include significant wealth, masterwork crafted items, or living sacrifices from outside (generally animals) made within the dungeon, or some combination. Such offerings can be made within the entrance of the dungeon, alongside an appeal for who should be revived. If the dungeon deems the offering acceptable for the individual, it will revive them at the entrance once the suppliant leaves the dungeon.
</t>
  </si>
  <si>
    <t>Limit by Floor</t>
  </si>
  <si>
    <t>Normally, a dungeon is unable to alter itself at all while invaders are inside it. With this ability, all such limits are instead applied on a floor-by-floor basis. Even if invaders are on one floor of the dungeon, it may still alter any other floors that have no invaders on them.</t>
  </si>
  <si>
    <t>Class System</t>
  </si>
  <si>
    <t>Assault</t>
  </si>
  <si>
    <t xml:space="preserve">-Mana from the dungeon has been imbued in a way that encourages it to form in particular patterns. This results in an apparent class system, which helps to shape individuals' development along specific paths. When an individual without a class enters the mana-rich domain of the dungeon, they will find themselves prompted to choose a class from a list of available options. The contents of the list include a few "basic" classes, alongside some more specific options suited to the individual. Individuals may choose not to select a class, but the nature of the mana means and improvements will be drastically reduced until they do. As feats and exploits, especially within the dungeon may influence the list of available options, those unsatisfied with their choices may choose to try "unlocking" a preferable option.
-If a theme is applied to the dungeon's mana, that will also impact the available classes, with the list always containing at least a few choices that fit the thematic and often shifting options to variations that fit the theme of the mana. For instance, wizard might be replaced with pyromancer, necromancer, or cultist if the mana is themed with fire, undead, or eldritch respectively.
-Contracted minions of such a dungeon are less limited in their class options, as the dungeon can specifically shape the mana to form the base of any class appropriate to the mana's theme, including more "monstrous" classes. However, this often needs to be negotiated as part of the contract with the dungeon.
-Once a class is chosen, the actions performed within the dungeon will largely cease to provide the semi-random benefits based on the action performed of normal mana, and instead will tend to provide a more generic "experience" boost to the chosen class, allowing most any actions to grant improved abilities along its lines. While contracted minions cannot gain experience normally, the excess mana a dungeon can provide converts into experiences for their class.
-Depending on the specifics of the patterns this mana aligns to, it may be possible for classes to be changed or upgraded, or even potentially for multiple classes to be pursued. The specifics are determined upon selecting this trait.
</t>
  </si>
  <si>
    <t>-Once per month, a dungeon with at least two floors can empower its minions to go beyond its limits and attack the world beyond its walls. The process requires the dungeon avoid spending mana for at least one day prior to initiating the assault, and then allows all minions to ignore floor limits, and even leave the dungeon for a number of hours equal to twice the total number of floors. The exception to this is minions from the lowest floor of the dungeon, which can freely roam the entirety of the dungeon, but cannot leave, instead acting as a last line of defence. Contracted minions are treated as being from the lowest floor that would allow them to be lent to the dungeon, or if all minions are contracted and could be placed on lower floors, at least one must remain in the dungeon during the assault.
-Minions outside the dungeon cannot travel further than half a mile per floor from the dungeon. If not back in the dungeon by the time the assault ends, they will expire. After the assault, the dungeon can again summon or revive minions.</t>
  </si>
  <si>
    <t>Mana Enrichment</t>
  </si>
  <si>
    <t>-Your dungeon produces vast quantities of mana and will, given time, infuse the environment around their entrance with ambient mana. This has a variety of effects. Mana will generally cause life to flourish, living things will generally find themselves healthier, aches will fade, injuries will heal faster, diseases will be fought off more readily, muscles will grow more readily and stronger, etc. Further, creatures that gestate (and plants that germinate) within ambient mana will be prone to gain even greater boosts, becoming stronger, and even potentially gaining beneficial magical traits. These may range from minor things such as greater than normal strength to noticeable things such as unusual hair or eye color to notable things like elemental abilities and traits to the ability to produce small (relative to a dungeon) quantities of mana themselves. The frequency and strength of these traits are generally influenced by the quantity of ambient mana. These more supernatural traits will fade in an absence of mana (aside from the ability to produce it) but will return in full when mana is provided.
-If a theme is applied to the dungeon’s mana, the mana will be aligned to that theme, and as a result, supernatural enhancements caused by it will be more prone to fit that theme. This will especially be true for the effect on the environment around the dungeon, as plant life and inanimate objects become infused with mana fitting the theme, resulting in them slowly changing to fit it as well. For instance, fire-themed mana may cause plants to look burned and ashen, or even actively on fire, as the ground becomes dry and baked looking. While the actual ecosystem may remain healthy, it may come to look like a fiery hellscape or active volcanic region given time. Precise effects can vary based on a number of factors and would fade over time if mana were permitted to dissipate without being replenished.
-The Dungeon Core can maintain a "grip" on the ambient mana the dungeon releases into the environment.  This results in the Celestial Menagerie summoning and dismissing said ambient mana alongside the Dungeon Core when it is summoned or dismissed.  While this does not impact mana already absorbed by the environment or creatures nor does it impact that process, it does allow for summoning the dungeon to produce an instant "magic zone" and dismissing it to similarly remove the mana immediately.</t>
  </si>
  <si>
    <t xml:space="preserve">Environment and Classes depending on Themes.
</t>
  </si>
  <si>
    <t xml:space="preserve">-You’ll find here a list of environments and classes that are appropriate depending on the themes used by your dungeon. They are only examples, feel free to use other ideas if you think they are appropriate but try to remain within the boundary of each theme.
-Also, keep in mind that each person can gain access to class depending on their own abilities. 
-Combining themes is also a possibility after floor 21, giving even more options both for the environment and the class avaible. 
</t>
  </si>
  <si>
    <t>-Environment: Without any themes, the environments available are quite basic, cavern, jail, warehouse.
-Classe: Only the most basic of classes are available without themes. Fighter, Rogue, Apprentice Mage, Beginner Priest</t>
  </si>
  <si>
    <t>-Environment: Foggy Forest, Solid cloud in the sky
-Classe: Cloud Surfer, Air Elementalist, Wind Runner</t>
  </si>
  <si>
    <t>Anatomy</t>
  </si>
  <si>
    <t>-Environment: Hospital, Morgue
-Classe: Doctor, Acupuncturist, Skinwalker</t>
  </si>
  <si>
    <t>Angel</t>
  </si>
  <si>
    <t>-Environment: Church, Paradise
-Classe: Cleric, Oracle, Paladin, Crusader</t>
  </si>
  <si>
    <t>-Environment: Carnival, Birthday party, Giant balloon in the sky, Bouncy Castle
-Classe: Clown, Stage Magician, Entertainer</t>
  </si>
  <si>
    <t>Cloth</t>
  </si>
  <si>
    <t>-Environment: Clothing Store, Fabric Factory
-Classe: Tailor, Cloth Manipulator, Needle thrower</t>
  </si>
  <si>
    <t>Constellation</t>
  </si>
  <si>
    <t>-Environment: Observatory, Space Station, Asteroide
-Classe: Astrologist, Cosmonaute, Stellar Knight</t>
  </si>
  <si>
    <t>Costume</t>
  </si>
  <si>
    <t>-Environment: Puppet theater, Theme park
-Classe: Pupetter, Master of Mask, Mascot, Costumer</t>
  </si>
  <si>
    <t>Demon</t>
  </si>
  <si>
    <t>-Environment: Dark Temple, Hell
-Classe: Cultist, Dark Knight, Hellfire Warlock, Inquisitor</t>
  </si>
  <si>
    <t>Drawing</t>
  </si>
  <si>
    <t>-Environment: Museum, Painting Studio, Pencil Factory
-Classe: Painter, Mapmaker, Colorist</t>
  </si>
  <si>
    <t>-Environment: Cave, Mine, Mountain
-Classe: Earth Elementalist, Mountain Defender, Miner</t>
  </si>
  <si>
    <t>Eldritch</t>
  </si>
  <si>
    <t>-Environment: Living dungeon, Escher painting, Wall with Eyes
-Classe: Warlock, Space Warper, Mutant, Invoker, Binder, Ozodrin</t>
  </si>
  <si>
    <t>Feather</t>
  </si>
  <si>
    <t>-Environment: Mountaintop, Flying Island, Forest Canopy
-Classe: Falconer, Archer, Wingsuit User</t>
  </si>
  <si>
    <t>-Environment: Volcano, Forge, Magma Lake
-Classe: Fire Elementalist, Mars Adept, Solar Priest</t>
  </si>
  <si>
    <t>Food</t>
  </si>
  <si>
    <t>-Environment: Kitchen, Restaurant, Food Store, Giant Ingredient
-Classe: Cook, Poisoner</t>
  </si>
  <si>
    <t>-Environment: Futuristic Prison, Forcefield labyrinth
-Classe: Force Mage, Psion, Incarnate</t>
  </si>
  <si>
    <t>Fur</t>
  </si>
  <si>
    <t>-Environment: Tundra with Woolly animals, Savana with stripped or printed animals, Farms with cow/pig-like animals
-Classe: Ranger, Barbarian, Tamer, Animal Shifter</t>
  </si>
  <si>
    <t>-Environment: House of Mirror, Glassblower Workshop
-Classe: Invisible Man, Glass Manipulator, Alchemist</t>
  </si>
  <si>
    <t>-Environment: Thundra, Artic, Mountaintop
-Classe: Ice Elementalist, Glacial Adept, Frost Savage</t>
  </si>
  <si>
    <t>Insect</t>
  </si>
  <si>
    <t>-Environment: Swamp, Giant Anthill, Spider Cavern
-Classe: Entomancer, Bugmorpher, Poisoner</t>
  </si>
  <si>
    <t>-Environment: Power Station, Plain with a constant Storm
-Classe: Lightning Elementalist, Stormcaster, Thunder Knight</t>
  </si>
  <si>
    <t>Machine</t>
  </si>
  <si>
    <t>-Environment: Factory, Inside of a giant Golem, In a Train.
-Classe: Artificer, Golemist, Mechanist, Cyborg</t>
  </si>
  <si>
    <t>Musical Instrument</t>
  </si>
  <si>
    <t>-Environment: Concert Hall, Organ Builder Workshop, Giant instrument
-Classe: Bard, Singer, Blade Dancer</t>
  </si>
  <si>
    <t>-Environment: Wizard Tower, Enchanted Forest, 
-Classe: Archmage, Druid, Shaman, Summoner, Wizard</t>
  </si>
  <si>
    <t>Oiled</t>
  </si>
  <si>
    <t>-Environment: Tourist Beach, Garage, Refinery
-Classe: Fat Converter, Sumo, Petroleum Skin</t>
  </si>
  <si>
    <t>Paper</t>
  </si>
  <si>
    <t>-Environment: Bibliotheque, School
-Classe: Gambler, Origami Master, Archivist</t>
  </si>
  <si>
    <t>Plants</t>
  </si>
  <si>
    <t>-Environment: Forest, Jungle, Mushroom Cave
-Classe: Green Tumb, Treant Worshipper, Nature Warrior</t>
  </si>
  <si>
    <t>Scales</t>
  </si>
  <si>
    <t>-Environment: Underwater Cavern, Marsh, Dragon Tomb
-Classe: Dragon Shaman, Serpent Whisperer, Sorcerer</t>
  </si>
  <si>
    <t>Screen Time</t>
  </si>
  <si>
    <t>-Environment: Cinema, Studio
-Classe: Illusionist, Actor</t>
  </si>
  <si>
    <t>-Environment: Featureless Void, Gothic City
-Classe: Assasin, Shadowcaster, Ninja</t>
  </si>
  <si>
    <t>-Environment: Swamp, Sewer, Landfill
-Classe: Alchemist, Slime Eater, Shapeshifter</t>
  </si>
  <si>
    <t>Statue</t>
  </si>
  <si>
    <t>-Environment: Castle, Temple, Museum
-Classe: Knight, Monk, Bishop, Animator</t>
  </si>
  <si>
    <t>-Environment: Swamp, Giant Beehive, Bat’s Cave
-Classe: Swarmlord, Hivemind, Queen Bee</t>
  </si>
  <si>
    <t>Toy</t>
  </si>
  <si>
    <t>-Environment: Giant Child Bedroom, Toyshop
-Classe: Toymaker, Doll Soldier, Reductionist</t>
  </si>
  <si>
    <t>Undead</t>
  </si>
  <si>
    <t>-Environment: Graveyard, Abandoned Temple, Catacomb
-Classe: Necromancer, Death Knight, Vampire Lord</t>
  </si>
  <si>
    <t>Uniform</t>
  </si>
  <si>
    <t>-Environment: Barrack, Firefighting Station, Poste Office
-Classe: Soldier, Firefighter, Messenger</t>
  </si>
  <si>
    <t>Warrior</t>
  </si>
  <si>
    <t>-Environment: Battlefield, Bootcamp, Sparring Ring
-Classe: Warblade, Samurai, General, Monk</t>
  </si>
  <si>
    <t>-Environment: Ocean, Sea, Lake
-Classe: Water Elementalist, Aqua Warrior,</t>
  </si>
  <si>
    <t>-Environment: Armory, Forge
-Classe: Knight, Weapon Master, Battle Smith</t>
  </si>
  <si>
    <t>Themes are a way for you to modify the appearance of your creatures in various ways, you’ll find here a list of thirty themes. 
Contrary to effects such as Template or Variant that you gain in the Celestial Menageries, the effect of a theme is purely cosmetic, it does not change your creature's health, strength, resistance, or power. 
A Summoned Dog under the Machine theme still possesses the ability to smell things, and if you possess the Controlled Reproduction power you could allow him to reproduce with a normal dog. Despite being only cosmetic the effect is not purely external, if a Cat under the Plant theme is cut in two, its inside appears made of vines with bone made of wood. It is also not purely visual; it includes all senses. A theme does not create weakness either, a dragon under the insect theme, wouldn't be vulnerable to a power that grants insect control.
You can gain one free theme when you start your story and you can gain additional ones by rolling in the power section.
You choose what theme to apply, if any, each time you summoned a creature and if you possess multiple themes you can even combine them.</t>
  </si>
  <si>
    <t>Benefits with the enhanced theme power</t>
  </si>
  <si>
    <t>No change, you creatures keep the same appearance they possess in their original universe.</t>
  </si>
  <si>
    <t>This theme makes your creature look like they are formed of Air, Tornado, Mist, Fog, Steam, or Smoke. Colors can vary from normal to outlandish. Your creature shape may also appear to be moved by an unseen wind. (Credit: Omnimercurial)</t>
  </si>
  <si>
    <t xml:space="preserve">When enhanced this theme grants your creatures the ability to pass through partial barriers such as prison bars, air vents with grate covers, wire fences, etc. Does not allow them to pass through fully solid barriers.
</t>
  </si>
  <si>
    <t xml:space="preserve">This theme makes your creatures appear like anatomical models, removing their skin and exposing their organs to the world. This can also include illusory text that indicated the name of various body parts. (Credit: chinlamp)
</t>
  </si>
  <si>
    <t xml:space="preserve">Seeing your creatures exposed organ induced feeling of disgust in other beings, they are reluctant to look at your creature and have a tendency to focus on other things instead.
This applies even to those normally accustomed to such sights, like doctors or forensic surgeons.
</t>
  </si>
  <si>
    <t xml:space="preserve">Your creature gains angelic features. This can mean white wings, a halo, a white/gold/silver aura, glowing skin, silver or golden eyes, etc.
</t>
  </si>
  <si>
    <t xml:space="preserve">When your creatures die or are unsummoned, they leave behind a blessed zone, equal in diameter to their size plus one meter. Any ally that stands in that zone finds themselves slightly faster, tougher, and able to endure longer, equal to about a 5% increase on their base stats. This effect does not stack with itself.
</t>
  </si>
  <si>
    <t xml:space="preserve">The balloon theme transforms your creature to make them look as if they are made out of balloons, akin to balloon animals made by performers for parties, etc. (Credit: Omnimercurial)
</t>
  </si>
  <si>
    <t xml:space="preserve">Gravity is lighter for those with this theme, as if Helium-filled Balloons, gives a Moon-like Leap and Fall effect, giving higher and longer jumps with extended air time.
</t>
  </si>
  <si>
    <t>Your creatures appear to be made of various types of cloth and textile. It could be, cotton, nylon, silk, wool, etc... But it can also include buttons, zippers, belts, and knots, or any other such things.</t>
  </si>
  <si>
    <t xml:space="preserve">Your creature gains a 50% resistance to bludgeoning damage
</t>
  </si>
  <si>
    <t xml:space="preserve">Your Creatures look like a piece of the night sky with a constellation inside it. The stars of the constellation are the joints and also in the center of distinct body parts, the chest, the face, etc... Glowing lines connected stars and distinct glowing outlines are optional. The look can also include galaxies, nebulas, or solar systems. Sometimes a cloud, a satellite, a comet, or even an aurora can appear inside the body as if seen from afar. (Credit: Tizian.s)
</t>
  </si>
  <si>
    <t xml:space="preserve">Your creatures are fascinating to look at, people other than you and your summons find it hard to look away from them. Sufficient willpower or sudden distraction can overcome this effect. Once overcome the effect is not reapplied for the same creature, but can still manifest from another one.
</t>
  </si>
  <si>
    <t>Your creatures look like empty costumes of themselves that move on their own. This can range from fully realistic costumes, even animatronic, but can also resemble themed park mascots or even muppets. In all cases, your creatures cannot be mistaken for normal beings, the difference is made obvious by gaps in the costume, overlapping fabric, or badly hidden articulation.
 (Credit: Doccer)</t>
  </si>
  <si>
    <t xml:space="preserve">Your creatures can be opened and their interior is hollow. Item or being can be put inside and are protected from attack while inside. Should the creature be unsummoned while it contains something it is left behind. If you possess the Free Modification power you cannot dismiss this theme as long as the creature contains something.
</t>
  </si>
  <si>
    <t xml:space="preserve">Your creature gains demonic features. This can mean red skin, horns, bat wings, spade tails, flaming eyes, etc.
</t>
  </si>
  <si>
    <t xml:space="preserve">When your creatures die or are unsummoned, they leave behind a cursed zone, equal in diameter to their size plus one meter. Any enemy that stands in that zone finds themselves slightly slower, weaker, and runs out of stamina faster, equal to about a 5% decrease in their base stats. This effect does not stack with itself.
</t>
  </si>
  <si>
    <t>Your creatures appear as if drawn in the air. They appear two-dimensional from any angle but in true remain, three-dimensional creatures, and on touch possess a texture in accord with their look. The type of drawing can vary from cartoon to painting but also graffiti or charcoal drawing.</t>
  </si>
  <si>
    <t xml:space="preserve">Your creatures can become two-dimensional to move along a solid flat surface. They are still subject to gravity in that state.
</t>
  </si>
  <si>
    <t xml:space="preserve">Your creatures look like they are made of the ground beneath you. Be that looking like a pile of dirt and rock come to life in the rough shape of the creature, like a sculpture made of unfired clay, or even as though the asphalt and sidewalk of a road got up and decided to walk away. They are not made of such, simply appearing to be, nor can they manipulate the earth in any way.
</t>
  </si>
  <si>
    <t xml:space="preserve">When your creature walks on the ground it creates tremors that can destabilize creatures smaller than it within a radius equal to twice its size.
</t>
  </si>
  <si>
    <t>The appearance of your creatures appears wrong, to a greater or smaller degree. This can include deformity, pustules, vestigial tentacles, additional eyes (non-functional) in random places. But it can also be more subtle, shadow too small, light that reflects as if the creature was farther away, colors that seem to change when not looking, or even voice too high pitched for their size.</t>
  </si>
  <si>
    <t xml:space="preserve">Your creatures are immune to all time-based effects unless they allow it. 
</t>
  </si>
  <si>
    <t xml:space="preserve">Feathers and other bird features cover your creatures, replacing fur or any other body covering. This may also include vestigial wings, bird-like claws, or even a beak. </t>
  </si>
  <si>
    <t xml:space="preserve">Your creatures gain the ability to slowly glide in the air. If a creature already could fly, it gains a 10% boost of its speed.
</t>
  </si>
  <si>
    <t xml:space="preserve">Your creatures look like they are made of flames, in whatever color you choose. They can be a fully solid inferno of fire, an empty shell of flame, or even barely there, only the outlines and contours of their body are made of flame, while the rest is just a haze of shimmering heat. This look is just that, however, a look, as they are still fully solid and not made of fire. They do not burn, nor are they even hot to the touch beyond what is normal for their species. They cannot manipulate fire in any way.
</t>
  </si>
  <si>
    <t xml:space="preserve">Your creature’s natural weapon and handheld weapon are surrounded by fiery energy that deals additional damage when they land an attack and leave persistent burns.
</t>
  </si>
  <si>
    <t>Your creatures all look delicious with this theme. Looking like they are made of various type of cooked food. Licorice for hair, bread for skin, fries as horns, or wine as blood.</t>
  </si>
  <si>
    <t xml:space="preserve">Other beings can eat pieces of your creatures to gain a slow regeneration effect, this deals damage to your creatures depending on the size of the pieces taken.
</t>
  </si>
  <si>
    <t>Your creatures are made of forcefields. Either one with a complex shape, or multiple small ones. They can be of any color but blue and green are the most common and they are semi-transparent.</t>
  </si>
  <si>
    <t xml:space="preserve">Your creature can freely ignore any forcefield that could hinder them.
</t>
  </si>
  <si>
    <t>The appearance of your creature mimics that of mammals. This mostly consists of a fur covering, but hide like a cow or elephant is possible, or even smooth skin like a dolphin is available. This may also include antlers, tusk, or horns.</t>
  </si>
  <si>
    <t xml:space="preserve">Your creatures gain a 50% resistance to cold and heat.
</t>
  </si>
  <si>
    <t>Your creatures become transparent like glass. This does not make them invisible. The glass quality can vary, can include mirror-like effects, stain glass, or even crystal effects.</t>
  </si>
  <si>
    <t xml:space="preserve">Your creatures become immune to all light-based attacks, any such attack passes right through them. Any such attack can still damage their environment after passing through.
</t>
  </si>
  <si>
    <t xml:space="preserve">Your creatures look like ice sculptures of themselves, quality of sculpting, and clarity of ice decided when summoned. They still move and act as normal.
</t>
  </si>
  <si>
    <t xml:space="preserve">Your creatures are lighter and faster, able to slip and slide around as they move. This comes at the cost of hitting slightly less hard due to reduced weight.
</t>
  </si>
  <si>
    <t>Chitin becomes the main material that covers your creatures. It also includes antennae, mandible, pincer, elytra, and segmented body.</t>
  </si>
  <si>
    <t xml:space="preserve">When wounded your creatures do not bleed, instead, they release a short-lived swarm of vermin that hover around them attacking anything close by. The swarm dissipates after no more than 15s.
</t>
  </si>
  <si>
    <t xml:space="preserve">Your creatures look like they're made of living electricity. Whether this is constantly crackling lightning bolts in the outline of your creature, a thundercloud in the shape of your creature constantly rumbling and flashing with inner light, or a creature-shaped plasma globe. They do not shock anything they touch, are not made of electricity, nor can they manipulate it.
</t>
  </si>
  <si>
    <t xml:space="preserve">Your creatures repel metallic items, lessening considerably the damage that they would receive from metallic weapons, it even affects bullets as long as they are metallic.
</t>
  </si>
  <si>
    <t>Metal and plastic are now the main components of your creatures. They look like robots, clockwork toys, or even vehicles. They can have gear, pistons, doors, or even wheels.</t>
  </si>
  <si>
    <t xml:space="preserve">Your creatures become immune to all poison and diseases. They also no longer need to breathe.
</t>
  </si>
  <si>
    <t xml:space="preserve">With this theme, your creatures look like musical instruments. Either one instrument with a shape modified to that of the creature or a combination of different instruments such as trumpet for legs, guitar for the body, and flute for the tail. This theme doesn’t change the volume of the sound your creature emits but makes them more harmonious and pleasant to hear.
</t>
  </si>
  <si>
    <t xml:space="preserve">Your creatures gain immunity to sonic damage and sonic-based hostile effects.
</t>
  </si>
  <si>
    <t xml:space="preserve">This theme gives your creatures a magical flair. This includes mystical tattoos, ioun stone floating around them, embedded gems in their body, amulets around their neck, glowing lines under their skin, etc...
</t>
  </si>
  <si>
    <t xml:space="preserve">Your creatures gain a 5% bonus to the effectiveness of their magical power, this includes damage, healing, benefits granted, and difficulty to resist.
</t>
  </si>
  <si>
    <t xml:space="preserve">With this theme, your creatures appear fatter, maybe even excessively so, and covered in a sheen of oil. This can be sunblock, body lotion, engine oil, etc. (Credit: Omnimercurial)
 </t>
  </si>
  <si>
    <t xml:space="preserve">Your creatures became extremely slippery, this makes grappling them considerably harder, but not impossible. This may also permit them to slid upon flat surfaces.
</t>
  </si>
  <si>
    <t>With this theme, your creature appears as if made of paper. Origami is the most obvious, but a mass of confetti is possible, stacks of cut paper, or even multiple cardboard boxes. The type of paper and the color can wary too, glossy, vellum, gift wrapping, postcard even paper money.</t>
  </si>
  <si>
    <t xml:space="preserve">Your creatures can absorb loose paper to regain health.
</t>
  </si>
  <si>
    <t>Your creatures are made of a mix of plant matter. This includes vines, woods, leaves, flowers, roots, fungus, fruits, seeds, etc...</t>
  </si>
  <si>
    <t xml:space="preserve">Your creatures regenerate 5% of their health per hour when exposed to natural sunlight.
</t>
  </si>
  <si>
    <t>The appearance of your creature mimics that of Fish, Lizard, Snake, or even Dragon. They are covered in scales, spines, and ridges, shells are also a possibility. Their shape may appear elongated. Vestigial fin and webbed-paw are also common.</t>
  </si>
  <si>
    <t xml:space="preserve">Your creatures can swim at up to half their normal speed and can breathe water. If a creature already could swim, it gains a 10% boost of its speed.
</t>
  </si>
  <si>
    <t xml:space="preserve">This theme is very varied it gives your creatures the appearance of coming out of the tv screen. It includes movie special effects as if incrusted on a green screen, stop-motion, or black and white movie. But also video game looks such as pixel art, Minecraft cube, vire frame or PS1 3D. In all cases, your creatures look wrong and can’t pass for normal.
</t>
  </si>
  <si>
    <t xml:space="preserve">Your creatures became more image than real, they have a 50% chance to ignore any physical attack, passing right through them.
</t>
  </si>
  <si>
    <t>This theme makes your creatures appear as solids mass of shadow and darkness. They lose nearly all defining features except for their basic body shape. Their eyes, teeth, and claws may be the only thing not made of shadow, purple eyes, pure white teeth, or red claws are good examples.</t>
  </si>
  <si>
    <t xml:space="preserve">Your creatures can see no matter the level of light, in perfect darkness, they simply see in shades of black and white. This does not allow them to see through opaque objects. 
</t>
  </si>
  <si>
    <t>Your creatures look like they are made of slime, jelly, tar, or other semi-liquid material. They can be of any color or combination of colors. On touch, they may be sticky or bouncy.</t>
  </si>
  <si>
    <t xml:space="preserve">The surface of your creatures becomes adhesive, this allows them to cling to any surface vertical or horizontal, even upside down. This also means that they can keep hold of other creatures easily.
</t>
  </si>
  <si>
    <t xml:space="preserve">The appearance of your creature mimics stone statues, be it marble, granite, clay, porcelain, or obsidian. This is different from the earth theme because it represents worked stone, with chisel marks, ornaments, or symbols.
</t>
  </si>
  <si>
    <t xml:space="preserve">When you creatures stand motionless they appear as inanimate objects even if people have seen them move before, and they ignore their presence 
</t>
  </si>
  <si>
    <t>Stretched</t>
  </si>
  <si>
    <t xml:space="preserve">This theme modifies the apparent proportion of your creatures. Their limb and body are stretched out or deformed. It can be limb much too tin, a compressed head, or the torso twisted into a spiral. This is similar to the effect produced by a funhouse mirror. But like all themes, this is only cosmetic and your creatures a perfectly fine. (Credit: chinlamp)
</t>
  </si>
  <si>
    <t>Your creature can stretch their limbs up to twice their own size to strike from afar. They can compress themselves to reduce their profile, but they can’t maintain that for more than 1 minute at a time.</t>
  </si>
  <si>
    <t>This theme makes your creatures look like a swarm or insect and vermin Tide, a flock of bats or birds, or a school of Fish if in or under Water. (Credit: Omnimercurial)</t>
  </si>
  <si>
    <t>Your creature gains a 50% resistance to piercing and slashing damage</t>
  </si>
  <si>
    <t>With this theme, your creatures appear as if they were toys. This can mean plastic soldiers with big ball joints, plushy with button eyes, wooden puppets with leftover strings attached, or even remote control cars with a big antenna.</t>
  </si>
  <si>
    <t xml:space="preserve">Your creatures emit an aura that makes them look less dangerous. This is not absolute and seeing them commit destructive action could overcome that effect.
</t>
  </si>
  <si>
    <t>This theme appears to transform your creature into undeads. Walking skeletons, stumbling zombies, terrifying mummies, or ghosts (but they still are solid unless naturally intangible). This can also be more subtle with simply pale skin, sunken eyes, and disturbing odor.</t>
  </si>
  <si>
    <t xml:space="preserve">When your creatures deal damage to a living creature by touching them with any part of their body they regenerate health for as much damage dealt.
</t>
  </si>
  <si>
    <t xml:space="preserve">This theme gives your creatures a uniform. Whether this uniform is military, emergency, or civilian-based is up to you at the time of summoning, as is whether the uniform is generic from Earth or matches with the specific world you're on. (Credit: chinlamp)
</t>
  </si>
  <si>
    <t xml:space="preserve">People who see your creatures assume they belong to the profession of the uniform they are wearing and treat them as such. A dog with a stethoscope and scrubs will be assumed to be a doctor, for example. This does not stop people from thinking of the creatures as enemies, or even attacking them, nor does it stop them from recognizing them as non-humans, but they see the uniform first and foremost, before the fact that it isn't a human underneath. 
</t>
  </si>
  <si>
    <t xml:space="preserve">With this theme, your creature takes on the appearance of hardened warriors. This includes bulging muscles, scars all over their bodies, leather belts, or even (non-functional) ammunition belts. Aggressive-looking tattoos are also appropriate, such as predator animals, skulls, anchors, or even tribal designs.
</t>
  </si>
  <si>
    <t xml:space="preserve">Once enhanced this theme grant a 5% bonus to your creature’s strength and basic instincts related to combat to those that do not possess them.
</t>
  </si>
  <si>
    <t xml:space="preserve">Your creature appears to be made of water. Whether your creature looks like it’s made of churning seawater, calm clear water, or even green swamp water it is not actually made of that substance and is in fact as solid as its base form. They cannot manipulate liquids in any way.
</t>
  </si>
  <si>
    <t xml:space="preserve">Your creatures gain the ability to engulf creatures of their size or smaller, suffocating them should they not be able to breathe underwater, but anything able to swim can break free rather easily.
</t>
  </si>
  <si>
    <t xml:space="preserve">With this theme, your creature appears as if composed of a multitude of weapons and armor pieces. It can be elegant with each weapon positioned perfectly, knife for claw, whip for tails, greaves for legs, etc. Or it can be chaotic, with all the weapons mixed haphazardly in the shape of the creature.
</t>
  </si>
  <si>
    <t xml:space="preserve">Any weapons that strike your creature become trapped in their bodies and are slowly absorbed reinforcing your creatures at the same time.
</t>
  </si>
  <si>
    <t>Creature Roll</t>
  </si>
  <si>
    <t>Power Roll</t>
  </si>
  <si>
    <t>First Roll</t>
  </si>
  <si>
    <t>Second Roll</t>
  </si>
  <si>
    <t>Category</t>
  </si>
  <si>
    <t>Summons</t>
  </si>
  <si>
    <t>Enlarged Dice (Creature)</t>
  </si>
  <si>
    <t>Enlarged Dice (Power)</t>
  </si>
  <si>
    <t>Above Option</t>
  </si>
  <si>
    <t>Bellow Option</t>
  </si>
  <si>
    <t>How to use the Celestial Menagerie</t>
  </si>
  <si>
    <t xml:space="preserve">Hello and welcome to the Celestial Menagerie.
This document allows you to transform the heroes of your stories into the ultimate summoner, able to call on creatures from all over the multiverse.
Using this document is pretty simple, first, you need to choose the settings of your story of course. The Celestial Menagerie is compatible with any settings original or not.
The only thing of note is that if you choose to write your story in a setting included in the document, such as One Piece or Harry Potter, you’ll need to decide if you want to have your hero able to summon creatures from his settings or not.
If not, when you roll the setting just ignore it and reroll. (Details on what rolling entails are provided below).
Second, you need to choose your hero, again the Celestial Menagerie does not discriminate. Canon character, Original character, or Self-insert are all possible. Their shape does not matter either, human, dragon, dungeon core, or dog, everything can work. (If they do not have hands you may need some creativity to use some of the granted skill or power)
A related point is choosing the source power for your story, the classic Random Omnipotent Being works perfectly but your imagination is the limit.
You can also gain one free theme, either by choosing one or by rolling for one. Themes are a way to modify the appearance of your creatures without influencing their power.
Now we arrive at the most important part, the mechanic of the Celestial Menagerie. As you wrote your story each time you wrote X words you gain Y points and you roll. 
The basics assumption is 1000 words give you 100 points, you are free to adjust this amount depending on your story and the speed at which your hero will advance.
There is also a variant rule that X words grants you Y amounts of creature points and Z power points, this give you two separate pool of points and you roll for both a creature and a power each X words.
You are free to create your own variant, many possibilities exist. 
-You could gain any entries when you roll it not matter its cost but that put you in the negative.
-You could roll for the creatures but choose the power without rolling.
-You could roll for the category but choose the creature within manually.
-You could not roll for the category but instead the first roll would be in the first one, second in the second one, and so on.
-You could roll for the category but then keep rolling in the same one until you get something.
-You could use the normal rules but you think 50 categories are too many, remove the one you don’t like.
-something else...
Rolling work differently depending on the version of the Celestial Menagerie you are using,
-In version 1, you roll a d30, and then depending on the category you roll the indicated dice to find.
-In version 2, you must first choose if you want to roll for a creature or for a Power. For a creature, roll a d35 and then the indicated dice. For a Power, roll a d75.
-In version 3, same a version 2 but d40 for creatures and d100 for power
-In version 4, same as 2 and 3 but d50 for creatures and d110 for power.
In both cases you’ll find an entry with a cost in points, if you have enough points you gain the creature or power indicated otherwise you bank your point for your next roll.
(The abbreviation dX represents a dice with X faces, using an Online Custom Dice Roller is recommended.)
Each creature entry contains a link toward that creature entry or its settings wiki. This should be enough information for you to use that creature in your story but searching for more information by yourself could always be useful, particularly if that creature gains some importance.
Each power is explained in a note attached to the entry and should appear if you hover your cursor on it.
You can see if an entry (creature or power) possesses a note if you see a black triangle in the top right corner of the cell. Sadly notes do not appear on mobile devices and I do not know how to make them appear, if you know how please tell me.
Unless otherwise noted each entry can only be gained once, the exception applies to creatures that exist in multiple versions (mundane animals, regional pokemon, Chromatic Dragon, etc…) or power that allows you to choose something.
The rules for summoning a creature appear at the top of the document, but the main one is that each creature can be summoned once per day and remain for up to 24 hours. Of course, if you think that a rule would be detrimental to your story feel free to ignore it or change it.
I recommend copying the link provided in the document in your story the first time you introduce a new creature so that a reader unfamiliar with it may directly learn about it. Additionally, a regularly updated section listing all the creatures and power gained by your hero could be useful for your reader and for you.
At the start of the story, you gain 100 points and your first roll so your hero begins the story with something. You can reroll as many times as necessary until you gain a creature. You cannot gain a Power with this first roll. If you roll a creature worth 0 points you gain it but you can continue to roll. If you gain a creature worth 50 points you can either ignore it, keep it and bank 50 points or keep it and continue to roll to gain a second creature worth 50 points.
As the number of creatures worth 100 points is limited, if after ten reroll you still haven't found one, feel free to take the next one worth 200 points instead.
This is pretty much all, you write your story, you regularly gain more creatures or powers for your hero and you see how you can use all that to continue writing.
If you choose to use the Celestial menagerie for your story I sincerely hope that you’ll enjoy it, and please send me a link so I can enjoy reading it too.
You can either contact me on the Celestial Forge Discord, I got a salon there and I also have a thread of the Sufficient Velocity forum.
</t>
  </si>
  <si>
    <t>Want to Help ?</t>
  </si>
  <si>
    <t>Cost to power ratio:</t>
  </si>
  <si>
    <t xml:space="preserve">Useless or nearly useless creatures under nearly all circumstances, such as snail, sardine or earthworm.
The only benefit being that you can immediately reroll when you gain a zero cost creature.
</t>
  </si>
  <si>
    <t>If you wish to help develop the Celestial Menagerie, I'll be happy to accept the help. What I need most is experts on the various settings able to evaluate the power level of the creatures. I’m thinking of Digimon, Monster Hunter, and Toriko mostly because I don’t have much experience with those settings. To the right, you’ll find a table that indicates how I determine the cost of the creatures.
I could also use some help with finding new settings, creatures, or power to add.
Here are the guidelines I used to select the creatures for the CM. Of course, I broke all those guidelines a few times each but I try to keep to the intent.
-First, no humanoid creature, I want exotic creatures, things that are different.
-Second, no tool user, nothing that wields a sword, that uses armor.
-Third, no creature that belongs to civilization. I don’t want creatures that need a supporting structure, not a martial art school, not a member of a military unit.
-Fourth, no undead, I want living creatures.
-Fifth each creature must have a wiki page that contains an image (or a very good description), a means to determine its size, and a description of its power.</t>
  </si>
  <si>
    <t>Creatures that can be useful but generally pretty small and without any special power, such as cat, rat, sparrow. It can also include creatures that have big limitations on their power, an Unseen servant from D&amp;D is very useful but limited to mundane tasks.</t>
  </si>
  <si>
    <t>This category contains 99% of the animals on earth (well mammal and reptile mostly plus big fish) from wolves to bison, but also alligator, shark, bear, tiger, ostrich. It may also include creatures from the previous category but with very minor power such as Augurey from Harry Potter.</t>
  </si>
  <si>
    <t>Here we’re starting to get creatures with some power, weak pokemon like Rattata, Rookie Digimon, Flying Fish from One Piece. It also includes big but mostly mundane creatures, normal elephants, Acklay from Star wars or Brontosaurus from Ark.</t>
  </si>
  <si>
    <t>Now we’re starting to see creatures with some real power, no more modern creatures here. Either creatures with little special power but the size of tank or smaller creatures but with some good power and/or versatility. We find the T-Rex (barely but it’s a big predator), Large Elemental from D&amp;D, Bom Bom from Super Mario and Coeurl from FF.</t>
  </si>
  <si>
    <t>Credit</t>
  </si>
  <si>
    <t>From this point on we’re beginning to find either massive creatures, the size of a house, or serious power. Examples include Thresher Maw from Mass Effect, a Young Chromatic dragon from D&amp;D, a boss from an early dungeon in Zelda or Bananawani from One Piece.</t>
  </si>
  <si>
    <t xml:space="preserve">-Cataquack Warrior, Spiritual Liege, randomcringyjoke, boy123istacken, My Name is Chris, Random Person, tizian.s and AMoment4Cthulhu. From the Celestial Forge Discord for their ideas and inspirations.
-mp3.1415player. From Sufficient Velocity for allowing me to include Blue in the CM.
-Totadilplayz for creating the majority of the new categories in the V4
-Doccer, Theomnimercurial, Dolly Fail Fail, wilderfast, TheListener, Graviator, RookDeSuit, Evillevi and owrtho from the SV forum for their various suggestion and feedbacks.
</t>
  </si>
  <si>
    <t xml:space="preserve">At this point the creatures are able to lay waste to an army with relative ease or gain access to some exotic power and may also include creatures able to directly or indirectly grant power to someone. The first few Tailed Beasts from Naruto, a fair number of legendary pokemon, Adamantine golem from D&amp;D and Symbiote from Marvel.
</t>
  </si>
  <si>
    <t xml:space="preserve">Congratulations now you have access to your first Kaiju, not Godzilla but Anguirus is here. You can also find a Dragon from Skyrim able to teach you the Thu’um, a Phoenix from D&amp;D or the Overseer from Ark.
</t>
  </si>
  <si>
    <t>Now we’re starting to run out of examples, few creatures reach that level of power Mewtwo is here, the Titans from Ark and Kurama from Naruto.</t>
  </si>
  <si>
    <t>Beside the 1000 points category we have here the top of the power level for creatures in the Celestial Menagerie. Godzilla, some final boss from Dragon's Quest and Dragons that have reached the Wyrm stage from D&amp;D.</t>
  </si>
  <si>
    <t>The 900 points cost category is not used in the first version of the Celestial Menagerie but I used it for Toriko, mostly for creatures that are of an incredible size not necessarily more powerful of versatile than creatures from the 700 or 800 points category but their very presence alter the landscape even if they don’t do anything.</t>
  </si>
  <si>
    <t>The 1000 point cost is a little different, it’s supposed to be a creature nearly impossible to acquire, only god-like beings or the primordial force of the universe go there. Only two so far, Arceus, the Phoenix force. And if I include Ben 10 at some point Alien X would go there too.</t>
  </si>
  <si>
    <t>Date:</t>
  </si>
  <si>
    <t>Version 2.0</t>
  </si>
  <si>
    <t>22/03/2021</t>
  </si>
  <si>
    <t>- Add six new categories, Toriko, Warhammer 40,000, Dinotrux, Oddworld, Ben 10 and Horizon Zero Dawn</t>
  </si>
  <si>
    <t>-Separate the power category from the rest, when rolling you can now roll for a category or directly for a power</t>
  </si>
  <si>
    <t>-Removed Fuzzle and Scrab from the Various category because they are now a part of the Oddworld category.</t>
  </si>
  <si>
    <t>23/03/2021</t>
  </si>
  <si>
    <t>-Update the wording of Custom Sea Beast to reflect the new Mundane Animals category.</t>
  </si>
  <si>
    <t>-Add Bonneter, Fludd and 1-Up Mushroom to the Super Mario category.</t>
  </si>
  <si>
    <t>-Add Tough Bettle and Wind Fish to the Zelda category.</t>
  </si>
  <si>
    <t>24/03/2021</t>
  </si>
  <si>
    <t>-Add Daelkyr Symbiont, Living Spell and Phantom Steed to the Dungeons &amp; Dragons category.</t>
  </si>
  <si>
    <t>25/03/2021</t>
  </si>
  <si>
    <t>-Add Animagus to the Harry Poter category.</t>
  </si>
  <si>
    <t>-Add Sea Slug (BioShock), Pet (Legend of Mana) and Puu (YuYu Hakusho) to the Various category.</t>
  </si>
  <si>
    <t>26/03/2021</t>
  </si>
  <si>
    <t>-Add Moshi, Suezo, Tiger (Monster Rancher) and Reped (Tales of Vesperia) to the Various category.</t>
  </si>
  <si>
    <t>27/03/2021</t>
  </si>
  <si>
    <t>-Add Deathclaw (Fallout), Kubrow, Moa and Sentinel (Warframe) to the Various category.</t>
  </si>
  <si>
    <t>-Add Greater Companion, Contingent, Delay, Explosive, Fusion, Invisible Summoning, Controled Reproduction, Material Extraction and Mental Partition to the Power section.</t>
  </si>
  <si>
    <t>-Changed the way the boost and the size changings power worked, instead of applying upon summoning they can be applied at any time.</t>
  </si>
  <si>
    <t>-Add Rule 10 to clarify to possibility of gaining ressource from your creatures, such as wool, milk, venom, etc...</t>
  </si>
  <si>
    <t>28/03/2021</t>
  </si>
  <si>
    <t>-Removed the limitation to a specific a category for Ark Variants, D&amp;D Templates, Super Mario Power up and Fell seal Variants and replaced the divers modifier power by the Self modification power. Also removed hte once per day limitation, and removed the limit of one per creature for the D&amp;D templates.</t>
  </si>
  <si>
    <t>-Add Strategist, Relay Summoning, Copy Summoner, Creature Aquisition, Illusionary Summoning and Pocket Biosphere to the Power section.</t>
  </si>
  <si>
    <t>31/03/2021</t>
  </si>
  <si>
    <t>-Add a sheet for Themes, a way to change the look of your creatures.</t>
  </si>
  <si>
    <t>-Add Bonus Theme, Self Theming, Backward Teleport, Forward Teleport, Perfect Teamwork and Mental Realm to the Power section.</t>
  </si>
  <si>
    <t>-Add the senzu bean to the Various category.</t>
  </si>
  <si>
    <t>-Modified the cost of Thunderjaw (Horizon zero dawn) to 400, Animal senses to 100, and Self Transformation to 300.</t>
  </si>
  <si>
    <t>Version 2.1</t>
  </si>
  <si>
    <t>-Add Patronus to the Harry potter category (I don’t know how I managed to forget about it that long), Kuriboh to the Various Category, and Custom Summon Contract to the Naruto category plus 10 new powers.</t>
  </si>
  <si>
    <t>17/04/2021</t>
  </si>
  <si>
    <t>-Lowered a few costs in the Super Mario category, they were too high.</t>
  </si>
  <si>
    <t>-Lowered a few cost in the Ark, Avatar, and Zelda categories.</t>
  </si>
  <si>
    <t>Version 3.0</t>
  </si>
  <si>
    <t>-Add Custom Inteligent Weapon to the D&amp;D category.</t>
  </si>
  <si>
    <t>-Add 5 new themes</t>
  </si>
  <si>
    <t>-Add a few creature to the various category, the mask from Crash bandicoot, a butterfly from bleach, Eva 01 from NGE and Phosphor from IFR</t>
  </si>
  <si>
    <t>-Add four angel from NGE and 4 Beasts from Hearthstone to the various category.</t>
  </si>
  <si>
    <t>-Add Treecat and Hexapuma from Honor Harrington to the various category and also add Mag from Phantsy star.</t>
  </si>
  <si>
    <t>13/05/2021</t>
  </si>
  <si>
    <t>-Add Pixl to the Super Mario category and Evoker Power to the Minecraft category.</t>
  </si>
  <si>
    <t>-Add the Deku, Goron and Zora mask to the Zelda category.</t>
  </si>
  <si>
    <t>15/05/2021</t>
  </si>
  <si>
    <t>-Add Subnautica category and removed Parseltongue from Harry Potter.</t>
  </si>
  <si>
    <t>-Add Starbound category.</t>
  </si>
  <si>
    <t>20/05/2021</t>
  </si>
  <si>
    <t>-Add Card Captor Sakura category.</t>
  </si>
  <si>
    <t>21/05/2021</t>
  </si>
  <si>
    <t>-Add Kirby category.</t>
  </si>
  <si>
    <t>24/05/2021</t>
  </si>
  <si>
    <t>-Add Percy Jackson category.</t>
  </si>
  <si>
    <t>27/05/2021</t>
  </si>
  <si>
    <t>-Reduced some cost in Harry Potter and Minecraft.</t>
  </si>
  <si>
    <t>29/05/2021</t>
  </si>
  <si>
    <t>-Removed a few creatures from the Various category.</t>
  </si>
  <si>
    <t>-Reduced the cost of a number of power.</t>
  </si>
  <si>
    <t>-Reduced the cost of a number of creature in the Metroid and star wars categories.</t>
  </si>
  <si>
    <t>-Add 15 new powers.</t>
  </si>
  <si>
    <t>Version 3.1</t>
  </si>
  <si>
    <t>-Changed cost of Tropeognathus to 100, Crysmal to 200 and House-Elf to 300</t>
  </si>
  <si>
    <t>-Removed Demimeramon and Pippismon from the Digmon category, they're not Rookie.</t>
  </si>
  <si>
    <t>-Add Astrodelphis, Maewing, Noglin, Shadowman, Summoner, Tek Stryder and Voidwyrm to the Ark category.</t>
  </si>
  <si>
    <t>-Reduced cost of a few Monster Hunter creatures by 100 points, Blango, Ceanataur, Hermiataur, Gastodon, Popo, Giros and Great Giros.</t>
  </si>
  <si>
    <t>27/07/2021</t>
  </si>
  <si>
    <t>-Small Patch to Ammo Upgrade in Oddworld, previously you didn't gain any live ammo with it if you didn't have any.</t>
  </si>
  <si>
    <t>Version 4.0</t>
  </si>
  <si>
    <t>13/07/2021</t>
  </si>
  <si>
    <t>-Add Portrait and Sorting Hat to Harry Potter category.</t>
  </si>
  <si>
    <t>-Add Lilo &amp; Stitch category.</t>
  </si>
  <si>
    <t>14/07/2021</t>
  </si>
  <si>
    <t>-Add Kingdom Hearts, Worm, Half-Life, Fallout, and Ni No Kuni categories.</t>
  </si>
  <si>
    <t>15/07/2021</t>
  </si>
  <si>
    <t>-Add Dragon Age, Ratchet &amp; Clank, and All Tomorows categories.</t>
  </si>
  <si>
    <t>17/07/2021</t>
  </si>
  <si>
    <t>-Add Custom Eevee, Pokeball, TM and Berry to the Pokemon category.</t>
  </si>
  <si>
    <t>-Add Blizzagia, Demon Train, Korok, Knucklemaster, Loftwing, and Master Sword to the Zelda category</t>
  </si>
  <si>
    <t>18/07/2021</t>
  </si>
  <si>
    <t>-Add Ant Trooper, Bill Blaster, Koopa Clown Car, Muncher, Rotten Mushroom, Stingby and Twister to the Super Mario category.</t>
  </si>
  <si>
    <t>22/07/2021</t>
  </si>
  <si>
    <t>-Add Purple Pentapus to the Avatar category.</t>
  </si>
  <si>
    <t>-Add Roc and Cressidus to the Xenoblade Chronicles category.</t>
  </si>
  <si>
    <t>24/07/2021</t>
  </si>
  <si>
    <t>-Add the Primeval category and fused it to the Ark category. Thanks to Redd from the Celestial Forge Discord.</t>
  </si>
  <si>
    <t>-Add Custom Transformer to the Various category and modified the True Customisation power.</t>
  </si>
  <si>
    <t>-Remove All tomorrow category, to be replaced later</t>
  </si>
  <si>
    <t>28/07/2021</t>
  </si>
  <si>
    <t>-Add Avalancher, Dream Serpent, Ravid, and Skaravojen to the D&amp;D category.</t>
  </si>
  <si>
    <t>-Add the Shadows from Blue Dragon to the Dragon Quest category.</t>
  </si>
  <si>
    <t xml:space="preserve">-Removed the text from the top of the Monster Hunter category and move it to the Hunter Equipment’s entry. And change that power to at will.
</t>
  </si>
  <si>
    <t>-Add Subspecies and Variant, and Deviant to Monster Hunter. Reduced cost of Apceros, Aptonoth, Delex and Ludroth to 100.
Increased price for Banbaro and Khezu to 300. Reduced cost of Kelbi and Mosswine to 50.</t>
  </si>
  <si>
    <t>-Increased price of Rajang to 400.</t>
  </si>
  <si>
    <t>14/08/2021</t>
  </si>
  <si>
    <t>-Add the SCP category.</t>
  </si>
  <si>
    <t>15/08/2021</t>
  </si>
  <si>
    <t>-Add Endemic life creatures, Palamute, Wirebug and Wyverian transformation to the Monster Hunter category.</t>
  </si>
  <si>
    <t>16/08/2021</t>
  </si>
  <si>
    <t>-Add Kneazle and Magical Owl to the Harry Potter category. Add Khaji Da to the Marvel/DC category.</t>
  </si>
  <si>
    <t>17/08/2021</t>
  </si>
  <si>
    <t>-Add Bats, Baymax, Redwing 65, Redwing 616, Toothgnasher and Toothgrinder to the Marvel/DC category. Change cost of Kanga to 400.</t>
  </si>
  <si>
    <t>18/08/2021</t>
  </si>
  <si>
    <t>-Add Zero Suit but removed Little birdy and Strange creature from the Metroid Category</t>
  </si>
  <si>
    <t>-Add Physical Manifestation to the Final Fantasy (Invocation) category.</t>
  </si>
  <si>
    <t>-Add Animal Path to the Naruto category.</t>
  </si>
  <si>
    <t>19/08/2021</t>
  </si>
  <si>
    <t>-Add Ancestor Moth, Hackling, Canah, Mantikora, Senche Cats, Shadowmere, Troll, Wamasu and Welwa to the Elder Scroll category.</t>
  </si>
  <si>
    <t>-Add the Wandering Inn category.</t>
  </si>
  <si>
    <t>20/08/2021</t>
  </si>
  <si>
    <t>-Add Physical Djinn and Tamer to the Golden Sun category.</t>
  </si>
  <si>
    <t>-Add the Canine Warriors to the Okami category.</t>
  </si>
  <si>
    <t>21/08/2021</t>
  </si>
  <si>
    <t>-Add Tuk-Tuk to the Kingdom Hearts/Disney category</t>
  </si>
  <si>
    <t>-Minor Maj on the look of the Power Category. Slight wording change for Invisible Summoning and Mundane Equalizing. Changed the cost of Maintain Summoning to 0. Add armor summoning.</t>
  </si>
  <si>
    <t>-Add Small Lesser Tesseract and Dragoon Spirit to the Various category.</t>
  </si>
  <si>
    <t>22/08/2021</t>
  </si>
  <si>
    <t>-Changed the wording for Grant Summoning, Illusionary Summoning, Increase Damage and Share Power. Reduce the cost of the boost power to 200 and One of Each to 500.</t>
  </si>
  <si>
    <t>23/08/2021</t>
  </si>
  <si>
    <t>-Slight word change for the Choose One power.</t>
  </si>
  <si>
    <t>24/08/2021</t>
  </si>
  <si>
    <t>-Add a one creature limit to Anchored Summoning. Slight wording change to Chain Summoning</t>
  </si>
  <si>
    <t>Add Ultimate summoning, Magic Boost, Energy Boost, Multi modification, Sustained Immortality, Accelerate Training, Self Boost, Multi boost, Combined Attack, and Debt to the list of powers. Removed Delay Summoning.</t>
  </si>
  <si>
    <t>25/08/2021</t>
  </si>
  <si>
    <t>-Fuse the two Final Fantasy categories into one. Add the Bugsnax category.</t>
  </si>
  <si>
    <t>-Add Guyver Unit in Various.</t>
  </si>
  <si>
    <t>26/08/2021</t>
  </si>
  <si>
    <t>-Add Mül Converter, Cybeast, and Khanivore in Various.</t>
  </si>
  <si>
    <t>27/08/2021</t>
  </si>
  <si>
    <t>-Add Custom Mutant Animal in Various.</t>
  </si>
  <si>
    <t>28/08/2021</t>
  </si>
  <si>
    <t>-Fused the Super Mario and Zelda category into one. Add the Devil May Cry category.</t>
  </si>
  <si>
    <t>-Add Ultimate Form to the Ben 10 category.</t>
  </si>
  <si>
    <t>29/08/2021</t>
  </si>
  <si>
    <t>-Add Beehive, Beacon, Chorus Tree, Clam, Conduit, Corrupted Cauldron, Enchanted Golden Apple, Enchanted Sheep, Leapleaf, Redstone Golem, Redstone Monstrosity, Spider, Cave Spider, Warden, Whisperer, Busy Bee and Tumblebee, and Spelunker Armor to the Minecraft category.</t>
  </si>
  <si>
    <t xml:space="preserve">-Add Shoggoth in Various </t>
  </si>
  <si>
    <t>30/08/2021</t>
  </si>
  <si>
    <t>-Add Belhelmel, Marchosias, and Orukat to the Final Fantasy category.</t>
  </si>
  <si>
    <t>-Smal wording change to the Creature Acquisition power.</t>
  </si>
  <si>
    <t>-Add Amhuluk, Behemoth, Dogora, Methuselah, Orga, Scylla, Skullcrawler, Tiamat, and Warbat to the Godzilla category.</t>
  </si>
  <si>
    <t>-Add 9 Kaiju from Pacific Rim to the Godzilla category, now renamed Godzilla/Pacific Rim.</t>
  </si>
  <si>
    <t>-Changed Lucemon cost in the Digimon category from 200 to 500.</t>
  </si>
  <si>
    <t>-Add the Costume and Muscle Theme.</t>
  </si>
  <si>
    <t>-Changed wording for the Debt power.</t>
  </si>
  <si>
    <t>16/09/2021</t>
  </si>
  <si>
    <t>-Changed the wording of a numbers of power, mainly clarification on interaction with other powers.</t>
  </si>
  <si>
    <t>Version 4.1</t>
  </si>
  <si>
    <t>19/09/2021</t>
  </si>
  <si>
    <t>-Add the Mother of Learning ctaegory fused with Wandering Inn.</t>
  </si>
  <si>
    <t>21/09/2021</t>
  </si>
  <si>
    <t>-Transform the Minecratf category into Modded Minecraft with the addition of Aether, Betweenland, Thaumcraft and Twillight Forest. Also reduce cost of the Ghast to 200 instead of 300.</t>
  </si>
  <si>
    <t>22/09/2021</t>
  </si>
  <si>
    <t>-Add Exogorth, Mynock, and Slivilith to the Star Wars Category.</t>
  </si>
  <si>
    <t>-Add Baku, Giant Clam, Enma, Ibuse, Nue to the Naruto Category.</t>
  </si>
  <si>
    <t>23/09/2021</t>
  </si>
  <si>
    <t>-Slight change to the Free Modification power, add Baby summoning as an option.</t>
  </si>
  <si>
    <t>25/09/2021</t>
  </si>
  <si>
    <t>-Remove Kikaichu Swarm, replace by Aburame Bloodline in the Naruto category. Also add the Inuzuka and the Mokuton bloodline.</t>
  </si>
  <si>
    <t>-Add Morph and Orcus Galacticus to the Kingdom Hearts/Disney category</t>
  </si>
  <si>
    <t>-Add Heart-Shaped Herb and Flower of Krakoa to the Marvel/DC category.</t>
  </si>
  <si>
    <t>-Add Skunkuna to the Lilo &amp; Stitch category.</t>
  </si>
  <si>
    <t>26/09/2021</t>
  </si>
  <si>
    <t>-Add Daft Green, Dials, Lily Carnation, Stomach Baron, Treasure Tree Adam, Yarukiman Mangrove, and Kuro Kabuto to the One Piece category.</t>
  </si>
  <si>
    <t>-Add the 20 Legendary Spirits to the Digimon category.</t>
  </si>
  <si>
    <t>-Add Astral Construct to the D&amp;D category.</t>
  </si>
  <si>
    <t>-Add Pikmin Onion, K.I.T.T, Clifford, Wisps, Andalite, Eight Head Orochi, Time Mushroom, T-1000, Gremlins, and Crites to the Various category.</t>
  </si>
  <si>
    <t>-Slight wording clarification for some Boost power, add a clear mention that they can be dismissed.</t>
  </si>
  <si>
    <t>-Add a precision to some Boost power that they don't stack with themselves.</t>
  </si>
  <si>
    <t>13/10/2021</t>
  </si>
  <si>
    <t xml:space="preserve">-Add ten new powers, Alpha Creatures, Alpha Creatures, Gigantification, Miniaturisation, Gift Attack, Micro Bonus, Non-Lethal, Sheep's Clothing Summoning, Substitute Summoning, and Unsummoning. 
</t>
  </si>
  <si>
    <t>16/10/2021</t>
  </si>
  <si>
    <t>-Move Random Summoning from the Summoning category to the Miscelanous category.</t>
  </si>
  <si>
    <t>-Add Custom Dungeon Core to the Various category.</t>
  </si>
  <si>
    <t>17/10/2021</t>
  </si>
  <si>
    <t>-Add a few precision to the Custom Dungeon and add a trait, Mana Enrichment.</t>
  </si>
  <si>
    <t>-Add Gyroide, Familiar, Greasel, Karkian, Animal Buddies, Meatbun, Lum, Flower of Life, and Rock Troll to the Various category.</t>
  </si>
  <si>
    <t>18/10/2021</t>
  </si>
  <si>
    <t>-Changed the name of the Muscle theme into the Oiled theme.</t>
  </si>
  <si>
    <t>26/10/2021</t>
  </si>
  <si>
    <t>-Add 12 new themes, Angel, Demon, Earth, Fire, Lightning, Ice, Water, Warrior, Uniform, Weapon, Anatomy, Stretched. Removed Elemental and Heaven and Hell. Reduced bonus from Mystic to 5%. Renamed Mist into Air.</t>
  </si>
  <si>
    <t>28/10/2021</t>
  </si>
  <si>
    <t>-Add example of environement and classes avaible to dungeon core depending on themes in the Custom Creatures sheet.</t>
  </si>
  <si>
    <t>-Add Comabt Bot to the Ratchet &amp; Clank category and add Custom Common Blade to the Xenoblade Chronicles category.</t>
  </si>
  <si>
    <t>-Add Genbu, Goldmouth, Gormott, Indol, Leftherian Titans, Maelstrom, Mor Ardain, Temperantia, Titan Battleship, Torna, and Uraya to the Xenoblade Chronicles category.</t>
  </si>
  <si>
    <t>-Add EDF's creatures to the Godzilla/Pacific Rim category.</t>
  </si>
  <si>
    <t>13/11/2021</t>
  </si>
  <si>
    <t>-Update the SCP category, now contain 527 entries.</t>
  </si>
  <si>
    <t>14/11/2021</t>
  </si>
  <si>
    <t>-Add the Eternal Cylinder's creatures to the Oddworld category.</t>
  </si>
  <si>
    <t>-Add Anadia, Bubbler Crab, Cave Fish, Freshwater Urchins, and Rock Snot to the Modded Minecraft category.</t>
  </si>
  <si>
    <t>18/11/2021</t>
  </si>
  <si>
    <t>-Add Custom Theon/Parasite to the Various category.</t>
  </si>
  <si>
    <t>19/11/2021</t>
  </si>
  <si>
    <t>-Update the Ben 10 category with 72 new entries.</t>
  </si>
  <si>
    <t>22/11/2021</t>
  </si>
  <si>
    <t>-Update the Mundane animal category to include more diversity.</t>
  </si>
  <si>
    <t>-Update the Ben 10 category with 11 new entries.</t>
  </si>
  <si>
    <t>26/11/2021</t>
  </si>
  <si>
    <t>-Add The Secret Saturdays category to the Ben 10 category, 59 new entries.</t>
  </si>
  <si>
    <t>27/11/2021</t>
  </si>
  <si>
    <t>-Implemented a cost-reduction mechanic for some creatures if you already possess a weaker version of the same creature.</t>
  </si>
  <si>
    <t>-Add Gear Rex and Oltura to the Monster Hunter category.</t>
  </si>
  <si>
    <t>30/11/2021</t>
  </si>
  <si>
    <t>-Add Legion, Mount, Dark Shadow, and Pinata Garden to the Various category.</t>
  </si>
  <si>
    <t>-Add 29 Dauntless creatures to the Monster Hunter category.</t>
  </si>
  <si>
    <t>-Add 60 Bayonetta creatures to the Devil May Cry category.</t>
  </si>
  <si>
    <t>-Add 106 Don't Starve Creatures to the Modded Minecraft category.</t>
  </si>
  <si>
    <t>-Fused the Metroid Category with the Super Mario/Zelda Category and add the Risk of Rain category with 83 entry.</t>
  </si>
  <si>
    <t>13/12/2021</t>
  </si>
  <si>
    <t>-Moved the Dragon Age category to the Bonus Category sheet and replace it with Slugterra</t>
  </si>
  <si>
    <t>15/12/2021</t>
  </si>
  <si>
    <t>-Add nine creatures to the Slugterra category.</t>
  </si>
  <si>
    <t>-Add Amargasaurus, Dinopithecus, Manticore, and Sinomacrops to the Ark/Primeval category.</t>
  </si>
  <si>
    <t>17/12/2021</t>
  </si>
  <si>
    <t>-Fused the Bugsnax Category with the Toriko Category and add the Terraria category with 137 entry.</t>
  </si>
  <si>
    <t>19/12/2021</t>
  </si>
  <si>
    <t>-Removed Breegus Wasp from the Ratchet and Clank category, wiki page removed.</t>
  </si>
  <si>
    <t>20/12/2021</t>
  </si>
  <si>
    <t>-Add Exotic Moth to the Ben 10 category.</t>
  </si>
  <si>
    <t>-Add a Legend and a Lexique to the top of the Main sheet.</t>
  </si>
  <si>
    <t>25/12/2021</t>
  </si>
  <si>
    <t>-Add 25 new entries to the Mario Category.</t>
  </si>
  <si>
    <t>30/12/2021</t>
  </si>
  <si>
    <t>-Add 12 new entries to the Naruto Category.</t>
  </si>
  <si>
    <t>-Add Emotional Entity and Though-Beast to the Marvel/DC category.</t>
  </si>
  <si>
    <t>-Add five new entries, Independent Agent, Grant trait, Equip trait, Dimensional travel, Dimensional Adaptation to the Power section.</t>
  </si>
  <si>
    <t>-Add 11 entries to the Avatar category.</t>
  </si>
  <si>
    <t>-Add Sahvyt to the Monster Hunter/Dauntless category.</t>
  </si>
  <si>
    <t>-Fused the Worm Category with the Marvel/Dc category and add the RWBY category.</t>
  </si>
  <si>
    <t>Bonus Categories</t>
  </si>
  <si>
    <t>Under construction</t>
  </si>
  <si>
    <t>My Little Pony</t>
  </si>
  <si>
    <t>Dragon Age</t>
  </si>
  <si>
    <t>d28</t>
  </si>
  <si>
    <t>d39</t>
  </si>
  <si>
    <t>August Ram</t>
  </si>
  <si>
    <t>Bite-acuda</t>
  </si>
  <si>
    <t>Bereskarn</t>
  </si>
  <si>
    <t>Breezies</t>
  </si>
  <si>
    <t>Blight Wolf</t>
  </si>
  <si>
    <t>Bufogren</t>
  </si>
  <si>
    <t>Blighted Werewolf</t>
  </si>
  <si>
    <t>Bugbear</t>
  </si>
  <si>
    <t>Bloodcrow</t>
  </si>
  <si>
    <t>Bogfisher</t>
  </si>
  <si>
    <t>Changelings</t>
  </si>
  <si>
    <t>Bronto</t>
  </si>
  <si>
    <t>Cragadile</t>
  </si>
  <si>
    <t>Cave Beetle</t>
  </si>
  <si>
    <t>Flash Bee</t>
  </si>
  <si>
    <t>Cetus</t>
  </si>
  <si>
    <t>Fruit Bat</t>
  </si>
  <si>
    <t>Corrupted Spider</t>
  </si>
  <si>
    <t>Great Seedling</t>
  </si>
  <si>
    <t>Cretahl</t>
  </si>
  <si>
    <t>Deepstalker</t>
  </si>
  <si>
    <t>Living Apple</t>
  </si>
  <si>
    <t>Maulwurf</t>
  </si>
  <si>
    <t>Dragon Thrall</t>
  </si>
  <si>
    <t>Parasprites</t>
  </si>
  <si>
    <t>Drake</t>
  </si>
  <si>
    <t>Pukwudgie</t>
  </si>
  <si>
    <t>Druffalo</t>
  </si>
  <si>
    <t>Slingtail</t>
  </si>
  <si>
    <t>Fearling</t>
  </si>
  <si>
    <t>Timberwolves</t>
  </si>
  <si>
    <t>Fennec</t>
  </si>
  <si>
    <t>Twittermite</t>
  </si>
  <si>
    <t>Gate Guardian</t>
  </si>
  <si>
    <t>Ursa</t>
  </si>
  <si>
    <t>Gibbering Horror</t>
  </si>
  <si>
    <t>Whirling Mungtooth</t>
  </si>
  <si>
    <t>Windigo</t>
  </si>
  <si>
    <t>Gurgut</t>
  </si>
  <si>
    <t>Winterchilla</t>
  </si>
  <si>
    <t>Gurn</t>
  </si>
  <si>
    <t>Custom Earth pony</t>
  </si>
  <si>
    <t>Halla</t>
  </si>
  <si>
    <t>Custom Pegasus</t>
  </si>
  <si>
    <t>Custom Unicorn</t>
  </si>
  <si>
    <t>Mabari</t>
  </si>
  <si>
    <t>Custom Alicorn</t>
  </si>
  <si>
    <t>Nug</t>
  </si>
  <si>
    <t>Quillback</t>
  </si>
  <si>
    <t>Red Lion</t>
  </si>
  <si>
    <t>Sand Stalker</t>
  </si>
  <si>
    <t>Snoufleur</t>
  </si>
  <si>
    <t>Steel Golem</t>
  </si>
  <si>
    <t>Tusket</t>
  </si>
  <si>
    <t>Varghest</t>
  </si>
  <si>
    <t xml:space="preserve">Rule 1: Each Creature can be Summoned once per day
Rule 2: Creature remain for 24 hours or until unsummoned or killed
Rule 3: A creature that can spawn lesser creatures is limited to 20 spawn, they will obey you and they’ll dissapear when the creature is unsummoned.
Rule 4: You can only have up to 10 different creatures summoned at a time
Rule 5: Your summoned creature cannot completely exit an area of 500m away from you.
Rule 6: Your creature obeys all your verbal orders as long as it can hear them and is able to follow them.
Rule 7: Your creature cannot take offensive action against you, unless you order them to.
Rule 8: Your creatures always have a positive first impression of you and treat you like their alpha/master/trainer/etc… depending on their nature.
Rule 9: Your summoned creatures cannot reproduce in any way either with each other or with normal creatures.
Rule 10: You can extract resources from your summoned creatures as long they are not harmed.
</t>
  </si>
  <si>
    <t>Zelda</t>
  </si>
  <si>
    <t>Super Mario</t>
  </si>
  <si>
    <t>Dragon's Quest</t>
  </si>
  <si>
    <t>Dragon (Dreamwork)</t>
  </si>
  <si>
    <t>Monster Hunter</t>
  </si>
  <si>
    <t>Marvel/DC</t>
  </si>
  <si>
    <t>Metroid</t>
  </si>
  <si>
    <t>Final Fantasy (Monster)</t>
  </si>
  <si>
    <t>Final Fantasy (Invocation)</t>
  </si>
  <si>
    <t>Minecraft</t>
  </si>
  <si>
    <t>Golden Sun (Djinn)</t>
  </si>
  <si>
    <t>Toriko</t>
  </si>
  <si>
    <t>Oddworld</t>
  </si>
  <si>
    <t>Ben 10</t>
  </si>
  <si>
    <t>d87</t>
  </si>
  <si>
    <t>d184</t>
  </si>
  <si>
    <t>d84</t>
  </si>
  <si>
    <t>d311</t>
  </si>
  <si>
    <t>d466</t>
  </si>
  <si>
    <t>d20</t>
  </si>
  <si>
    <t>d74</t>
  </si>
  <si>
    <t>d114</t>
  </si>
  <si>
    <t>d151</t>
  </si>
  <si>
    <t>d147</t>
  </si>
  <si>
    <t>d240</t>
  </si>
  <si>
    <t>d69</t>
  </si>
  <si>
    <t>d31</t>
  </si>
  <si>
    <t>d56</t>
  </si>
  <si>
    <t>d24</t>
  </si>
  <si>
    <t>d36</t>
  </si>
  <si>
    <t>d118</t>
  </si>
  <si>
    <t>d16</t>
  </si>
  <si>
    <t>d27</t>
  </si>
  <si>
    <t>3594 Creatures entry + 100 powers</t>
  </si>
  <si>
    <t xml:space="preserve">-The Dungeons &amp; Dragons category gives you access to creatures (in green), template (in orange) and power (in red).
-Template can be used on any creatures (ignoring any limitation on type, size or other) when you summoned it, only one creature can benefit from a particular template at a time.
-A creature can only benefit from any number of templates at a time.
</t>
  </si>
  <si>
    <t xml:space="preserve">-Pokemon do not need any special condition (item, exchange, another pokemon) to evolve, they do so when they become strong enough.
-If a pokemon possesses multiple evolution or multiple regional versions, you can gain it as many times as they have permanent final form. And you choose which final form it will have when gaining it as long you do not already have it.
-You can choose the ability of your pokemon freely among their possible abilities when you gain them, but this choice is final.
</t>
  </si>
  <si>
    <t>-The Digimon Category gives you access to creatures (in green) and Digi-Egg (in orange).
-When you gain your first creature from this category you also gain a Digivice.
-If you gain a Digi-Egg while you do not have any Digimon able to use that Digi-Egg you automatically gain a Veemon.
-Your Digimon follow all the normal rules concerning Digivolution.</t>
  </si>
  <si>
    <t xml:space="preserve">-The Super Mario Category gives you access to creatures (in green) and power up (in orange).
-Power up can be used on any creature when you summoned it, only one creature can benefit from a particular power up at a time.
-A creature can only benefit from one Power up at a time and last until the creature is unsummoned or until the creature takes any amount of damage.
</t>
  </si>
  <si>
    <t>-The Monster Hunter Category gives you access to creatures (in green) and the Hunter Equipment's power (in orange).
-If you have the Hunter's Equipment's power when you gain a creature from this category you also gain one armor and one weapon of your choice that can be made with the body part of that creature and you gain basic proficiency with these pieces of equipment.
-You can summon the pieces of equipment gained this way like a creature. Armor summoned this way appears on the ground or directly on your body, replacing any clothes you are wearing (they come back when you unsummon the armor).</t>
  </si>
  <si>
    <t>-These creatures are different from others because they cannot be physically summoned in your world.
-Instead you can choose a visible point less than 50m away, if you do so every beings in a 10m diameter spheres around that point are pulled into a pocket dimension with your summoned creature and subject to that creature strongest ability, most of the time a powerful attack but it could also be an healing effect or an enhancement effect. Once that ability has been used all beings are released.
-At your discretion you can choose to have the pocket dimension overlap with the real world so that everyone can see what happens inside.</t>
  </si>
  <si>
    <t>-The Naruto Category gives you access to normal creatures (in green), Tailed Beast (in orange), and a Custom Summoning Contract in red.
-When summoning a Tailed Beast you can choose to either summon them physically in that case they obey the normal rule of summoning or you can choose to summon them sealed inside you. In that second case you gain access to all their ability and power but only for one hour, after that time the summoning ends.</t>
  </si>
  <si>
    <r>
      <rPr>
        <rFont val="Arial"/>
        <sz val="8.0"/>
      </rPr>
      <t xml:space="preserve">-Creatures from this category are called Djinn, when you summon a Djinn, you summon it inside yourself, or inside an ally (not a summoned creature).
-While inside you a Djinn possesses three states, Set, Standby and Recovery, see </t>
    </r>
    <r>
      <rPr>
        <rFont val="Arial"/>
        <sz val="8.0"/>
        <u/>
      </rPr>
      <t>here</t>
    </r>
    <r>
      <rPr>
        <rFont val="Arial"/>
        <sz val="8.0"/>
      </rPr>
      <t xml:space="preserve"> for more detail.
-You have access to all the </t>
    </r>
    <r>
      <rPr>
        <rFont val="Arial"/>
        <sz val="8.0"/>
        <u/>
      </rPr>
      <t>Summons Spirits</t>
    </r>
    <r>
      <rPr>
        <rFont val="Arial"/>
        <sz val="8.0"/>
      </rPr>
      <t xml:space="preserve"> and can use them freely, provided you have enough Djinn in standby.
-Once per minute, one of your Djinn in recovery returns to being set.</t>
    </r>
  </si>
  <si>
    <t>-When you gain a creature from this category you also gain a Celestial Brush and learn the basic Celestial Brush Technique of that creature.
-Creatures from this category are not summoned normally, except Amaterasu, instead you summon that creature Constellation high in the sky and it’s only when that constellation is present that you can use the related celestial brush technique.
-Amaterasu is summoned normally, but must be present for you to use the Sunrise Brush technique, in addition Amaterasu can use all the Celestial Brush technique you know.</t>
  </si>
  <si>
    <r>
      <rPr>
        <rFont val="Arial"/>
        <sz val="8.0"/>
      </rPr>
      <t xml:space="preserve">-When you gain your first creatures from this category you also gain the skill of a </t>
    </r>
    <r>
      <rPr>
        <rFont val="Arial"/>
        <sz val="8.0"/>
        <u/>
      </rPr>
      <t>Head Chef</t>
    </r>
    <r>
      <rPr>
        <rFont val="Arial"/>
        <sz val="8.0"/>
      </rPr>
      <t xml:space="preserve">
-Instead of summoning a creature from this category you can choose to summon the ingredient, if any, that this creature produces. You summon enough ingredients to feed five people.
</t>
    </r>
  </si>
  <si>
    <t xml:space="preserve">-The Oddworld Category gives you access to creatures (in green) and Live Ammo (in orange).
-The first time you gain a Live Ammo you also gain the ability to summon a Special Crossbow and the skills to use it.
-Live Ammo can be summoned once per minute instead of once per day but directly on your crossbow.
</t>
  </si>
  <si>
    <r>
      <rPr>
        <rFont val="Arial"/>
        <sz val="8.0"/>
      </rPr>
      <t xml:space="preserve">-When you gain your first creature from this category you also gain all seven </t>
    </r>
    <r>
      <rPr>
        <rFont val="Arial"/>
        <sz val="8.0"/>
        <u/>
      </rPr>
      <t>ship pets</t>
    </r>
    <r>
      <rPr>
        <rFont val="Arial"/>
        <sz val="8.0"/>
      </rPr>
      <t>. Ship pets cannot commit any offensive action, they are purely passive creatures.
-When you gain a creature from this category you can choose the normal version or the rare variant (if any). If you roll the same creature again you can either gain the other one or reroll.</t>
    </r>
  </si>
  <si>
    <t>This Category does not grant you any new creature, instead it gives you various powers. It varies from exceptional skill in a particular field, way to change the way a creature is summoned, way to use your creature differently, way to influence the way you interact with the Celestial Menagerie or power affecting yourself.</t>
  </si>
  <si>
    <t>Xenarthra</t>
  </si>
  <si>
    <r>
      <rPr>
        <color rgb="FF1155CC"/>
        <u/>
      </rPr>
      <t>The Dark</t>
    </r>
    <r>
      <rPr>
        <color rgb="FF1155CC"/>
      </rPr>
      <t>/</t>
    </r>
    <r>
      <rPr>
        <color rgb="FF1155CC"/>
        <u/>
      </rPr>
      <t>The Light</t>
    </r>
  </si>
  <si>
    <t>Primatomorpha</t>
  </si>
  <si>
    <t>Scrab (Oddworld)</t>
  </si>
  <si>
    <t>Cortaloptus</t>
  </si>
  <si>
    <t xml:space="preserve"> Two Den Den Mushi</t>
  </si>
  <si>
    <r>
      <rPr>
        <color rgb="FF1155CC"/>
        <u/>
      </rPr>
      <t>Ika Ika (Crash Bandicoot</t>
    </r>
    <r>
      <rPr>
        <color rgb="FF1155CC"/>
        <u/>
      </rPr>
      <t>)</t>
    </r>
  </si>
  <si>
    <t>Explosif Finish</t>
  </si>
  <si>
    <t>Leviathan (Disney)</t>
  </si>
  <si>
    <t>Magic Carpet (Disney)</t>
  </si>
  <si>
    <t>Muto (Male</t>
  </si>
  <si>
    <t>Delay Summoning</t>
  </si>
  <si>
    <t>Kikaichu Swarm</t>
  </si>
  <si>
    <t>Brionac Tanca</t>
  </si>
  <si>
    <t>Deathclaw (Fallout)</t>
  </si>
  <si>
    <t>Little Birdie</t>
  </si>
  <si>
    <t>Mystery Creature</t>
  </si>
  <si>
    <t>Headcrab (Half-Life)</t>
  </si>
  <si>
    <t>Grant movement</t>
  </si>
  <si>
    <t>Lindwurm Sollmeyer</t>
  </si>
  <si>
    <t>Actinopterygii</t>
  </si>
  <si>
    <t>Companion Cube (Portal)</t>
  </si>
  <si>
    <t>Amphibian</t>
  </si>
  <si>
    <t>Turret (Portal)</t>
  </si>
  <si>
    <t>Condor Galactabeast (PR)</t>
  </si>
  <si>
    <t>Gorilla Galactabeast (PR)</t>
  </si>
  <si>
    <t>Lion Galactabeast (PR)</t>
  </si>
  <si>
    <t>Wildcat Galactabeast (PR)</t>
  </si>
  <si>
    <t>Wolf Galactabeast (PR)</t>
  </si>
  <si>
    <t>Terrestrial molluscs</t>
  </si>
  <si>
    <t>Aquatic Molluscs</t>
  </si>
  <si>
    <t>Felyne</t>
  </si>
  <si>
    <t>d35</t>
  </si>
  <si>
    <t>d177</t>
  </si>
  <si>
    <t>d310</t>
  </si>
  <si>
    <t>d122</t>
  </si>
  <si>
    <t>d71</t>
  </si>
  <si>
    <t>d23</t>
  </si>
  <si>
    <t>d91</t>
  </si>
  <si>
    <t>3291 Creatures entry + 85 powers</t>
  </si>
  <si>
    <t xml:space="preserve">-The Fell Seal Category gives you access to creatures (in green) and Variant (in orange).
-Variant can be used on any creature when you summoned it, only one creature can benefit from a particular Variant at a time.
-A creature can benefit from two Variants at a time.
</t>
  </si>
  <si>
    <r>
      <rPr>
        <rFont val="Arial"/>
        <sz val="8.0"/>
      </rPr>
      <t xml:space="preserve">-Creatures from this category are called Djinn, when you summon a Djinn, you summon it inside yourself, or inside an ally (not a summoned creature).
-While inside you a Djinn possesses three states, Set, Standby and Recovery, see </t>
    </r>
    <r>
      <rPr>
        <rFont val="Arial"/>
        <color rgb="FF1155CC"/>
        <sz val="8.0"/>
        <u/>
      </rPr>
      <t>here</t>
    </r>
    <r>
      <rPr>
        <rFont val="Arial"/>
        <sz val="8.0"/>
      </rPr>
      <t xml:space="preserve"> for more detail.
-You have access to all the </t>
    </r>
    <r>
      <rPr>
        <rFont val="Arial"/>
        <color rgb="FF1155CC"/>
        <sz val="8.0"/>
        <u/>
      </rPr>
      <t>Summons Spirits</t>
    </r>
    <r>
      <rPr>
        <rFont val="Arial"/>
        <sz val="8.0"/>
      </rPr>
      <t xml:space="preserve"> and can use them freely, provided you have enough Djinn in standby.
-Once per minute, one of your Djinn in recovery returns to being set.</t>
    </r>
  </si>
  <si>
    <r>
      <rPr>
        <rFont val="Arial"/>
        <sz val="8.0"/>
      </rPr>
      <t xml:space="preserve">-When you gain your first creatures from this category you also gain the skill of a </t>
    </r>
    <r>
      <rPr>
        <rFont val="Arial"/>
        <color rgb="FF1155CC"/>
        <sz val="8.0"/>
        <u/>
      </rPr>
      <t>Head Chef</t>
    </r>
    <r>
      <rPr>
        <rFont val="Arial"/>
        <sz val="8.0"/>
      </rPr>
      <t xml:space="preserve">
-Instead of summoning a creature from this category you can choose to summon the ingredient, if any, that this creature produces. You summon enough ingredients to feed five people.
</t>
    </r>
  </si>
  <si>
    <t>Chaurus Reaper,</t>
  </si>
  <si>
    <t>Boo (Baldur's Gate)</t>
  </si>
  <si>
    <t>Swamp Dragon (Discworld)</t>
  </si>
  <si>
    <t>Stitch (Disney)</t>
  </si>
  <si>
    <t>Senzu Bean</t>
  </si>
  <si>
    <t>Contingente Summoning</t>
  </si>
  <si>
    <t>B.O.B. (DreamWorks)</t>
  </si>
  <si>
    <t>DemiMeramon</t>
  </si>
  <si>
    <t>Erkling</t>
  </si>
  <si>
    <t>Iron Giant</t>
  </si>
  <si>
    <t>R.O.U.S (Princess Bride)</t>
  </si>
  <si>
    <t>Johnny 5 (Short Circuit)</t>
  </si>
  <si>
    <t>Parseltongue</t>
  </si>
  <si>
    <t>Pipismon</t>
  </si>
  <si>
    <t>Brain Bug (Starship Troopers)</t>
  </si>
  <si>
    <t xml:space="preserve">Rule 1: Each Creature can be Summoned once per day
Rule 2: Creature remain for 24 hours or until unsummoned or killed
Rule 3: A creature that can spawn lesser creatures is limited to 20 spawn, they will obey you and they’ll dissapear when the creature is unsummoned.
Rule 4: You can only have up to 10 different creatures summoned at a time
Rule 5: Your summoned creature cannot completely exit an area of 500m away from you.
Rule 6: Your creature obeys all your verbal orders as long as it can hear them and is able to follow them.
Rule 7: Your creature cannot take offensive action against you, unless you order them to.
Rule 8: Your creatures always have a positive first impression of you and treat you like their alpha/master/trainer/etc… depending on their nature.
Rule 9: Your summoned creatures cannot reproduce in any way either with each other or with normal creatures.
</t>
  </si>
  <si>
    <t>d307</t>
  </si>
  <si>
    <t>d79</t>
  </si>
  <si>
    <t>-When you gain a creature from this category, unless otherwise noted, you gain a pair, one female and one male but you can only summon one of them per day.</t>
  </si>
  <si>
    <t>-The Ark category gives you access to creatures (in green) and variant (in orange).
-Variant can be used on any creature of this category when you summoned it, but only once per day per variant up and only one creature can benefit from a particular variant at a time.
-A creature can only benefit from one variant at a time.
-If you gain a Variant while you do not have any Ark's Creature you automatically gain a Parasaur.
-Ark's Creatures are automatically summoned with the best saddle (including tek saddle) they can have if they can wear one.</t>
  </si>
  <si>
    <t>-The Dungeons &amp; Dragons category gives you access to creatures (in green), template (in orange) and power (in red).
-Template can be used on any creature of this category (ignoring any limitation on type, size or other) when you summoned it, but only once per day per template up and only one creature can benefit from a particular template at a time.
-A creature can only benefit from one template at a time.
-If you gain a template while you do not have any Dungeons &amp; Dragons Creature you automatically gain an owlbear.</t>
  </si>
  <si>
    <t>-The Super Mario Category gives you access to creatures (in green) and power up (in orange).
-Power up can be used on any creature of this category when you summoned it but only once per day per power up and only one creature can benefit from a particular power up at a time.
-A creature can only benefit from one Power up at a time and last until the creature is unsummoned or until the creature takes any amount of damage.
-If you gain a Power Up while you do not have any Super Mario's creature you automatically gain a Goomba.</t>
  </si>
  <si>
    <t>-The Fell Seal Category gives you access to creatures (in green) and Variant (in orange). 
-When summoning a Fell Seal creature you can choose to give it up to two Variants. 
-If you gain a Variant while you do not have any Fell Seal Creature you automatically gain a Vangal.</t>
  </si>
  <si>
    <t>-The Naruto Category gives you access to normal creatures (in green) and Tailed Beast (in orange).-When summoning a Tailed Beast Satori you can choose to either summon them physically in that case they obey the normal rule of summoning or you can choose to summon them sealed inside you. In that second case you gain access to all their ability and power but only for one hour, after that time the summoning ends.</t>
  </si>
  <si>
    <r>
      <rPr>
        <rFont val="Arial"/>
        <sz val="8.0"/>
      </rPr>
      <t xml:space="preserve">-Creatures from this category are called Djinn, when you summon a Djinn, you summon it inside yourself, or inside an ally (not a summoned creature).
-While inside you a Djinn possesses three states, Set, Standby and Recovery, see </t>
    </r>
    <r>
      <rPr>
        <rFont val="Arial"/>
        <color rgb="FF1155CC"/>
        <sz val="8.0"/>
        <u/>
      </rPr>
      <t>here</t>
    </r>
    <r>
      <rPr>
        <rFont val="Arial"/>
        <sz val="8.0"/>
      </rPr>
      <t xml:space="preserve"> for more detail.
-You have access to all the </t>
    </r>
    <r>
      <rPr>
        <rFont val="Arial"/>
        <color rgb="FF1155CC"/>
        <sz val="8.0"/>
        <u/>
      </rPr>
      <t>Summons Spirits</t>
    </r>
    <r>
      <rPr>
        <rFont val="Arial"/>
        <sz val="8.0"/>
      </rPr>
      <t xml:space="preserve"> and can use them freely, provided you have enough Djinn in standby.
-Once per minute, one of your Djinn in recovery returns to being set.</t>
    </r>
  </si>
  <si>
    <t>Small Terrestrial Mammal</t>
  </si>
  <si>
    <t>Large Terrestrial Mammal</t>
  </si>
  <si>
    <t>Small Bird</t>
  </si>
  <si>
    <t>Riding</t>
  </si>
  <si>
    <t>Large Bird</t>
  </si>
  <si>
    <t>Small Aquatic Mammal</t>
  </si>
  <si>
    <t>Large Aquatic Mammal</t>
  </si>
  <si>
    <t>Small Reptile</t>
  </si>
  <si>
    <t>Large Reptile</t>
  </si>
  <si>
    <t>Small Fish</t>
  </si>
  <si>
    <t>Large Fish</t>
  </si>
  <si>
    <t>Solitary Insect</t>
  </si>
  <si>
    <t>Hive Insect</t>
  </si>
  <si>
    <r>
      <rPr>
        <rFont val="Arial"/>
        <color rgb="FF1155CC"/>
        <sz val="10.0"/>
        <u/>
      </rPr>
      <t xml:space="preserve">
</t>
    </r>
    <r>
      <rPr>
        <rFont val="Arial"/>
        <color rgb="FF1155CC"/>
        <sz val="10.0"/>
        <u/>
      </rPr>
      <t>Arachnid</t>
    </r>
  </si>
  <si>
    <t>Small Aquatic Molluscs</t>
  </si>
  <si>
    <t>Large Aquatic Molluscs</t>
  </si>
  <si>
    <t>Compagnon</t>
  </si>
  <si>
    <t>Fuzzle (Oddworld)</t>
  </si>
  <si>
    <t>Diverse Modifier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</si>
</sst>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212">
    <font>
      <sz val="10.0"/>
      <color rgb="FF000000"/>
      <name val="Arial"/>
    </font>
    <font>
      <b/>
      <sz val="36.0"/>
      <color theme="1"/>
      <name val="Arial"/>
    </font>
    <font>
      <b/>
      <sz val="14.0"/>
      <color theme="1"/>
      <name val="Arial"/>
    </font>
    <font>
      <b/>
      <sz val="30.0"/>
      <color theme="1"/>
      <name val="Arial"/>
    </font>
    <font>
      <b/>
      <sz val="8.0"/>
      <color theme="1"/>
      <name val="&quot;Liberation Sans&quot;"/>
    </font>
    <font>
      <b/>
      <sz val="12.0"/>
      <color theme="1"/>
      <name val="Arial"/>
    </font>
    <font/>
    <font>
      <b/>
      <sz val="8.0"/>
      <color theme="1"/>
      <name val="Arial"/>
    </font>
    <font>
      <sz val="8.0"/>
      <color theme="1"/>
      <name val="Arial"/>
    </font>
    <font>
      <b/>
      <sz val="8.0"/>
      <color rgb="FF000000"/>
      <name val="Arial"/>
    </font>
    <font>
      <sz val="8.0"/>
      <color theme="1"/>
      <name val="&quot;Liberation Sans&quot;"/>
    </font>
    <font>
      <b/>
      <sz val="10.0"/>
      <color theme="1"/>
      <name val="Arial"/>
    </font>
    <font>
      <b/>
      <sz val="18.0"/>
      <color theme="1"/>
      <name val="&quot;Liberation Sans&quot;"/>
    </font>
    <font>
      <b/>
      <sz val="12.0"/>
      <color theme="1"/>
      <name val="&quot;Liberation Sans&quot;"/>
    </font>
    <font>
      <b/>
      <sz val="11.0"/>
      <color theme="1"/>
      <name val="Arial"/>
    </font>
    <font>
      <sz val="11.0"/>
      <color theme="1"/>
      <name val="Arial"/>
    </font>
    <font>
      <sz val="10.0"/>
      <color theme="1"/>
      <name val="Arial"/>
    </font>
    <font>
      <b/>
      <color theme="1"/>
      <name val="Arial"/>
    </font>
    <font>
      <color theme="1"/>
      <name val="Arial"/>
    </font>
    <font>
      <sz val="8.0"/>
      <color rgb="FFFFFFFF"/>
      <name val="Arial"/>
    </font>
    <font>
      <b/>
      <sz val="10.0"/>
      <color rgb="FF000000"/>
      <name val="Verdana"/>
    </font>
    <font>
      <u/>
      <sz val="8.0"/>
      <color rgb="FF0000FF"/>
      <name val="Arial"/>
    </font>
    <font>
      <u/>
      <sz val="8.0"/>
      <color rgb="FF0000FF"/>
      <name val="Arial"/>
    </font>
    <font>
      <u/>
      <sz val="10.0"/>
      <color rgb="FF0000FF"/>
      <name val="Arial"/>
    </font>
    <font>
      <u/>
      <color rgb="FF0000FF"/>
    </font>
    <font>
      <u/>
      <color rgb="FF0000FF"/>
    </font>
    <font>
      <u/>
      <color rgb="FF1155CC"/>
    </font>
    <font>
      <u/>
      <color rgb="FF1155CC"/>
    </font>
    <font>
      <u/>
      <color rgb="FF0000FF"/>
    </font>
    <font>
      <u/>
      <sz val="10.0"/>
      <color rgb="FF0000FF"/>
      <name val="Arial"/>
    </font>
    <font>
      <u/>
      <sz val="10.0"/>
      <color rgb="FF0000FF"/>
    </font>
    <font>
      <u/>
      <color rgb="FF0000FF"/>
    </font>
    <font>
      <u/>
      <sz val="10.0"/>
      <color rgb="FF0000FF"/>
    </font>
    <font>
      <u/>
      <sz val="10.0"/>
      <color rgb="FF0000FF"/>
    </font>
    <font>
      <u/>
      <color rgb="FF0000FF"/>
    </font>
    <font>
      <u/>
      <color rgb="FF0000FF"/>
    </font>
    <font>
      <u/>
      <color rgb="FF0000FF"/>
    </font>
    <font>
      <u/>
      <color rgb="FF0000FF"/>
    </font>
    <font>
      <u/>
      <color rgb="FF1155CC"/>
      <name val="Arial"/>
    </font>
    <font>
      <u/>
      <color rgb="FF1155CC"/>
      <name val="Arial"/>
    </font>
    <font>
      <u/>
      <color rgb="FF1155CC"/>
      <name val="Arial"/>
    </font>
    <font>
      <u/>
      <color rgb="FF1155CC"/>
      <name val="Arial"/>
    </font>
    <font>
      <u/>
      <color rgb="FF0000FF"/>
    </font>
    <font>
      <u/>
      <color theme="1"/>
      <name val="Arial"/>
    </font>
    <font>
      <u/>
      <color rgb="FF0000FF"/>
    </font>
    <font>
      <u/>
      <color rgb="FF0000FF"/>
    </font>
    <font>
      <u/>
      <color rgb="FF0000FF"/>
    </font>
    <font>
      <u/>
      <color rgb="FF1155CC"/>
    </font>
    <font>
      <u/>
      <color rgb="FF0000FF"/>
    </font>
    <font>
      <u/>
      <color rgb="FF0000FF"/>
    </font>
    <font>
      <u/>
      <color rgb="FF1155CC"/>
      <name val="Arial"/>
    </font>
    <font>
      <u/>
      <color rgb="FF1155CC"/>
      <name val="Arial"/>
    </font>
    <font>
      <u/>
      <color rgb="FF1155CC"/>
      <name val="Arial"/>
    </font>
    <font>
      <u/>
      <sz val="10.0"/>
      <color rgb="FF0000FF"/>
      <name val="Arial"/>
    </font>
    <font>
      <u/>
      <sz val="10.0"/>
      <color rgb="FF1155CC"/>
      <name val="Arial"/>
    </font>
    <font>
      <u/>
      <color rgb="FF0000FF"/>
    </font>
    <font>
      <color rgb="FF1155CC"/>
    </font>
    <font>
      <sz val="10.0"/>
      <color theme="1"/>
      <name val="&quot;Liberation Sans&quot;"/>
    </font>
    <font>
      <u/>
      <color rgb="FF1155CC"/>
    </font>
    <font>
      <u/>
      <color rgb="FF1155CC"/>
      <name val="Arial"/>
    </font>
    <font>
      <u/>
      <sz val="10.0"/>
      <color rgb="FF1155CC"/>
      <name val="Arial"/>
    </font>
    <font>
      <u/>
      <color rgb="FF0000FF"/>
    </font>
    <font>
      <u/>
      <color rgb="FF1155CC"/>
      <name val="Arial"/>
    </font>
    <font>
      <u/>
      <color rgb="FF1155CC"/>
      <name val="Arial"/>
    </font>
    <font>
      <u/>
      <color rgb="FF1155CC"/>
    </font>
    <font>
      <u/>
      <color rgb="FF1155CC"/>
    </font>
    <font>
      <u/>
      <color rgb="FF0000FF"/>
    </font>
    <font>
      <u/>
      <color rgb="FF0000FF"/>
    </font>
    <font>
      <u/>
      <sz val="10.0"/>
      <color theme="1"/>
      <name val="Arial"/>
    </font>
    <font>
      <u/>
      <sz val="10.0"/>
      <color rgb="FF0000FF"/>
    </font>
    <font>
      <u/>
      <sz val="10.0"/>
      <color rgb="FF0000FF"/>
      <name val="&quot;Liberation Sans&quot;"/>
    </font>
    <font>
      <u/>
      <sz val="10.0"/>
      <color rgb="FF1155CC"/>
      <name val="Arial"/>
    </font>
    <font>
      <u/>
      <color rgb="FF0000FF"/>
    </font>
    <font>
      <u/>
      <sz val="10.0"/>
      <color rgb="FF0000FF"/>
    </font>
    <font>
      <u/>
      <color rgb="FF0000FF"/>
    </font>
    <font>
      <u/>
      <color rgb="FF1155CC"/>
    </font>
    <font>
      <u/>
      <color rgb="FF1155CC"/>
    </font>
    <font>
      <u/>
      <color rgb="FF0000FF"/>
    </font>
    <font>
      <u/>
      <color rgb="FF0000FF"/>
    </font>
    <font>
      <u/>
      <color rgb="FF0000FF"/>
    </font>
    <font>
      <u/>
      <color rgb="FF1155CC"/>
    </font>
    <font>
      <u/>
      <color rgb="FF1155CC"/>
      <name val="Arial"/>
    </font>
    <font>
      <u/>
      <sz val="10.0"/>
      <color rgb="FF0000FF"/>
      <name val="Arial"/>
    </font>
    <font>
      <u/>
      <sz val="10.0"/>
      <color rgb="FF0000FF"/>
    </font>
    <font>
      <u/>
      <sz val="10.0"/>
      <color theme="1"/>
      <name val="Arial"/>
    </font>
    <font>
      <u/>
      <sz val="10.0"/>
      <color rgb="FF0000FF"/>
    </font>
    <font>
      <u/>
      <color rgb="FF0000FF"/>
    </font>
    <font>
      <u/>
      <color rgb="FF1155CC"/>
      <name val="Arial"/>
    </font>
    <font>
      <u/>
      <color rgb="FF0000FF"/>
    </font>
    <font>
      <color rgb="FF000000"/>
    </font>
    <font>
      <u/>
      <color rgb="FF1155CC"/>
      <name val="Arial"/>
    </font>
    <font>
      <u/>
      <color rgb="FF1155CC"/>
      <name val="Arial"/>
    </font>
    <font>
      <u/>
      <color rgb="FF0000FF"/>
    </font>
    <font>
      <u/>
      <color rgb="FF0000FF"/>
    </font>
    <font>
      <u/>
      <color rgb="FF1155CC"/>
      <name val="Arial"/>
    </font>
    <font>
      <u/>
      <color rgb="FF0000FF"/>
    </font>
    <font>
      <u/>
      <sz val="10.0"/>
      <color rgb="FF1155CC"/>
      <name val="Arial"/>
    </font>
    <font>
      <u/>
      <color rgb="FF0000FF"/>
    </font>
    <font>
      <u/>
      <color rgb="FF1155CC"/>
      <name val="Arial"/>
    </font>
    <font>
      <u/>
      <color rgb="FF0000FF"/>
    </font>
    <font>
      <u/>
      <color rgb="FF0000FF"/>
    </font>
    <font>
      <u/>
      <color rgb="FF1155CC"/>
    </font>
    <font>
      <u/>
      <color rgb="FF0000FF"/>
    </font>
    <font>
      <u/>
      <color rgb="FF1155CC"/>
      <name val="Arial"/>
    </font>
    <font>
      <u/>
      <color rgb="FF1155CC"/>
      <name val="Arial"/>
    </font>
    <font>
      <u/>
      <color rgb="FF1155CC"/>
    </font>
    <font>
      <u/>
      <color rgb="FF1155CC"/>
      <name val="Arial"/>
    </font>
    <font>
      <u/>
      <color rgb="FF0000FF"/>
    </font>
    <font>
      <u/>
      <sz val="10.0"/>
      <color rgb="FF1155CC"/>
    </font>
    <font>
      <u/>
      <color rgb="FF1155CC"/>
    </font>
    <font>
      <u/>
      <color rgb="FF1155CC"/>
      <name val="Arial"/>
    </font>
    <font>
      <b/>
      <i/>
      <color theme="1"/>
      <name val="Arial"/>
    </font>
    <font>
      <u/>
      <color rgb="FF1155CC"/>
      <name val="Arial"/>
    </font>
    <font>
      <u/>
      <sz val="10.0"/>
      <color rgb="FF0000FF"/>
      <name val="Arial"/>
    </font>
    <font>
      <u/>
      <color rgb="FF0000FF"/>
    </font>
    <font>
      <u/>
      <sz val="10.0"/>
      <color rgb="FF0000FF"/>
    </font>
    <font>
      <u/>
      <color rgb="FF0000FF"/>
    </font>
    <font>
      <u/>
      <color rgb="FF0000FF"/>
    </font>
    <font>
      <u/>
      <color rgb="FF0000FF"/>
    </font>
    <font>
      <u/>
      <sz val="10.0"/>
      <color rgb="FF1155CC"/>
    </font>
    <font>
      <u/>
      <color rgb="FF0000FF"/>
    </font>
    <font>
      <u/>
      <color rgb="FF1155CC"/>
      <name val="Arial"/>
    </font>
    <font>
      <u/>
      <sz val="10.0"/>
      <color rgb="FF0000FF"/>
    </font>
    <font>
      <u/>
      <color rgb="FF0000FF"/>
    </font>
    <font>
      <u/>
      <sz val="10.0"/>
      <color rgb="FF0000FF"/>
    </font>
    <font>
      <u/>
      <color rgb="FF0000FF"/>
    </font>
    <font>
      <u/>
      <sz val="10.0"/>
      <color rgb="FF0000FF"/>
      <name val="Arial"/>
    </font>
    <font>
      <u/>
      <color rgb="FF0000FF"/>
    </font>
    <font>
      <u/>
      <color rgb="FF0000FF"/>
    </font>
    <font>
      <u/>
      <color rgb="FF0000FF"/>
    </font>
    <font>
      <u/>
      <color rgb="FF1155CC"/>
    </font>
    <font>
      <u/>
      <sz val="10.0"/>
      <color rgb="FF0000FF"/>
    </font>
    <font>
      <u/>
      <color rgb="FF1155CC"/>
      <name val="Arial"/>
    </font>
    <font>
      <u/>
      <color rgb="FF1155CC"/>
      <name val="Arial"/>
    </font>
    <font>
      <u/>
      <color rgb="FF1155CC"/>
      <name val="Arial"/>
    </font>
    <font>
      <u/>
      <color rgb="FF0000FF"/>
    </font>
    <font>
      <b/>
      <u/>
      <color theme="1"/>
      <name val="Arial"/>
    </font>
    <font>
      <u/>
      <sz val="10.0"/>
      <color rgb="FF0000FF"/>
      <name val="Arial"/>
    </font>
    <font>
      <sz val="36.0"/>
      <color theme="7"/>
      <name val="Arial"/>
    </font>
    <font>
      <color theme="1"/>
      <name val="Courier"/>
    </font>
    <font>
      <b/>
      <u/>
      <sz val="12.0"/>
      <color rgb="FF1155CC"/>
    </font>
    <font>
      <b/>
      <u/>
      <sz val="12.0"/>
      <color rgb="FF1155CC"/>
      <name val="Arial"/>
    </font>
    <font>
      <b/>
      <u/>
      <sz val="12.0"/>
      <color rgb="FF1155CC"/>
      <name val="Arial"/>
    </font>
    <font>
      <b/>
      <u/>
      <sz val="12.0"/>
      <color rgb="FF1155CC"/>
      <name val="Arial"/>
    </font>
    <font>
      <b/>
      <u/>
      <sz val="12.0"/>
      <color rgb="FF1155CC"/>
      <name val="Arial"/>
    </font>
    <font>
      <color rgb="FF000000"/>
      <name val="Arial"/>
    </font>
    <font>
      <u/>
      <color rgb="FF0000FF"/>
      <name val="Arial"/>
    </font>
    <font>
      <u/>
      <color rgb="FF0000FF"/>
      <name val="Arial"/>
    </font>
    <font>
      <u/>
      <color rgb="FF0000FF"/>
    </font>
    <font>
      <u/>
      <color rgb="FF0000FF"/>
    </font>
    <font>
      <u/>
      <color rgb="FF0000FF"/>
      <name val="Arial"/>
    </font>
    <font>
      <u/>
      <color rgb="FF1155CC"/>
      <name val="Arial"/>
    </font>
    <font>
      <u/>
      <color rgb="FF0000FF"/>
    </font>
    <font>
      <u/>
      <color rgb="FF0000FF"/>
    </font>
    <font>
      <u/>
      <color rgb="FF1155CC"/>
      <name val="Arial"/>
    </font>
    <font>
      <u/>
      <color rgb="FF1155CC"/>
      <name val="Arial"/>
    </font>
    <font>
      <u/>
      <color rgb="FF1155CC"/>
    </font>
    <font>
      <u/>
      <color rgb="FF1155CC"/>
      <name val="Arial"/>
    </font>
    <font>
      <u/>
      <color rgb="FF0000FF"/>
    </font>
    <font>
      <u/>
      <color rgb="FF0000FF"/>
    </font>
    <font>
      <u/>
      <color rgb="FF0000FF"/>
      <name val="Arial"/>
    </font>
    <font>
      <u/>
      <color rgb="FF1155CC"/>
    </font>
    <font>
      <u/>
      <color rgb="FF1155CC"/>
      <name val="Arial"/>
    </font>
    <font>
      <u/>
      <color rgb="FF1155CC"/>
    </font>
    <font>
      <color rgb="FF000000"/>
      <name val="&quot;Arial&quot;"/>
    </font>
    <font>
      <b/>
      <color rgb="FF000000"/>
      <name val="Arial"/>
    </font>
    <font>
      <sz val="9.0"/>
      <color theme="1"/>
      <name val="Arial"/>
    </font>
    <font>
      <color theme="0"/>
      <name val="Arial"/>
    </font>
    <font>
      <color rgb="FFFFFFFF"/>
      <name val="Arial"/>
    </font>
    <font>
      <u/>
      <color rgb="FF0000FF"/>
    </font>
    <font>
      <u/>
      <color rgb="FF0000FF"/>
    </font>
    <font>
      <sz val="14.0"/>
      <color theme="1"/>
      <name val="&quot;Liberation Sans&quot;"/>
    </font>
    <font>
      <b/>
      <sz val="14.0"/>
      <color theme="1"/>
      <name val="&quot;Liberation Sans&quot;"/>
    </font>
    <font>
      <u/>
      <sz val="8.0"/>
      <color rgb="FF0000FF"/>
      <name val="Arial"/>
    </font>
    <font>
      <u/>
      <sz val="10.0"/>
      <color rgb="FF0000FF"/>
    </font>
    <font>
      <u/>
      <sz val="10.0"/>
      <color rgb="FF0000FF"/>
    </font>
    <font>
      <u/>
      <sz val="10.0"/>
      <color theme="1"/>
      <name val="Arial"/>
    </font>
    <font>
      <u/>
      <color rgb="FF0000FF"/>
    </font>
    <font>
      <u/>
      <color rgb="FF0000FF"/>
    </font>
    <font>
      <u/>
      <sz val="10.0"/>
      <color rgb="FF0000FF"/>
    </font>
    <font>
      <u/>
      <sz val="10.0"/>
      <color rgb="FF0000FF"/>
    </font>
    <font>
      <u/>
      <sz val="10.0"/>
      <color rgb="FF0000FF"/>
    </font>
    <font>
      <u/>
      <color rgb="FF0000FF"/>
    </font>
    <font>
      <u/>
      <color theme="1"/>
      <name val="&quot;Arial&quot;"/>
    </font>
    <font>
      <u/>
      <sz val="10.0"/>
      <color rgb="FF0000FF"/>
      <name val="Arial"/>
    </font>
    <font>
      <u/>
      <sz val="10.0"/>
      <color rgb="FF0000FF"/>
    </font>
    <font>
      <u/>
      <sz val="10.0"/>
      <color rgb="FF0000FF"/>
      <name val="Arial"/>
    </font>
    <font>
      <u/>
      <sz val="10.0"/>
      <color rgb="FF0000FF"/>
      <name val="Arial"/>
    </font>
    <font>
      <b/>
      <sz val="36.0"/>
      <color rgb="FF6AA84F"/>
      <name val="Arial"/>
    </font>
    <font>
      <u/>
      <color rgb="FF1155CC"/>
    </font>
    <font>
      <u/>
      <color rgb="FF1155CC"/>
    </font>
    <font>
      <u/>
      <color rgb="FF1155CC"/>
    </font>
    <font>
      <u/>
      <sz val="10.0"/>
      <color rgb="FF1155CC"/>
    </font>
    <font>
      <u/>
      <color rgb="FF1155CC"/>
    </font>
    <font>
      <u/>
      <color rgb="FF1155CC"/>
    </font>
    <font>
      <u/>
      <color rgb="FF1155CC"/>
    </font>
    <font>
      <u/>
      <sz val="10.0"/>
      <color rgb="FF1155CC"/>
      <name val="Arial"/>
    </font>
    <font>
      <u/>
      <sz val="10.0"/>
      <color rgb="FF1155CC"/>
    </font>
    <font>
      <u/>
      <color rgb="FF1155CC"/>
    </font>
    <font>
      <u/>
      <color rgb="FF1155CC"/>
      <name val="&quot;Arial&quot;"/>
    </font>
    <font>
      <u/>
      <color rgb="FF1155CC"/>
    </font>
    <font>
      <u/>
      <color rgb="FF1155CC"/>
    </font>
    <font>
      <u/>
      <sz val="10.0"/>
      <color rgb="FF1155CC"/>
      <name val="Arial"/>
    </font>
    <font>
      <b/>
      <u/>
      <color rgb="FF1155CC"/>
      <name val="Arial"/>
    </font>
    <font>
      <u/>
      <color rgb="FF1155CC"/>
    </font>
    <font>
      <u/>
      <sz val="10.0"/>
      <color rgb="FF1155CC"/>
      <name val="Arial"/>
    </font>
    <font>
      <u/>
      <sz val="10.0"/>
      <color rgb="FF1155CC"/>
      <name val="Arial"/>
    </font>
    <font>
      <u/>
      <sz val="10.0"/>
      <color rgb="FF1155CC"/>
      <name val="Arial"/>
    </font>
    <font>
      <u/>
      <sz val="10.0"/>
      <color rgb="FF1155CC"/>
      <name val="Arial"/>
    </font>
    <font>
      <u/>
      <color rgb="FF1155CC"/>
    </font>
    <font>
      <sz val="12.0"/>
      <color theme="1"/>
      <name val="&quot;Liberation Sans&quot;"/>
    </font>
    <font>
      <u/>
      <sz val="10.0"/>
      <color rgb="FF1155CC"/>
      <name val="Arial"/>
    </font>
  </fonts>
  <fills count="13">
    <fill>
      <patternFill patternType="none"/>
    </fill>
    <fill>
      <patternFill patternType="lightGray"/>
    </fill>
    <fill>
      <patternFill patternType="solid">
        <fgColor rgb="FFB7E1CD"/>
        <bgColor rgb="FFB7E1CD"/>
      </patternFill>
    </fill>
    <fill>
      <patternFill patternType="solid">
        <fgColor rgb="FFFCE8B2"/>
        <bgColor rgb="FFFCE8B2"/>
      </patternFill>
    </fill>
    <fill>
      <patternFill patternType="solid">
        <fgColor rgb="FFF4C7C3"/>
        <bgColor rgb="FFF4C7C3"/>
      </patternFill>
    </fill>
    <fill>
      <patternFill patternType="solid">
        <fgColor rgb="FF6AA84F"/>
        <bgColor rgb="FF6AA84F"/>
      </patternFill>
    </fill>
    <fill>
      <patternFill patternType="solid">
        <fgColor rgb="FFF6B26B"/>
        <bgColor rgb="FFF6B26B"/>
      </patternFill>
    </fill>
    <fill>
      <patternFill patternType="solid">
        <fgColor rgb="FFE06666"/>
        <bgColor rgb="FFE06666"/>
      </patternFill>
    </fill>
    <fill>
      <patternFill patternType="solid">
        <fgColor theme="6"/>
        <bgColor theme="6"/>
      </patternFill>
    </fill>
    <fill>
      <patternFill patternType="solid">
        <fgColor rgb="FF93C47D"/>
        <bgColor rgb="FF93C47D"/>
      </patternFill>
    </fill>
    <fill>
      <patternFill patternType="solid">
        <fgColor rgb="FFF1C232"/>
        <bgColor rgb="FFF1C232"/>
      </patternFill>
    </fill>
    <fill>
      <patternFill patternType="solid">
        <fgColor rgb="FFFFF2CC"/>
        <bgColor rgb="FFFFF2CC"/>
      </patternFill>
    </fill>
    <fill>
      <patternFill patternType="solid">
        <fgColor theme="0"/>
        <bgColor theme="0"/>
      </patternFill>
    </fill>
  </fills>
  <borders count="6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right style="medium">
        <color rgb="FF000000"/>
      </right>
      <top style="medium">
        <color rgb="FF000000"/>
      </top>
    </border>
    <border>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border>
    <border>
      <right style="medium">
        <color rgb="FF000000"/>
      </right>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bottom style="thin">
        <color rgb="FF000000"/>
      </bottom>
    </border>
    <border>
      <left style="medium">
        <color rgb="FF000000"/>
      </lef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left style="medium">
        <color rgb="FF000000"/>
      </left>
      <top style="thin">
        <color rgb="FF000000"/>
      </top>
    </border>
    <border>
      <left style="medium">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rder>
    <border>
      <left style="medium">
        <color rgb="FF000000"/>
      </left>
      <right style="medium">
        <color rgb="FF000000"/>
      </right>
      <bottom style="thin">
        <color rgb="FF000000"/>
      </bottom>
    </border>
    <border>
      <left style="medium">
        <color rgb="FF000000"/>
      </left>
      <right style="medium">
        <color rgb="FF000000"/>
      </right>
      <top style="thin">
        <color rgb="FF000000"/>
      </top>
    </border>
  </borders>
  <cellStyleXfs count="1">
    <xf borderId="0" fillId="0" fontId="0" numFmtId="0" applyAlignment="1" applyFont="1"/>
  </cellStyleXfs>
  <cellXfs count="54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horizontal="center" readingOrder="0"/>
    </xf>
    <xf borderId="1" fillId="0" fontId="5" numFmtId="0" xfId="0" applyAlignment="1" applyBorder="1" applyFont="1">
      <alignment horizontal="center" readingOrder="0" vertical="center"/>
    </xf>
    <xf borderId="2" fillId="0" fontId="6" numFmtId="0" xfId="0" applyBorder="1" applyFont="1"/>
    <xf borderId="3" fillId="0" fontId="6" numFmtId="0" xfId="0" applyBorder="1" applyFont="1"/>
    <xf borderId="0" fillId="0" fontId="7" numFmtId="0" xfId="0" applyAlignment="1" applyFont="1">
      <alignment horizontal="center" readingOrder="0" shrinkToFit="0" wrapText="1"/>
    </xf>
    <xf borderId="1" fillId="0" fontId="5" numFmtId="0" xfId="0" applyAlignment="1" applyBorder="1" applyFont="1">
      <alignment horizontal="center" readingOrder="0" shrinkToFit="0" vertical="center" wrapText="1"/>
    </xf>
    <xf borderId="0" fillId="0" fontId="7" numFmtId="0" xfId="0" applyAlignment="1" applyFont="1">
      <alignment horizontal="center" readingOrder="0" shrinkToFit="0" wrapText="1"/>
    </xf>
    <xf borderId="4" fillId="0" fontId="7" numFmtId="0" xfId="0" applyAlignment="1" applyBorder="1" applyFont="1">
      <alignment horizontal="left" readingOrder="0" shrinkToFit="0" vertical="top" wrapText="1"/>
    </xf>
    <xf borderId="5" fillId="0" fontId="6" numFmtId="0" xfId="0" applyBorder="1" applyFont="1"/>
    <xf borderId="6" fillId="0" fontId="6" numFmtId="0" xfId="0" applyBorder="1" applyFont="1"/>
    <xf borderId="5" fillId="0" fontId="7" numFmtId="0" xfId="0" applyAlignment="1" applyBorder="1" applyFont="1">
      <alignment readingOrder="0" vertical="top"/>
    </xf>
    <xf borderId="0" fillId="0" fontId="7" numFmtId="0" xfId="0" applyAlignment="1" applyFont="1">
      <alignment readingOrder="0" vertical="top"/>
    </xf>
    <xf borderId="0" fillId="0" fontId="7" numFmtId="0" xfId="0" applyAlignment="1" applyFont="1">
      <alignment horizontal="left" readingOrder="0" vertical="top"/>
    </xf>
    <xf borderId="4" fillId="2" fontId="7" numFmtId="0" xfId="0" applyAlignment="1" applyBorder="1" applyFill="1" applyFont="1">
      <alignment horizontal="left" readingOrder="0" vertical="top"/>
    </xf>
    <xf borderId="5" fillId="0" fontId="8" numFmtId="0" xfId="0" applyAlignment="1" applyBorder="1" applyFont="1">
      <alignment horizontal="left" readingOrder="0" shrinkToFit="0" vertical="top" wrapText="1"/>
    </xf>
    <xf borderId="4" fillId="3" fontId="7" numFmtId="0" xfId="0" applyAlignment="1" applyBorder="1" applyFill="1" applyFont="1">
      <alignment horizontal="left" readingOrder="0"/>
    </xf>
    <xf borderId="4" fillId="4" fontId="7" numFmtId="0" xfId="0" applyAlignment="1" applyBorder="1" applyFill="1" applyFont="1">
      <alignment horizontal="left" readingOrder="0"/>
    </xf>
    <xf borderId="0" fillId="0" fontId="7" numFmtId="0" xfId="0" applyAlignment="1" applyFont="1">
      <alignment horizontal="center" readingOrder="0"/>
    </xf>
    <xf borderId="7" fillId="0" fontId="9" numFmtId="0" xfId="0" applyAlignment="1" applyBorder="1" applyFont="1">
      <alignment horizontal="center" readingOrder="0" vertical="center"/>
    </xf>
    <xf borderId="1" fillId="0" fontId="8" numFmtId="0" xfId="0" applyAlignment="1" applyBorder="1" applyFont="1">
      <alignment horizontal="left" readingOrder="0" shrinkToFit="0" vertical="top" wrapText="1"/>
    </xf>
    <xf borderId="8" fillId="0" fontId="9" numFmtId="0" xfId="0" applyAlignment="1" applyBorder="1" applyFont="1">
      <alignment horizontal="center" readingOrder="0" vertical="center"/>
    </xf>
    <xf borderId="4" fillId="0" fontId="8" numFmtId="0" xfId="0" applyAlignment="1" applyBorder="1" applyFont="1">
      <alignment horizontal="left" readingOrder="0" shrinkToFit="0" vertical="top" wrapText="1"/>
    </xf>
    <xf borderId="9" fillId="0" fontId="6" numFmtId="0" xfId="0" applyBorder="1" applyFont="1"/>
    <xf borderId="10" fillId="0" fontId="6" numFmtId="0" xfId="0" applyBorder="1" applyFont="1"/>
    <xf borderId="11" fillId="5" fontId="7" numFmtId="0" xfId="0" applyAlignment="1" applyBorder="1" applyFill="1" applyFont="1">
      <alignment horizontal="left" readingOrder="0" shrinkToFit="0" vertical="top" wrapText="1"/>
    </xf>
    <xf borderId="12" fillId="0" fontId="6" numFmtId="0" xfId="0" applyBorder="1" applyFont="1"/>
    <xf borderId="13" fillId="0" fontId="6" numFmtId="0" xfId="0" applyBorder="1" applyFont="1"/>
    <xf borderId="11" fillId="6" fontId="7" numFmtId="0" xfId="0" applyAlignment="1" applyBorder="1" applyFill="1" applyFont="1">
      <alignment horizontal="left" readingOrder="0" shrinkToFit="0" wrapText="1"/>
    </xf>
    <xf borderId="11" fillId="7" fontId="7" numFmtId="0" xfId="0" applyAlignment="1" applyBorder="1" applyFill="1" applyFont="1">
      <alignment horizontal="left" readingOrder="0"/>
    </xf>
    <xf borderId="14" fillId="0" fontId="6" numFmtId="0" xfId="0" applyBorder="1" applyFont="1"/>
    <xf borderId="11" fillId="0" fontId="6" numFmtId="0" xfId="0" applyBorder="1" applyFont="1"/>
    <xf borderId="0" fillId="0" fontId="10" numFmtId="0" xfId="0" applyAlignment="1" applyFont="1">
      <alignment horizontal="center"/>
    </xf>
    <xf borderId="15" fillId="0" fontId="2" numFmtId="0" xfId="0" applyAlignment="1" applyBorder="1" applyFont="1">
      <alignment horizontal="center" readingOrder="0" vertical="center"/>
    </xf>
    <xf borderId="16" fillId="0" fontId="6" numFmtId="0" xfId="0" applyBorder="1" applyFont="1"/>
    <xf borderId="0" fillId="0" fontId="11" numFmtId="0" xfId="0" applyAlignment="1" applyFont="1">
      <alignment horizontal="center" readingOrder="0" vertical="center"/>
    </xf>
    <xf borderId="15" fillId="0" fontId="12" numFmtId="0" xfId="0" applyAlignment="1" applyBorder="1" applyFont="1">
      <alignment horizontal="center" readingOrder="0" vertical="center"/>
    </xf>
    <xf borderId="17" fillId="0" fontId="6" numFmtId="0" xfId="0" applyBorder="1" applyFont="1"/>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0" fillId="0" fontId="13" numFmtId="0" xfId="0" applyAlignment="1" applyFont="1">
      <alignment horizontal="center" vertical="center"/>
    </xf>
    <xf borderId="0" fillId="0" fontId="14" numFmtId="0" xfId="0" applyAlignment="1" applyFont="1">
      <alignment horizontal="center" readingOrder="0"/>
    </xf>
    <xf borderId="22" fillId="0" fontId="5" numFmtId="0" xfId="0" applyAlignment="1" applyBorder="1" applyFont="1">
      <alignment horizontal="center" readingOrder="0" vertical="center"/>
    </xf>
    <xf borderId="23" fillId="0" fontId="6" numFmtId="0" xfId="0" applyBorder="1" applyFont="1"/>
    <xf borderId="22" fillId="0" fontId="13" numFmtId="0" xfId="0" applyAlignment="1" applyBorder="1" applyFont="1">
      <alignment horizontal="center" readingOrder="0" vertical="center"/>
    </xf>
    <xf borderId="22" fillId="0" fontId="13" numFmtId="0" xfId="0" applyAlignment="1" applyBorder="1" applyFont="1">
      <alignment horizontal="center" readingOrder="0" vertical="center"/>
    </xf>
    <xf borderId="22" fillId="0" fontId="2" numFmtId="0" xfId="0" applyAlignment="1" applyBorder="1" applyFont="1">
      <alignment horizontal="center" readingOrder="0" vertical="center"/>
    </xf>
    <xf borderId="22" fillId="0" fontId="5" numFmtId="0" xfId="0" applyAlignment="1" applyBorder="1" applyFont="1">
      <alignment horizontal="center" readingOrder="0" shrinkToFit="0" vertical="center" wrapText="1"/>
    </xf>
    <xf borderId="24" fillId="0" fontId="5" numFmtId="0" xfId="0" applyAlignment="1" applyBorder="1" applyFont="1">
      <alignment horizontal="center" readingOrder="0" vertical="center"/>
    </xf>
    <xf borderId="24" fillId="0" fontId="13" numFmtId="0" xfId="0" applyAlignment="1" applyBorder="1" applyFont="1">
      <alignment horizontal="center" readingOrder="0" vertical="center"/>
    </xf>
    <xf borderId="0" fillId="0" fontId="13" numFmtId="0" xfId="0" applyAlignment="1" applyFont="1">
      <alignment horizontal="center" readingOrder="0" vertical="center"/>
    </xf>
    <xf borderId="25" fillId="0" fontId="6" numFmtId="0" xfId="0" applyBorder="1" applyFont="1"/>
    <xf borderId="0" fillId="0" fontId="5" numFmtId="0" xfId="0" applyAlignment="1" applyFont="1">
      <alignment horizontal="center" readingOrder="0" vertical="center"/>
    </xf>
    <xf borderId="0" fillId="0" fontId="10" numFmtId="0" xfId="0" applyAlignment="1" applyFont="1">
      <alignment horizontal="left" shrinkToFit="0" vertical="top" wrapText="1"/>
    </xf>
    <xf borderId="0" fillId="0" fontId="15" numFmtId="0" xfId="0" applyAlignment="1" applyFont="1">
      <alignment horizontal="center" readingOrder="0"/>
    </xf>
    <xf borderId="22" fillId="0" fontId="11" numFmtId="0" xfId="0" applyAlignment="1" applyBorder="1" applyFont="1">
      <alignment horizontal="center" readingOrder="0" shrinkToFit="0" vertical="center" wrapText="1"/>
    </xf>
    <xf borderId="23" fillId="0" fontId="16" numFmtId="0" xfId="0" applyAlignment="1" applyBorder="1" applyFont="1">
      <alignment horizontal="center" readingOrder="0" shrinkToFit="0" vertical="center" wrapText="1"/>
    </xf>
    <xf borderId="24" fillId="0" fontId="16" numFmtId="0" xfId="0" applyAlignment="1" applyBorder="1" applyFont="1">
      <alignment horizontal="center" readingOrder="0" shrinkToFit="0" vertical="center" wrapText="1"/>
    </xf>
    <xf borderId="18" fillId="0" fontId="17" numFmtId="0" xfId="0" applyAlignment="1" applyBorder="1" applyFont="1">
      <alignment horizontal="center" shrinkToFit="0" wrapText="1"/>
    </xf>
    <xf borderId="19" fillId="0" fontId="18" numFmtId="0" xfId="0" applyAlignment="1" applyBorder="1" applyFont="1">
      <alignment horizontal="center" readingOrder="0" shrinkToFit="0" wrapText="1"/>
    </xf>
    <xf borderId="24" fillId="0" fontId="11" numFmtId="0" xfId="0" applyAlignment="1" applyBorder="1" applyFont="1">
      <alignment horizontal="center" readingOrder="0" shrinkToFit="0" vertical="center" wrapText="1"/>
    </xf>
    <xf borderId="26" fillId="0" fontId="16"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0" fillId="0" fontId="19" numFmtId="0" xfId="0" applyAlignment="1" applyFont="1">
      <alignment horizontal="left" readingOrder="0" shrinkToFit="0" vertical="top" wrapText="1"/>
    </xf>
    <xf borderId="0" fillId="0" fontId="20" numFmtId="0" xfId="0" applyAlignment="1" applyFont="1">
      <alignment readingOrder="0" textRotation="255" vertical="top"/>
    </xf>
    <xf borderId="22" fillId="0" fontId="8" numFmtId="0" xfId="0" applyAlignment="1" applyBorder="1" applyFont="1">
      <alignment horizontal="left" readingOrder="0" shrinkToFit="0" vertical="top" wrapText="1"/>
    </xf>
    <xf borderId="22" fillId="0" fontId="21" numFmtId="0" xfId="0" applyAlignment="1" applyBorder="1" applyFont="1">
      <alignment horizontal="left" readingOrder="0" shrinkToFit="0" vertical="top" wrapText="1"/>
    </xf>
    <xf borderId="9" fillId="0" fontId="8" numFmtId="0" xfId="0" applyAlignment="1" applyBorder="1" applyFont="1">
      <alignment readingOrder="0" shrinkToFit="0" vertical="top" wrapText="1"/>
    </xf>
    <xf borderId="15" fillId="0" fontId="8" numFmtId="0" xfId="0" applyAlignment="1" applyBorder="1" applyFont="1">
      <alignment horizontal="left" readingOrder="0" shrinkToFit="0" vertical="top" wrapText="1"/>
    </xf>
    <xf borderId="22" fillId="0" fontId="8" numFmtId="0" xfId="0" applyAlignment="1" applyBorder="1" applyFont="1">
      <alignment horizontal="left" readingOrder="0" shrinkToFit="0" vertical="top" wrapText="1"/>
    </xf>
    <xf borderId="15" fillId="0" fontId="22" numFmtId="0" xfId="0" applyAlignment="1" applyBorder="1" applyFont="1">
      <alignment horizontal="left" readingOrder="0" shrinkToFit="0" vertical="top" wrapText="1"/>
    </xf>
    <xf borderId="27" fillId="0" fontId="8" numFmtId="0" xfId="0" applyAlignment="1" applyBorder="1" applyFont="1">
      <alignment horizontal="left" readingOrder="0" shrinkToFit="0" vertical="top" wrapText="1"/>
    </xf>
    <xf borderId="28" fillId="0" fontId="6" numFmtId="0" xfId="0" applyBorder="1" applyFont="1"/>
    <xf borderId="24" fillId="0" fontId="8" numFmtId="0" xfId="0" applyAlignment="1" applyBorder="1" applyFont="1">
      <alignment horizontal="left" readingOrder="0" shrinkToFit="0" vertical="top" wrapText="1"/>
    </xf>
    <xf borderId="0" fillId="0" fontId="8" numFmtId="0" xfId="0" applyAlignment="1" applyFont="1">
      <alignment horizontal="left" readingOrder="0" shrinkToFit="0" vertical="top" wrapText="1"/>
    </xf>
    <xf borderId="24" fillId="0" fontId="6" numFmtId="0" xfId="0" applyBorder="1" applyFont="1"/>
    <xf borderId="0" fillId="0" fontId="10" numFmtId="0" xfId="0" applyAlignment="1" applyFont="1">
      <alignment horizontal="center" shrinkToFit="0" vertical="top" wrapText="1"/>
    </xf>
    <xf borderId="0" fillId="0" fontId="2" numFmtId="0" xfId="0" applyAlignment="1" applyFont="1">
      <alignment horizontal="center" readingOrder="0"/>
    </xf>
    <xf borderId="20" fillId="0" fontId="16" numFmtId="0" xfId="0" applyAlignment="1" applyBorder="1" applyFont="1">
      <alignment horizontal="center" readingOrder="0"/>
    </xf>
    <xf borderId="21" fillId="2" fontId="23" numFmtId="0" xfId="0" applyAlignment="1" applyBorder="1" applyFont="1">
      <alignment horizontal="left" readingOrder="0"/>
    </xf>
    <xf borderId="15" fillId="0" fontId="16" numFmtId="0" xfId="0" applyAlignment="1" applyBorder="1" applyFont="1">
      <alignment horizontal="center" readingOrder="0"/>
    </xf>
    <xf borderId="16" fillId="2" fontId="24" numFmtId="0" xfId="0" applyAlignment="1" applyBorder="1" applyFont="1">
      <alignment readingOrder="0"/>
    </xf>
    <xf borderId="16" fillId="2" fontId="25" numFmtId="0" xfId="0" applyAlignment="1" applyBorder="1" applyFont="1">
      <alignment horizontal="left" readingOrder="0"/>
    </xf>
    <xf borderId="16" fillId="2" fontId="26" numFmtId="0" xfId="0" applyAlignment="1" applyBorder="1" applyFont="1">
      <alignment readingOrder="0"/>
    </xf>
    <xf borderId="21" fillId="3" fontId="27" numFmtId="0" xfId="0" applyAlignment="1" applyBorder="1" applyFont="1">
      <alignment readingOrder="0"/>
    </xf>
    <xf borderId="16" fillId="2" fontId="28" numFmtId="0" xfId="0" applyAlignment="1" applyBorder="1" applyFont="1">
      <alignment readingOrder="0"/>
    </xf>
    <xf borderId="20" fillId="0" fontId="18" numFmtId="0" xfId="0" applyAlignment="1" applyBorder="1" applyFont="1">
      <alignment horizontal="center" readingOrder="0"/>
    </xf>
    <xf borderId="15" fillId="0" fontId="18" numFmtId="0" xfId="0" applyAlignment="1" applyBorder="1" applyFont="1">
      <alignment horizontal="center" readingOrder="0"/>
    </xf>
    <xf borderId="16" fillId="2" fontId="29" numFmtId="0" xfId="0" applyAlignment="1" applyBorder="1" applyFont="1">
      <alignment horizontal="left" readingOrder="0"/>
    </xf>
    <xf borderId="21" fillId="3" fontId="30" numFmtId="0" xfId="0" applyAlignment="1" applyBorder="1" applyFont="1">
      <alignment horizontal="left" readingOrder="0"/>
    </xf>
    <xf borderId="16" fillId="3" fontId="31" numFmtId="0" xfId="0" applyAlignment="1" applyBorder="1" applyFont="1">
      <alignment readingOrder="0"/>
    </xf>
    <xf borderId="16" fillId="3" fontId="32" numFmtId="0" xfId="0" applyAlignment="1" applyBorder="1" applyFont="1">
      <alignment horizontal="left" readingOrder="0"/>
    </xf>
    <xf borderId="0" fillId="0" fontId="18" numFmtId="0" xfId="0" applyAlignment="1" applyFont="1">
      <alignment horizontal="center" readingOrder="0"/>
    </xf>
    <xf borderId="0" fillId="2" fontId="33" numFmtId="0" xfId="0" applyAlignment="1" applyFont="1">
      <alignment horizontal="left" readingOrder="0"/>
    </xf>
    <xf borderId="0" fillId="2" fontId="34" numFmtId="0" xfId="0" applyAlignment="1" applyFont="1">
      <alignment readingOrder="0"/>
    </xf>
    <xf borderId="21" fillId="2" fontId="35" numFmtId="0" xfId="0" applyAlignment="1" applyBorder="1" applyFont="1">
      <alignment readingOrder="0"/>
    </xf>
    <xf borderId="0" fillId="0" fontId="16" numFmtId="0" xfId="0" applyAlignment="1" applyFont="1">
      <alignment horizontal="center" readingOrder="0"/>
    </xf>
    <xf borderId="17" fillId="3" fontId="36" numFmtId="0" xfId="0" applyAlignment="1" applyBorder="1" applyFont="1">
      <alignment readingOrder="0"/>
    </xf>
    <xf borderId="17" fillId="2" fontId="37" numFmtId="0" xfId="0" applyAlignment="1" applyBorder="1" applyFont="1">
      <alignment readingOrder="0"/>
    </xf>
    <xf borderId="15" fillId="0" fontId="18" numFmtId="0" xfId="0" applyAlignment="1" applyBorder="1" applyFont="1">
      <alignment horizontal="center" vertical="bottom"/>
    </xf>
    <xf borderId="16" fillId="2" fontId="38" numFmtId="0" xfId="0" applyAlignment="1" applyBorder="1" applyFont="1">
      <alignment horizontal="left" vertical="bottom"/>
    </xf>
    <xf borderId="15" fillId="0" fontId="18" numFmtId="0" xfId="0" applyAlignment="1" applyBorder="1" applyFont="1">
      <alignment horizontal="center" readingOrder="0" vertical="bottom"/>
    </xf>
    <xf borderId="16" fillId="2" fontId="39" numFmtId="0" xfId="0" applyAlignment="1" applyBorder="1" applyFont="1">
      <alignment horizontal="left" readingOrder="0" vertical="bottom"/>
    </xf>
    <xf borderId="17" fillId="2" fontId="40" numFmtId="0" xfId="0" applyAlignment="1" applyBorder="1" applyFont="1">
      <alignment horizontal="left" vertical="bottom"/>
    </xf>
    <xf borderId="17" fillId="3" fontId="16" numFmtId="0" xfId="0" applyAlignment="1" applyBorder="1" applyFont="1">
      <alignment horizontal="left" readingOrder="0"/>
    </xf>
    <xf borderId="29" fillId="3" fontId="2" numFmtId="0" xfId="0" applyAlignment="1" applyBorder="1" applyFont="1">
      <alignment horizontal="center" readingOrder="0" textRotation="255" vertical="center"/>
    </xf>
    <xf borderId="0" fillId="0" fontId="41" numFmtId="0" xfId="0" applyAlignment="1" applyFont="1">
      <alignment readingOrder="0"/>
    </xf>
    <xf borderId="0" fillId="0" fontId="42" numFmtId="0" xfId="0" applyAlignment="1" applyFont="1">
      <alignment readingOrder="0"/>
    </xf>
    <xf borderId="0" fillId="0" fontId="18" numFmtId="0" xfId="0" applyAlignment="1" applyFont="1">
      <alignment readingOrder="0"/>
    </xf>
    <xf borderId="0" fillId="0" fontId="43" numFmtId="0" xfId="0" applyAlignment="1" applyFont="1">
      <alignment readingOrder="0"/>
    </xf>
    <xf borderId="21" fillId="2" fontId="44" numFmtId="0" xfId="0" applyAlignment="1" applyBorder="1" applyFont="1">
      <alignment readingOrder="0"/>
    </xf>
    <xf borderId="21" fillId="2" fontId="45" numFmtId="0" xfId="0" applyAlignment="1" applyBorder="1" applyFont="1">
      <alignment horizontal="left" readingOrder="0"/>
    </xf>
    <xf borderId="21" fillId="3" fontId="46" numFmtId="0" xfId="0" applyAlignment="1" applyBorder="1" applyFont="1">
      <alignment readingOrder="0"/>
    </xf>
    <xf borderId="21" fillId="2" fontId="47" numFmtId="0" xfId="0" applyAlignment="1" applyBorder="1" applyFont="1">
      <alignment readingOrder="0"/>
    </xf>
    <xf borderId="21" fillId="3" fontId="48" numFmtId="0" xfId="0" applyAlignment="1" applyBorder="1" applyFont="1">
      <alignment readingOrder="0"/>
    </xf>
    <xf borderId="0" fillId="3" fontId="49" numFmtId="0" xfId="0" applyAlignment="1" applyFont="1">
      <alignment readingOrder="0"/>
    </xf>
    <xf borderId="20" fillId="0" fontId="18" numFmtId="0" xfId="0" applyAlignment="1" applyBorder="1" applyFont="1">
      <alignment horizontal="center" readingOrder="0" vertical="bottom"/>
    </xf>
    <xf borderId="21" fillId="2" fontId="50" numFmtId="0" xfId="0" applyAlignment="1" applyBorder="1" applyFont="1">
      <alignment horizontal="left" vertical="bottom"/>
    </xf>
    <xf borderId="21" fillId="2" fontId="51" numFmtId="0" xfId="0" applyAlignment="1" applyBorder="1" applyFont="1">
      <alignment horizontal="left" readingOrder="0" vertical="bottom"/>
    </xf>
    <xf borderId="20" fillId="0" fontId="18" numFmtId="0" xfId="0" applyAlignment="1" applyBorder="1" applyFont="1">
      <alignment horizontal="center" vertical="bottom"/>
    </xf>
    <xf borderId="0" fillId="2" fontId="52" numFmtId="0" xfId="0" applyAlignment="1" applyFont="1">
      <alignment horizontal="left" vertical="bottom"/>
    </xf>
    <xf borderId="0" fillId="3" fontId="16" numFmtId="0" xfId="0" applyAlignment="1" applyFont="1">
      <alignment horizontal="left" readingOrder="0"/>
    </xf>
    <xf borderId="30" fillId="0" fontId="6" numFmtId="0" xfId="0" applyBorder="1" applyFont="1"/>
    <xf borderId="0" fillId="2" fontId="53" numFmtId="0" xfId="0" applyAlignment="1" applyFont="1">
      <alignment horizontal="left" readingOrder="0"/>
    </xf>
    <xf borderId="21" fillId="2" fontId="54" numFmtId="0" xfId="0" applyAlignment="1" applyBorder="1" applyFont="1">
      <alignment horizontal="left" readingOrder="0"/>
    </xf>
    <xf borderId="0" fillId="2" fontId="55" numFmtId="0" xfId="0" applyAlignment="1" applyFont="1">
      <alignment readingOrder="0"/>
    </xf>
    <xf borderId="0" fillId="3" fontId="56" numFmtId="0" xfId="0" applyAlignment="1" applyFont="1">
      <alignment readingOrder="0"/>
    </xf>
    <xf borderId="0" fillId="8" fontId="57" numFmtId="0" xfId="0" applyAlignment="1" applyFill="1" applyFont="1">
      <alignment horizontal="left"/>
    </xf>
    <xf borderId="30" fillId="8" fontId="2" numFmtId="0" xfId="0" applyAlignment="1" applyBorder="1" applyFont="1">
      <alignment horizontal="center" readingOrder="0" textRotation="255" vertical="center"/>
    </xf>
    <xf borderId="0" fillId="2" fontId="58" numFmtId="0" xfId="0" applyAlignment="1" applyFont="1">
      <alignment readingOrder="0"/>
    </xf>
    <xf borderId="21" fillId="5" fontId="59" numFmtId="0" xfId="0" applyAlignment="1" applyBorder="1" applyFont="1">
      <alignment horizontal="left" vertical="bottom"/>
    </xf>
    <xf borderId="0" fillId="8" fontId="16" numFmtId="0" xfId="0" applyAlignment="1" applyFont="1">
      <alignment horizontal="left" readingOrder="0"/>
    </xf>
    <xf borderId="0" fillId="0" fontId="60" numFmtId="0" xfId="0" applyAlignment="1" applyFont="1">
      <alignment horizontal="left" readingOrder="0"/>
    </xf>
    <xf borderId="21" fillId="5" fontId="61" numFmtId="0" xfId="0" applyAlignment="1" applyBorder="1" applyFont="1">
      <alignment readingOrder="0"/>
    </xf>
    <xf borderId="21" fillId="2" fontId="62" numFmtId="0" xfId="0" applyAlignment="1" applyBorder="1" applyFont="1">
      <alignment readingOrder="0"/>
    </xf>
    <xf borderId="21" fillId="4" fontId="63" numFmtId="0" xfId="0" applyAlignment="1" applyBorder="1" applyFont="1">
      <alignment readingOrder="0"/>
    </xf>
    <xf borderId="0" fillId="8" fontId="16" numFmtId="0" xfId="0" applyAlignment="1" applyFont="1">
      <alignment horizontal="left" readingOrder="0" vertical="bottom"/>
    </xf>
    <xf borderId="18" fillId="0" fontId="16" numFmtId="0" xfId="0" applyAlignment="1" applyBorder="1" applyFont="1">
      <alignment horizontal="center" readingOrder="0"/>
    </xf>
    <xf borderId="19" fillId="2" fontId="64" numFmtId="0" xfId="0" applyAlignment="1" applyBorder="1" applyFont="1">
      <alignment readingOrder="0"/>
    </xf>
    <xf borderId="0" fillId="0" fontId="8" numFmtId="0" xfId="0" applyAlignment="1" applyFont="1">
      <alignment horizontal="center" readingOrder="0"/>
    </xf>
    <xf borderId="21" fillId="5" fontId="65" numFmtId="0" xfId="0" applyAlignment="1" applyBorder="1" applyFont="1">
      <alignment readingOrder="0"/>
    </xf>
    <xf borderId="0" fillId="0" fontId="18" numFmtId="0" xfId="0" applyAlignment="1" applyFont="1">
      <alignment horizontal="center" readingOrder="0"/>
    </xf>
    <xf borderId="19" fillId="3" fontId="66" numFmtId="0" xfId="0" applyAlignment="1" applyBorder="1" applyFont="1">
      <alignment readingOrder="0"/>
    </xf>
    <xf borderId="0" fillId="3" fontId="67" numFmtId="0" xfId="0" applyAlignment="1" applyFont="1">
      <alignment readingOrder="0"/>
    </xf>
    <xf borderId="0" fillId="8" fontId="18" numFmtId="0" xfId="0" applyAlignment="1" applyFont="1">
      <alignment readingOrder="0"/>
    </xf>
    <xf borderId="0" fillId="0" fontId="68" numFmtId="0" xfId="0" applyAlignment="1" applyFont="1">
      <alignment horizontal="left" readingOrder="0"/>
    </xf>
    <xf borderId="21" fillId="2" fontId="69" numFmtId="0" xfId="0" applyAlignment="1" applyBorder="1" applyFont="1">
      <alignment readingOrder="0"/>
    </xf>
    <xf borderId="21" fillId="2" fontId="70" numFmtId="0" xfId="0" applyAlignment="1" applyBorder="1" applyFont="1">
      <alignment horizontal="left"/>
    </xf>
    <xf borderId="21" fillId="4" fontId="71" numFmtId="0" xfId="0" applyAlignment="1" applyBorder="1" applyFont="1">
      <alignment horizontal="left" readingOrder="0"/>
    </xf>
    <xf borderId="21" fillId="8" fontId="72" numFmtId="0" xfId="0" applyAlignment="1" applyBorder="1" applyFont="1">
      <alignment readingOrder="0"/>
    </xf>
    <xf borderId="21" fillId="9" fontId="73" numFmtId="0" xfId="0" applyAlignment="1" applyBorder="1" applyFill="1" applyFont="1">
      <alignment readingOrder="0"/>
    </xf>
    <xf borderId="21" fillId="9" fontId="74" numFmtId="0" xfId="0" applyAlignment="1" applyBorder="1" applyFont="1">
      <alignment readingOrder="0"/>
    </xf>
    <xf borderId="21" fillId="4" fontId="75" numFmtId="0" xfId="0" applyAlignment="1" applyBorder="1" applyFont="1">
      <alignment readingOrder="0"/>
    </xf>
    <xf borderId="21" fillId="9" fontId="76" numFmtId="0" xfId="0" applyAlignment="1" applyBorder="1" applyFont="1">
      <alignment readingOrder="0"/>
    </xf>
    <xf borderId="18" fillId="0" fontId="18" numFmtId="0" xfId="0" applyAlignment="1" applyBorder="1" applyFont="1">
      <alignment horizontal="center" readingOrder="0"/>
    </xf>
    <xf borderId="19" fillId="2" fontId="77" numFmtId="0" xfId="0" applyAlignment="1" applyBorder="1" applyFont="1">
      <alignment readingOrder="0"/>
    </xf>
    <xf borderId="25" fillId="0" fontId="18" numFmtId="0" xfId="0" applyAlignment="1" applyBorder="1" applyFont="1">
      <alignment horizontal="center" readingOrder="0"/>
    </xf>
    <xf borderId="19" fillId="2" fontId="78" numFmtId="0" xfId="0" applyAlignment="1" applyBorder="1" applyFont="1">
      <alignment readingOrder="0"/>
    </xf>
    <xf borderId="25" fillId="3" fontId="79" numFmtId="0" xfId="0" applyAlignment="1" applyBorder="1" applyFont="1">
      <alignment readingOrder="0"/>
    </xf>
    <xf borderId="0" fillId="5" fontId="80" numFmtId="0" xfId="0" applyAlignment="1" applyFont="1">
      <alignment readingOrder="0"/>
    </xf>
    <xf borderId="21" fillId="5" fontId="81" numFmtId="0" xfId="0" applyAlignment="1" applyBorder="1" applyFont="1">
      <alignment horizontal="left" readingOrder="0" vertical="bottom"/>
    </xf>
    <xf borderId="21" fillId="9" fontId="82" numFmtId="0" xfId="0" applyAlignment="1" applyBorder="1" applyFont="1">
      <alignment horizontal="left" readingOrder="0"/>
    </xf>
    <xf borderId="21" fillId="8" fontId="83" numFmtId="0" xfId="0" applyAlignment="1" applyBorder="1" applyFont="1">
      <alignment horizontal="left" readingOrder="0"/>
    </xf>
    <xf borderId="0" fillId="0" fontId="84" numFmtId="0" xfId="0" applyAlignment="1" applyFont="1">
      <alignment horizontal="left" readingOrder="0" vertical="center"/>
    </xf>
    <xf borderId="0" fillId="3" fontId="18" numFmtId="0" xfId="0" applyAlignment="1" applyFont="1">
      <alignment readingOrder="0"/>
    </xf>
    <xf borderId="30" fillId="3" fontId="2" numFmtId="0" xfId="0" applyAlignment="1" applyBorder="1" applyFont="1">
      <alignment horizontal="center" readingOrder="0" textRotation="255" vertical="center"/>
    </xf>
    <xf borderId="21" fillId="8" fontId="85" numFmtId="0" xfId="0" applyAlignment="1" applyBorder="1" applyFont="1">
      <alignment horizontal="left" readingOrder="0"/>
    </xf>
    <xf borderId="21" fillId="4" fontId="18" numFmtId="0" xfId="0" applyBorder="1" applyFont="1"/>
    <xf borderId="0" fillId="3" fontId="57" numFmtId="0" xfId="0" applyAlignment="1" applyFont="1">
      <alignment horizontal="left"/>
    </xf>
    <xf borderId="21" fillId="9" fontId="86" numFmtId="0" xfId="0" applyAlignment="1" applyBorder="1" applyFont="1">
      <alignment readingOrder="0"/>
    </xf>
    <xf borderId="18" fillId="0" fontId="18" numFmtId="0" xfId="0" applyAlignment="1" applyBorder="1" applyFont="1">
      <alignment horizontal="center" readingOrder="0" vertical="bottom"/>
    </xf>
    <xf borderId="19" fillId="4" fontId="87" numFmtId="0" xfId="0" applyAlignment="1" applyBorder="1" applyFont="1">
      <alignment horizontal="left" readingOrder="0" vertical="bottom"/>
    </xf>
    <xf borderId="21" fillId="4" fontId="88" numFmtId="0" xfId="0" applyAlignment="1" applyBorder="1" applyFont="1">
      <alignment readingOrder="0"/>
    </xf>
    <xf borderId="21" fillId="4" fontId="89" numFmtId="0" xfId="0" applyAlignment="1" applyBorder="1" applyFont="1">
      <alignment readingOrder="0"/>
    </xf>
    <xf borderId="20" fillId="0" fontId="18" numFmtId="0" xfId="0" applyAlignment="1" applyBorder="1" applyFont="1">
      <alignment vertical="bottom"/>
    </xf>
    <xf borderId="0" fillId="0" fontId="18" numFmtId="0" xfId="0" applyAlignment="1" applyFont="1">
      <alignment vertical="bottom"/>
    </xf>
    <xf borderId="18" fillId="0" fontId="18" numFmtId="0" xfId="0" applyAlignment="1" applyBorder="1" applyFont="1">
      <alignment horizontal="center" vertical="bottom"/>
    </xf>
    <xf borderId="19" fillId="3" fontId="90" numFmtId="0" xfId="0" applyAlignment="1" applyBorder="1" applyFont="1">
      <alignment horizontal="left" vertical="bottom"/>
    </xf>
    <xf borderId="19" fillId="5" fontId="91" numFmtId="0" xfId="0" applyAlignment="1" applyBorder="1" applyFont="1">
      <alignment horizontal="left" readingOrder="0" vertical="bottom"/>
    </xf>
    <xf borderId="20" fillId="0" fontId="18" numFmtId="0" xfId="0" applyAlignment="1" applyBorder="1" applyFont="1">
      <alignment vertical="bottom"/>
    </xf>
    <xf borderId="0" fillId="0" fontId="18" numFmtId="0" xfId="0" applyAlignment="1" applyFont="1">
      <alignment vertical="bottom"/>
    </xf>
    <xf borderId="0" fillId="0" fontId="16" numFmtId="0" xfId="0" applyAlignment="1" applyFont="1">
      <alignment horizontal="left" readingOrder="0"/>
    </xf>
    <xf borderId="21" fillId="0" fontId="92" numFmtId="0" xfId="0" applyAlignment="1" applyBorder="1" applyFont="1">
      <alignment readingOrder="0"/>
    </xf>
    <xf borderId="19" fillId="4" fontId="93" numFmtId="0" xfId="0" applyAlignment="1" applyBorder="1" applyFont="1">
      <alignment readingOrder="0"/>
    </xf>
    <xf borderId="19" fillId="2" fontId="94" numFmtId="0" xfId="0" applyAlignment="1" applyBorder="1" applyFont="1">
      <alignment horizontal="left" vertical="bottom"/>
    </xf>
    <xf borderId="0" fillId="9" fontId="95" numFmtId="0" xfId="0" applyAlignment="1" applyFont="1">
      <alignment readingOrder="0"/>
    </xf>
    <xf borderId="21" fillId="9" fontId="96" numFmtId="0" xfId="0" applyAlignment="1" applyBorder="1" applyFont="1">
      <alignment horizontal="left" readingOrder="0"/>
    </xf>
    <xf borderId="0" fillId="0" fontId="18" numFmtId="0" xfId="0" applyAlignment="1" applyFont="1">
      <alignment horizontal="center" readingOrder="0" vertical="bottom"/>
    </xf>
    <xf borderId="25" fillId="4" fontId="97" numFmtId="0" xfId="0" applyAlignment="1" applyBorder="1" applyFont="1">
      <alignment readingOrder="0"/>
    </xf>
    <xf borderId="0" fillId="2" fontId="98" numFmtId="0" xfId="0" applyAlignment="1" applyFont="1">
      <alignment horizontal="left" readingOrder="0" vertical="bottom"/>
    </xf>
    <xf borderId="25" fillId="3" fontId="99" numFmtId="0" xfId="0" applyAlignment="1" applyBorder="1" applyFont="1">
      <alignment readingOrder="0"/>
    </xf>
    <xf borderId="0" fillId="9" fontId="100" numFmtId="0" xfId="0" applyAlignment="1" applyFont="1">
      <alignment readingOrder="0"/>
    </xf>
    <xf borderId="0" fillId="0" fontId="18" numFmtId="0" xfId="0" applyFont="1"/>
    <xf borderId="19" fillId="4" fontId="101" numFmtId="0" xfId="0" applyAlignment="1" applyBorder="1" applyFont="1">
      <alignment readingOrder="0"/>
    </xf>
    <xf borderId="0" fillId="5" fontId="102" numFmtId="0" xfId="0" applyAlignment="1" applyFont="1">
      <alignment readingOrder="0"/>
    </xf>
    <xf borderId="21" fillId="10" fontId="16" numFmtId="0" xfId="0" applyAlignment="1" applyBorder="1" applyFill="1" applyFont="1">
      <alignment horizontal="left" readingOrder="0"/>
    </xf>
    <xf borderId="0" fillId="0" fontId="18" numFmtId="0" xfId="0" applyAlignment="1" applyFont="1">
      <alignment readingOrder="0"/>
    </xf>
    <xf borderId="0" fillId="3" fontId="103" numFmtId="0" xfId="0" applyAlignment="1" applyFont="1">
      <alignment horizontal="left" vertical="bottom"/>
    </xf>
    <xf borderId="0" fillId="0" fontId="18" numFmtId="0" xfId="0" applyAlignment="1" applyFont="1">
      <alignment readingOrder="0"/>
    </xf>
    <xf borderId="21" fillId="10" fontId="18" numFmtId="0" xfId="0" applyAlignment="1" applyBorder="1" applyFont="1">
      <alignment readingOrder="0"/>
    </xf>
    <xf borderId="25" fillId="4" fontId="104" numFmtId="0" xfId="0" applyAlignment="1" applyBorder="1" applyFont="1">
      <alignment horizontal="left" vertical="bottom"/>
    </xf>
    <xf borderId="21" fillId="5" fontId="105" numFmtId="0" xfId="0" applyAlignment="1" applyBorder="1" applyFont="1">
      <alignment horizontal="left" readingOrder="0"/>
    </xf>
    <xf borderId="19" fillId="5" fontId="106" numFmtId="0" xfId="0" applyAlignment="1" applyBorder="1" applyFont="1">
      <alignment horizontal="left" vertical="bottom"/>
    </xf>
    <xf borderId="25" fillId="2" fontId="107" numFmtId="0" xfId="0" applyAlignment="1" applyBorder="1" applyFont="1">
      <alignment readingOrder="0"/>
    </xf>
    <xf borderId="21" fillId="9" fontId="108" numFmtId="0" xfId="0" applyAlignment="1" applyBorder="1" applyFont="1">
      <alignment readingOrder="0"/>
    </xf>
    <xf borderId="21" fillId="4" fontId="109" numFmtId="0" xfId="0" applyAlignment="1" applyBorder="1" applyFont="1">
      <alignment horizontal="left" readingOrder="0"/>
    </xf>
    <xf borderId="19" fillId="3" fontId="110" numFmtId="0" xfId="0" applyAlignment="1" applyBorder="1" applyFont="1">
      <alignment horizontal="left" readingOrder="0" vertical="bottom"/>
    </xf>
    <xf borderId="21" fillId="10" fontId="18" numFmtId="0" xfId="0" applyAlignment="1" applyBorder="1" applyFont="1">
      <alignment horizontal="left" readingOrder="0" vertical="bottom"/>
    </xf>
    <xf borderId="20" fillId="0" fontId="8" numFmtId="0" xfId="0" applyAlignment="1" applyBorder="1" applyFont="1">
      <alignment horizontal="center" readingOrder="0" shrinkToFit="0" wrapText="1"/>
    </xf>
    <xf borderId="0" fillId="0" fontId="111" numFmtId="0" xfId="0" applyAlignment="1" applyFont="1">
      <alignment readingOrder="0"/>
    </xf>
    <xf borderId="19" fillId="4" fontId="18" numFmtId="0" xfId="0" applyAlignment="1" applyBorder="1" applyFont="1">
      <alignment readingOrder="0"/>
    </xf>
    <xf borderId="20" fillId="0" fontId="18" numFmtId="0" xfId="0" applyAlignment="1" applyBorder="1" applyFont="1">
      <alignment horizontal="center" vertical="bottom"/>
    </xf>
    <xf borderId="21" fillId="2" fontId="112" numFmtId="0" xfId="0" applyAlignment="1" applyBorder="1" applyFont="1">
      <alignment horizontal="left" vertical="bottom"/>
    </xf>
    <xf borderId="0" fillId="0" fontId="57" numFmtId="0" xfId="0" applyAlignment="1" applyFont="1">
      <alignment horizontal="center"/>
    </xf>
    <xf borderId="19" fillId="2" fontId="113" numFmtId="0" xfId="0" applyAlignment="1" applyBorder="1" applyFont="1">
      <alignment horizontal="left" readingOrder="0"/>
    </xf>
    <xf borderId="21" fillId="2" fontId="114" numFmtId="0" xfId="0" applyAlignment="1" applyBorder="1" applyFont="1">
      <alignment horizontal="left" readingOrder="0"/>
    </xf>
    <xf borderId="21" fillId="10" fontId="115" numFmtId="0" xfId="0" applyAlignment="1" applyBorder="1" applyFont="1">
      <alignment horizontal="left" readingOrder="0"/>
    </xf>
    <xf borderId="21" fillId="3" fontId="16" numFmtId="0" xfId="0" applyAlignment="1" applyBorder="1" applyFont="1">
      <alignment horizontal="left" readingOrder="0"/>
    </xf>
    <xf borderId="21" fillId="3" fontId="2" numFmtId="0" xfId="0" applyAlignment="1" applyBorder="1" applyFont="1">
      <alignment horizontal="center" readingOrder="0" textRotation="255" vertical="center"/>
    </xf>
    <xf borderId="0" fillId="4" fontId="116" numFmtId="0" xfId="0" applyAlignment="1" applyFont="1">
      <alignment readingOrder="0"/>
    </xf>
    <xf borderId="21" fillId="3" fontId="18" numFmtId="0" xfId="0" applyAlignment="1" applyBorder="1" applyFont="1">
      <alignment readingOrder="0"/>
    </xf>
    <xf borderId="21" fillId="4" fontId="16" numFmtId="0" xfId="0" applyAlignment="1" applyBorder="1" applyFont="1">
      <alignment horizontal="left" readingOrder="0"/>
    </xf>
    <xf borderId="0" fillId="2" fontId="117" numFmtId="0" xfId="0" applyAlignment="1" applyFont="1">
      <alignment horizontal="left" readingOrder="0"/>
    </xf>
    <xf borderId="19" fillId="3" fontId="118" numFmtId="0" xfId="0" applyAlignment="1" applyBorder="1" applyFont="1">
      <alignment readingOrder="0"/>
    </xf>
    <xf borderId="19" fillId="4" fontId="119" numFmtId="0" xfId="0" applyAlignment="1" applyBorder="1" applyFont="1">
      <alignment horizontal="left" readingOrder="0"/>
    </xf>
    <xf borderId="21" fillId="8" fontId="120" numFmtId="0" xfId="0" applyAlignment="1" applyBorder="1" applyFont="1">
      <alignment readingOrder="0"/>
    </xf>
    <xf borderId="19" fillId="2" fontId="121" numFmtId="0" xfId="0" applyAlignment="1" applyBorder="1" applyFont="1">
      <alignment horizontal="left" readingOrder="0" vertical="bottom"/>
    </xf>
    <xf borderId="0" fillId="0" fontId="10" numFmtId="0" xfId="0" applyAlignment="1" applyFont="1">
      <alignment horizontal="left"/>
    </xf>
    <xf borderId="19" fillId="3" fontId="16" numFmtId="0" xfId="0" applyAlignment="1" applyBorder="1" applyFont="1">
      <alignment horizontal="left" readingOrder="0"/>
    </xf>
    <xf borderId="21" fillId="4" fontId="122" numFmtId="0" xfId="0" applyAlignment="1" applyBorder="1" applyFont="1">
      <alignment horizontal="left" readingOrder="0"/>
    </xf>
    <xf borderId="21" fillId="5" fontId="123" numFmtId="0" xfId="0" applyAlignment="1" applyBorder="1" applyFont="1">
      <alignment readingOrder="0"/>
    </xf>
    <xf borderId="19" fillId="4" fontId="124" numFmtId="0" xfId="0" applyAlignment="1" applyBorder="1" applyFont="1">
      <alignment horizontal="left" readingOrder="0"/>
    </xf>
    <xf borderId="19" fillId="8" fontId="125" numFmtId="0" xfId="0" applyAlignment="1" applyBorder="1" applyFont="1">
      <alignment readingOrder="0"/>
    </xf>
    <xf borderId="21" fillId="4" fontId="126" numFmtId="0" xfId="0" applyAlignment="1" applyBorder="1" applyFont="1">
      <alignment horizontal="left" readingOrder="0"/>
    </xf>
    <xf borderId="19" fillId="9" fontId="127" numFmtId="0" xfId="0" applyAlignment="1" applyBorder="1" applyFont="1">
      <alignment readingOrder="0"/>
    </xf>
    <xf borderId="21" fillId="4" fontId="128" numFmtId="0" xfId="0" applyAlignment="1" applyBorder="1" applyFont="1">
      <alignment readingOrder="0"/>
    </xf>
    <xf borderId="0" fillId="0" fontId="4" numFmtId="0" xfId="0" applyAlignment="1" applyFont="1">
      <alignment horizontal="center"/>
    </xf>
    <xf borderId="19" fillId="5" fontId="129" numFmtId="0" xfId="0" applyAlignment="1" applyBorder="1" applyFont="1">
      <alignment readingOrder="0"/>
    </xf>
    <xf borderId="0" fillId="0" fontId="10" numFmtId="0" xfId="0" applyAlignment="1" applyFont="1">
      <alignment horizontal="center" readingOrder="0"/>
    </xf>
    <xf borderId="19" fillId="5" fontId="130" numFmtId="0" xfId="0" applyAlignment="1" applyBorder="1" applyFont="1">
      <alignment readingOrder="0"/>
    </xf>
    <xf borderId="21" fillId="2" fontId="131" numFmtId="0" xfId="0" applyAlignment="1" applyBorder="1" applyFont="1">
      <alignment readingOrder="0"/>
    </xf>
    <xf borderId="21" fillId="3" fontId="132" numFmtId="0" xfId="0" applyAlignment="1" applyBorder="1" applyFont="1">
      <alignment horizontal="left" readingOrder="0" vertical="bottom"/>
    </xf>
    <xf borderId="21" fillId="3" fontId="133" numFmtId="0" xfId="0" applyAlignment="1" applyBorder="1" applyFont="1">
      <alignment horizontal="left" vertical="bottom"/>
    </xf>
    <xf borderId="19" fillId="4" fontId="134" numFmtId="0" xfId="0" applyAlignment="1" applyBorder="1" applyFont="1">
      <alignment horizontal="left" vertical="bottom"/>
    </xf>
    <xf borderId="19" fillId="4" fontId="135" numFmtId="0" xfId="0" applyAlignment="1" applyBorder="1" applyFont="1">
      <alignment readingOrder="0"/>
    </xf>
    <xf borderId="0" fillId="0" fontId="136" numFmtId="0" xfId="0" applyAlignment="1" applyFont="1">
      <alignment readingOrder="0"/>
    </xf>
    <xf borderId="19" fillId="4" fontId="137" numFmtId="0" xfId="0" applyAlignment="1" applyBorder="1" applyFont="1">
      <alignment horizontal="left" readingOrder="0"/>
    </xf>
    <xf borderId="0" fillId="0" fontId="138" numFmtId="0" xfId="0" applyAlignment="1" applyFont="1">
      <alignment readingOrder="0" vertical="center"/>
    </xf>
    <xf borderId="0" fillId="0" fontId="139" numFmtId="0" xfId="0" applyAlignment="1" applyFont="1">
      <alignment horizontal="left" readingOrder="0"/>
    </xf>
    <xf borderId="0" fillId="0" fontId="18" numFmtId="0" xfId="0" applyAlignment="1" applyFont="1">
      <alignment horizontal="left" readingOrder="0"/>
    </xf>
    <xf borderId="15" fillId="0" fontId="140" numFmtId="0" xfId="0" applyAlignment="1" applyBorder="1" applyFont="1">
      <alignment horizontal="center" readingOrder="0" vertical="center"/>
    </xf>
    <xf borderId="15" fillId="0" fontId="141" numFmtId="0" xfId="0" applyAlignment="1" applyBorder="1" applyFont="1">
      <alignment horizontal="center" readingOrder="0" vertical="center"/>
    </xf>
    <xf borderId="15" fillId="0" fontId="142" numFmtId="0" xfId="0" applyAlignment="1" applyBorder="1" applyFont="1">
      <alignment horizontal="center" readingOrder="0"/>
    </xf>
    <xf borderId="15" fillId="0" fontId="143" numFmtId="0" xfId="0" applyAlignment="1" applyBorder="1" applyFont="1">
      <alignment horizontal="center" readingOrder="0" vertical="bottom"/>
    </xf>
    <xf borderId="29" fillId="0" fontId="144" numFmtId="0" xfId="0" applyAlignment="1" applyBorder="1" applyFont="1">
      <alignment horizontal="center" readingOrder="0" vertical="center"/>
    </xf>
    <xf borderId="31" fillId="0" fontId="6" numFmtId="0" xfId="0" applyBorder="1" applyFont="1"/>
    <xf borderId="0" fillId="0" fontId="145" numFmtId="0" xfId="0" applyAlignment="1" applyFont="1">
      <alignment readingOrder="0" shrinkToFit="0" vertical="top" wrapText="1"/>
    </xf>
    <xf borderId="22" fillId="0" fontId="145" numFmtId="0" xfId="0" applyAlignment="1" applyBorder="1" applyFont="1">
      <alignment readingOrder="0" shrinkToFit="0" vertical="top" wrapText="1"/>
    </xf>
    <xf borderId="22" fillId="0" fontId="18" numFmtId="0" xfId="0" applyAlignment="1" applyBorder="1" applyFont="1">
      <alignment readingOrder="0" shrinkToFit="0" vertical="top" wrapText="1"/>
    </xf>
    <xf borderId="20" fillId="0" fontId="18" numFmtId="0" xfId="0" applyAlignment="1" applyBorder="1" applyFont="1">
      <alignment horizontal="left" readingOrder="0" shrinkToFit="0" vertical="top" wrapText="1"/>
    </xf>
    <xf borderId="20" fillId="0" fontId="18" numFmtId="0" xfId="0" applyAlignment="1" applyBorder="1" applyFont="1">
      <alignment readingOrder="0" shrinkToFit="0" vertical="top" wrapText="1"/>
    </xf>
    <xf borderId="15" fillId="0" fontId="18" numFmtId="0" xfId="0" applyAlignment="1" applyBorder="1" applyFont="1">
      <alignment readingOrder="0" shrinkToFit="0" vertical="top" wrapText="1"/>
    </xf>
    <xf borderId="15" fillId="0" fontId="146" numFmtId="0" xfId="0" applyAlignment="1" applyBorder="1" applyFont="1">
      <alignment shrinkToFit="0" vertical="top" wrapText="1"/>
    </xf>
    <xf borderId="22" fillId="0" fontId="18" numFmtId="0" xfId="0" applyAlignment="1" applyBorder="1" applyFont="1">
      <alignment shrinkToFit="0" vertical="top" wrapText="1"/>
    </xf>
    <xf borderId="15" fillId="0" fontId="18" numFmtId="0" xfId="0" applyAlignment="1" applyBorder="1" applyFont="1">
      <alignment horizontal="left" readingOrder="0" shrinkToFit="0" vertical="top" wrapText="1"/>
    </xf>
    <xf borderId="22" fillId="0" fontId="18" numFmtId="0" xfId="0" applyAlignment="1" applyBorder="1" applyFont="1">
      <alignment horizontal="left" readingOrder="0" shrinkToFit="0" vertical="top" wrapText="1"/>
    </xf>
    <xf borderId="26" fillId="0" fontId="18" numFmtId="0" xfId="0" applyAlignment="1" applyBorder="1" applyFont="1">
      <alignment horizontal="left" readingOrder="0" shrinkToFit="0" vertical="top" wrapText="1"/>
    </xf>
    <xf borderId="29" fillId="0" fontId="18" numFmtId="0" xfId="0" applyAlignment="1" applyBorder="1" applyFont="1">
      <alignment horizontal="left" readingOrder="0" shrinkToFit="0" vertical="top" wrapText="1"/>
    </xf>
    <xf borderId="18" fillId="0" fontId="147" numFmtId="0" xfId="0" applyAlignment="1" applyBorder="1" applyFont="1">
      <alignment readingOrder="0" shrinkToFit="0" vertical="top" wrapText="1"/>
    </xf>
    <xf borderId="32" fillId="0" fontId="145" numFmtId="0" xfId="0" applyAlignment="1" applyBorder="1" applyFont="1">
      <alignment horizontal="center" readingOrder="0" shrinkToFit="0" vertical="top" wrapText="1"/>
    </xf>
    <xf borderId="11" fillId="0" fontId="18" numFmtId="0" xfId="0" applyAlignment="1" applyBorder="1" applyFont="1">
      <alignment horizontal="left" readingOrder="0"/>
    </xf>
    <xf borderId="33" fillId="0" fontId="6" numFmtId="0" xfId="0" applyBorder="1" applyFont="1"/>
    <xf borderId="32" fillId="0" fontId="18" numFmtId="0" xfId="0" applyAlignment="1" applyBorder="1" applyFont="1">
      <alignment horizontal="center" readingOrder="0"/>
    </xf>
    <xf borderId="22" fillId="0" fontId="17" numFmtId="0" xfId="0" applyAlignment="1" applyBorder="1" applyFont="1">
      <alignment horizontal="center" readingOrder="0"/>
    </xf>
    <xf borderId="24" fillId="0" fontId="17" numFmtId="0" xfId="0" applyAlignment="1" applyBorder="1" applyFont="1">
      <alignment horizontal="center" readingOrder="0"/>
    </xf>
    <xf borderId="22" fillId="0" fontId="17" numFmtId="0" xfId="0" applyAlignment="1" applyBorder="1" applyFont="1">
      <alignment horizontal="center" vertical="bottom"/>
    </xf>
    <xf borderId="22" fillId="0" fontId="18" numFmtId="0" xfId="0" applyAlignment="1" applyBorder="1" applyFont="1">
      <alignment horizontal="center" readingOrder="0"/>
    </xf>
    <xf borderId="18" fillId="0" fontId="17" numFmtId="0" xfId="0" applyAlignment="1" applyBorder="1" applyFont="1">
      <alignment horizontal="center" readingOrder="0" vertical="bottom"/>
    </xf>
    <xf borderId="25" fillId="0" fontId="17" numFmtId="0" xfId="0" applyAlignment="1" applyBorder="1" applyFont="1">
      <alignment horizontal="center" readingOrder="0" vertical="bottom"/>
    </xf>
    <xf borderId="34" fillId="0" fontId="145" numFmtId="0" xfId="0" applyAlignment="1" applyBorder="1" applyFont="1">
      <alignment horizontal="center" readingOrder="0" shrinkToFit="0" vertical="top" wrapText="1"/>
    </xf>
    <xf borderId="1" fillId="0" fontId="145" numFmtId="0" xfId="0" applyAlignment="1" applyBorder="1" applyFont="1">
      <alignment horizontal="left" readingOrder="0" shrinkToFit="0" vertical="top" wrapText="1"/>
    </xf>
    <xf borderId="35" fillId="0" fontId="6" numFmtId="0" xfId="0" applyBorder="1" applyFont="1"/>
    <xf borderId="34" fillId="0" fontId="18" numFmtId="0" xfId="0" applyAlignment="1" applyBorder="1" applyFont="1">
      <alignment horizontal="center" readingOrder="0"/>
    </xf>
    <xf borderId="11" fillId="0" fontId="18" numFmtId="0" xfId="0" applyAlignment="1" applyBorder="1" applyFont="1">
      <alignment readingOrder="0"/>
    </xf>
    <xf borderId="36" fillId="0" fontId="148" numFmtId="0" xfId="0" applyAlignment="1" applyBorder="1" applyFont="1">
      <alignment readingOrder="0"/>
    </xf>
    <xf borderId="13" fillId="0" fontId="18" numFmtId="0" xfId="0" applyAlignment="1" applyBorder="1" applyFont="1">
      <alignment horizontal="center" readingOrder="0"/>
    </xf>
    <xf borderId="36" fillId="0" fontId="18" numFmtId="0" xfId="0" applyAlignment="1" applyBorder="1" applyFont="1">
      <alignment readingOrder="0"/>
    </xf>
    <xf borderId="37" fillId="0" fontId="6" numFmtId="0" xfId="0" applyBorder="1" applyFont="1"/>
    <xf borderId="38" fillId="0" fontId="18" numFmtId="0" xfId="0" applyAlignment="1" applyBorder="1" applyFont="1">
      <alignment horizontal="center" vertical="bottom"/>
    </xf>
    <xf borderId="39" fillId="0" fontId="18" numFmtId="0" xfId="0" applyAlignment="1" applyBorder="1" applyFont="1">
      <alignment vertical="bottom"/>
    </xf>
    <xf borderId="27" fillId="0" fontId="6" numFmtId="0" xfId="0" applyBorder="1" applyFont="1"/>
    <xf borderId="40" fillId="0" fontId="6" numFmtId="0" xfId="0" applyBorder="1" applyFont="1"/>
    <xf borderId="17" fillId="0" fontId="18" numFmtId="0" xfId="0" applyAlignment="1" applyBorder="1" applyFont="1">
      <alignment horizontal="left" readingOrder="0"/>
    </xf>
    <xf borderId="15" fillId="0" fontId="18" numFmtId="0" xfId="0" applyAlignment="1" applyBorder="1" applyFont="1">
      <alignment horizontal="left" readingOrder="0"/>
    </xf>
    <xf borderId="32" fillId="0" fontId="18" numFmtId="0" xfId="0" applyAlignment="1" applyBorder="1" applyFont="1">
      <alignment horizontal="center" vertical="bottom"/>
    </xf>
    <xf borderId="33" fillId="0" fontId="18" numFmtId="0" xfId="0" applyAlignment="1" applyBorder="1" applyFont="1">
      <alignment readingOrder="0" vertical="bottom"/>
    </xf>
    <xf borderId="1" fillId="0" fontId="18" numFmtId="0" xfId="0" applyAlignment="1" applyBorder="1" applyFont="1">
      <alignment readingOrder="0"/>
    </xf>
    <xf borderId="41" fillId="0" fontId="149" numFmtId="0" xfId="0" applyAlignment="1" applyBorder="1" applyFont="1">
      <alignment readingOrder="0"/>
    </xf>
    <xf borderId="3" fillId="0" fontId="18" numFmtId="0" xfId="0" applyAlignment="1" applyBorder="1" applyFont="1">
      <alignment horizontal="center" readingOrder="0"/>
    </xf>
    <xf borderId="41" fillId="0" fontId="18" numFmtId="0" xfId="0" applyAlignment="1" applyBorder="1" applyFont="1">
      <alignment readingOrder="0"/>
    </xf>
    <xf borderId="22" fillId="0" fontId="17" numFmtId="0" xfId="0" applyAlignment="1" applyBorder="1" applyFont="1">
      <alignment horizontal="center" vertical="bottom"/>
    </xf>
    <xf borderId="23" fillId="0" fontId="17" numFmtId="0" xfId="0" applyAlignment="1" applyBorder="1" applyFont="1">
      <alignment horizontal="center" readingOrder="0"/>
    </xf>
    <xf borderId="26" fillId="0" fontId="17" numFmtId="0" xfId="0" applyAlignment="1" applyBorder="1" applyFont="1">
      <alignment horizontal="center" readingOrder="0"/>
    </xf>
    <xf borderId="34" fillId="0" fontId="18" numFmtId="0" xfId="0" applyAlignment="1" applyBorder="1" applyFont="1">
      <alignment horizontal="center" vertical="bottom"/>
    </xf>
    <xf borderId="1" fillId="0" fontId="18" numFmtId="0" xfId="0" applyAlignment="1" applyBorder="1" applyFont="1">
      <alignment vertical="bottom"/>
    </xf>
    <xf borderId="20" fillId="0" fontId="18" numFmtId="0" xfId="0" applyAlignment="1" applyBorder="1" applyFont="1">
      <alignment horizontal="left" readingOrder="0"/>
    </xf>
    <xf borderId="32" fillId="0" fontId="18" numFmtId="0" xfId="0" applyAlignment="1" applyBorder="1" applyFont="1">
      <alignment horizontal="center" vertical="bottom"/>
    </xf>
    <xf borderId="11" fillId="0" fontId="18" numFmtId="0" xfId="0" applyAlignment="1" applyBorder="1" applyFont="1">
      <alignment vertical="bottom"/>
    </xf>
    <xf borderId="42" fillId="0" fontId="18" numFmtId="0" xfId="0" applyAlignment="1" applyBorder="1" applyFont="1">
      <alignment horizontal="center" vertical="bottom"/>
    </xf>
    <xf borderId="43" fillId="0" fontId="18" numFmtId="0" xfId="0" applyAlignment="1" applyBorder="1" applyFont="1">
      <alignment horizontal="center" vertical="bottom"/>
    </xf>
    <xf borderId="44" fillId="0" fontId="18" numFmtId="0" xfId="0" applyAlignment="1" applyBorder="1" applyFont="1">
      <alignment horizontal="center" vertical="bottom"/>
    </xf>
    <xf borderId="1" fillId="0" fontId="150" numFmtId="0" xfId="0" applyAlignment="1" applyBorder="1" applyFont="1">
      <alignment vertical="bottom"/>
    </xf>
    <xf borderId="45" fillId="0" fontId="18" numFmtId="0" xfId="0" applyAlignment="1" applyBorder="1" applyFont="1">
      <alignment horizontal="center" vertical="bottom"/>
    </xf>
    <xf borderId="45" fillId="0" fontId="18" numFmtId="0" xfId="0" applyAlignment="1" applyBorder="1" applyFont="1">
      <alignment horizontal="left" vertical="bottom"/>
    </xf>
    <xf borderId="21" fillId="0" fontId="151" numFmtId="0" xfId="0" applyAlignment="1" applyBorder="1" applyFont="1">
      <alignment horizontal="left" readingOrder="0"/>
    </xf>
    <xf borderId="21" fillId="0" fontId="18" numFmtId="0" xfId="0" applyAlignment="1" applyBorder="1" applyFont="1">
      <alignment horizontal="left" readingOrder="0"/>
    </xf>
    <xf borderId="21" fillId="0" fontId="152" numFmtId="0" xfId="0" applyAlignment="1" applyBorder="1" applyFont="1">
      <alignment readingOrder="0"/>
    </xf>
    <xf borderId="30" fillId="0" fontId="153" numFmtId="0" xfId="0" applyAlignment="1" applyBorder="1" applyFont="1">
      <alignment readingOrder="0"/>
    </xf>
    <xf borderId="45" fillId="0" fontId="18" numFmtId="0" xfId="0" applyAlignment="1" applyBorder="1" applyFont="1">
      <alignment vertical="bottom"/>
    </xf>
    <xf borderId="46" fillId="0" fontId="18" numFmtId="0" xfId="0" applyAlignment="1" applyBorder="1" applyFont="1">
      <alignment horizontal="center" vertical="bottom"/>
    </xf>
    <xf borderId="16" fillId="0" fontId="18" numFmtId="0" xfId="0" applyAlignment="1" applyBorder="1" applyFont="1">
      <alignment horizontal="left" readingOrder="0"/>
    </xf>
    <xf borderId="46" fillId="0" fontId="17" numFmtId="0" xfId="0" applyAlignment="1" applyBorder="1" applyFont="1">
      <alignment horizontal="center" vertical="bottom"/>
    </xf>
    <xf borderId="46" fillId="0" fontId="17" numFmtId="0" xfId="0" applyAlignment="1" applyBorder="1" applyFont="1">
      <alignment horizontal="center" vertical="bottom"/>
    </xf>
    <xf borderId="34" fillId="0" fontId="18" numFmtId="0" xfId="0" applyAlignment="1" applyBorder="1" applyFont="1">
      <alignment horizontal="center" vertical="bottom"/>
    </xf>
    <xf borderId="1" fillId="0" fontId="18" numFmtId="0" xfId="0" applyAlignment="1" applyBorder="1" applyFont="1">
      <alignment vertical="bottom"/>
    </xf>
    <xf borderId="14" fillId="0" fontId="18" numFmtId="0" xfId="0" applyAlignment="1" applyBorder="1" applyFont="1">
      <alignment horizontal="center" vertical="bottom"/>
    </xf>
    <xf borderId="36" fillId="0" fontId="18" numFmtId="0" xfId="0" applyAlignment="1" applyBorder="1" applyFont="1">
      <alignment vertical="bottom"/>
    </xf>
    <xf borderId="41" fillId="0" fontId="18" numFmtId="0" xfId="0" applyAlignment="1" applyBorder="1" applyFont="1">
      <alignment horizontal="center" vertical="bottom"/>
    </xf>
    <xf borderId="41" fillId="0" fontId="18" numFmtId="0" xfId="0" applyAlignment="1" applyBorder="1" applyFont="1">
      <alignment horizontal="left" vertical="bottom"/>
    </xf>
    <xf borderId="41" fillId="0" fontId="18" numFmtId="0" xfId="0" applyAlignment="1" applyBorder="1" applyFont="1">
      <alignment vertical="bottom"/>
    </xf>
    <xf borderId="47" fillId="0" fontId="18" numFmtId="0" xfId="0" applyAlignment="1" applyBorder="1" applyFont="1">
      <alignment horizontal="center" vertical="bottom"/>
    </xf>
    <xf borderId="48" fillId="0" fontId="18" numFmtId="0" xfId="0" applyAlignment="1" applyBorder="1" applyFont="1">
      <alignment horizontal="center" vertical="bottom"/>
    </xf>
    <xf borderId="49" fillId="0" fontId="18" numFmtId="0" xfId="0" applyAlignment="1" applyBorder="1" applyFont="1">
      <alignment horizontal="center" vertical="bottom"/>
    </xf>
    <xf borderId="50" fillId="0" fontId="18" numFmtId="0" xfId="0" applyAlignment="1" applyBorder="1" applyFont="1">
      <alignment vertical="bottom"/>
    </xf>
    <xf borderId="51" fillId="0" fontId="6" numFmtId="0" xfId="0" applyBorder="1" applyFont="1"/>
    <xf borderId="52" fillId="0" fontId="6" numFmtId="0" xfId="0" applyBorder="1" applyFont="1"/>
    <xf borderId="16" fillId="0" fontId="154" numFmtId="0" xfId="0" applyAlignment="1" applyBorder="1" applyFont="1">
      <alignment horizontal="left" readingOrder="0"/>
    </xf>
    <xf borderId="41" fillId="0" fontId="155" numFmtId="0" xfId="0" applyAlignment="1" applyBorder="1" applyFont="1">
      <alignment vertical="bottom"/>
    </xf>
    <xf borderId="53" fillId="0" fontId="17" numFmtId="0" xfId="0" applyBorder="1" applyFont="1"/>
    <xf borderId="54" fillId="0" fontId="8" numFmtId="0" xfId="0" applyAlignment="1" applyBorder="1" applyFont="1">
      <alignment shrinkToFit="0" vertical="top" wrapText="1"/>
    </xf>
    <xf borderId="7" fillId="0" fontId="18" numFmtId="0" xfId="0" applyAlignment="1" applyBorder="1" applyFont="1">
      <alignment horizontal="center" vertical="bottom"/>
    </xf>
    <xf borderId="55" fillId="0" fontId="18" numFmtId="0" xfId="0" applyAlignment="1" applyBorder="1" applyFont="1">
      <alignment vertical="bottom"/>
    </xf>
    <xf borderId="6" fillId="0" fontId="18" numFmtId="0" xfId="0" applyAlignment="1" applyBorder="1" applyFont="1">
      <alignment horizontal="center" readingOrder="0"/>
    </xf>
    <xf borderId="54" fillId="0" fontId="18" numFmtId="0" xfId="0" applyAlignment="1" applyBorder="1" applyFont="1">
      <alignment readingOrder="0"/>
    </xf>
    <xf borderId="32" fillId="0" fontId="6" numFmtId="0" xfId="0" applyBorder="1" applyFont="1"/>
    <xf borderId="36" fillId="0" fontId="6" numFmtId="0" xfId="0" applyBorder="1" applyFont="1"/>
    <xf borderId="12" fillId="0" fontId="18" numFmtId="0" xfId="0" applyAlignment="1" applyBorder="1" applyFont="1">
      <alignment vertical="bottom"/>
    </xf>
    <xf borderId="39" fillId="0" fontId="18" numFmtId="0" xfId="0" applyAlignment="1" applyBorder="1" applyFont="1">
      <alignment readingOrder="0" vertical="bottom"/>
    </xf>
    <xf borderId="41" fillId="0" fontId="156" numFmtId="0" xfId="0" applyAlignment="1" applyBorder="1" applyFont="1">
      <alignment readingOrder="0"/>
    </xf>
    <xf borderId="17" fillId="0" fontId="18" numFmtId="0" xfId="0" applyBorder="1" applyFont="1"/>
    <xf borderId="16" fillId="0" fontId="18" numFmtId="0" xfId="0" applyBorder="1" applyFont="1"/>
    <xf borderId="2" fillId="0" fontId="18" numFmtId="0" xfId="0" applyAlignment="1" applyBorder="1" applyFont="1">
      <alignment vertical="bottom"/>
    </xf>
    <xf borderId="21" fillId="0" fontId="18" numFmtId="0" xfId="0" applyBorder="1" applyFont="1"/>
    <xf borderId="5" fillId="0" fontId="18" numFmtId="0" xfId="0" applyAlignment="1" applyBorder="1" applyFont="1">
      <alignment vertical="bottom"/>
    </xf>
    <xf borderId="21" fillId="0" fontId="18" numFmtId="0" xfId="0" applyAlignment="1" applyBorder="1" applyFont="1">
      <alignment readingOrder="0"/>
    </xf>
    <xf borderId="19" fillId="0" fontId="157" numFmtId="0" xfId="0" applyAlignment="1" applyBorder="1" applyFont="1">
      <alignment horizontal="left" readingOrder="0"/>
    </xf>
    <xf borderId="49" fillId="0" fontId="18" numFmtId="0" xfId="0" applyAlignment="1" applyBorder="1" applyFont="1">
      <alignment horizontal="center" readingOrder="0"/>
    </xf>
    <xf borderId="50" fillId="0" fontId="145" numFmtId="0" xfId="0" applyAlignment="1" applyBorder="1" applyFont="1">
      <alignment horizontal="left" readingOrder="0" shrinkToFit="0" vertical="top" wrapText="1"/>
    </xf>
    <xf borderId="25" fillId="0" fontId="18" numFmtId="0" xfId="0" applyAlignment="1" applyBorder="1" applyFont="1">
      <alignment horizontal="left" readingOrder="0"/>
    </xf>
    <xf borderId="18" fillId="0" fontId="18" numFmtId="0" xfId="0" applyAlignment="1" applyBorder="1" applyFont="1">
      <alignment horizontal="left" readingOrder="0"/>
    </xf>
    <xf borderId="22" fillId="0" fontId="18" numFmtId="0" xfId="0" applyAlignment="1" applyBorder="1" applyFont="1">
      <alignment horizontal="center" readingOrder="0" shrinkToFit="0" vertical="top" wrapText="1"/>
    </xf>
    <xf borderId="55" fillId="0" fontId="18" numFmtId="0" xfId="0" applyAlignment="1" applyBorder="1" applyFont="1">
      <alignment horizontal="center" vertical="bottom"/>
    </xf>
    <xf borderId="19" fillId="0" fontId="18" numFmtId="0" xfId="0" applyAlignment="1" applyBorder="1" applyFont="1">
      <alignment horizontal="left" readingOrder="0"/>
    </xf>
    <xf borderId="19" fillId="0" fontId="158" numFmtId="0" xfId="0" applyAlignment="1" applyBorder="1" applyFont="1">
      <alignment readingOrder="0"/>
    </xf>
    <xf borderId="31" fillId="0" fontId="159" numFmtId="0" xfId="0" applyAlignment="1" applyBorder="1" applyFont="1">
      <alignment readingOrder="0"/>
    </xf>
    <xf borderId="41" fillId="0" fontId="160" numFmtId="0" xfId="0" applyAlignment="1" applyBorder="1" applyFont="1">
      <alignment vertical="bottom"/>
    </xf>
    <xf borderId="0" fillId="0" fontId="139" numFmtId="0" xfId="0" applyAlignment="1" applyFont="1">
      <alignment vertical="bottom"/>
    </xf>
    <xf borderId="22" fillId="0" fontId="18" numFmtId="0" xfId="0" applyAlignment="1" applyBorder="1" applyFont="1">
      <alignment shrinkToFit="0" vertical="bottom" wrapText="1"/>
    </xf>
    <xf borderId="21" fillId="0" fontId="161" numFmtId="0" xfId="0" applyAlignment="1" applyBorder="1" applyFont="1">
      <alignment readingOrder="0"/>
    </xf>
    <xf borderId="54" fillId="0" fontId="8" numFmtId="0" xfId="0" applyAlignment="1" applyBorder="1" applyFont="1">
      <alignment readingOrder="0" shrinkToFit="0" vertical="top" wrapText="1"/>
    </xf>
    <xf borderId="55" fillId="0" fontId="18" numFmtId="0" xfId="0" applyAlignment="1" applyBorder="1" applyFont="1">
      <alignment vertical="bottom"/>
    </xf>
    <xf borderId="38" fillId="0" fontId="18" numFmtId="0" xfId="0" applyAlignment="1" applyBorder="1" applyFont="1">
      <alignment horizontal="center"/>
    </xf>
    <xf borderId="45" fillId="0" fontId="18" numFmtId="0" xfId="0" applyBorder="1" applyFont="1"/>
    <xf borderId="46" fillId="0" fontId="18" numFmtId="0" xfId="0" applyAlignment="1" applyBorder="1" applyFont="1">
      <alignment shrinkToFit="0" vertical="bottom" wrapText="1"/>
    </xf>
    <xf borderId="49" fillId="0" fontId="18" numFmtId="0" xfId="0" applyAlignment="1" applyBorder="1" applyFont="1">
      <alignment horizontal="center" vertical="bottom"/>
    </xf>
    <xf borderId="55" fillId="0" fontId="162" numFmtId="0" xfId="0" applyAlignment="1" applyBorder="1" applyFont="1">
      <alignment vertical="bottom"/>
    </xf>
    <xf borderId="7" fillId="0" fontId="18" numFmtId="0" xfId="0" applyAlignment="1" applyBorder="1" applyFont="1">
      <alignment horizontal="center" vertical="bottom"/>
    </xf>
    <xf borderId="20" fillId="0" fontId="139" numFmtId="0" xfId="0" applyAlignment="1" applyBorder="1" applyFont="1">
      <alignment vertical="bottom"/>
    </xf>
    <xf borderId="34" fillId="0" fontId="18" numFmtId="0" xfId="0" applyAlignment="1" applyBorder="1" applyFont="1">
      <alignment horizontal="center"/>
    </xf>
    <xf borderId="41" fillId="0" fontId="18" numFmtId="0" xfId="0" applyBorder="1" applyFont="1"/>
    <xf borderId="48" fillId="0" fontId="18" numFmtId="0" xfId="0" applyAlignment="1" applyBorder="1" applyFont="1">
      <alignment shrinkToFit="0" vertical="bottom" wrapText="1"/>
    </xf>
    <xf borderId="1" fillId="0" fontId="18" numFmtId="0" xfId="0" applyAlignment="1" applyBorder="1" applyFont="1">
      <alignment readingOrder="0" vertical="bottom"/>
    </xf>
    <xf borderId="22" fillId="2" fontId="18" numFmtId="0" xfId="0" applyAlignment="1" applyBorder="1" applyFont="1">
      <alignment horizontal="center" readingOrder="0"/>
    </xf>
    <xf borderId="25" fillId="0" fontId="18" numFmtId="0" xfId="0" applyAlignment="1" applyBorder="1" applyFont="1">
      <alignment readingOrder="0"/>
    </xf>
    <xf borderId="15" fillId="2" fontId="18" numFmtId="0" xfId="0" applyAlignment="1" applyBorder="1" applyFont="1">
      <alignment horizontal="left" readingOrder="0" shrinkToFit="0" vertical="top" wrapText="1"/>
    </xf>
    <xf borderId="50" fillId="0" fontId="18" numFmtId="0" xfId="0" applyAlignment="1" applyBorder="1" applyFont="1">
      <alignment readingOrder="0"/>
    </xf>
    <xf borderId="55" fillId="0" fontId="163" numFmtId="0" xfId="0" applyAlignment="1" applyBorder="1" applyFont="1">
      <alignment readingOrder="0"/>
    </xf>
    <xf borderId="25" fillId="0" fontId="18" numFmtId="0" xfId="0" applyBorder="1" applyFont="1"/>
    <xf borderId="19" fillId="0" fontId="18" numFmtId="0" xfId="0" applyBorder="1" applyFont="1"/>
    <xf borderId="53" fillId="0" fontId="17" numFmtId="0" xfId="0" applyBorder="1" applyFont="1"/>
    <xf borderId="54" fillId="0" fontId="8" numFmtId="0" xfId="0" applyAlignment="1" applyBorder="1" applyFont="1">
      <alignment shrinkToFit="0" vertical="top" wrapText="1"/>
    </xf>
    <xf borderId="22" fillId="5" fontId="18" numFmtId="0" xfId="0" applyAlignment="1" applyBorder="1" applyFont="1">
      <alignment horizontal="center" readingOrder="0"/>
    </xf>
    <xf borderId="18" fillId="0" fontId="18" numFmtId="0" xfId="0" applyAlignment="1" applyBorder="1" applyFont="1">
      <alignment vertical="bottom"/>
    </xf>
    <xf borderId="25" fillId="0" fontId="18" numFmtId="0" xfId="0" applyAlignment="1" applyBorder="1" applyFont="1">
      <alignment vertical="bottom"/>
    </xf>
    <xf borderId="25" fillId="0" fontId="18" numFmtId="0" xfId="0" applyAlignment="1" applyBorder="1" applyFont="1">
      <alignment vertical="bottom"/>
    </xf>
    <xf borderId="42" fillId="0" fontId="6" numFmtId="0" xfId="0" applyBorder="1" applyFont="1"/>
    <xf borderId="44" fillId="0" fontId="6" numFmtId="0" xfId="0" applyBorder="1" applyFont="1"/>
    <xf borderId="48" fillId="0" fontId="18" numFmtId="0" xfId="0" applyAlignment="1" applyBorder="1" applyFont="1">
      <alignment shrinkToFit="0" vertical="top" wrapText="1"/>
    </xf>
    <xf borderId="15" fillId="5" fontId="18" numFmtId="0" xfId="0" applyAlignment="1" applyBorder="1" applyFont="1">
      <alignment horizontal="left" readingOrder="0" shrinkToFit="0" vertical="top" wrapText="1"/>
    </xf>
    <xf borderId="48" fillId="0" fontId="18" numFmtId="0" xfId="0" applyAlignment="1" applyBorder="1" applyFont="1">
      <alignment vertical="bottom"/>
    </xf>
    <xf borderId="18" fillId="0" fontId="18" numFmtId="0" xfId="0" applyAlignment="1" applyBorder="1" applyFont="1">
      <alignment vertical="bottom"/>
    </xf>
    <xf borderId="55" fillId="0" fontId="18" numFmtId="0" xfId="0" applyAlignment="1" applyBorder="1" applyFont="1">
      <alignment horizontal="left" vertical="bottom"/>
    </xf>
    <xf borderId="56" fillId="0" fontId="18" numFmtId="0" xfId="0" applyAlignment="1" applyBorder="1" applyFont="1">
      <alignment horizontal="center" vertical="bottom"/>
    </xf>
    <xf borderId="41" fillId="0" fontId="18" numFmtId="0" xfId="0" applyAlignment="1" applyBorder="1" applyFont="1">
      <alignment vertical="bottom"/>
    </xf>
    <xf borderId="0" fillId="0" fontId="18" numFmtId="0" xfId="0" applyAlignment="1" applyFont="1">
      <alignment horizontal="center" vertical="bottom"/>
    </xf>
    <xf borderId="21" fillId="0" fontId="18" numFmtId="0" xfId="0" applyAlignment="1" applyBorder="1" applyFont="1">
      <alignment vertical="bottom"/>
    </xf>
    <xf borderId="49" fillId="0" fontId="18" numFmtId="0" xfId="0" applyAlignment="1" applyBorder="1" applyFont="1">
      <alignment horizontal="center"/>
    </xf>
    <xf borderId="57" fillId="0" fontId="18" numFmtId="0" xfId="0" applyAlignment="1" applyBorder="1" applyFont="1">
      <alignment vertical="bottom"/>
    </xf>
    <xf borderId="25" fillId="0" fontId="18" numFmtId="0" xfId="0" applyAlignment="1" applyBorder="1" applyFont="1">
      <alignment horizontal="center" vertical="bottom"/>
    </xf>
    <xf borderId="19" fillId="0" fontId="18" numFmtId="0" xfId="0" applyAlignment="1" applyBorder="1" applyFont="1">
      <alignment vertical="bottom"/>
    </xf>
    <xf borderId="42" fillId="0" fontId="18" numFmtId="0" xfId="0" applyAlignment="1" applyBorder="1" applyFont="1">
      <alignment horizontal="center" vertical="bottom"/>
    </xf>
    <xf borderId="19" fillId="0" fontId="18" numFmtId="0" xfId="0" applyAlignment="1" applyBorder="1" applyFont="1">
      <alignment readingOrder="0" vertical="bottom"/>
    </xf>
    <xf borderId="22" fillId="2" fontId="18" numFmtId="0" xfId="0" applyAlignment="1" applyBorder="1" applyFont="1">
      <alignment horizontal="center" readingOrder="0" shrinkToFit="0" vertical="top" wrapText="1"/>
    </xf>
    <xf borderId="22" fillId="2" fontId="18" numFmtId="0" xfId="0" applyAlignment="1" applyBorder="1" applyFont="1">
      <alignment horizontal="left" readingOrder="0"/>
    </xf>
    <xf borderId="15" fillId="2" fontId="164" numFmtId="0" xfId="0" applyAlignment="1" applyBorder="1" applyFont="1">
      <alignment readingOrder="0" shrinkToFit="0" vertical="top" wrapText="1"/>
    </xf>
    <xf borderId="22" fillId="2" fontId="18" numFmtId="0" xfId="0" applyAlignment="1" applyBorder="1" applyFont="1">
      <alignment horizontal="center" readingOrder="0" vertical="top"/>
    </xf>
    <xf borderId="15" fillId="0" fontId="17" numFmtId="0" xfId="0" applyAlignment="1" applyBorder="1" applyFont="1">
      <alignment horizontal="center" readingOrder="0" shrinkToFit="0" vertical="top" wrapText="1"/>
    </xf>
    <xf borderId="38" fillId="0" fontId="165" numFmtId="0" xfId="0" applyAlignment="1" applyBorder="1" applyFont="1">
      <alignment horizontal="center" readingOrder="0" shrinkToFit="0" wrapText="1"/>
    </xf>
    <xf borderId="39" fillId="0" fontId="145" numFmtId="0" xfId="0" applyAlignment="1" applyBorder="1" applyFont="1">
      <alignment horizontal="left" readingOrder="0" shrinkToFit="0" wrapText="1"/>
    </xf>
    <xf borderId="34" fillId="0" fontId="165" numFmtId="0" xfId="0" applyAlignment="1" applyBorder="1" applyFont="1">
      <alignment horizontal="center" readingOrder="0" shrinkToFit="0" wrapText="1"/>
    </xf>
    <xf borderId="1" fillId="0" fontId="145" numFmtId="0" xfId="0" applyAlignment="1" applyBorder="1" applyFont="1">
      <alignment horizontal="left" readingOrder="0" shrinkToFit="0" wrapText="1"/>
    </xf>
    <xf borderId="49" fillId="0" fontId="165" numFmtId="0" xfId="0" applyAlignment="1" applyBorder="1" applyFont="1">
      <alignment horizontal="center" readingOrder="0" shrinkToFit="0" wrapText="1"/>
    </xf>
    <xf borderId="50" fillId="0" fontId="145" numFmtId="0" xfId="0" applyAlignment="1" applyBorder="1" applyFont="1">
      <alignment horizontal="left" readingOrder="0" shrinkToFit="0" wrapText="1"/>
    </xf>
    <xf borderId="0" fillId="0" fontId="14" numFmtId="0" xfId="0" applyAlignment="1" applyFont="1">
      <alignment horizontal="center" vertical="center"/>
    </xf>
    <xf borderId="0" fillId="0" fontId="14" numFmtId="0" xfId="0" applyAlignment="1" applyFont="1">
      <alignment horizontal="center" readingOrder="0" vertical="center"/>
    </xf>
    <xf borderId="27" fillId="0" fontId="14" numFmtId="0" xfId="0" applyAlignment="1" applyBorder="1" applyFont="1">
      <alignment horizontal="center" readingOrder="0" vertical="center"/>
    </xf>
    <xf borderId="34" fillId="0" fontId="17" numFmtId="0" xfId="0" applyAlignment="1" applyBorder="1" applyFont="1">
      <alignment horizontal="center" readingOrder="0" vertical="center"/>
    </xf>
    <xf borderId="1" fillId="0" fontId="166" numFmtId="0" xfId="0" applyAlignment="1" applyBorder="1" applyFont="1">
      <alignment readingOrder="0" shrinkToFit="0" vertical="top" wrapText="1"/>
    </xf>
    <xf borderId="12" fillId="0" fontId="18" numFmtId="0" xfId="0" applyAlignment="1" applyBorder="1" applyFont="1">
      <alignment shrinkToFit="0" vertical="top" wrapText="1"/>
    </xf>
    <xf borderId="2" fillId="0" fontId="14" numFmtId="0" xfId="0" applyAlignment="1" applyBorder="1" applyFont="1">
      <alignment horizontal="center" readingOrder="0" vertical="center"/>
    </xf>
    <xf borderId="2" fillId="0" fontId="18" numFmtId="0" xfId="0" applyAlignment="1" applyBorder="1" applyFont="1">
      <alignment readingOrder="0" shrinkToFit="0" vertical="top" wrapText="1"/>
    </xf>
    <xf borderId="0" fillId="0" fontId="17" numFmtId="0" xfId="0" applyAlignment="1" applyFont="1">
      <alignment horizontal="center" readingOrder="0" vertical="center"/>
    </xf>
    <xf borderId="0" fillId="0" fontId="167" numFmtId="0" xfId="0" applyAlignment="1" applyFont="1">
      <alignment readingOrder="0"/>
    </xf>
    <xf borderId="46" fillId="0" fontId="2" numFmtId="0" xfId="0" applyAlignment="1" applyBorder="1" applyFont="1">
      <alignment horizontal="center" readingOrder="0" vertical="center"/>
    </xf>
    <xf borderId="47" fillId="11" fontId="18" numFmtId="0" xfId="0" applyAlignment="1" applyBorder="1" applyFill="1" applyFont="1">
      <alignment readingOrder="0"/>
    </xf>
    <xf borderId="58" fillId="0" fontId="6" numFmtId="0" xfId="0" applyBorder="1" applyFont="1"/>
    <xf borderId="0" fillId="0" fontId="168" numFmtId="0" xfId="0" applyAlignment="1" applyFont="1">
      <alignment readingOrder="0"/>
    </xf>
    <xf borderId="15" fillId="0" fontId="17" numFmtId="0" xfId="0" applyAlignment="1" applyBorder="1" applyFont="1">
      <alignment readingOrder="0"/>
    </xf>
    <xf borderId="16" fillId="0" fontId="18" numFmtId="0" xfId="0" applyAlignment="1" applyBorder="1" applyFont="1">
      <alignment horizontal="left" readingOrder="0" vertical="center"/>
    </xf>
    <xf borderId="20" fillId="0" fontId="17" numFmtId="0" xfId="0" applyAlignment="1" applyBorder="1" applyFont="1">
      <alignment readingOrder="0"/>
    </xf>
    <xf borderId="21" fillId="0" fontId="18" numFmtId="0" xfId="0" applyAlignment="1" applyBorder="1" applyFont="1">
      <alignment horizontal="left" vertical="center"/>
    </xf>
    <xf borderId="21" fillId="0" fontId="18" numFmtId="0" xfId="0" applyAlignment="1" applyBorder="1" applyFont="1">
      <alignment horizontal="left" readingOrder="0" vertical="center"/>
    </xf>
    <xf borderId="21" fillId="0" fontId="17" numFmtId="0" xfId="0" applyAlignment="1" applyBorder="1" applyFont="1">
      <alignment horizontal="left" vertical="center"/>
    </xf>
    <xf borderId="18" fillId="0" fontId="17" numFmtId="0" xfId="0" applyAlignment="1" applyBorder="1" applyFont="1">
      <alignment readingOrder="0"/>
    </xf>
    <xf borderId="19" fillId="0" fontId="18" numFmtId="0" xfId="0" applyAlignment="1" applyBorder="1" applyFont="1">
      <alignment horizontal="left" readingOrder="0" vertical="center"/>
    </xf>
    <xf borderId="21" fillId="0" fontId="169" numFmtId="0" xfId="0" applyAlignment="1" applyBorder="1" applyFont="1">
      <alignment horizontal="left" readingOrder="0" vertical="center"/>
    </xf>
    <xf borderId="18" fillId="0" fontId="17" numFmtId="0" xfId="0" applyAlignment="1" applyBorder="1" applyFont="1">
      <alignment readingOrder="0" vertical="center"/>
    </xf>
    <xf borderId="19" fillId="0" fontId="18" numFmtId="0" xfId="0" applyAlignment="1" applyBorder="1" applyFont="1">
      <alignment shrinkToFit="0" vertical="top" wrapText="1"/>
    </xf>
    <xf borderId="0" fillId="0" fontId="18" numFmtId="0" xfId="0" applyAlignment="1" applyFont="1">
      <alignment readingOrder="0" vertical="center"/>
    </xf>
    <xf borderId="0" fillId="0" fontId="18" numFmtId="0" xfId="0" applyAlignment="1" applyFont="1">
      <alignment shrinkToFit="0" vertical="top" wrapText="1"/>
    </xf>
    <xf borderId="19" fillId="0" fontId="170" numFmtId="0" xfId="0" applyAlignment="1" applyBorder="1" applyFont="1">
      <alignment horizontal="left" readingOrder="0" vertical="center"/>
    </xf>
    <xf borderId="0" fillId="0" fontId="167" numFmtId="0" xfId="0" applyFont="1"/>
    <xf borderId="0" fillId="12" fontId="167" numFmtId="0" xfId="0" applyFill="1" applyFont="1"/>
    <xf borderId="22" fillId="0" fontId="2" numFmtId="0" xfId="0" applyAlignment="1" applyBorder="1" applyFont="1">
      <alignment horizontal="center" readingOrder="0" shrinkToFit="0" vertical="center" wrapText="1"/>
    </xf>
    <xf borderId="0" fillId="0" fontId="18" numFmtId="0" xfId="0" applyAlignment="1" applyFont="1">
      <alignment readingOrder="0" shrinkToFit="0" vertical="top" wrapText="1"/>
    </xf>
    <xf borderId="15" fillId="0" fontId="18" numFmtId="0" xfId="0" applyAlignment="1" applyBorder="1" applyFont="1">
      <alignment readingOrder="0" shrinkToFit="0" vertical="top" wrapText="1"/>
    </xf>
    <xf borderId="26" fillId="0" fontId="17" numFmtId="0" xfId="0" applyAlignment="1" applyBorder="1" applyFont="1">
      <alignment horizontal="center" readingOrder="0" vertical="center"/>
    </xf>
    <xf borderId="29" fillId="0" fontId="17" numFmtId="0" xfId="0" applyAlignment="1" applyBorder="1" applyFont="1">
      <alignment horizontal="center" readingOrder="0" vertical="center"/>
    </xf>
    <xf borderId="16" fillId="0" fontId="8" numFmtId="0" xfId="0" applyAlignment="1" applyBorder="1" applyFont="1">
      <alignment readingOrder="0" shrinkToFit="0" vertical="top" wrapText="1"/>
    </xf>
    <xf borderId="59" fillId="0" fontId="6" numFmtId="0" xfId="0" applyBorder="1" applyFont="1"/>
    <xf borderId="60" fillId="0" fontId="17" numFmtId="0" xfId="0" applyAlignment="1" applyBorder="1" applyFont="1">
      <alignment horizontal="center" readingOrder="0" vertical="center"/>
    </xf>
    <xf borderId="58" fillId="0" fontId="8" numFmtId="0" xfId="0" applyAlignment="1" applyBorder="1" applyFont="1">
      <alignment readingOrder="0" shrinkToFit="0" vertical="top" wrapText="1"/>
    </xf>
    <xf borderId="0" fillId="0" fontId="18" numFmtId="0" xfId="0" applyAlignment="1" applyFont="1">
      <alignment readingOrder="0" shrinkToFit="0" vertical="top" wrapText="1"/>
    </xf>
    <xf borderId="15" fillId="0" fontId="2" numFmtId="0" xfId="0" applyAlignment="1" applyBorder="1" applyFont="1">
      <alignment horizontal="center" readingOrder="0" shrinkToFit="0" vertical="center" wrapText="1"/>
    </xf>
    <xf borderId="0" fillId="0" fontId="5" numFmtId="0" xfId="0" applyAlignment="1" applyFont="1">
      <alignment horizontal="left" readingOrder="0" vertical="center"/>
    </xf>
    <xf borderId="0" fillId="0" fontId="17" numFmtId="0" xfId="0" applyAlignment="1" applyFont="1">
      <alignment horizontal="left" readingOrder="0" vertical="top"/>
    </xf>
    <xf borderId="0" fillId="0" fontId="17" numFmtId="0" xfId="0" applyAlignment="1" applyFont="1">
      <alignment horizontal="left" vertical="top"/>
    </xf>
    <xf borderId="0" fillId="0" fontId="145" numFmtId="0" xfId="0" applyAlignment="1" applyFont="1">
      <alignment readingOrder="0"/>
    </xf>
    <xf borderId="0" fillId="0" fontId="18" numFmtId="0" xfId="0" applyAlignment="1" applyFont="1">
      <alignment readingOrder="0" shrinkToFit="0" wrapText="1"/>
    </xf>
    <xf borderId="0" fillId="0" fontId="17" numFmtId="0" xfId="0" applyAlignment="1" applyFont="1">
      <alignment vertical="top"/>
    </xf>
    <xf borderId="0" fillId="0" fontId="17" numFmtId="0" xfId="0" applyAlignment="1" applyFont="1">
      <alignment readingOrder="0" vertical="top"/>
    </xf>
    <xf borderId="0" fillId="0" fontId="17" numFmtId="164" xfId="0" applyAlignment="1" applyFont="1" applyNumberFormat="1">
      <alignment horizontal="left" readingOrder="0" vertical="top"/>
    </xf>
    <xf borderId="0" fillId="0" fontId="0" numFmtId="0" xfId="0" applyAlignment="1" applyFont="1">
      <alignment readingOrder="0" shrinkToFit="0" vertical="top" wrapText="1"/>
    </xf>
    <xf borderId="0" fillId="0" fontId="17" numFmtId="0" xfId="0" applyAlignment="1" applyFont="1">
      <alignment readingOrder="0"/>
    </xf>
    <xf borderId="0" fillId="0" fontId="17" numFmtId="164" xfId="0" applyAlignment="1" applyFont="1" applyNumberFormat="1">
      <alignment horizontal="left" readingOrder="0"/>
    </xf>
    <xf borderId="0" fillId="0" fontId="17" numFmtId="0" xfId="0" applyAlignment="1" applyFont="1">
      <alignment horizontal="left" readingOrder="0"/>
    </xf>
    <xf borderId="0" fillId="0" fontId="17" numFmtId="165" xfId="0" applyAlignment="1" applyFont="1" applyNumberFormat="1">
      <alignment horizontal="left" readingOrder="0"/>
    </xf>
    <xf borderId="0" fillId="0" fontId="7" numFmtId="0" xfId="0" applyAlignment="1" applyFont="1">
      <alignment horizontal="left" readingOrder="0" shrinkToFit="0" vertical="top" wrapText="1"/>
    </xf>
    <xf borderId="0" fillId="0" fontId="11" numFmtId="0" xfId="0" applyAlignment="1" applyFont="1">
      <alignment horizontal="center" readingOrder="0" shrinkToFit="0" vertical="center" wrapText="1"/>
    </xf>
    <xf borderId="0" fillId="0" fontId="2" numFmtId="0" xfId="0" applyAlignment="1" applyFont="1">
      <alignment horizontal="left" readingOrder="0" shrinkToFit="0" vertical="top" wrapText="1"/>
    </xf>
    <xf borderId="0" fillId="0" fontId="1" numFmtId="0" xfId="0" applyAlignment="1" applyFont="1">
      <alignment horizontal="left" readingOrder="0" vertical="center"/>
    </xf>
    <xf borderId="0" fillId="0" fontId="171" numFmtId="0" xfId="0" applyAlignment="1" applyFont="1">
      <alignment horizontal="center" readingOrder="0"/>
    </xf>
    <xf borderId="0" fillId="0" fontId="172" numFmtId="0" xfId="0" applyAlignment="1" applyFont="1">
      <alignment horizontal="center" readingOrder="0" vertical="center"/>
    </xf>
    <xf borderId="22" fillId="0" fontId="173" numFmtId="0" xfId="0" applyAlignment="1" applyBorder="1" applyFont="1">
      <alignment horizontal="left" readingOrder="0" shrinkToFit="0" vertical="top" wrapText="1"/>
    </xf>
    <xf borderId="16" fillId="2" fontId="174" numFmtId="0" xfId="0" applyAlignment="1" applyBorder="1" applyFont="1">
      <alignment horizontal="left" readingOrder="0"/>
    </xf>
    <xf borderId="16" fillId="3" fontId="16" numFmtId="0" xfId="0" applyAlignment="1" applyBorder="1" applyFont="1">
      <alignment horizontal="left" readingOrder="0"/>
    </xf>
    <xf borderId="21" fillId="2" fontId="175" numFmtId="0" xfId="0" applyAlignment="1" applyBorder="1" applyFont="1">
      <alignment horizontal="left" readingOrder="0"/>
    </xf>
    <xf borderId="21" fillId="8" fontId="57" numFmtId="0" xfId="0" applyAlignment="1" applyBorder="1" applyFont="1">
      <alignment horizontal="left"/>
    </xf>
    <xf borderId="21" fillId="8" fontId="16" numFmtId="0" xfId="0" applyAlignment="1" applyBorder="1" applyFont="1">
      <alignment horizontal="left" readingOrder="0"/>
    </xf>
    <xf borderId="21" fillId="2" fontId="176" numFmtId="0" xfId="0" applyAlignment="1" applyBorder="1" applyFont="1">
      <alignment horizontal="left" readingOrder="0"/>
    </xf>
    <xf borderId="21" fillId="8" fontId="16" numFmtId="0" xfId="0" applyAlignment="1" applyBorder="1" applyFont="1">
      <alignment horizontal="left" readingOrder="0" vertical="bottom"/>
    </xf>
    <xf borderId="21" fillId="8" fontId="18" numFmtId="0" xfId="0" applyAlignment="1" applyBorder="1" applyFont="1">
      <alignment readingOrder="0"/>
    </xf>
    <xf borderId="20" fillId="0" fontId="18" numFmtId="0" xfId="0" applyAlignment="1" applyBorder="1" applyFont="1">
      <alignment horizontal="center" readingOrder="0"/>
    </xf>
    <xf borderId="25" fillId="8" fontId="177" numFmtId="0" xfId="0" applyAlignment="1" applyBorder="1" applyFont="1">
      <alignment readingOrder="0"/>
    </xf>
    <xf borderId="19" fillId="9" fontId="178" numFmtId="0" xfId="0" applyAlignment="1" applyBorder="1" applyFont="1">
      <alignment readingOrder="0"/>
    </xf>
    <xf borderId="21" fillId="9" fontId="179" numFmtId="0" xfId="0" applyAlignment="1" applyBorder="1" applyFont="1">
      <alignment horizontal="left" readingOrder="0"/>
    </xf>
    <xf borderId="21" fillId="3" fontId="57" numFmtId="0" xfId="0" applyAlignment="1" applyBorder="1" applyFont="1">
      <alignment horizontal="left"/>
    </xf>
    <xf borderId="21" fillId="9" fontId="180" numFmtId="0" xfId="0" applyAlignment="1" applyBorder="1" applyFont="1">
      <alignment horizontal="left" readingOrder="0"/>
    </xf>
    <xf borderId="21" fillId="9" fontId="181" numFmtId="0" xfId="0" applyAlignment="1" applyBorder="1" applyFont="1">
      <alignment readingOrder="0"/>
    </xf>
    <xf borderId="19" fillId="0" fontId="182" numFmtId="0" xfId="0" applyAlignment="1" applyBorder="1" applyFont="1">
      <alignment readingOrder="0"/>
    </xf>
    <xf borderId="0" fillId="0" fontId="183" numFmtId="0" xfId="0" applyFont="1"/>
    <xf borderId="21" fillId="9" fontId="16" numFmtId="0" xfId="0" applyAlignment="1" applyBorder="1" applyFont="1">
      <alignment horizontal="left" readingOrder="0"/>
    </xf>
    <xf borderId="19" fillId="2" fontId="16" numFmtId="0" xfId="0" applyAlignment="1" applyBorder="1" applyFont="1">
      <alignment horizontal="left" readingOrder="0"/>
    </xf>
    <xf borderId="21" fillId="3" fontId="18" numFmtId="0" xfId="0" applyAlignment="1" applyBorder="1" applyFont="1">
      <alignment horizontal="left" readingOrder="0" vertical="bottom"/>
    </xf>
    <xf borderId="19" fillId="9" fontId="184" numFmtId="0" xfId="0" applyAlignment="1" applyBorder="1" applyFont="1">
      <alignment horizontal="left" readingOrder="0"/>
    </xf>
    <xf borderId="19" fillId="9" fontId="185" numFmtId="0" xfId="0" applyAlignment="1" applyBorder="1" applyFont="1">
      <alignment horizontal="left" readingOrder="0"/>
    </xf>
    <xf borderId="21" fillId="3" fontId="186" numFmtId="0" xfId="0" applyAlignment="1" applyBorder="1" applyFont="1">
      <alignment horizontal="left" readingOrder="0"/>
    </xf>
    <xf borderId="19" fillId="3" fontId="187" numFmtId="0" xfId="0" applyAlignment="1" applyBorder="1" applyFont="1">
      <alignment horizontal="left" readingOrder="0"/>
    </xf>
    <xf borderId="21" fillId="2" fontId="16" numFmtId="0" xfId="0" applyAlignment="1" applyBorder="1" applyFont="1">
      <alignment horizontal="left" readingOrder="0"/>
    </xf>
    <xf borderId="0" fillId="0" fontId="188" numFmtId="0" xfId="0" applyAlignment="1" applyFont="1">
      <alignment horizontal="center" readingOrder="0" vertical="center"/>
    </xf>
    <xf borderId="0" fillId="0" fontId="188" numFmtId="0" xfId="0" applyAlignment="1" applyFont="1">
      <alignment horizontal="left" readingOrder="0" vertical="center"/>
    </xf>
    <xf borderId="0" fillId="0" fontId="9" numFmtId="0" xfId="0" applyAlignment="1" applyFont="1">
      <alignment horizontal="left" readingOrder="0" vertical="top"/>
    </xf>
    <xf borderId="0" fillId="0" fontId="9" numFmtId="0" xfId="0" applyAlignment="1" applyFont="1">
      <alignment readingOrder="0" vertical="top"/>
    </xf>
    <xf borderId="0" fillId="0" fontId="11" numFmtId="0" xfId="0" applyAlignment="1" applyFont="1">
      <alignment horizontal="center" readingOrder="0"/>
    </xf>
    <xf borderId="15" fillId="0" fontId="11" numFmtId="0" xfId="0" applyAlignment="1" applyBorder="1" applyFont="1">
      <alignment horizontal="center" readingOrder="0" vertical="center"/>
    </xf>
    <xf borderId="16" fillId="2" fontId="189" numFmtId="0" xfId="0" applyAlignment="1" applyBorder="1" applyFont="1">
      <alignment horizontal="left" readingOrder="0"/>
    </xf>
    <xf borderId="16" fillId="3" fontId="190" numFmtId="0" xfId="0" applyAlignment="1" applyBorder="1" applyFont="1">
      <alignment readingOrder="0"/>
    </xf>
    <xf borderId="21" fillId="2" fontId="191" numFmtId="0" xfId="0" applyAlignment="1" applyBorder="1" applyFont="1">
      <alignment horizontal="left" readingOrder="0"/>
    </xf>
    <xf borderId="21" fillId="2" fontId="192" numFmtId="0" xfId="0" applyAlignment="1" applyBorder="1" applyFont="1">
      <alignment readingOrder="0"/>
    </xf>
    <xf borderId="19" fillId="3" fontId="193" numFmtId="0" xfId="0" applyAlignment="1" applyBorder="1" applyFont="1">
      <alignment readingOrder="0"/>
    </xf>
    <xf borderId="21" fillId="8" fontId="145" numFmtId="0" xfId="0" applyAlignment="1" applyBorder="1" applyFont="1">
      <alignment readingOrder="0"/>
    </xf>
    <xf borderId="25" fillId="8" fontId="194" numFmtId="0" xfId="0" applyAlignment="1" applyBorder="1" applyFont="1">
      <alignment readingOrder="0"/>
    </xf>
    <xf borderId="21" fillId="3" fontId="145" numFmtId="0" xfId="0" applyAlignment="1" applyBorder="1" applyFont="1">
      <alignment readingOrder="0"/>
    </xf>
    <xf borderId="19" fillId="9" fontId="195" numFmtId="0" xfId="0" applyAlignment="1" applyBorder="1" applyFont="1">
      <alignment readingOrder="0"/>
    </xf>
    <xf borderId="0" fillId="0" fontId="196" numFmtId="0" xfId="0" applyAlignment="1" applyFont="1">
      <alignment horizontal="left" readingOrder="0" vertical="center"/>
    </xf>
    <xf borderId="21" fillId="9" fontId="197" numFmtId="0" xfId="0" applyAlignment="1" applyBorder="1" applyFont="1">
      <alignment horizontal="left" readingOrder="0"/>
    </xf>
    <xf borderId="19" fillId="0" fontId="198" numFmtId="0" xfId="0" applyAlignment="1" applyBorder="1" applyFont="1">
      <alignment readingOrder="0"/>
    </xf>
    <xf borderId="0" fillId="0" fontId="199" numFmtId="0" xfId="0" applyFont="1"/>
    <xf borderId="0" fillId="9" fontId="200" numFmtId="0" xfId="0" applyAlignment="1" applyFont="1">
      <alignment readingOrder="0"/>
    </xf>
    <xf borderId="0" fillId="3" fontId="201" numFmtId="0" xfId="0" applyAlignment="1" applyFont="1">
      <alignment readingOrder="0"/>
    </xf>
    <xf borderId="19" fillId="2" fontId="202" numFmtId="0" xfId="0" applyAlignment="1" applyBorder="1" applyFont="1">
      <alignment horizontal="left" readingOrder="0"/>
    </xf>
    <xf borderId="0" fillId="0" fontId="203" numFmtId="0" xfId="0" applyAlignment="1" applyFont="1">
      <alignment readingOrder="0"/>
    </xf>
    <xf borderId="21" fillId="2" fontId="204" numFmtId="0" xfId="0" applyAlignment="1" applyBorder="1" applyFont="1">
      <alignment horizontal="left" readingOrder="0"/>
    </xf>
    <xf borderId="19" fillId="9" fontId="205" numFmtId="0" xfId="0" applyAlignment="1" applyBorder="1" applyFont="1">
      <alignment horizontal="left" readingOrder="0"/>
    </xf>
    <xf borderId="21" fillId="3" fontId="206" numFmtId="0" xfId="0" applyAlignment="1" applyBorder="1" applyFont="1">
      <alignment horizontal="left" readingOrder="0"/>
    </xf>
    <xf borderId="19" fillId="3" fontId="207" numFmtId="0" xfId="0" applyAlignment="1" applyBorder="1" applyFont="1">
      <alignment horizontal="left" readingOrder="0"/>
    </xf>
    <xf borderId="19" fillId="4" fontId="208" numFmtId="0" xfId="0" applyAlignment="1" applyBorder="1" applyFont="1">
      <alignment horizontal="left" readingOrder="0"/>
    </xf>
    <xf borderId="21" fillId="2" fontId="209" numFmtId="0" xfId="0" applyAlignment="1" applyBorder="1" applyFont="1">
      <alignment readingOrder="0"/>
    </xf>
    <xf borderId="0" fillId="0" fontId="210" numFmtId="0" xfId="0" applyAlignment="1" applyFont="1">
      <alignment horizontal="center" readingOrder="0" vertical="center"/>
    </xf>
    <xf borderId="0" fillId="0" fontId="16" numFmtId="0" xfId="0" applyAlignment="1" applyFont="1">
      <alignment readingOrder="0"/>
    </xf>
    <xf borderId="0" fillId="0" fontId="16" numFmtId="0" xfId="0" applyFont="1"/>
    <xf borderId="21" fillId="2" fontId="211" numFmtId="0" xfId="0" applyAlignment="1" applyBorder="1" applyFont="1">
      <alignment horizontal="left" readingOrder="0" vertical="center"/>
    </xf>
    <xf borderId="0" fillId="0" fontId="57" numFmtId="0" xfId="0" applyAlignment="1" applyFont="1">
      <alignment horizontal="left"/>
    </xf>
    <xf borderId="0" fillId="0" fontId="57" numFmtId="0" xfId="0" applyAlignment="1" applyFont="1">
      <alignment horizontal="center" readingOrder="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metroid.fandom.com/wiki/Ripper" TargetMode="External"/><Relationship Id="rId5252" Type="http://schemas.openxmlformats.org/officeDocument/2006/relationships/hyperlink" Target="https://monsterhunter.fandom.com/wiki/Yian_Kut-Ku" TargetMode="External"/><Relationship Id="rId5250" Type="http://schemas.openxmlformats.org/officeDocument/2006/relationships/hyperlink" Target="https://bulbapedia.bulbagarden.net/wiki/Carnivine_(Pok%C3%A9mon)" TargetMode="External"/><Relationship Id="rId5255" Type="http://schemas.openxmlformats.org/officeDocument/2006/relationships/hyperlink" Target="https://forgottenrealms.fandom.com/wiki/Tarrasque" TargetMode="External"/><Relationship Id="rId5256" Type="http://schemas.openxmlformats.org/officeDocument/2006/relationships/hyperlink" Target="https://bulbapedia.bulbagarden.net/wiki/Finneon_(Pok%C3%A9mon)" TargetMode="External"/><Relationship Id="rId5253" Type="http://schemas.openxmlformats.org/officeDocument/2006/relationships/hyperlink" Target="https://kingdomhearts.fandom.com/wiki/Jiminy_Cricket" TargetMode="External"/><Relationship Id="rId5254" Type="http://schemas.openxmlformats.org/officeDocument/2006/relationships/hyperlink" Target="http://www.scpwiki.com/scp-1612" TargetMode="External"/><Relationship Id="rId5259" Type="http://schemas.openxmlformats.org/officeDocument/2006/relationships/hyperlink" Target="https://kingdomhearts.fandom.com/wiki/Ice_Titan" TargetMode="External"/><Relationship Id="rId5257" Type="http://schemas.openxmlformats.org/officeDocument/2006/relationships/hyperlink" Target="https://metroid.fandom.com/wiki/Sheegoth" TargetMode="External"/><Relationship Id="rId5258" Type="http://schemas.openxmlformats.org/officeDocument/2006/relationships/hyperlink" Target="https://monsterhunter.fandom.com/wiki/Zamite" TargetMode="External"/><Relationship Id="rId5240" Type="http://schemas.openxmlformats.org/officeDocument/2006/relationships/hyperlink" Target="https://monsterhunter.fandom.com/wiki/Yama_Tsukami" TargetMode="External"/><Relationship Id="rId5241" Type="http://schemas.openxmlformats.org/officeDocument/2006/relationships/hyperlink" Target="https://kingdomhearts.fandom.com/wiki/Ursula" TargetMode="External"/><Relationship Id="rId5244" Type="http://schemas.openxmlformats.org/officeDocument/2006/relationships/hyperlink" Target="https://bulbapedia.bulbagarden.net/wiki/Croagunk_(Pok%C3%A9mon)" TargetMode="External"/><Relationship Id="rId5245" Type="http://schemas.openxmlformats.org/officeDocument/2006/relationships/hyperlink" Target="https://metroid.fandom.com/wiki/Rhedogian" TargetMode="External"/><Relationship Id="rId5242" Type="http://schemas.openxmlformats.org/officeDocument/2006/relationships/hyperlink" Target="http://www.scpwiki.com/scp-1608" TargetMode="External"/><Relationship Id="rId5243" Type="http://schemas.openxmlformats.org/officeDocument/2006/relationships/hyperlink" Target="https://forgottenrealms.fandom.com/wiki/Stirge" TargetMode="External"/><Relationship Id="rId5248" Type="http://schemas.openxmlformats.org/officeDocument/2006/relationships/hyperlink" Target="http://www.scpwiki.com/scp-1609" TargetMode="External"/><Relationship Id="rId5249" Type="http://schemas.openxmlformats.org/officeDocument/2006/relationships/hyperlink" Target="https://forgottenrealms.fandom.com/wiki/Giant_strider" TargetMode="External"/><Relationship Id="rId5246" Type="http://schemas.openxmlformats.org/officeDocument/2006/relationships/hyperlink" Target="https://monsterhunter.fandom.com/wiki/Yian_Garuga" TargetMode="External"/><Relationship Id="rId5247" Type="http://schemas.openxmlformats.org/officeDocument/2006/relationships/hyperlink" Target="https://www.khwiki.com/Reindeer" TargetMode="External"/><Relationship Id="rId5270" Type="http://schemas.openxmlformats.org/officeDocument/2006/relationships/hyperlink" Target="https://monsterhunter.fandom.com/wiki/Zenaserisu" TargetMode="External"/><Relationship Id="rId5273" Type="http://schemas.openxmlformats.org/officeDocument/2006/relationships/hyperlink" Target="https://forgottenrealms.fandom.com/wiki/Unicorn" TargetMode="External"/><Relationship Id="rId5274" Type="http://schemas.openxmlformats.org/officeDocument/2006/relationships/hyperlink" Target="https://bulbapedia.bulbagarden.net/wiki/Uxie_(Pok%C3%A9mon)" TargetMode="External"/><Relationship Id="rId5271" Type="http://schemas.openxmlformats.org/officeDocument/2006/relationships/hyperlink" Target="https://kingdomhearts.fandom.com/wiki/Rock_Titan" TargetMode="External"/><Relationship Id="rId5272" Type="http://schemas.openxmlformats.org/officeDocument/2006/relationships/hyperlink" Target="http://www.scpwiki.com/scp-1641" TargetMode="External"/><Relationship Id="rId5277" Type="http://schemas.openxmlformats.org/officeDocument/2006/relationships/hyperlink" Target="https://www.khwiki.com/Tornado_Titan" TargetMode="External"/><Relationship Id="rId5278" Type="http://schemas.openxmlformats.org/officeDocument/2006/relationships/hyperlink" Target="http://www.scpwiki.com/scp-1661" TargetMode="External"/><Relationship Id="rId5275" Type="http://schemas.openxmlformats.org/officeDocument/2006/relationships/hyperlink" Target="https://metroid.fandom.com/wiki/Pow" TargetMode="External"/><Relationship Id="rId5276" Type="http://schemas.openxmlformats.org/officeDocument/2006/relationships/hyperlink" Target="https://monsterhunter.fandom.com/wiki/Zerureusu" TargetMode="External"/><Relationship Id="rId5279" Type="http://schemas.openxmlformats.org/officeDocument/2006/relationships/hyperlink" Target="https://forgottenrealms.fandom.com/wiki/Veserab" TargetMode="External"/><Relationship Id="rId5262" Type="http://schemas.openxmlformats.org/officeDocument/2006/relationships/hyperlink" Target="https://bulbapedia.bulbagarden.net/wiki/Snover_(Pok%C3%A9mon)" TargetMode="External"/><Relationship Id="rId5263" Type="http://schemas.openxmlformats.org/officeDocument/2006/relationships/hyperlink" Target="https://metroid.fandom.com/wiki/Sidehopper" TargetMode="External"/><Relationship Id="rId5260" Type="http://schemas.openxmlformats.org/officeDocument/2006/relationships/hyperlink" Target="http://www.scpwiki.com/scp-1615" TargetMode="External"/><Relationship Id="rId5261" Type="http://schemas.openxmlformats.org/officeDocument/2006/relationships/hyperlink" Target="https://forgottenrealms.fandom.com/wiki/Thunderherder" TargetMode="External"/><Relationship Id="rId5266" Type="http://schemas.openxmlformats.org/officeDocument/2006/relationships/hyperlink" Target="http://www.scpwiki.com/scp-1616" TargetMode="External"/><Relationship Id="rId5267" Type="http://schemas.openxmlformats.org/officeDocument/2006/relationships/hyperlink" Target="https://forgottenrealms.fandom.com/wiki/Tressym" TargetMode="External"/><Relationship Id="rId5264" Type="http://schemas.openxmlformats.org/officeDocument/2006/relationships/hyperlink" Target="https://monsterhunter.fandom.com/wiki/Zamtrios" TargetMode="External"/><Relationship Id="rId5265" Type="http://schemas.openxmlformats.org/officeDocument/2006/relationships/hyperlink" Target="https://www.khwiki.com/Lava_Titan" TargetMode="External"/><Relationship Id="rId5268" Type="http://schemas.openxmlformats.org/officeDocument/2006/relationships/hyperlink" Target="https://bulbapedia.bulbagarden.net/wiki/Rotom_(Pok%C3%A9mon)" TargetMode="External"/><Relationship Id="rId5269" Type="http://schemas.openxmlformats.org/officeDocument/2006/relationships/hyperlink" Target="https://metroid.fandom.com/wiki/Tatori" TargetMode="External"/><Relationship Id="rId5219" Type="http://schemas.openxmlformats.org/officeDocument/2006/relationships/hyperlink" Target="https://eberron.fandom.com/wiki/Skaravojen" TargetMode="External"/><Relationship Id="rId5217" Type="http://schemas.openxmlformats.org/officeDocument/2006/relationships/hyperlink" Target="https://www.khwiki.com/Olaf" TargetMode="External"/><Relationship Id="rId5218" Type="http://schemas.openxmlformats.org/officeDocument/2006/relationships/hyperlink" Target="http://www.scpwiki.com/scp-1580" TargetMode="External"/><Relationship Id="rId392" Type="http://schemas.openxmlformats.org/officeDocument/2006/relationships/hyperlink" Target="https://ccsakura.fandom.com/wiki/The_Dash" TargetMode="External"/><Relationship Id="rId391" Type="http://schemas.openxmlformats.org/officeDocument/2006/relationships/hyperlink" Target="https://starbounder.org/Cosmic_Intruder" TargetMode="External"/><Relationship Id="rId390" Type="http://schemas.openxmlformats.org/officeDocument/2006/relationships/hyperlink" Target="https://subnautica.fandom.com/wiki/Bleeder" TargetMode="External"/><Relationship Id="rId2180" Type="http://schemas.openxmlformats.org/officeDocument/2006/relationships/hyperlink" Target="https://aether.fandom.com/wiki/Kirrid" TargetMode="External"/><Relationship Id="rId2181" Type="http://schemas.openxmlformats.org/officeDocument/2006/relationships/hyperlink" Target="https://fellseal.gamepedia.com/Tyrant" TargetMode="External"/><Relationship Id="rId2182" Type="http://schemas.openxmlformats.org/officeDocument/2006/relationships/hyperlink" Target="https://monster-sanctuary.fandom.com/wiki/Imori" TargetMode="External"/><Relationship Id="rId2183" Type="http://schemas.openxmlformats.org/officeDocument/2006/relationships/hyperlink" Target="https://onepiece.fandom.com/wiki/Plant_and_Fungi_Species" TargetMode="External"/><Relationship Id="rId385" Type="http://schemas.openxmlformats.org/officeDocument/2006/relationships/hyperlink" Target="https://wh40k.lexicanum.com/wiki/Crawler" TargetMode="External"/><Relationship Id="rId2184" Type="http://schemas.openxmlformats.org/officeDocument/2006/relationships/hyperlink" Target="https://goldensun.fandom.com/wiki/Fury" TargetMode="External"/><Relationship Id="rId5211" Type="http://schemas.openxmlformats.org/officeDocument/2006/relationships/hyperlink" Target="https://kingdomhearts.fandom.com/wiki/Mushu" TargetMode="External"/><Relationship Id="rId384" Type="http://schemas.openxmlformats.org/officeDocument/2006/relationships/hyperlink" Target="https://toriko.fandom.com/wiki/Baatton_Candy" TargetMode="External"/><Relationship Id="rId2185" Type="http://schemas.openxmlformats.org/officeDocument/2006/relationships/hyperlink" Target="https://toriko.fandom.com/wiki/Earth_Bear" TargetMode="External"/><Relationship Id="rId5212" Type="http://schemas.openxmlformats.org/officeDocument/2006/relationships/hyperlink" Target="http://www.scpwiki.com/scp-1569" TargetMode="External"/><Relationship Id="rId383" Type="http://schemas.openxmlformats.org/officeDocument/2006/relationships/hyperlink" Target="https://okami.fandom.com/wiki/Kazegami" TargetMode="External"/><Relationship Id="rId2186" Type="http://schemas.openxmlformats.org/officeDocument/2006/relationships/hyperlink" Target="https://wh40k.lexicanum.com/wiki/Gaunt_(Tyranid)" TargetMode="External"/><Relationship Id="rId382" Type="http://schemas.openxmlformats.org/officeDocument/2006/relationships/hyperlink" Target="https://goldensun.fandom.com/wiki/Crystal" TargetMode="External"/><Relationship Id="rId2187" Type="http://schemas.openxmlformats.org/officeDocument/2006/relationships/hyperlink" Target="https://eternalcylinder.fandom.com/wiki/Mathmetician" TargetMode="External"/><Relationship Id="rId5210" Type="http://schemas.openxmlformats.org/officeDocument/2006/relationships/hyperlink" Target="https://monsterhunter.fandom.com/wiki/Great_Wroggi" TargetMode="External"/><Relationship Id="rId389" Type="http://schemas.openxmlformats.org/officeDocument/2006/relationships/hyperlink" Target="https://horizon.fandom.com/wiki/Fireclaw" TargetMode="External"/><Relationship Id="rId2188" Type="http://schemas.openxmlformats.org/officeDocument/2006/relationships/hyperlink" Target="https://ben10.fandom.com/wiki/Hulex" TargetMode="External"/><Relationship Id="rId5215" Type="http://schemas.openxmlformats.org/officeDocument/2006/relationships/hyperlink" Target="https://metroid.fandom.com/wiki/Powamp" TargetMode="External"/><Relationship Id="rId388" Type="http://schemas.openxmlformats.org/officeDocument/2006/relationships/hyperlink" Target="https://ben10.fandom.com/wiki/Arburian_Carcharodon" TargetMode="External"/><Relationship Id="rId2189" Type="http://schemas.openxmlformats.org/officeDocument/2006/relationships/hyperlink" Target="https://subnautica.fandom.com/wiki/Reaper_Leviathan" TargetMode="External"/><Relationship Id="rId5216" Type="http://schemas.openxmlformats.org/officeDocument/2006/relationships/hyperlink" Target="https://monsterhunter.fandom.com/wiki/Wulg" TargetMode="External"/><Relationship Id="rId387" Type="http://schemas.openxmlformats.org/officeDocument/2006/relationships/hyperlink" Target="https://oddworld.fandom.com/wiki/Rat" TargetMode="External"/><Relationship Id="rId5213" Type="http://schemas.openxmlformats.org/officeDocument/2006/relationships/hyperlink" Target="https://forgottenrealms.fandom.com/wiki/Shadow_sea_serpent" TargetMode="External"/><Relationship Id="rId386" Type="http://schemas.openxmlformats.org/officeDocument/2006/relationships/hyperlink" Target="https://dinotrux.fandom.com/wiki/Gluphosaurs_(species)" TargetMode="External"/><Relationship Id="rId5214" Type="http://schemas.openxmlformats.org/officeDocument/2006/relationships/hyperlink" Target="https://bulbapedia.bulbagarden.net/wiki/Spiritomb_(Pok%C3%A9mon)" TargetMode="External"/><Relationship Id="rId5208" Type="http://schemas.openxmlformats.org/officeDocument/2006/relationships/hyperlink" Target="https://bulbapedia.bulbagarden.net/wiki/Chatot_(Pok%C3%A9mon)" TargetMode="External"/><Relationship Id="rId5209" Type="http://schemas.openxmlformats.org/officeDocument/2006/relationships/hyperlink" Target="https://metroid.fandom.com/wiki/Moto" TargetMode="External"/><Relationship Id="rId5206" Type="http://schemas.openxmlformats.org/officeDocument/2006/relationships/hyperlink" Target="http://www.scpwiki.com/scp-1568" TargetMode="External"/><Relationship Id="rId5207" Type="http://schemas.openxmlformats.org/officeDocument/2006/relationships/hyperlink" Target="https://forgottenrealms.fandom.com/wiki/Sea_cat" TargetMode="External"/><Relationship Id="rId381" Type="http://schemas.openxmlformats.org/officeDocument/2006/relationships/hyperlink" Target="https://onepiece.fandom.com/wiki/Billy" TargetMode="External"/><Relationship Id="rId380" Type="http://schemas.openxmlformats.org/officeDocument/2006/relationships/hyperlink" Target="https://naruto.fandom.com/wiki/Ch%C5%8Dmei" TargetMode="External"/><Relationship Id="rId379" Type="http://schemas.openxmlformats.org/officeDocument/2006/relationships/hyperlink" Target="https://elderscrolls.fandom.com/wiki/Cliff_Racer_(Morrowind)" TargetMode="External"/><Relationship Id="rId2170" Type="http://schemas.openxmlformats.org/officeDocument/2006/relationships/hyperlink" Target="https://dragon-quest.org/wiki/Funghoul" TargetMode="External"/><Relationship Id="rId2171" Type="http://schemas.openxmlformats.org/officeDocument/2006/relationships/hyperlink" Target="https://howtotrainyourdragon.fandom.com/wiki/Raincutter" TargetMode="External"/><Relationship Id="rId2172" Type="http://schemas.openxmlformats.org/officeDocument/2006/relationships/hyperlink" Target="https://xenoblade.fandom.com/wiki/Weather_Flier" TargetMode="External"/><Relationship Id="rId374" Type="http://schemas.openxmlformats.org/officeDocument/2006/relationships/hyperlink" Target="https://finalfantasy.fandom.com/wiki/Bomb_(Final_Fantasy_IX)" TargetMode="External"/><Relationship Id="rId2173" Type="http://schemas.openxmlformats.org/officeDocument/2006/relationships/hyperlink" Target="https://starwars.fandom.com/wiki/Accipiptero/Legends" TargetMode="External"/><Relationship Id="rId5200" Type="http://schemas.openxmlformats.org/officeDocument/2006/relationships/hyperlink" Target="http://www.scpwiki.com/scp-1565" TargetMode="External"/><Relationship Id="rId373" Type="http://schemas.openxmlformats.org/officeDocument/2006/relationships/hyperlink" Target="https://riskofrain2.fandom.com/wiki/Brass_Contraption" TargetMode="External"/><Relationship Id="rId2174" Type="http://schemas.openxmlformats.org/officeDocument/2006/relationships/hyperlink" Target="https://monsterhunter.fandom.com/wiki/Chameleos" TargetMode="External"/><Relationship Id="rId5201" Type="http://schemas.openxmlformats.org/officeDocument/2006/relationships/hyperlink" Target="https://forgottenrealms.fandom.com/wiki/Roc" TargetMode="External"/><Relationship Id="rId372" Type="http://schemas.openxmlformats.org/officeDocument/2006/relationships/hyperlink" Target="https://marvel.fandom.com/wiki/Flowers_of_Krakoa" TargetMode="External"/><Relationship Id="rId2175" Type="http://schemas.openxmlformats.org/officeDocument/2006/relationships/hyperlink" Target="https://harrypotter.fandom.com/wiki/Moke" TargetMode="External"/><Relationship Id="rId371" Type="http://schemas.openxmlformats.org/officeDocument/2006/relationships/hyperlink" Target="https://slimerancher.fandom.com/wiki/Dervish_Slime" TargetMode="External"/><Relationship Id="rId2176" Type="http://schemas.openxmlformats.org/officeDocument/2006/relationships/hyperlink" Target="https://worm.fandom.com/wiki/Atlas" TargetMode="External"/><Relationship Id="rId378" Type="http://schemas.openxmlformats.org/officeDocument/2006/relationships/hyperlink" Target="https://monster-sanctuary.fandom.com/wiki/Vaero" TargetMode="External"/><Relationship Id="rId2177" Type="http://schemas.openxmlformats.org/officeDocument/2006/relationships/hyperlink" Target="https://riskofrain.fandom.com/wiki/Colossus" TargetMode="External"/><Relationship Id="rId5204" Type="http://schemas.openxmlformats.org/officeDocument/2006/relationships/hyperlink" Target="https://monsterhunter.fandom.com/wiki/Wroggi" TargetMode="External"/><Relationship Id="rId377" Type="http://schemas.openxmlformats.org/officeDocument/2006/relationships/hyperlink" Target="https://fellseal.gamepedia.com/Bulldrake" TargetMode="External"/><Relationship Id="rId2178" Type="http://schemas.openxmlformats.org/officeDocument/2006/relationships/hyperlink" Target="https://finalfantasy.fandom.com/wiki/Atomos_(creature)" TargetMode="External"/><Relationship Id="rId5205" Type="http://schemas.openxmlformats.org/officeDocument/2006/relationships/hyperlink" Target="https://disney.fandom.com/wiki/Morph" TargetMode="External"/><Relationship Id="rId376" Type="http://schemas.openxmlformats.org/officeDocument/2006/relationships/hyperlink" Target="https://minecraft.fandom.com/wiki/Minecraft_Dungeons:Corrupted_Cauldron" TargetMode="External"/><Relationship Id="rId2179" Type="http://schemas.openxmlformats.org/officeDocument/2006/relationships/hyperlink" Target="https://terraria.fandom.com/wiki/Arch_Wyvern" TargetMode="External"/><Relationship Id="rId5202" Type="http://schemas.openxmlformats.org/officeDocument/2006/relationships/hyperlink" Target="https://bulbapedia.bulbagarden.net/wiki/Bronzor_(Pok%C3%A9mon)" TargetMode="External"/><Relationship Id="rId375" Type="http://schemas.openxmlformats.org/officeDocument/2006/relationships/hyperlink" Target="https://terraria.fandom.com/wiki/Shadow_Orb_(item)" TargetMode="External"/><Relationship Id="rId5203" Type="http://schemas.openxmlformats.org/officeDocument/2006/relationships/hyperlink" Target="https://metroid.fandom.com/wiki/Queen_Metroid" TargetMode="External"/><Relationship Id="rId5239" Type="http://schemas.openxmlformats.org/officeDocument/2006/relationships/hyperlink" Target="https://metroid.fandom.com/wiki/Ramulken" TargetMode="External"/><Relationship Id="rId5230" Type="http://schemas.openxmlformats.org/officeDocument/2006/relationships/hyperlink" Target="http://www.scpwiki.com/scp-1589" TargetMode="External"/><Relationship Id="rId5233" Type="http://schemas.openxmlformats.org/officeDocument/2006/relationships/hyperlink" Target="https://metroid.fandom.com/wiki/Scatter_Bombu" TargetMode="External"/><Relationship Id="rId5234" Type="http://schemas.openxmlformats.org/officeDocument/2006/relationships/hyperlink" Target="https://monsterhunter.fandom.com/wiki/Yama_Kurai" TargetMode="External"/><Relationship Id="rId5231" Type="http://schemas.openxmlformats.org/officeDocument/2006/relationships/hyperlink" Target="https://forgottenrealms.fandom.com/wiki/Spellgaunt" TargetMode="External"/><Relationship Id="rId5232" Type="http://schemas.openxmlformats.org/officeDocument/2006/relationships/hyperlink" Target="https://bulbapedia.bulbagarden.net/wiki/Hippopotas_(Pok%C3%A9mon)" TargetMode="External"/><Relationship Id="rId5237" Type="http://schemas.openxmlformats.org/officeDocument/2006/relationships/hyperlink" Target="https://forgottenrealms.fandom.com/wiki/Starsnake" TargetMode="External"/><Relationship Id="rId5238" Type="http://schemas.openxmlformats.org/officeDocument/2006/relationships/hyperlink" Target="https://bulbapedia.bulbagarden.net/wiki/Skorupi_(Pok%C3%A9mon)" TargetMode="External"/><Relationship Id="rId5235" Type="http://schemas.openxmlformats.org/officeDocument/2006/relationships/hyperlink" Target="https://www.khwiki.com/Pegasus" TargetMode="External"/><Relationship Id="rId5236" Type="http://schemas.openxmlformats.org/officeDocument/2006/relationships/hyperlink" Target="http://www.scpwiki.com/scp-1597" TargetMode="External"/><Relationship Id="rId5228" Type="http://schemas.openxmlformats.org/officeDocument/2006/relationships/hyperlink" Target="https://monsterhunter.fandom.com/wiki/Safi%27jiiva" TargetMode="External"/><Relationship Id="rId5229" Type="http://schemas.openxmlformats.org/officeDocument/2006/relationships/hyperlink" Target="https://kingdomhearts.fandom.com/wiki/Pain_and_Panic" TargetMode="External"/><Relationship Id="rId2190" Type="http://schemas.openxmlformats.org/officeDocument/2006/relationships/hyperlink" Target="https://starbounder.org/Snuffish" TargetMode="External"/><Relationship Id="rId2191" Type="http://schemas.openxmlformats.org/officeDocument/2006/relationships/hyperlink" Target="https://ccsakura.fandom.com/wiki/The_Voice" TargetMode="External"/><Relationship Id="rId2192" Type="http://schemas.openxmlformats.org/officeDocument/2006/relationships/hyperlink" Target="https://kirby.fandom.com/wiki/Wheelie" TargetMode="External"/><Relationship Id="rId2193" Type="http://schemas.openxmlformats.org/officeDocument/2006/relationships/hyperlink" Target="https://liloandstitch.fandom.com/wiki/Nosox_(204)" TargetMode="External"/><Relationship Id="rId2194" Type="http://schemas.openxmlformats.org/officeDocument/2006/relationships/hyperlink" Target="https://fallout.fandom.com/wiki/Radtoad_(Fallout_76)" TargetMode="External"/><Relationship Id="rId396" Type="http://schemas.openxmlformats.org/officeDocument/2006/relationships/hyperlink" Target="https://rwby.fandom.com/wiki/Cenitaur" TargetMode="External"/><Relationship Id="rId2195" Type="http://schemas.openxmlformats.org/officeDocument/2006/relationships/hyperlink" Target="https://ninokuni.fandom.com/wiki/Potty" TargetMode="External"/><Relationship Id="rId5222" Type="http://schemas.openxmlformats.org/officeDocument/2006/relationships/hyperlink" Target="https://monsterhunter.fandom.com/wiki/Xeno%27jiiva" TargetMode="External"/><Relationship Id="rId395" Type="http://schemas.openxmlformats.org/officeDocument/2006/relationships/hyperlink" Target="https://liloandstitch.fandom.com/wiki/Hertz_Donut_(022)" TargetMode="External"/><Relationship Id="rId2196" Type="http://schemas.openxmlformats.org/officeDocument/2006/relationships/hyperlink" Target="https://slugterra.fandom.com/wiki/Tenasher" TargetMode="External"/><Relationship Id="rId5223" Type="http://schemas.openxmlformats.org/officeDocument/2006/relationships/hyperlink" Target="https://disney.fandom.com/wiki/Orcus_Galacticus" TargetMode="External"/><Relationship Id="rId394" Type="http://schemas.openxmlformats.org/officeDocument/2006/relationships/hyperlink" Target="https://riordan.fandom.com/wiki/Golden_Fleece" TargetMode="External"/><Relationship Id="rId2197" Type="http://schemas.openxmlformats.org/officeDocument/2006/relationships/hyperlink" Target="http://www.scpwiki.com/scp-367" TargetMode="External"/><Relationship Id="rId5220" Type="http://schemas.openxmlformats.org/officeDocument/2006/relationships/hyperlink" Target="https://bulbapedia.bulbagarden.net/wiki/Gible_(Pok%C3%A9mon)" TargetMode="External"/><Relationship Id="rId393" Type="http://schemas.openxmlformats.org/officeDocument/2006/relationships/hyperlink" Target="https://kirby.fandom.com/wiki/Bun" TargetMode="External"/><Relationship Id="rId2198" Type="http://schemas.openxmlformats.org/officeDocument/2006/relationships/hyperlink" Target="https://playhearthstone.com/en-gb/cards?minionType=beast&amp;rarity=legendary&amp;set=wild" TargetMode="External"/><Relationship Id="rId5221" Type="http://schemas.openxmlformats.org/officeDocument/2006/relationships/hyperlink" Target="https://metroid.fandom.com/wiki/Puffer" TargetMode="External"/><Relationship Id="rId2199" Type="http://schemas.openxmlformats.org/officeDocument/2006/relationships/hyperlink" Target="https://en.wikipedia.org/wiki/Gruiformes" TargetMode="External"/><Relationship Id="rId5226" Type="http://schemas.openxmlformats.org/officeDocument/2006/relationships/hyperlink" Target="https://bulbapedia.bulbagarden.net/wiki/Riolu_(Pok%C3%A9mon)" TargetMode="External"/><Relationship Id="rId399" Type="http://schemas.openxmlformats.org/officeDocument/2006/relationships/hyperlink" Target="https://ninokuni.fandom.com/wiki/Clinketyclank" TargetMode="External"/><Relationship Id="rId5227" Type="http://schemas.openxmlformats.org/officeDocument/2006/relationships/hyperlink" Target="https://metroid.fandom.com/wiki/Pulse_Bombu" TargetMode="External"/><Relationship Id="rId398" Type="http://schemas.openxmlformats.org/officeDocument/2006/relationships/hyperlink" Target="https://fallout.fandom.com/wiki/Bloatfly" TargetMode="External"/><Relationship Id="rId5224" Type="http://schemas.openxmlformats.org/officeDocument/2006/relationships/hyperlink" Target="http://www.scpwiki.com/scp-1585" TargetMode="External"/><Relationship Id="rId397" Type="http://schemas.openxmlformats.org/officeDocument/2006/relationships/hyperlink" Target="https://theportalwiki.com/wiki/Turrets" TargetMode="External"/><Relationship Id="rId5225" Type="http://schemas.openxmlformats.org/officeDocument/2006/relationships/hyperlink" Target="https://forgottenrealms.fandom.com/wiki/Skiurid" TargetMode="External"/><Relationship Id="rId1730" Type="http://schemas.openxmlformats.org/officeDocument/2006/relationships/hyperlink" Target="https://toriko.fandom.com/wiki/Dancing_Grape" TargetMode="External"/><Relationship Id="rId1731" Type="http://schemas.openxmlformats.org/officeDocument/2006/relationships/hyperlink" Target="https://wh40k.lexicanum.com/wiki/Squiggoth" TargetMode="External"/><Relationship Id="rId1732" Type="http://schemas.openxmlformats.org/officeDocument/2006/relationships/hyperlink" Target="https://eternalcylinder.fandom.com/wiki/Gargadend" TargetMode="External"/><Relationship Id="rId1733" Type="http://schemas.openxmlformats.org/officeDocument/2006/relationships/hyperlink" Target="https://ben10.fandom.com/wiki/Florauna_(Classic)" TargetMode="External"/><Relationship Id="rId1734" Type="http://schemas.openxmlformats.org/officeDocument/2006/relationships/hyperlink" Target="https://subnautica-belowzero.fandom.com/wiki/Ice_Worm" TargetMode="External"/><Relationship Id="rId1735" Type="http://schemas.openxmlformats.org/officeDocument/2006/relationships/hyperlink" Target="https://starbounder.org/Pteropod" TargetMode="External"/><Relationship Id="rId1736" Type="http://schemas.openxmlformats.org/officeDocument/2006/relationships/hyperlink" Target="https://ccsakura.fandom.com/wiki/The_Silent" TargetMode="External"/><Relationship Id="rId1737" Type="http://schemas.openxmlformats.org/officeDocument/2006/relationships/hyperlink" Target="https://kirby.fandom.com/wiki/Spynum" TargetMode="External"/><Relationship Id="rId1738" Type="http://schemas.openxmlformats.org/officeDocument/2006/relationships/hyperlink" Target="https://liloandstitch.fandom.com/wiki/PJ_(133)" TargetMode="External"/><Relationship Id="rId1739" Type="http://schemas.openxmlformats.org/officeDocument/2006/relationships/hyperlink" Target="https://rwby.fandom.com/wiki/Wyvern" TargetMode="External"/><Relationship Id="rId1720" Type="http://schemas.openxmlformats.org/officeDocument/2006/relationships/hyperlink" Target="https://riskofrain.fandom.com/wiki/Mechanical_Spider?so=search" TargetMode="External"/><Relationship Id="rId1721" Type="http://schemas.openxmlformats.org/officeDocument/2006/relationships/hyperlink" Target="https://finalfantasy.fandom.com/wiki/Ochu_(Final_Fantasy_VIII)" TargetMode="External"/><Relationship Id="rId1722" Type="http://schemas.openxmlformats.org/officeDocument/2006/relationships/hyperlink" Target="https://terraria.fandom.com/wiki/Sanguine_Staff" TargetMode="External"/><Relationship Id="rId1723" Type="http://schemas.openxmlformats.org/officeDocument/2006/relationships/hyperlink" Target="https://minecraft.gamepedia.com/Strider" TargetMode="External"/><Relationship Id="rId1724" Type="http://schemas.openxmlformats.org/officeDocument/2006/relationships/hyperlink" Target="https://fellseal.gamepedia.com/Feral" TargetMode="External"/><Relationship Id="rId1725" Type="http://schemas.openxmlformats.org/officeDocument/2006/relationships/hyperlink" Target="https://monster-sanctuary.fandom.com/wiki/Aurumtail" TargetMode="External"/><Relationship Id="rId1726" Type="http://schemas.openxmlformats.org/officeDocument/2006/relationships/hyperlink" Target="https://elderscrolls.fandom.com/wiki/Pocket_Mammoth_(Pet)" TargetMode="External"/><Relationship Id="rId1727" Type="http://schemas.openxmlformats.org/officeDocument/2006/relationships/hyperlink" Target="https://naruto.fandom.com/wiki/Samehada" TargetMode="External"/><Relationship Id="rId1728" Type="http://schemas.openxmlformats.org/officeDocument/2006/relationships/hyperlink" Target="https://onepiece.fandom.com/wiki/Animal_Species/Four_Emperors_Saga" TargetMode="External"/><Relationship Id="rId1729" Type="http://schemas.openxmlformats.org/officeDocument/2006/relationships/hyperlink" Target="https://goldensun.fandom.com/wiki/Chili" TargetMode="External"/><Relationship Id="rId1752" Type="http://schemas.openxmlformats.org/officeDocument/2006/relationships/hyperlink" Target="https://forgottenrealms.fandom.com/wiki/Rust_monster" TargetMode="External"/><Relationship Id="rId1753" Type="http://schemas.openxmlformats.org/officeDocument/2006/relationships/hyperlink" Target="https://bulbapedia.bulbagarden.net/wiki/Seel_(Pok%C3%A9mon)" TargetMode="External"/><Relationship Id="rId1754" Type="http://schemas.openxmlformats.org/officeDocument/2006/relationships/hyperlink" Target="https://digimon.fandom.com/wiki/Gotsumon" TargetMode="External"/><Relationship Id="rId1755" Type="http://schemas.openxmlformats.org/officeDocument/2006/relationships/hyperlink" Target="https://pacificrim.fandom.com/wiki/Slattern_(Kaiju)" TargetMode="External"/><Relationship Id="rId1756" Type="http://schemas.openxmlformats.org/officeDocument/2006/relationships/hyperlink" Target="https://bayonetta.fandom.com/wiki/Belief" TargetMode="External"/><Relationship Id="rId1757" Type="http://schemas.openxmlformats.org/officeDocument/2006/relationships/hyperlink" Target="https://www.mariowiki.com/Pokey" TargetMode="External"/><Relationship Id="rId1758" Type="http://schemas.openxmlformats.org/officeDocument/2006/relationships/hyperlink" Target="https://dragon-quest.org/wiki/Hammerhood" TargetMode="External"/><Relationship Id="rId1759" Type="http://schemas.openxmlformats.org/officeDocument/2006/relationships/hyperlink" Target="https://howtotrainyourdragon.fandom.com/wiki/Hobgobbler" TargetMode="External"/><Relationship Id="rId1750" Type="http://schemas.openxmlformats.org/officeDocument/2006/relationships/hyperlink" Target="https://ark.gamepedia.com/Deinonychus" TargetMode="External"/><Relationship Id="rId1751" Type="http://schemas.openxmlformats.org/officeDocument/2006/relationships/hyperlink" Target="https://avatar.fandom.com/wiki/Giant_fly" TargetMode="External"/><Relationship Id="rId1741" Type="http://schemas.openxmlformats.org/officeDocument/2006/relationships/hyperlink" Target="https://fallout.fandom.com/wiki/Mongrel_(Fallout_4)" TargetMode="External"/><Relationship Id="rId1742" Type="http://schemas.openxmlformats.org/officeDocument/2006/relationships/hyperlink" Target="https://ninokuni.fandom.com/wiki/Little_Bighorn" TargetMode="External"/><Relationship Id="rId1743" Type="http://schemas.openxmlformats.org/officeDocument/2006/relationships/hyperlink" Target="https://slugterra.fandom.com/wiki/Phosphoro" TargetMode="External"/><Relationship Id="rId1744" Type="http://schemas.openxmlformats.org/officeDocument/2006/relationships/hyperlink" Target="https://ratchetandclank.fandom.com/wiki/Tank_Minion" TargetMode="External"/><Relationship Id="rId1745" Type="http://schemas.openxmlformats.org/officeDocument/2006/relationships/hyperlink" Target="http://www.scpwiki.com/scp-266" TargetMode="External"/><Relationship Id="rId1746" Type="http://schemas.openxmlformats.org/officeDocument/2006/relationships/hyperlink" Target="https://mother-of-learning.fandom.com/wiki/Grey_hunter" TargetMode="External"/><Relationship Id="rId1747" Type="http://schemas.openxmlformats.org/officeDocument/2006/relationships/hyperlink" Target="https://ghibli.fandom.com/wiki/Robot" TargetMode="External"/><Relationship Id="rId1748" Type="http://schemas.openxmlformats.org/officeDocument/2006/relationships/hyperlink" Target="https://howtotrainyourdragon.fandom.com/wiki/Zipplewraith" TargetMode="External"/><Relationship Id="rId1749" Type="http://schemas.openxmlformats.org/officeDocument/2006/relationships/hyperlink" Target="https://en.wikipedia.org/wiki/Viverridae" TargetMode="External"/><Relationship Id="rId1740" Type="http://schemas.openxmlformats.org/officeDocument/2006/relationships/hyperlink" Target="https://half-life.fandom.com/wiki/Strider" TargetMode="External"/><Relationship Id="rId5291" Type="http://schemas.openxmlformats.org/officeDocument/2006/relationships/hyperlink" Target="https://forgottenrealms.fandom.com/wiki/Worg" TargetMode="External"/><Relationship Id="rId5292" Type="http://schemas.openxmlformats.org/officeDocument/2006/relationships/hyperlink" Target="https://bulbapedia.bulbagarden.net/wiki/Dialga_(Pok%C3%A9mon)" TargetMode="External"/><Relationship Id="rId5290" Type="http://schemas.openxmlformats.org/officeDocument/2006/relationships/hyperlink" Target="http://www.scpwiki.com/scp-1729" TargetMode="External"/><Relationship Id="rId5295" Type="http://schemas.openxmlformats.org/officeDocument/2006/relationships/hyperlink" Target="https://disney.fandom.com/wiki/Toy_Story" TargetMode="External"/><Relationship Id="rId5296" Type="http://schemas.openxmlformats.org/officeDocument/2006/relationships/hyperlink" Target="http://www.scpwiki.com/scp-1732" TargetMode="External"/><Relationship Id="rId5293" Type="http://schemas.openxmlformats.org/officeDocument/2006/relationships/hyperlink" Target="https://metroid.fandom.com/wiki/Warp_Hound" TargetMode="External"/><Relationship Id="rId5294" Type="http://schemas.openxmlformats.org/officeDocument/2006/relationships/hyperlink" Target="https://monsterhunter.fandom.com/wiki/Subspecies" TargetMode="External"/><Relationship Id="rId5299" Type="http://schemas.openxmlformats.org/officeDocument/2006/relationships/hyperlink" Target="https://metroid.fandom.com/wiki/X_Parasite" TargetMode="External"/><Relationship Id="rId5297" Type="http://schemas.openxmlformats.org/officeDocument/2006/relationships/hyperlink" Target="https://forgottenrealms.fandom.com/wiki/Yeti" TargetMode="External"/><Relationship Id="rId5298" Type="http://schemas.openxmlformats.org/officeDocument/2006/relationships/hyperlink" Target="https://bulbapedia.bulbagarden.net/wiki/Palkia_(Pok%C3%A9mon)" TargetMode="External"/><Relationship Id="rId5280" Type="http://schemas.openxmlformats.org/officeDocument/2006/relationships/hyperlink" Target="https://bulbapedia.bulbagarden.net/wiki/Mesprit_(Pok%C3%A9mon)" TargetMode="External"/><Relationship Id="rId5281" Type="http://schemas.openxmlformats.org/officeDocument/2006/relationships/hyperlink" Target="https://metroid.fandom.com/wiki/Triclops" TargetMode="External"/><Relationship Id="rId5284" Type="http://schemas.openxmlformats.org/officeDocument/2006/relationships/hyperlink" Target="http://www.scpwiki.com/scp-1675" TargetMode="External"/><Relationship Id="rId5285" Type="http://schemas.openxmlformats.org/officeDocument/2006/relationships/hyperlink" Target="https://forgottenrealms.fandom.com/wiki/Wilora" TargetMode="External"/><Relationship Id="rId5282" Type="http://schemas.openxmlformats.org/officeDocument/2006/relationships/hyperlink" Target="https://monsterhunter.fandom.com/wiki/Zinogre" TargetMode="External"/><Relationship Id="rId5283" Type="http://schemas.openxmlformats.org/officeDocument/2006/relationships/hyperlink" Target="https://www.khwiki.com/The_Experiment" TargetMode="External"/><Relationship Id="rId5288" Type="http://schemas.openxmlformats.org/officeDocument/2006/relationships/hyperlink" Target="https://monsterhunter.fandom.com/wiki/Zorah_Magdaros" TargetMode="External"/><Relationship Id="rId5289" Type="http://schemas.openxmlformats.org/officeDocument/2006/relationships/hyperlink" Target="https://disney.fandom.com/wiki/Tuk_Tuk" TargetMode="External"/><Relationship Id="rId5286" Type="http://schemas.openxmlformats.org/officeDocument/2006/relationships/hyperlink" Target="https://bulbapedia.bulbagarden.net/wiki/Azelf_(Pok%C3%A9mon)" TargetMode="External"/><Relationship Id="rId5287" Type="http://schemas.openxmlformats.org/officeDocument/2006/relationships/hyperlink" Target="https://metroid.fandom.com/wiki/Volfon" TargetMode="External"/><Relationship Id="rId1710" Type="http://schemas.openxmlformats.org/officeDocument/2006/relationships/hyperlink" Target="https://pacificrim.fandom.com/wiki/Scunner" TargetMode="External"/><Relationship Id="rId1711" Type="http://schemas.openxmlformats.org/officeDocument/2006/relationships/hyperlink" Target="https://bayonetta.fandom.com/wiki/Ardor" TargetMode="External"/><Relationship Id="rId1712" Type="http://schemas.openxmlformats.org/officeDocument/2006/relationships/hyperlink" Target="https://www.mariowiki.com/Piranha_Plant" TargetMode="External"/><Relationship Id="rId1713" Type="http://schemas.openxmlformats.org/officeDocument/2006/relationships/hyperlink" Target="https://dragon-quest.org/wiki/Great_sabrecub" TargetMode="External"/><Relationship Id="rId1714" Type="http://schemas.openxmlformats.org/officeDocument/2006/relationships/hyperlink" Target="https://howtotrainyourdragon.fandom.com/wiki/Hobblegrunt" TargetMode="External"/><Relationship Id="rId1715" Type="http://schemas.openxmlformats.org/officeDocument/2006/relationships/hyperlink" Target="https://xenoblade.fandom.com/wiki/Plasma_Deinos" TargetMode="External"/><Relationship Id="rId1716" Type="http://schemas.openxmlformats.org/officeDocument/2006/relationships/hyperlink" Target="https://starwars.fandom.com/wiki/Rugger/Legends" TargetMode="External"/><Relationship Id="rId1717" Type="http://schemas.openxmlformats.org/officeDocument/2006/relationships/hyperlink" Target="https://monsterhunter.fandom.com/wiki/Bombadgy" TargetMode="External"/><Relationship Id="rId1718" Type="http://schemas.openxmlformats.org/officeDocument/2006/relationships/hyperlink" Target="https://harrypotter.fandom.com/wiki/Golden_Snidget" TargetMode="External"/><Relationship Id="rId1719" Type="http://schemas.openxmlformats.org/officeDocument/2006/relationships/hyperlink" Target="https://dc.fandom.com/wiki/Mickey_the_Mouse_(New_Earth)" TargetMode="External"/><Relationship Id="rId1700" Type="http://schemas.openxmlformats.org/officeDocument/2006/relationships/hyperlink" Target="http://www.scpwiki.com/scp-265" TargetMode="External"/><Relationship Id="rId1701" Type="http://schemas.openxmlformats.org/officeDocument/2006/relationships/hyperlink" Target="https://mother-of-learning.fandom.com/wiki/Giant_brown_salamander" TargetMode="External"/><Relationship Id="rId1702" Type="http://schemas.openxmlformats.org/officeDocument/2006/relationships/hyperlink" Target="https://ghibli.fandom.com/wiki/Ohmu" TargetMode="External"/><Relationship Id="rId1703" Type="http://schemas.openxmlformats.org/officeDocument/2006/relationships/hyperlink" Target="https://howtotrainyourdragon.fandom.com/wiki/Thunderbottom" TargetMode="External"/><Relationship Id="rId1704" Type="http://schemas.openxmlformats.org/officeDocument/2006/relationships/hyperlink" Target="https://en.wikipedia.org/wiki/Herpestidae" TargetMode="External"/><Relationship Id="rId1705" Type="http://schemas.openxmlformats.org/officeDocument/2006/relationships/hyperlink" Target="https://ark.gamepedia.com/Defense_Unit" TargetMode="External"/><Relationship Id="rId1706" Type="http://schemas.openxmlformats.org/officeDocument/2006/relationships/hyperlink" Target="https://avatar.fandom.com/wiki/Gemsbok_bull" TargetMode="External"/><Relationship Id="rId1707" Type="http://schemas.openxmlformats.org/officeDocument/2006/relationships/hyperlink" Target="https://forgottenrealms.fandom.com/wiki/Otyugh" TargetMode="External"/><Relationship Id="rId1708" Type="http://schemas.openxmlformats.org/officeDocument/2006/relationships/hyperlink" Target="https://bulbapedia.bulbagarden.net/wiki/Doduo_(Pok%C3%A9mon)" TargetMode="External"/><Relationship Id="rId1709" Type="http://schemas.openxmlformats.org/officeDocument/2006/relationships/hyperlink" Target="https://digimon.fandom.com/wiki/Gomamon" TargetMode="External"/><Relationship Id="rId40" Type="http://schemas.openxmlformats.org/officeDocument/2006/relationships/hyperlink" Target="https://horizon.fandom.com/wiki/Behemoth" TargetMode="External"/><Relationship Id="rId3513" Type="http://schemas.openxmlformats.org/officeDocument/2006/relationships/hyperlink" Target="https://liloandstitch.fandom.com/wiki/Huggo_(489)" TargetMode="External"/><Relationship Id="rId4844" Type="http://schemas.openxmlformats.org/officeDocument/2006/relationships/hyperlink" Target="https://bulbapedia.bulbagarden.net/wiki/Castform_(Pok%C3%A9mon)" TargetMode="External"/><Relationship Id="rId3512" Type="http://schemas.openxmlformats.org/officeDocument/2006/relationships/hyperlink" Target="https://ben10.fandom.com/wiki/Pallorfang" TargetMode="External"/><Relationship Id="rId4843" Type="http://schemas.openxmlformats.org/officeDocument/2006/relationships/hyperlink" Target="https://forgottenrealms.fandom.com/wiki/Black_unicorn" TargetMode="External"/><Relationship Id="rId42" Type="http://schemas.openxmlformats.org/officeDocument/2006/relationships/hyperlink" Target="https://starbounder.org/Agrobat" TargetMode="External"/><Relationship Id="rId3515" Type="http://schemas.openxmlformats.org/officeDocument/2006/relationships/hyperlink" Target="http://www.scpwiki.com/scp-634" TargetMode="External"/><Relationship Id="rId4846" Type="http://schemas.openxmlformats.org/officeDocument/2006/relationships/hyperlink" Target="https://monsterhunter.fandom.com/wiki/Raphinos" TargetMode="External"/><Relationship Id="rId41" Type="http://schemas.openxmlformats.org/officeDocument/2006/relationships/hyperlink" Target="https://subnautica.fandom.com/wiki/Amoeboid" TargetMode="External"/><Relationship Id="rId3514" Type="http://schemas.openxmlformats.org/officeDocument/2006/relationships/hyperlink" Target="https://kingdomhearts.fandom.com/wiki/Assassin" TargetMode="External"/><Relationship Id="rId4845" Type="http://schemas.openxmlformats.org/officeDocument/2006/relationships/hyperlink" Target="https://zelda.fandom.com/wiki/Dinraal" TargetMode="External"/><Relationship Id="rId44" Type="http://schemas.openxmlformats.org/officeDocument/2006/relationships/hyperlink" Target="https://kirby.fandom.com/wiki/Beetley" TargetMode="External"/><Relationship Id="rId3517" Type="http://schemas.openxmlformats.org/officeDocument/2006/relationships/hyperlink" Target="https://en.wikipedia.org/wiki/Scorpiones" TargetMode="External"/><Relationship Id="rId4848" Type="http://schemas.openxmlformats.org/officeDocument/2006/relationships/hyperlink" Target="https://bugsnax.fandom.com/wiki/Scoopy" TargetMode="External"/><Relationship Id="rId43" Type="http://schemas.openxmlformats.org/officeDocument/2006/relationships/hyperlink" Target="https://ccsakura.fandom.com/wiki/The_Arrow" TargetMode="External"/><Relationship Id="rId3516" Type="http://schemas.openxmlformats.org/officeDocument/2006/relationships/hyperlink" Target="https://ranma.fandom.com/wiki/Eight_Headed_Orochi" TargetMode="External"/><Relationship Id="rId4847" Type="http://schemas.openxmlformats.org/officeDocument/2006/relationships/hyperlink" Target="https://dontstarve.fandom.com/wiki/Saladmander" TargetMode="External"/><Relationship Id="rId46" Type="http://schemas.openxmlformats.org/officeDocument/2006/relationships/hyperlink" Target="https://liloandstitch.fandom.com/wiki/Shrink_(001)" TargetMode="External"/><Relationship Id="rId3519" Type="http://schemas.openxmlformats.org/officeDocument/2006/relationships/hyperlink" Target="https://avatar.fandom.com/wiki/Unagi" TargetMode="External"/><Relationship Id="rId45" Type="http://schemas.openxmlformats.org/officeDocument/2006/relationships/hyperlink" Target="https://riordan.fandom.com/wiki/Ambrosia" TargetMode="External"/><Relationship Id="rId3518" Type="http://schemas.openxmlformats.org/officeDocument/2006/relationships/hyperlink" Target="https://ark.gamepedia.com/Liopleurodon" TargetMode="External"/><Relationship Id="rId4849" Type="http://schemas.openxmlformats.org/officeDocument/2006/relationships/hyperlink" Target="https://secretsaturdays.fandom.com/wiki/Revolving_Beast" TargetMode="External"/><Relationship Id="rId48" Type="http://schemas.openxmlformats.org/officeDocument/2006/relationships/hyperlink" Target="https://theportalwiki.com/wiki/GLaDOS" TargetMode="External"/><Relationship Id="rId47" Type="http://schemas.openxmlformats.org/officeDocument/2006/relationships/hyperlink" Target="https://rwby.fandom.com/wiki/Cinder%27s_Glove" TargetMode="External"/><Relationship Id="rId49" Type="http://schemas.openxmlformats.org/officeDocument/2006/relationships/hyperlink" Target="https://fallout.fandom.com/wiki/Deathclaw" TargetMode="External"/><Relationship Id="rId4840" Type="http://schemas.openxmlformats.org/officeDocument/2006/relationships/hyperlink" Target="https://kingdomhearts.fandom.com/wiki/Red_Armor" TargetMode="External"/><Relationship Id="rId3511" Type="http://schemas.openxmlformats.org/officeDocument/2006/relationships/hyperlink" Target="https://toriko.fandom.com/wiki/Monster_Plant" TargetMode="External"/><Relationship Id="rId4842" Type="http://schemas.openxmlformats.org/officeDocument/2006/relationships/hyperlink" Target="https://ark.gamepedia.com/Alpha_Creatures" TargetMode="External"/><Relationship Id="rId3510" Type="http://schemas.openxmlformats.org/officeDocument/2006/relationships/hyperlink" Target="https://goldensun.fandom.com/wiki/Chill" TargetMode="External"/><Relationship Id="rId4841" Type="http://schemas.openxmlformats.org/officeDocument/2006/relationships/hyperlink" Target="http://www.scpwiki.com/scp-1136" TargetMode="External"/><Relationship Id="rId3502" Type="http://schemas.openxmlformats.org/officeDocument/2006/relationships/hyperlink" Target="https://howtotrainyourdragon.fandom.com/wiki/Thunderpede" TargetMode="External"/><Relationship Id="rId4833" Type="http://schemas.openxmlformats.org/officeDocument/2006/relationships/hyperlink" Target="https://forgottenrealms.fandom.com/wiki/Behir" TargetMode="External"/><Relationship Id="rId3501" Type="http://schemas.openxmlformats.org/officeDocument/2006/relationships/hyperlink" Target="https://dragon-quest.org/wiki/Lump_wizard" TargetMode="External"/><Relationship Id="rId4832" Type="http://schemas.openxmlformats.org/officeDocument/2006/relationships/hyperlink" Target="https://ark.gamepedia.com/Aberrant_Creatures" TargetMode="External"/><Relationship Id="rId31" Type="http://schemas.openxmlformats.org/officeDocument/2006/relationships/hyperlink" Target="https://naruto.fandom.com/wiki/Zero-Tails" TargetMode="External"/><Relationship Id="rId3504" Type="http://schemas.openxmlformats.org/officeDocument/2006/relationships/hyperlink" Target="https://starwars.fandom.com/wiki/Mantessan_panthac" TargetMode="External"/><Relationship Id="rId4835" Type="http://schemas.openxmlformats.org/officeDocument/2006/relationships/hyperlink" Target="https://zelda.fandom.com/wiki/Volvagia" TargetMode="External"/><Relationship Id="rId30" Type="http://schemas.openxmlformats.org/officeDocument/2006/relationships/hyperlink" Target="https://elderscrolls.fandom.com/wiki/Alit" TargetMode="External"/><Relationship Id="rId3503" Type="http://schemas.openxmlformats.org/officeDocument/2006/relationships/hyperlink" Target="https://xenoblade.fandom.com/wiki/Mor_Ardain" TargetMode="External"/><Relationship Id="rId4834" Type="http://schemas.openxmlformats.org/officeDocument/2006/relationships/hyperlink" Target="https://bulbapedia.bulbagarden.net/wiki/Feebas_(Pok%C3%A9mon)" TargetMode="External"/><Relationship Id="rId33" Type="http://schemas.openxmlformats.org/officeDocument/2006/relationships/hyperlink" Target="https://goldensun.fandom.com/wiki/Bane" TargetMode="External"/><Relationship Id="rId3506" Type="http://schemas.openxmlformats.org/officeDocument/2006/relationships/hyperlink" Target="https://finalfantasy.fandom.com/wiki/Titan_(Final_Fantasy_VII)" TargetMode="External"/><Relationship Id="rId4837" Type="http://schemas.openxmlformats.org/officeDocument/2006/relationships/hyperlink" Target="https://dontstarve.fandom.com/wiki/Rockjaw" TargetMode="External"/><Relationship Id="rId32" Type="http://schemas.openxmlformats.org/officeDocument/2006/relationships/hyperlink" Target="https://onepiece.fandom.com/wiki/Animal_Species/Strong_World" TargetMode="External"/><Relationship Id="rId3505" Type="http://schemas.openxmlformats.org/officeDocument/2006/relationships/hyperlink" Target="https://monsterhunter.fandom.com/wiki/Great_Girros" TargetMode="External"/><Relationship Id="rId4836" Type="http://schemas.openxmlformats.org/officeDocument/2006/relationships/hyperlink" Target="https://monsterhunter.fandom.com/wiki/Rajang" TargetMode="External"/><Relationship Id="rId35" Type="http://schemas.openxmlformats.org/officeDocument/2006/relationships/hyperlink" Target="https://toriko.fandom.com/wiki/Air_Gorilla" TargetMode="External"/><Relationship Id="rId3508" Type="http://schemas.openxmlformats.org/officeDocument/2006/relationships/hyperlink" Target="https://thaumcraft-4.fandom.com/wiki/Champions" TargetMode="External"/><Relationship Id="rId4839" Type="http://schemas.openxmlformats.org/officeDocument/2006/relationships/hyperlink" Target="https://secretsaturdays.fandom.com/wiki/Rakshasa" TargetMode="External"/><Relationship Id="rId34" Type="http://schemas.openxmlformats.org/officeDocument/2006/relationships/hyperlink" Target="https://okami.fandom.com/wiki/Amaterasu" TargetMode="External"/><Relationship Id="rId3507" Type="http://schemas.openxmlformats.org/officeDocument/2006/relationships/hyperlink" Target="https://terraria.fandom.com/wiki/Betsy" TargetMode="External"/><Relationship Id="rId4838" Type="http://schemas.openxmlformats.org/officeDocument/2006/relationships/hyperlink" Target="https://bugsnax.fandom.com/wiki/Sandopede" TargetMode="External"/><Relationship Id="rId3509" Type="http://schemas.openxmlformats.org/officeDocument/2006/relationships/hyperlink" Target="https://monster-sanctuary.fandom.com/wiki/Darnation" TargetMode="External"/><Relationship Id="rId37" Type="http://schemas.openxmlformats.org/officeDocument/2006/relationships/hyperlink" Target="https://dinotrux.fandom.com/wiki/Ankylodumps" TargetMode="External"/><Relationship Id="rId36" Type="http://schemas.openxmlformats.org/officeDocument/2006/relationships/hyperlink" Target="https://wh40k.lexicanum.com/wiki/Ambull" TargetMode="External"/><Relationship Id="rId39" Type="http://schemas.openxmlformats.org/officeDocument/2006/relationships/hyperlink" Target="https://ben10.fandom.com/wiki/Aerophibian_(Classic)" TargetMode="External"/><Relationship Id="rId38" Type="http://schemas.openxmlformats.org/officeDocument/2006/relationships/hyperlink" Target="https://oddworld.fandom.com/wiki/Elum" TargetMode="External"/><Relationship Id="rId3500" Type="http://schemas.openxmlformats.org/officeDocument/2006/relationships/hyperlink" Target="https://www.mariowiki.com/Cape_Feather" TargetMode="External"/><Relationship Id="rId4831" Type="http://schemas.openxmlformats.org/officeDocument/2006/relationships/hyperlink" Target="http://www.scpwiki.com/scp-1135" TargetMode="External"/><Relationship Id="rId4830" Type="http://schemas.openxmlformats.org/officeDocument/2006/relationships/hyperlink" Target="https://kingdomhearts.fandom.com/wiki/Rapid_Thruster" TargetMode="External"/><Relationship Id="rId2203" Type="http://schemas.openxmlformats.org/officeDocument/2006/relationships/hyperlink" Target="https://bulbapedia.bulbagarden.net/wiki/Lickitung_(Pok%C3%A9mon)" TargetMode="External"/><Relationship Id="rId3535" Type="http://schemas.openxmlformats.org/officeDocument/2006/relationships/hyperlink" Target="https://ben10.fandom.com/wiki/Panuncian" TargetMode="External"/><Relationship Id="rId4866" Type="http://schemas.openxmlformats.org/officeDocument/2006/relationships/hyperlink" Target="https://monsterhunter.fandom.com/wiki/Rathian" TargetMode="External"/><Relationship Id="rId2204" Type="http://schemas.openxmlformats.org/officeDocument/2006/relationships/hyperlink" Target="https://digimon.fandom.com/wiki/Junkmon" TargetMode="External"/><Relationship Id="rId3534" Type="http://schemas.openxmlformats.org/officeDocument/2006/relationships/hyperlink" Target="https://toriko.fandom.com/wiki/Moon" TargetMode="External"/><Relationship Id="rId4865" Type="http://schemas.openxmlformats.org/officeDocument/2006/relationships/hyperlink" Target="https://zelda.fandom.com/wiki/Naydra" TargetMode="External"/><Relationship Id="rId20" Type="http://schemas.openxmlformats.org/officeDocument/2006/relationships/hyperlink" Target="https://monsterhunter.fandom.com/wiki/Abiorugu" TargetMode="External"/><Relationship Id="rId2205" Type="http://schemas.openxmlformats.org/officeDocument/2006/relationships/hyperlink" Target="https://theearthdefenseforce.fandom.com/wiki/Tadpole" TargetMode="External"/><Relationship Id="rId3537" Type="http://schemas.openxmlformats.org/officeDocument/2006/relationships/hyperlink" Target="https://kingdomhearts.fandom.com/wiki/Berserker" TargetMode="External"/><Relationship Id="rId4868" Type="http://schemas.openxmlformats.org/officeDocument/2006/relationships/hyperlink" Target="https://bugsnax.fandom.com/wiki/Scorpenyo" TargetMode="External"/><Relationship Id="rId2206" Type="http://schemas.openxmlformats.org/officeDocument/2006/relationships/hyperlink" Target="https://bayonetta.fandom.com/wiki/Glamor" TargetMode="External"/><Relationship Id="rId3536" Type="http://schemas.openxmlformats.org/officeDocument/2006/relationships/hyperlink" Target="https://liloandstitch.fandom.com/wiki/Ploot_(505)" TargetMode="External"/><Relationship Id="rId4867" Type="http://schemas.openxmlformats.org/officeDocument/2006/relationships/hyperlink" Target="https://dontstarve.fandom.com/wiki/Sea_Hound" TargetMode="External"/><Relationship Id="rId22" Type="http://schemas.openxmlformats.org/officeDocument/2006/relationships/hyperlink" Target="https://slimerancher.fandom.com/wiki/Pink_Slime" TargetMode="External"/><Relationship Id="rId2207" Type="http://schemas.openxmlformats.org/officeDocument/2006/relationships/hyperlink" Target="https://www.mariowiki.com/Swoop" TargetMode="External"/><Relationship Id="rId3539" Type="http://schemas.openxmlformats.org/officeDocument/2006/relationships/hyperlink" Target="https://ranma.fandom.com/wiki/The_Mushroom_of_Time" TargetMode="External"/><Relationship Id="rId21" Type="http://schemas.openxmlformats.org/officeDocument/2006/relationships/hyperlink" Target="https://harrypotter.fandom.com/wiki/Abraxan" TargetMode="External"/><Relationship Id="rId2208" Type="http://schemas.openxmlformats.org/officeDocument/2006/relationships/hyperlink" Target="https://dragon-quest.org/wiki/Stump_chump" TargetMode="External"/><Relationship Id="rId3538" Type="http://schemas.openxmlformats.org/officeDocument/2006/relationships/hyperlink" Target="https://scp-wiki.wikidot.com/scp-637" TargetMode="External"/><Relationship Id="rId4869" Type="http://schemas.openxmlformats.org/officeDocument/2006/relationships/hyperlink" Target="https://secretsaturdays.fandom.com/wiki/Skyfish" TargetMode="External"/><Relationship Id="rId24" Type="http://schemas.openxmlformats.org/officeDocument/2006/relationships/hyperlink" Target="https://riskofrain2.fandom.com/wiki/Acrid" TargetMode="External"/><Relationship Id="rId2209" Type="http://schemas.openxmlformats.org/officeDocument/2006/relationships/hyperlink" Target="https://howtotrainyourdragon.fandom.com/wiki/Razorwhip" TargetMode="External"/><Relationship Id="rId23" Type="http://schemas.openxmlformats.org/officeDocument/2006/relationships/hyperlink" Target="https://marvel.fandom.com/wiki/Bats_(Earth-616)" TargetMode="External"/><Relationship Id="rId26" Type="http://schemas.openxmlformats.org/officeDocument/2006/relationships/hyperlink" Target="https://terraria.fandom.com/wiki/Creeper_Egg" TargetMode="External"/><Relationship Id="rId25" Type="http://schemas.openxmlformats.org/officeDocument/2006/relationships/hyperlink" Target="https://finalfantasy.fandom.com/wiki/Abadon_(Final_Fantasy_IX)" TargetMode="External"/><Relationship Id="rId28" Type="http://schemas.openxmlformats.org/officeDocument/2006/relationships/hyperlink" Target="https://fellseal.gamepedia.com/Aeoth" TargetMode="External"/><Relationship Id="rId4860" Type="http://schemas.openxmlformats.org/officeDocument/2006/relationships/hyperlink" Target="https://kingdomhearts.fandom.com/wiki/Ruler_of_the_Sky" TargetMode="External"/><Relationship Id="rId27" Type="http://schemas.openxmlformats.org/officeDocument/2006/relationships/hyperlink" Target="https://minecraft.gamepedia.com/Axolotl" TargetMode="External"/><Relationship Id="rId3531" Type="http://schemas.openxmlformats.org/officeDocument/2006/relationships/hyperlink" Target="http://benimatic.com/tfwiki/index.php?title=Fire_Beetle" TargetMode="External"/><Relationship Id="rId4862" Type="http://schemas.openxmlformats.org/officeDocument/2006/relationships/hyperlink" Target="https://ark.gamepedia.com/Corrupted_Creatures" TargetMode="External"/><Relationship Id="rId29" Type="http://schemas.openxmlformats.org/officeDocument/2006/relationships/hyperlink" Target="https://monster-sanctuary.fandom.com/wiki/Spectral_Wolf" TargetMode="External"/><Relationship Id="rId2200" Type="http://schemas.openxmlformats.org/officeDocument/2006/relationships/hyperlink" Target="https://ark.gamepedia.com/DodoRex" TargetMode="External"/><Relationship Id="rId3530" Type="http://schemas.openxmlformats.org/officeDocument/2006/relationships/hyperlink" Target="https://terraria.fandom.com/wiki/Brain_of_Cthulhu" TargetMode="External"/><Relationship Id="rId4861" Type="http://schemas.openxmlformats.org/officeDocument/2006/relationships/hyperlink" Target="http://www.scpwiki.com/scp-1150" TargetMode="External"/><Relationship Id="rId2201" Type="http://schemas.openxmlformats.org/officeDocument/2006/relationships/hyperlink" Target="https://avatar.fandom.com/wiki/Knowledge_Seekers" TargetMode="External"/><Relationship Id="rId3533" Type="http://schemas.openxmlformats.org/officeDocument/2006/relationships/hyperlink" Target="https://goldensun.fandom.com/wiki/Claw" TargetMode="External"/><Relationship Id="rId4864" Type="http://schemas.openxmlformats.org/officeDocument/2006/relationships/hyperlink" Target="https://bulbapedia.bulbagarden.net/wiki/Shuppet_(Pok%C3%A9mon)" TargetMode="External"/><Relationship Id="rId2202" Type="http://schemas.openxmlformats.org/officeDocument/2006/relationships/hyperlink" Target="https://forgottenrealms.fandom.com/wiki/Bone_spider" TargetMode="External"/><Relationship Id="rId3532" Type="http://schemas.openxmlformats.org/officeDocument/2006/relationships/hyperlink" Target="https://monster-sanctuary.fandom.com/wiki/Thanatos" TargetMode="External"/><Relationship Id="rId4863" Type="http://schemas.openxmlformats.org/officeDocument/2006/relationships/hyperlink" Target="https://forgottenrealms.fandom.com/wiki/Bloodsilk_spider" TargetMode="External"/><Relationship Id="rId3524" Type="http://schemas.openxmlformats.org/officeDocument/2006/relationships/hyperlink" Target="https://dragon-quest.org/wiki/Notso_macho" TargetMode="External"/><Relationship Id="rId4855" Type="http://schemas.openxmlformats.org/officeDocument/2006/relationships/hyperlink" Target="https://zelda.fandom.com/wiki/Farosh" TargetMode="External"/><Relationship Id="rId3523" Type="http://schemas.openxmlformats.org/officeDocument/2006/relationships/hyperlink" Target="https://www.mariowiki.com/Cloud_Flower" TargetMode="External"/><Relationship Id="rId4854" Type="http://schemas.openxmlformats.org/officeDocument/2006/relationships/hyperlink" Target="https://bulbapedia.bulbagarden.net/wiki/Kecleon_(Pok%C3%A9mon)" TargetMode="External"/><Relationship Id="rId3526" Type="http://schemas.openxmlformats.org/officeDocument/2006/relationships/hyperlink" Target="https://xenoblade.fandom.com/wiki/Mortifole" TargetMode="External"/><Relationship Id="rId4857" Type="http://schemas.openxmlformats.org/officeDocument/2006/relationships/hyperlink" Target="https://dontstarve.fandom.com/wiki/Scorpeon" TargetMode="External"/><Relationship Id="rId3525" Type="http://schemas.openxmlformats.org/officeDocument/2006/relationships/hyperlink" Target="https://howtotrainyourdragon.fandom.com/wiki/Tide_Glider" TargetMode="External"/><Relationship Id="rId4856" Type="http://schemas.openxmlformats.org/officeDocument/2006/relationships/hyperlink" Target="https://monsterhunter.fandom.com/wiki/Rathalos" TargetMode="External"/><Relationship Id="rId11" Type="http://schemas.openxmlformats.org/officeDocument/2006/relationships/hyperlink" Target="https://bulbapedia.bulbagarden.net/wiki/Bulbasaur_(Pok%C3%A9mon)" TargetMode="External"/><Relationship Id="rId3528" Type="http://schemas.openxmlformats.org/officeDocument/2006/relationships/hyperlink" Target="https://monsterhunter.fandom.com/wiki/Glavenus" TargetMode="External"/><Relationship Id="rId4859" Type="http://schemas.openxmlformats.org/officeDocument/2006/relationships/hyperlink" Target="https://secretsaturdays.fandom.com/wiki/Shamirs" TargetMode="External"/><Relationship Id="rId10" Type="http://schemas.openxmlformats.org/officeDocument/2006/relationships/hyperlink" Target="https://forgottenrealms.fandom.com/wiki/Aboleth" TargetMode="External"/><Relationship Id="rId3527" Type="http://schemas.openxmlformats.org/officeDocument/2006/relationships/hyperlink" Target="https://starwars.fandom.com/wiki/Massiff" TargetMode="External"/><Relationship Id="rId4858" Type="http://schemas.openxmlformats.org/officeDocument/2006/relationships/hyperlink" Target="https://bugsnax.fandom.com/wiki/Scoopy_Banoopy" TargetMode="External"/><Relationship Id="rId13" Type="http://schemas.openxmlformats.org/officeDocument/2006/relationships/hyperlink" Target="https://godzilla.fandom.com/wiki/Amhuluk" TargetMode="External"/><Relationship Id="rId12" Type="http://schemas.openxmlformats.org/officeDocument/2006/relationships/hyperlink" Target="https://digimon.fandom.com/wiki/Agumon" TargetMode="External"/><Relationship Id="rId3529" Type="http://schemas.openxmlformats.org/officeDocument/2006/relationships/hyperlink" Target="https://finalfantasy.fandom.com/wiki/Typhon_(Final_Fantasy_VII)" TargetMode="External"/><Relationship Id="rId15" Type="http://schemas.openxmlformats.org/officeDocument/2006/relationships/hyperlink" Target="https://www.mariowiki.com/Angry_Sun" TargetMode="External"/><Relationship Id="rId14" Type="http://schemas.openxmlformats.org/officeDocument/2006/relationships/hyperlink" Target="https://devilmaycry.fandom.com/wiki/Sparda_(Devil_Arm)" TargetMode="External"/><Relationship Id="rId17" Type="http://schemas.openxmlformats.org/officeDocument/2006/relationships/hyperlink" Target="https://howtotrainyourdragon.fandom.com/wiki/Armorwing" TargetMode="External"/><Relationship Id="rId16" Type="http://schemas.openxmlformats.org/officeDocument/2006/relationships/hyperlink" Target="https://dragon-quest.org/wiki/Slime" TargetMode="External"/><Relationship Id="rId19" Type="http://schemas.openxmlformats.org/officeDocument/2006/relationships/hyperlink" Target="https://starwars.fandom.com/wiki/Alderaan_furry_moth" TargetMode="External"/><Relationship Id="rId3520" Type="http://schemas.openxmlformats.org/officeDocument/2006/relationships/hyperlink" Target="https://forgottenrealms.fandom.com/wiki/Gem_dragon" TargetMode="External"/><Relationship Id="rId4851" Type="http://schemas.openxmlformats.org/officeDocument/2006/relationships/hyperlink" Target="http://www.scpwiki.com/scp-1147" TargetMode="External"/><Relationship Id="rId18" Type="http://schemas.openxmlformats.org/officeDocument/2006/relationships/hyperlink" Target="https://xenoblade.fandom.com/wiki/Adsecula" TargetMode="External"/><Relationship Id="rId4850" Type="http://schemas.openxmlformats.org/officeDocument/2006/relationships/hyperlink" Target="https://kingdomhearts.fandom.com/wiki/Red_Nocturne" TargetMode="External"/><Relationship Id="rId3522" Type="http://schemas.openxmlformats.org/officeDocument/2006/relationships/hyperlink" Target="https://digimon.fandom.com/wiki/Soundbirdmon" TargetMode="External"/><Relationship Id="rId4853" Type="http://schemas.openxmlformats.org/officeDocument/2006/relationships/hyperlink" Target="https://forgottenrealms.fandom.com/wiki/Blink_dog" TargetMode="External"/><Relationship Id="rId3521" Type="http://schemas.openxmlformats.org/officeDocument/2006/relationships/hyperlink" Target="https://bulbapedia.bulbagarden.net/wiki/Natu_(Pok%C3%A9mon)" TargetMode="External"/><Relationship Id="rId4852" Type="http://schemas.openxmlformats.org/officeDocument/2006/relationships/hyperlink" Target="https://ark.gamepedia.com/Brute_Creatures" TargetMode="External"/><Relationship Id="rId84" Type="http://schemas.openxmlformats.org/officeDocument/2006/relationships/hyperlink" Target="https://okami.fandom.com/wiki/Bakugami" TargetMode="External"/><Relationship Id="rId1774" Type="http://schemas.openxmlformats.org/officeDocument/2006/relationships/hyperlink" Target="https://toriko.fandom.com/wiki/Death_Gore" TargetMode="External"/><Relationship Id="rId4800" Type="http://schemas.openxmlformats.org/officeDocument/2006/relationships/hyperlink" Target="https://kingdomhearts.fandom.com/wiki/Prison_Keeper" TargetMode="External"/><Relationship Id="rId83" Type="http://schemas.openxmlformats.org/officeDocument/2006/relationships/hyperlink" Target="https://goldensun.fandom.com/wiki/Bark" TargetMode="External"/><Relationship Id="rId1775" Type="http://schemas.openxmlformats.org/officeDocument/2006/relationships/hyperlink" Target="https://wh40k.lexicanum.com/wiki/Sinophian_Boreworm" TargetMode="External"/><Relationship Id="rId86" Type="http://schemas.openxmlformats.org/officeDocument/2006/relationships/hyperlink" Target="https://wh40k.lexicanum.com/wiki/Bruul_Parasite" TargetMode="External"/><Relationship Id="rId1776" Type="http://schemas.openxmlformats.org/officeDocument/2006/relationships/hyperlink" Target="https://eternalcylinder.fandom.com/wiki/Glickbol" TargetMode="External"/><Relationship Id="rId4802" Type="http://schemas.openxmlformats.org/officeDocument/2006/relationships/hyperlink" Target="https://ark.gamepedia.com/Woolly_Rhino" TargetMode="External"/><Relationship Id="rId85" Type="http://schemas.openxmlformats.org/officeDocument/2006/relationships/hyperlink" Target="https://toriko.fandom.com/wiki/Aloe_Frill-neck_Lizard" TargetMode="External"/><Relationship Id="rId1777" Type="http://schemas.openxmlformats.org/officeDocument/2006/relationships/hyperlink" Target="https://ben10.fandom.com/wiki/Galilean" TargetMode="External"/><Relationship Id="rId4801" Type="http://schemas.openxmlformats.org/officeDocument/2006/relationships/hyperlink" Target="http://www.scpwiki.com/scp-1105" TargetMode="External"/><Relationship Id="rId88" Type="http://schemas.openxmlformats.org/officeDocument/2006/relationships/hyperlink" Target="https://oddworld.fandom.com/wiki/Fleech" TargetMode="External"/><Relationship Id="rId1778" Type="http://schemas.openxmlformats.org/officeDocument/2006/relationships/hyperlink" Target="https://subnautica.fandom.com/wiki/Jellyray" TargetMode="External"/><Relationship Id="rId4804" Type="http://schemas.openxmlformats.org/officeDocument/2006/relationships/hyperlink" Target="https://bulbapedia.bulbagarden.net/wiki/Baltoy_(Pok%C3%A9mon)" TargetMode="External"/><Relationship Id="rId87" Type="http://schemas.openxmlformats.org/officeDocument/2006/relationships/hyperlink" Target="https://dinotrux.fandom.com/wiki/Aquadons_(species)" TargetMode="External"/><Relationship Id="rId1779" Type="http://schemas.openxmlformats.org/officeDocument/2006/relationships/hyperlink" Target="https://starbounder.org/Pulpin" TargetMode="External"/><Relationship Id="rId4803" Type="http://schemas.openxmlformats.org/officeDocument/2006/relationships/hyperlink" Target="https://forgottenrealms.fandom.com/wiki/Basilisk" TargetMode="External"/><Relationship Id="rId4806" Type="http://schemas.openxmlformats.org/officeDocument/2006/relationships/hyperlink" Target="https://monsterhunter.fandom.com/wiki/Pukei-Pukei" TargetMode="External"/><Relationship Id="rId89" Type="http://schemas.openxmlformats.org/officeDocument/2006/relationships/hyperlink" Target="https://ben10.fandom.com/wiki/Aldebaran_Beidafangs" TargetMode="External"/><Relationship Id="rId4805" Type="http://schemas.openxmlformats.org/officeDocument/2006/relationships/hyperlink" Target="https://zelda.fandom.com/wiki/Odolwa" TargetMode="External"/><Relationship Id="rId4808" Type="http://schemas.openxmlformats.org/officeDocument/2006/relationships/hyperlink" Target="https://bugsnax.fandom.com/wiki/Preying_Picantis" TargetMode="External"/><Relationship Id="rId4807" Type="http://schemas.openxmlformats.org/officeDocument/2006/relationships/hyperlink" Target="https://dontstarve.fandom.com/wiki/Quacken" TargetMode="External"/><Relationship Id="rId4809" Type="http://schemas.openxmlformats.org/officeDocument/2006/relationships/hyperlink" Target="https://secretsaturdays.fandom.com/wiki/Owlman" TargetMode="External"/><Relationship Id="rId80" Type="http://schemas.openxmlformats.org/officeDocument/2006/relationships/hyperlink" Target="https://elderscrolls.fandom.com/wiki/Amber_Ash_Hopper" TargetMode="External"/><Relationship Id="rId82" Type="http://schemas.openxmlformats.org/officeDocument/2006/relationships/hyperlink" Target="https://onepiece.fandom.com/wiki/Animal_Species/Strong_World" TargetMode="External"/><Relationship Id="rId81" Type="http://schemas.openxmlformats.org/officeDocument/2006/relationships/hyperlink" Target="https://naruto.fandom.com/wiki/Shukaku" TargetMode="External"/><Relationship Id="rId1770" Type="http://schemas.openxmlformats.org/officeDocument/2006/relationships/hyperlink" Target="https://monster-sanctuary.fandom.com/wiki/Megataur" TargetMode="External"/><Relationship Id="rId1771" Type="http://schemas.openxmlformats.org/officeDocument/2006/relationships/hyperlink" Target="https://elderscrolls.fandom.com/wiki/Senche-Cats" TargetMode="External"/><Relationship Id="rId1772" Type="http://schemas.openxmlformats.org/officeDocument/2006/relationships/hyperlink" Target="https://onepiece.fandom.com/wiki/Animal_Species" TargetMode="External"/><Relationship Id="rId1773" Type="http://schemas.openxmlformats.org/officeDocument/2006/relationships/hyperlink" Target="https://goldensun.fandom.com/wiki/Cinder" TargetMode="External"/><Relationship Id="rId73" Type="http://schemas.openxmlformats.org/officeDocument/2006/relationships/hyperlink" Target="https://marvel.fandom.com/wiki/Baymax_(Earth-616)" TargetMode="External"/><Relationship Id="rId1763" Type="http://schemas.openxmlformats.org/officeDocument/2006/relationships/hyperlink" Target="https://harrypotter.fandom.com/wiki/Graphorn" TargetMode="External"/><Relationship Id="rId72" Type="http://schemas.openxmlformats.org/officeDocument/2006/relationships/hyperlink" Target="https://slimerancher.fandom.com/wiki/Tabby_Slime" TargetMode="External"/><Relationship Id="rId1764" Type="http://schemas.openxmlformats.org/officeDocument/2006/relationships/hyperlink" Target="https://dc.fandom.com/wiki/Mysia_(New_Earth)" TargetMode="External"/><Relationship Id="rId75" Type="http://schemas.openxmlformats.org/officeDocument/2006/relationships/hyperlink" Target="https://finalfantasy.fandom.com/wiki/Abyss_Worm_(Final_Fantasy_X)" TargetMode="External"/><Relationship Id="rId1765" Type="http://schemas.openxmlformats.org/officeDocument/2006/relationships/hyperlink" Target="https://riskofrain2.fandom.com/wiki/Missile_Drone" TargetMode="External"/><Relationship Id="rId74" Type="http://schemas.openxmlformats.org/officeDocument/2006/relationships/hyperlink" Target="https://riskofrain2.fandom.com/wiki/Alloy_Vulture" TargetMode="External"/><Relationship Id="rId1766" Type="http://schemas.openxmlformats.org/officeDocument/2006/relationships/hyperlink" Target="https://finalfantasy.fandom.com/wiki/Orukat_(Final_Fantasy_V)" TargetMode="External"/><Relationship Id="rId77" Type="http://schemas.openxmlformats.org/officeDocument/2006/relationships/hyperlink" Target="https://minecraft.fandom.com/wiki/Beacon" TargetMode="External"/><Relationship Id="rId1767" Type="http://schemas.openxmlformats.org/officeDocument/2006/relationships/hyperlink" Target="https://terraria.fandom.com/wiki/Slime_Staff" TargetMode="External"/><Relationship Id="rId76" Type="http://schemas.openxmlformats.org/officeDocument/2006/relationships/hyperlink" Target="https://terraria.fandom.com/wiki/Crimson_Heart_(item)" TargetMode="External"/><Relationship Id="rId1768" Type="http://schemas.openxmlformats.org/officeDocument/2006/relationships/hyperlink" Target="https://minecraft.fandom.com/wiki/Caves_%26_Cliffs" TargetMode="External"/><Relationship Id="rId79" Type="http://schemas.openxmlformats.org/officeDocument/2006/relationships/hyperlink" Target="https://monster-sanctuary.fandom.com/wiki/Spectral_Toad" TargetMode="External"/><Relationship Id="rId1769" Type="http://schemas.openxmlformats.org/officeDocument/2006/relationships/hyperlink" Target="https://fellseal.gamepedia.com/Guard" TargetMode="External"/><Relationship Id="rId78" Type="http://schemas.openxmlformats.org/officeDocument/2006/relationships/hyperlink" Target="https://fellseal.gamepedia.com/Archafflictor" TargetMode="External"/><Relationship Id="rId71" Type="http://schemas.openxmlformats.org/officeDocument/2006/relationships/hyperlink" Target="https://harrypotter.fandom.com/wiki/Acromantula" TargetMode="External"/><Relationship Id="rId70" Type="http://schemas.openxmlformats.org/officeDocument/2006/relationships/hyperlink" Target="https://monsterhunter.fandom.com/wiki/Ahtal-Ka" TargetMode="External"/><Relationship Id="rId1760" Type="http://schemas.openxmlformats.org/officeDocument/2006/relationships/hyperlink" Target="https://xenoblade.fandom.com/wiki/Dilus" TargetMode="External"/><Relationship Id="rId1761" Type="http://schemas.openxmlformats.org/officeDocument/2006/relationships/hyperlink" Target="https://starwars.fandom.com/wiki/Runyip" TargetMode="External"/><Relationship Id="rId1762" Type="http://schemas.openxmlformats.org/officeDocument/2006/relationships/hyperlink" Target="https://monsterhunter.fandom.com/wiki/Brachydios" TargetMode="External"/><Relationship Id="rId62" Type="http://schemas.openxmlformats.org/officeDocument/2006/relationships/hyperlink" Target="https://digimon.fandom.com/wiki/Armadillomon" TargetMode="External"/><Relationship Id="rId1796" Type="http://schemas.openxmlformats.org/officeDocument/2006/relationships/hyperlink" Target="https://bulbapedia.bulbagarden.net/wiki/Grimer_(Pok%C3%A9mon)" TargetMode="External"/><Relationship Id="rId4822" Type="http://schemas.openxmlformats.org/officeDocument/2006/relationships/hyperlink" Target="https://ark.gamepedia.com/Yutyrannus" TargetMode="External"/><Relationship Id="rId61" Type="http://schemas.openxmlformats.org/officeDocument/2006/relationships/hyperlink" Target="https://bulbapedia.bulbagarden.net/wiki/Charmander_(Pok%C3%A9mon)" TargetMode="External"/><Relationship Id="rId1797" Type="http://schemas.openxmlformats.org/officeDocument/2006/relationships/hyperlink" Target="https://digimon.fandom.com/wiki/Guilmon" TargetMode="External"/><Relationship Id="rId4821" Type="http://schemas.openxmlformats.org/officeDocument/2006/relationships/hyperlink" Target="http://www.scpwiki.com/scp-1126" TargetMode="External"/><Relationship Id="rId64" Type="http://schemas.openxmlformats.org/officeDocument/2006/relationships/hyperlink" Target="https://devilmaycry.fandom.com/wiki/Alastor" TargetMode="External"/><Relationship Id="rId1798" Type="http://schemas.openxmlformats.org/officeDocument/2006/relationships/hyperlink" Target="https://pacificrim.fandom.com/wiki/Trespasser" TargetMode="External"/><Relationship Id="rId4824" Type="http://schemas.openxmlformats.org/officeDocument/2006/relationships/hyperlink" Target="https://bulbapedia.bulbagarden.net/wiki/Anorith_(Pok%C3%A9mon)" TargetMode="External"/><Relationship Id="rId63" Type="http://schemas.openxmlformats.org/officeDocument/2006/relationships/hyperlink" Target="https://godzilla.fandom.com/wiki/Anguirus_(FW)" TargetMode="External"/><Relationship Id="rId1799" Type="http://schemas.openxmlformats.org/officeDocument/2006/relationships/hyperlink" Target="https://bayonetta.fandom.com/wiki/Beloved" TargetMode="External"/><Relationship Id="rId4823" Type="http://schemas.openxmlformats.org/officeDocument/2006/relationships/hyperlink" Target="https://forgottenrealms.fandom.com/wiki/Beguiler" TargetMode="External"/><Relationship Id="rId66" Type="http://schemas.openxmlformats.org/officeDocument/2006/relationships/hyperlink" Target="https://dragon-quest.org/wiki/Bubble_slime" TargetMode="External"/><Relationship Id="rId4826" Type="http://schemas.openxmlformats.org/officeDocument/2006/relationships/hyperlink" Target="https://monsterhunter.fandom.com/wiki/Radobaan" TargetMode="External"/><Relationship Id="rId65" Type="http://schemas.openxmlformats.org/officeDocument/2006/relationships/hyperlink" Target="https://www.mariowiki.com/Ant_Trooper" TargetMode="External"/><Relationship Id="rId4825" Type="http://schemas.openxmlformats.org/officeDocument/2006/relationships/hyperlink" Target="https://zelda.fandom.com/wiki/Twinmold" TargetMode="External"/><Relationship Id="rId68" Type="http://schemas.openxmlformats.org/officeDocument/2006/relationships/hyperlink" Target="https://xenoblade.fandom.com/wiki/Aetrygon" TargetMode="External"/><Relationship Id="rId4828" Type="http://schemas.openxmlformats.org/officeDocument/2006/relationships/hyperlink" Target="https://bugsnax.fandom.com/wiki/Rootle" TargetMode="External"/><Relationship Id="rId67" Type="http://schemas.openxmlformats.org/officeDocument/2006/relationships/hyperlink" Target="https://howtotrainyourdragon.fandom.com/wiki/Bewilderbeast" TargetMode="External"/><Relationship Id="rId4827" Type="http://schemas.openxmlformats.org/officeDocument/2006/relationships/hyperlink" Target="https://dontstarve.fandom.com/wiki/Rock_Lobster" TargetMode="External"/><Relationship Id="rId4829" Type="http://schemas.openxmlformats.org/officeDocument/2006/relationships/hyperlink" Target="https://secretsaturdays.fandom.com/wiki/Popobawa" TargetMode="External"/><Relationship Id="rId60" Type="http://schemas.openxmlformats.org/officeDocument/2006/relationships/hyperlink" Target="https://forgottenrealms.fandom.com/wiki/Ahuizotl" TargetMode="External"/><Relationship Id="rId69" Type="http://schemas.openxmlformats.org/officeDocument/2006/relationships/hyperlink" Target="https://starwars.fandom.com/wiki/Bantha" TargetMode="External"/><Relationship Id="rId1790" Type="http://schemas.openxmlformats.org/officeDocument/2006/relationships/hyperlink" Target="https://mother-of-learning.fandom.com/wiki/Iron_beak" TargetMode="External"/><Relationship Id="rId1791" Type="http://schemas.openxmlformats.org/officeDocument/2006/relationships/hyperlink" Target="https://ghibli.fandom.com/wiki/Teto" TargetMode="External"/><Relationship Id="rId1792" Type="http://schemas.openxmlformats.org/officeDocument/2006/relationships/hyperlink" Target="https://en.wikipedia.org/wiki/Pantherinae" TargetMode="External"/><Relationship Id="rId1793" Type="http://schemas.openxmlformats.org/officeDocument/2006/relationships/hyperlink" Target="https://ark.gamepedia.com/Dilophosaur" TargetMode="External"/><Relationship Id="rId1794" Type="http://schemas.openxmlformats.org/officeDocument/2006/relationships/hyperlink" Target="https://avatar.fandom.com/wiki/Giant_rhinoceros_beetle" TargetMode="External"/><Relationship Id="rId4820" Type="http://schemas.openxmlformats.org/officeDocument/2006/relationships/hyperlink" Target="https://kingdomhearts.fandom.com/wiki/Rabid_Dog" TargetMode="External"/><Relationship Id="rId1795" Type="http://schemas.openxmlformats.org/officeDocument/2006/relationships/hyperlink" Target="https://forgottenrealms.fandom.com/wiki/Snowcloak" TargetMode="External"/><Relationship Id="rId51" Type="http://schemas.openxmlformats.org/officeDocument/2006/relationships/hyperlink" Target="https://slugterra.fandom.com/wiki/AquaBeek" TargetMode="External"/><Relationship Id="rId1785" Type="http://schemas.openxmlformats.org/officeDocument/2006/relationships/hyperlink" Target="https://fallout.fandom.com/wiki/Mothman" TargetMode="External"/><Relationship Id="rId4811" Type="http://schemas.openxmlformats.org/officeDocument/2006/relationships/hyperlink" Target="http://www.scpwiki.com/scp-1111" TargetMode="External"/><Relationship Id="rId50" Type="http://schemas.openxmlformats.org/officeDocument/2006/relationships/hyperlink" Target="https://ninokuni.fandom.com/wiki/Airhead" TargetMode="External"/><Relationship Id="rId1786" Type="http://schemas.openxmlformats.org/officeDocument/2006/relationships/hyperlink" Target="https://ninokuni.fandom.com/wiki/Lumberwood" TargetMode="External"/><Relationship Id="rId4810" Type="http://schemas.openxmlformats.org/officeDocument/2006/relationships/hyperlink" Target="https://kingdomhearts.fandom.com/wiki/Prize_Bug" TargetMode="External"/><Relationship Id="rId53" Type="http://schemas.openxmlformats.org/officeDocument/2006/relationships/hyperlink" Target="http://www.scpwiki.com/scp-011" TargetMode="External"/><Relationship Id="rId1787" Type="http://schemas.openxmlformats.org/officeDocument/2006/relationships/hyperlink" Target="https://slugterra.fandom.com/wiki/Pieper_Slugs" TargetMode="External"/><Relationship Id="rId4813" Type="http://schemas.openxmlformats.org/officeDocument/2006/relationships/hyperlink" Target="https://forgottenrealms.fandom.com/wiki/Beast_of_Malar" TargetMode="External"/><Relationship Id="rId52" Type="http://schemas.openxmlformats.org/officeDocument/2006/relationships/hyperlink" Target="https://ratchetandclank.fandom.com/wiki/Zyphoid_Spawner" TargetMode="External"/><Relationship Id="rId1788" Type="http://schemas.openxmlformats.org/officeDocument/2006/relationships/hyperlink" Target="https://ratchetandclank.fandom.com/wiki/Teratrope" TargetMode="External"/><Relationship Id="rId4812" Type="http://schemas.openxmlformats.org/officeDocument/2006/relationships/hyperlink" Target="https://ark.gamepedia.com/Wyvern" TargetMode="External"/><Relationship Id="rId55" Type="http://schemas.openxmlformats.org/officeDocument/2006/relationships/hyperlink" Target="https://alienanthology.fandom.com/wiki/Soldier" TargetMode="External"/><Relationship Id="rId1789" Type="http://schemas.openxmlformats.org/officeDocument/2006/relationships/hyperlink" Target="http://www.scpwiki.com/scp-267" TargetMode="External"/><Relationship Id="rId4815" Type="http://schemas.openxmlformats.org/officeDocument/2006/relationships/hyperlink" Target="https://zelda.fandom.com/wiki/Stagnox" TargetMode="External"/><Relationship Id="rId54" Type="http://schemas.openxmlformats.org/officeDocument/2006/relationships/hyperlink" Target="https://thewanderinginn.fandom.com/wiki/Acid_Flies" TargetMode="External"/><Relationship Id="rId4814" Type="http://schemas.openxmlformats.org/officeDocument/2006/relationships/hyperlink" Target="https://bulbapedia.bulbagarden.net/wiki/Lileep_(Pok%C3%A9mon)" TargetMode="External"/><Relationship Id="rId57" Type="http://schemas.openxmlformats.org/officeDocument/2006/relationships/hyperlink" Target="https://en.wikipedia.org/wiki/Marsupialia" TargetMode="External"/><Relationship Id="rId4817" Type="http://schemas.openxmlformats.org/officeDocument/2006/relationships/hyperlink" Target="https://dontstarve.fandom.com/wiki/Ro_Bin" TargetMode="External"/><Relationship Id="rId56" Type="http://schemas.openxmlformats.org/officeDocument/2006/relationships/hyperlink" Target="https://howtotrainyourdragon.fandom.com/wiki/Fault_Ripper_(species)" TargetMode="External"/><Relationship Id="rId4816" Type="http://schemas.openxmlformats.org/officeDocument/2006/relationships/hyperlink" Target="https://monsterhunter.fandom.com/wiki/Qurupeco" TargetMode="External"/><Relationship Id="rId4819" Type="http://schemas.openxmlformats.org/officeDocument/2006/relationships/hyperlink" Target="https://secretsaturdays.fandom.com/wiki/Peluda" TargetMode="External"/><Relationship Id="rId4818" Type="http://schemas.openxmlformats.org/officeDocument/2006/relationships/hyperlink" Target="https://bugsnax.fandom.com/wiki/Ribblepede" TargetMode="External"/><Relationship Id="rId59" Type="http://schemas.openxmlformats.org/officeDocument/2006/relationships/hyperlink" Target="https://avatar.fandom.com/wiki/Arctic_camel" TargetMode="External"/><Relationship Id="rId58" Type="http://schemas.openxmlformats.org/officeDocument/2006/relationships/hyperlink" Target="https://ark.gamepedia.com/Allosaurus" TargetMode="External"/><Relationship Id="rId1780" Type="http://schemas.openxmlformats.org/officeDocument/2006/relationships/hyperlink" Target="https://ccsakura.fandom.com/wiki/The_Sleep" TargetMode="External"/><Relationship Id="rId1781" Type="http://schemas.openxmlformats.org/officeDocument/2006/relationships/hyperlink" Target="https://kirby.fandom.com/wiki/Tedhaun" TargetMode="External"/><Relationship Id="rId1782" Type="http://schemas.openxmlformats.org/officeDocument/2006/relationships/hyperlink" Target="https://liloandstitch.fandom.com/wiki/Shredder_(134)" TargetMode="External"/><Relationship Id="rId1783" Type="http://schemas.openxmlformats.org/officeDocument/2006/relationships/hyperlink" Target="https://rwby.fandom.com/wiki/Spider_Droid" TargetMode="External"/><Relationship Id="rId1784" Type="http://schemas.openxmlformats.org/officeDocument/2006/relationships/hyperlink" Target="https://half-life.fandom.com/wiki/Stukabat" TargetMode="External"/><Relationship Id="rId2269" Type="http://schemas.openxmlformats.org/officeDocument/2006/relationships/hyperlink" Target="https://liloandstitch.fandom.com/wiki/Pix_(214)" TargetMode="External"/><Relationship Id="rId349" Type="http://schemas.openxmlformats.org/officeDocument/2006/relationships/hyperlink" Target="https://ninokuni.fandom.com/wiki/Buddud" TargetMode="External"/><Relationship Id="rId348" Type="http://schemas.openxmlformats.org/officeDocument/2006/relationships/hyperlink" Target="https://fallout.fandom.com/wiki/Bighorner" TargetMode="External"/><Relationship Id="rId347" Type="http://schemas.openxmlformats.org/officeDocument/2006/relationships/hyperlink" Target="https://theportalwiki.com/wiki/Turrets" TargetMode="External"/><Relationship Id="rId346" Type="http://schemas.openxmlformats.org/officeDocument/2006/relationships/hyperlink" Target="https://rwby.fandom.com/wiki/Centinel" TargetMode="External"/><Relationship Id="rId3591" Type="http://schemas.openxmlformats.org/officeDocument/2006/relationships/hyperlink" Target="https://digimon.fandom.com/wiki/Starmon_(2010_anime)" TargetMode="External"/><Relationship Id="rId2260" Type="http://schemas.openxmlformats.org/officeDocument/2006/relationships/hyperlink" Target="https://goldensun.fandom.com/wiki/Glow" TargetMode="External"/><Relationship Id="rId3590" Type="http://schemas.openxmlformats.org/officeDocument/2006/relationships/hyperlink" Target="https://bulbapedia.bulbagarden.net/wiki/Bonsly_(Pok%C3%A9mon)" TargetMode="External"/><Relationship Id="rId341" Type="http://schemas.openxmlformats.org/officeDocument/2006/relationships/hyperlink" Target="https://starbounder.org/Capricoat" TargetMode="External"/><Relationship Id="rId2261" Type="http://schemas.openxmlformats.org/officeDocument/2006/relationships/hyperlink" Target="https://toriko.fandom.com/wiki/Eight-Tailed_Scorpion" TargetMode="External"/><Relationship Id="rId3593" Type="http://schemas.openxmlformats.org/officeDocument/2006/relationships/hyperlink" Target="https://dragon-quest.org/wiki/Metal_dragon" TargetMode="External"/><Relationship Id="rId340" Type="http://schemas.openxmlformats.org/officeDocument/2006/relationships/hyperlink" Target="https://subnautica.fandom.com/wiki/Bladderfish" TargetMode="External"/><Relationship Id="rId2262" Type="http://schemas.openxmlformats.org/officeDocument/2006/relationships/hyperlink" Target="https://wh40k.lexicanum.com/wiki/Hive_Tyrant" TargetMode="External"/><Relationship Id="rId3592" Type="http://schemas.openxmlformats.org/officeDocument/2006/relationships/hyperlink" Target="https://www.mariowiki.com/Frog_Suit" TargetMode="External"/><Relationship Id="rId2263" Type="http://schemas.openxmlformats.org/officeDocument/2006/relationships/hyperlink" Target="https://eternalcylinder.fandom.com/wiki/Omnogrom" TargetMode="External"/><Relationship Id="rId3595" Type="http://schemas.openxmlformats.org/officeDocument/2006/relationships/hyperlink" Target="https://xenoblade.fandom.com/wiki/Reef_Nebula" TargetMode="External"/><Relationship Id="rId2264" Type="http://schemas.openxmlformats.org/officeDocument/2006/relationships/hyperlink" Target="https://ben10.fandom.com/wiki/Ickthyperambuloid" TargetMode="External"/><Relationship Id="rId3594" Type="http://schemas.openxmlformats.org/officeDocument/2006/relationships/hyperlink" Target="https://howtotrainyourdragon.fandom.com/wiki/Typhoomerang" TargetMode="External"/><Relationship Id="rId345" Type="http://schemas.openxmlformats.org/officeDocument/2006/relationships/hyperlink" Target="https://liloandstitch.fandom.com/wiki/Slick_(020)" TargetMode="External"/><Relationship Id="rId2265" Type="http://schemas.openxmlformats.org/officeDocument/2006/relationships/hyperlink" Target="https://subnautica.fandom.com/wiki/Reginald" TargetMode="External"/><Relationship Id="rId3597" Type="http://schemas.openxmlformats.org/officeDocument/2006/relationships/hyperlink" Target="https://monsterhunter.fandom.com/wiki/Gogomoa" TargetMode="External"/><Relationship Id="rId344" Type="http://schemas.openxmlformats.org/officeDocument/2006/relationships/hyperlink" Target="https://riordan.fandom.com/wiki/Chimera" TargetMode="External"/><Relationship Id="rId2266" Type="http://schemas.openxmlformats.org/officeDocument/2006/relationships/hyperlink" Target="https://starbounder.org/Sporgus" TargetMode="External"/><Relationship Id="rId3596" Type="http://schemas.openxmlformats.org/officeDocument/2006/relationships/hyperlink" Target="https://starwars.fandom.com/wiki/Narglatch/Legends" TargetMode="External"/><Relationship Id="rId343" Type="http://schemas.openxmlformats.org/officeDocument/2006/relationships/hyperlink" Target="https://kirby.fandom.com/wiki/Bugzzy" TargetMode="External"/><Relationship Id="rId2267" Type="http://schemas.openxmlformats.org/officeDocument/2006/relationships/hyperlink" Target="https://ccsakura.fandom.com/wiki/The_Wave" TargetMode="External"/><Relationship Id="rId3599" Type="http://schemas.openxmlformats.org/officeDocument/2006/relationships/hyperlink" Target="https://terraria.fandom.com/wiki/The_Destroyer" TargetMode="External"/><Relationship Id="rId342" Type="http://schemas.openxmlformats.org/officeDocument/2006/relationships/hyperlink" Target="https://ccsakura.fandom.com/wiki/The_Dark" TargetMode="External"/><Relationship Id="rId2268" Type="http://schemas.openxmlformats.org/officeDocument/2006/relationships/hyperlink" Target="https://kirby.fandom.com/wiki/Whispy_Woods" TargetMode="External"/><Relationship Id="rId3598" Type="http://schemas.openxmlformats.org/officeDocument/2006/relationships/hyperlink" Target="https://finalfantasy.fandom.com/wiki/Valefor_(Final_Fantasy_X)" TargetMode="External"/><Relationship Id="rId2258" Type="http://schemas.openxmlformats.org/officeDocument/2006/relationships/hyperlink" Target="https://monster-sanctuary.fandom.com/wiki/Sizzle_Knight" TargetMode="External"/><Relationship Id="rId2259" Type="http://schemas.openxmlformats.org/officeDocument/2006/relationships/hyperlink" Target="https://onepiece.fandom.com/wiki/Treasure_Tree_Adam" TargetMode="External"/><Relationship Id="rId3589" Type="http://schemas.openxmlformats.org/officeDocument/2006/relationships/hyperlink" Target="https://forgottenrealms.fandom.com/wiki/Gem_dragon" TargetMode="External"/><Relationship Id="rId338" Type="http://schemas.openxmlformats.org/officeDocument/2006/relationships/hyperlink" Target="https://ben10.fandom.com/wiki/Arachnichimp_(Classic)" TargetMode="External"/><Relationship Id="rId337" Type="http://schemas.openxmlformats.org/officeDocument/2006/relationships/hyperlink" Target="https://oddworld.fandom.com/wiki/Paramite" TargetMode="External"/><Relationship Id="rId336" Type="http://schemas.openxmlformats.org/officeDocument/2006/relationships/hyperlink" Target="https://dinotrux.fandom.com/wiki/Dyscrapadons" TargetMode="External"/><Relationship Id="rId335" Type="http://schemas.openxmlformats.org/officeDocument/2006/relationships/hyperlink" Target="https://wh40k.lexicanum.com/wiki/Clawed_Fiend" TargetMode="External"/><Relationship Id="rId3580" Type="http://schemas.openxmlformats.org/officeDocument/2006/relationships/hyperlink" Target="https://toriko.fandom.com/wiki/Mutton_Boar" TargetMode="External"/><Relationship Id="rId339" Type="http://schemas.openxmlformats.org/officeDocument/2006/relationships/hyperlink" Target="https://horizon.fandom.com/wiki/Fire_Bellowback" TargetMode="External"/><Relationship Id="rId330" Type="http://schemas.openxmlformats.org/officeDocument/2006/relationships/hyperlink" Target="https://naruto.fandom.com/wiki/Saiken" TargetMode="External"/><Relationship Id="rId2250" Type="http://schemas.openxmlformats.org/officeDocument/2006/relationships/hyperlink" Target="https://monsterhunter.fandom.com/wiki/Conga" TargetMode="External"/><Relationship Id="rId3582" Type="http://schemas.openxmlformats.org/officeDocument/2006/relationships/hyperlink" Target="https://liloandstitch.fandom.com/wiki/Sprout_(509)" TargetMode="External"/><Relationship Id="rId2251" Type="http://schemas.openxmlformats.org/officeDocument/2006/relationships/hyperlink" Target="https://harrypotter.fandom.com/wiki/Murtlap" TargetMode="External"/><Relationship Id="rId3581" Type="http://schemas.openxmlformats.org/officeDocument/2006/relationships/hyperlink" Target="https://ben10.fandom.com/wiki/Piscciss_Volann_(Classic)" TargetMode="External"/><Relationship Id="rId2252" Type="http://schemas.openxmlformats.org/officeDocument/2006/relationships/hyperlink" Target="https://worm.fandom.com/wiki/Bohu" TargetMode="External"/><Relationship Id="rId3584" Type="http://schemas.openxmlformats.org/officeDocument/2006/relationships/hyperlink" Target="http://www.scpwiki.com/scp-646" TargetMode="External"/><Relationship Id="rId2253" Type="http://schemas.openxmlformats.org/officeDocument/2006/relationships/hyperlink" Target="https://riskofrain2.fandom.com/wiki/Stone_Titan" TargetMode="External"/><Relationship Id="rId3583" Type="http://schemas.openxmlformats.org/officeDocument/2006/relationships/hyperlink" Target="https://kingdomhearts.fandom.com/wiki/Dancer" TargetMode="External"/><Relationship Id="rId334" Type="http://schemas.openxmlformats.org/officeDocument/2006/relationships/hyperlink" Target="https://toriko.fandom.com/wiki/Atlas_Crab" TargetMode="External"/><Relationship Id="rId2254" Type="http://schemas.openxmlformats.org/officeDocument/2006/relationships/hyperlink" Target="https://finalfantasy.fandom.com/wiki/Belias_(Final_Fantasy_XII)" TargetMode="External"/><Relationship Id="rId3586" Type="http://schemas.openxmlformats.org/officeDocument/2006/relationships/hyperlink" Target="https://en.wikipedia.org/wiki/Crustaceans" TargetMode="External"/><Relationship Id="rId333" Type="http://schemas.openxmlformats.org/officeDocument/2006/relationships/hyperlink" Target="https://okami.fandom.com/wiki/Kasugami" TargetMode="External"/><Relationship Id="rId2255" Type="http://schemas.openxmlformats.org/officeDocument/2006/relationships/hyperlink" Target="https://terraria.fandom.com/wiki/Derpling" TargetMode="External"/><Relationship Id="rId3585" Type="http://schemas.openxmlformats.org/officeDocument/2006/relationships/hyperlink" Target="https://robotech.fandom.com/wiki/Flower_of_Life" TargetMode="External"/><Relationship Id="rId332" Type="http://schemas.openxmlformats.org/officeDocument/2006/relationships/hyperlink" Target="https://goldensun.fandom.com/wiki/Clover" TargetMode="External"/><Relationship Id="rId2256" Type="http://schemas.openxmlformats.org/officeDocument/2006/relationships/hyperlink" Target="https://aether.fandom.com/wiki/Sheepuff" TargetMode="External"/><Relationship Id="rId3588" Type="http://schemas.openxmlformats.org/officeDocument/2006/relationships/hyperlink" Target="https://avatar.fandom.com/wiki/Wolfbat" TargetMode="External"/><Relationship Id="rId331" Type="http://schemas.openxmlformats.org/officeDocument/2006/relationships/hyperlink" Target="https://onepiece.fandom.com/wiki/Animal_Species/Strong_World" TargetMode="External"/><Relationship Id="rId2257" Type="http://schemas.openxmlformats.org/officeDocument/2006/relationships/hyperlink" Target="https://fellseal.gamepedia.com/Venomous" TargetMode="External"/><Relationship Id="rId3587" Type="http://schemas.openxmlformats.org/officeDocument/2006/relationships/hyperlink" Target="https://ark.fandom.com/wiki/Maewing" TargetMode="External"/><Relationship Id="rId5318" Type="http://schemas.openxmlformats.org/officeDocument/2006/relationships/hyperlink" Target="https://forgottenrealms.fandom.com/wiki/Aballin" TargetMode="External"/><Relationship Id="rId5319" Type="http://schemas.openxmlformats.org/officeDocument/2006/relationships/hyperlink" Target="https://bulbapedia.bulbagarden.net/wiki/Cresselia_(Pok%C3%A9mon)" TargetMode="External"/><Relationship Id="rId5316" Type="http://schemas.openxmlformats.org/officeDocument/2006/relationships/hyperlink" Target="https://monsterhunter.fandom.com/wiki/Wyverians" TargetMode="External"/><Relationship Id="rId5317" Type="http://schemas.openxmlformats.org/officeDocument/2006/relationships/hyperlink" Target="http://www.scpwiki.com/scp-1779" TargetMode="External"/><Relationship Id="rId370" Type="http://schemas.openxmlformats.org/officeDocument/2006/relationships/hyperlink" Target="https://harrypotter.fandom.com/wiki/Boggart" TargetMode="External"/><Relationship Id="rId369" Type="http://schemas.openxmlformats.org/officeDocument/2006/relationships/hyperlink" Target="https://monsterhunter.fandom.com/wiki/Altaroth" TargetMode="External"/><Relationship Id="rId368" Type="http://schemas.openxmlformats.org/officeDocument/2006/relationships/hyperlink" Target="https://starwars.fandom.com/wiki/Cracian_thumper" TargetMode="External"/><Relationship Id="rId2280" Type="http://schemas.openxmlformats.org/officeDocument/2006/relationships/hyperlink" Target="https://digimon.fandom.com/wiki/Keramon" TargetMode="External"/><Relationship Id="rId2281" Type="http://schemas.openxmlformats.org/officeDocument/2006/relationships/hyperlink" Target="https://theearthdefenseforce.fandom.com/wiki/Daddy_Long_Legs" TargetMode="External"/><Relationship Id="rId2282" Type="http://schemas.openxmlformats.org/officeDocument/2006/relationships/hyperlink" Target="https://bayonetta.fandom.com/wiki/Grace_and_Glory" TargetMode="External"/><Relationship Id="rId363" Type="http://schemas.openxmlformats.org/officeDocument/2006/relationships/hyperlink" Target="https://devilmaycry.fandom.com/wiki/Pandora" TargetMode="External"/><Relationship Id="rId2283" Type="http://schemas.openxmlformats.org/officeDocument/2006/relationships/hyperlink" Target="https://www.mariowiki.com/Toad_(species)" TargetMode="External"/><Relationship Id="rId5310" Type="http://schemas.openxmlformats.org/officeDocument/2006/relationships/hyperlink" Target="https://metroid.fandom.com/wiki/Zuru" TargetMode="External"/><Relationship Id="rId362" Type="http://schemas.openxmlformats.org/officeDocument/2006/relationships/hyperlink" Target="https://godzilla.fandom.com/wiki/Gamera" TargetMode="External"/><Relationship Id="rId2284" Type="http://schemas.openxmlformats.org/officeDocument/2006/relationships/hyperlink" Target="https://dragon-quest.org/wiki/Wailin%27_weed" TargetMode="External"/><Relationship Id="rId5311" Type="http://schemas.openxmlformats.org/officeDocument/2006/relationships/hyperlink" Target="https://monsterhunterrise.wiki.fextralife.com/Wirebug" TargetMode="External"/><Relationship Id="rId361" Type="http://schemas.openxmlformats.org/officeDocument/2006/relationships/hyperlink" Target="https://digimon.fandom.com/wiki/Bokomon" TargetMode="External"/><Relationship Id="rId2285" Type="http://schemas.openxmlformats.org/officeDocument/2006/relationships/hyperlink" Target="https://howtotrainyourdragon.fandom.com/wiki/Relentless_Razorwing" TargetMode="External"/><Relationship Id="rId360" Type="http://schemas.openxmlformats.org/officeDocument/2006/relationships/hyperlink" Target="https://bulbapedia.bulbagarden.net/wiki/Spearow_(Pok%C3%A9mon)" TargetMode="External"/><Relationship Id="rId2286" Type="http://schemas.openxmlformats.org/officeDocument/2006/relationships/hyperlink" Target="https://xenoblade.fandom.com/wiki/Germivore" TargetMode="External"/><Relationship Id="rId367" Type="http://schemas.openxmlformats.org/officeDocument/2006/relationships/hyperlink" Target="https://xenoblade.fandom.com/wiki/Aprica" TargetMode="External"/><Relationship Id="rId2287" Type="http://schemas.openxmlformats.org/officeDocument/2006/relationships/hyperlink" Target="https://starwars.fandom.com/wiki/Altagak" TargetMode="External"/><Relationship Id="rId5314" Type="http://schemas.openxmlformats.org/officeDocument/2006/relationships/hyperlink" Target="https://bulbapedia.bulbagarden.net/wiki/Giratina_(Pok%C3%A9mon)" TargetMode="External"/><Relationship Id="rId366" Type="http://schemas.openxmlformats.org/officeDocument/2006/relationships/hyperlink" Target="https://howtotrainyourdragon.fandom.com/wiki/Chillblaster" TargetMode="External"/><Relationship Id="rId2288" Type="http://schemas.openxmlformats.org/officeDocument/2006/relationships/hyperlink" Target="https://monsterhunter.fandom.com/wiki/Congalala" TargetMode="External"/><Relationship Id="rId5315" Type="http://schemas.openxmlformats.org/officeDocument/2006/relationships/hyperlink" Target="https://metroid.fandom.com/wiki/Fusion_Suit_Mechanics" TargetMode="External"/><Relationship Id="rId365" Type="http://schemas.openxmlformats.org/officeDocument/2006/relationships/hyperlink" Target="https://dragon-quest.org/wiki/Metal_slime_knight" TargetMode="External"/><Relationship Id="rId2289" Type="http://schemas.openxmlformats.org/officeDocument/2006/relationships/hyperlink" Target="https://harrypotter.fandom.com/wiki/Niffler" TargetMode="External"/><Relationship Id="rId5312" Type="http://schemas.openxmlformats.org/officeDocument/2006/relationships/hyperlink" Target="http://www.scpwiki.com/scp-1762" TargetMode="External"/><Relationship Id="rId364" Type="http://schemas.openxmlformats.org/officeDocument/2006/relationships/hyperlink" Target="https://www.mariowiki.com/Boo" TargetMode="External"/><Relationship Id="rId5313" Type="http://schemas.openxmlformats.org/officeDocument/2006/relationships/hyperlink" Target="https://forgottenrealms.fandom.com/wiki/Category:Magical_beasts" TargetMode="External"/><Relationship Id="rId95" Type="http://schemas.openxmlformats.org/officeDocument/2006/relationships/hyperlink" Target="https://riordan.fandom.com/wiki/Apples_of_Immortality" TargetMode="External"/><Relationship Id="rId5307" Type="http://schemas.openxmlformats.org/officeDocument/2006/relationships/hyperlink" Target="http://www.scpwiki.com/scp-1755" TargetMode="External"/><Relationship Id="rId94" Type="http://schemas.openxmlformats.org/officeDocument/2006/relationships/hyperlink" Target="https://kirby.fandom.com/wiki/Birdon" TargetMode="External"/><Relationship Id="rId5308" Type="http://schemas.openxmlformats.org/officeDocument/2006/relationships/hyperlink" Target="https://forgottenrealms.fandom.com/wiki/Zorbo" TargetMode="External"/><Relationship Id="rId97" Type="http://schemas.openxmlformats.org/officeDocument/2006/relationships/hyperlink" Target="https://rwby.fandom.com/wiki/Beowolf" TargetMode="External"/><Relationship Id="rId5305" Type="http://schemas.openxmlformats.org/officeDocument/2006/relationships/hyperlink" Target="https://monsterhunter.fandom.com/wiki/Category:Monster_Equipment_Articles" TargetMode="External"/><Relationship Id="rId96" Type="http://schemas.openxmlformats.org/officeDocument/2006/relationships/hyperlink" Target="https://liloandstitch.fandom.com/wiki/Doubledip_(002)" TargetMode="External"/><Relationship Id="rId5306" Type="http://schemas.openxmlformats.org/officeDocument/2006/relationships/hyperlink" Target="https://kingdomhearts.fandom.com/wiki/Keyblade" TargetMode="External"/><Relationship Id="rId99" Type="http://schemas.openxmlformats.org/officeDocument/2006/relationships/hyperlink" Target="https://fallout.fandom.com/wiki/Angler_(Fallout_76)" TargetMode="External"/><Relationship Id="rId98" Type="http://schemas.openxmlformats.org/officeDocument/2006/relationships/hyperlink" Target="https://theportalwiki.com/wiki/Companion_Cube" TargetMode="External"/><Relationship Id="rId5309" Type="http://schemas.openxmlformats.org/officeDocument/2006/relationships/hyperlink" Target="https://bulbapedia.bulbagarden.net/wiki/Regigigas_(Pok%C3%A9mon)" TargetMode="External"/><Relationship Id="rId91" Type="http://schemas.openxmlformats.org/officeDocument/2006/relationships/hyperlink" Target="https://subnautica.fandom.com/wiki/Ampeel" TargetMode="External"/><Relationship Id="rId90" Type="http://schemas.openxmlformats.org/officeDocument/2006/relationships/hyperlink" Target="https://horizon.fandom.com/wiki/Bristleback" TargetMode="External"/><Relationship Id="rId93" Type="http://schemas.openxmlformats.org/officeDocument/2006/relationships/hyperlink" Target="https://ccsakura.fandom.com/wiki/The_Big" TargetMode="External"/><Relationship Id="rId92" Type="http://schemas.openxmlformats.org/officeDocument/2006/relationships/hyperlink" Target="https://starbounder.org/Anglure" TargetMode="External"/><Relationship Id="rId359" Type="http://schemas.openxmlformats.org/officeDocument/2006/relationships/hyperlink" Target="https://forgottenrealms.fandom.com/wiki/Berbalang" TargetMode="External"/><Relationship Id="rId358" Type="http://schemas.openxmlformats.org/officeDocument/2006/relationships/hyperlink" Target="https://avatar.fandom.com/wiki/Buffalo_yak" TargetMode="External"/><Relationship Id="rId357" Type="http://schemas.openxmlformats.org/officeDocument/2006/relationships/hyperlink" Target="https://ark.gamepedia.com/Archaeopteryx" TargetMode="External"/><Relationship Id="rId2270" Type="http://schemas.openxmlformats.org/officeDocument/2006/relationships/hyperlink" Target="https://fallout.fandom.com/wiki/Radstag" TargetMode="External"/><Relationship Id="rId2271" Type="http://schemas.openxmlformats.org/officeDocument/2006/relationships/hyperlink" Target="https://ninokuni.fandom.com/wiki/Rabbot" TargetMode="External"/><Relationship Id="rId352" Type="http://schemas.openxmlformats.org/officeDocument/2006/relationships/hyperlink" Target="https://scp-wiki.wikidot.com/scp-058" TargetMode="External"/><Relationship Id="rId2272" Type="http://schemas.openxmlformats.org/officeDocument/2006/relationships/hyperlink" Target="https://slugterra.fandom.com/wiki/Thugglet" TargetMode="External"/><Relationship Id="rId351" Type="http://schemas.openxmlformats.org/officeDocument/2006/relationships/hyperlink" Target="https://ratchetandclank.fandom.com/wiki/Bomber_Minion" TargetMode="External"/><Relationship Id="rId2273" Type="http://schemas.openxmlformats.org/officeDocument/2006/relationships/hyperlink" Target="http://www.scpwiki.com/scp-371" TargetMode="External"/><Relationship Id="rId5300" Type="http://schemas.openxmlformats.org/officeDocument/2006/relationships/hyperlink" Target="https://monsterhunter.fandom.com/wiki/Deviant" TargetMode="External"/><Relationship Id="rId350" Type="http://schemas.openxmlformats.org/officeDocument/2006/relationships/hyperlink" Target="https://slugterra.fandom.com/wiki/Crystalyd" TargetMode="External"/><Relationship Id="rId2274" Type="http://schemas.openxmlformats.org/officeDocument/2006/relationships/hyperlink" Target="https://honorverse.fandom.com/wiki/Treecat" TargetMode="External"/><Relationship Id="rId2275" Type="http://schemas.openxmlformats.org/officeDocument/2006/relationships/hyperlink" Target="https://en.wikipedia.org/wiki/Charadriiformes" TargetMode="External"/><Relationship Id="rId356" Type="http://schemas.openxmlformats.org/officeDocument/2006/relationships/hyperlink" Target="https://en.wikipedia.org/wiki/Anteater" TargetMode="External"/><Relationship Id="rId2276" Type="http://schemas.openxmlformats.org/officeDocument/2006/relationships/hyperlink" Target="https://ark.gamepedia.com/Doedicurus" TargetMode="External"/><Relationship Id="rId5303" Type="http://schemas.openxmlformats.org/officeDocument/2006/relationships/hyperlink" Target="https://bulbapedia.bulbagarden.net/wiki/Heatran_(Pok%C3%A9mon)" TargetMode="External"/><Relationship Id="rId355" Type="http://schemas.openxmlformats.org/officeDocument/2006/relationships/hyperlink" Target="https://howtotrainyourdragon.fandom.com/wiki/Piercing_Shriekscale" TargetMode="External"/><Relationship Id="rId2277" Type="http://schemas.openxmlformats.org/officeDocument/2006/relationships/hyperlink" Target="https://avatar.fandom.com/wiki/Koalaotter" TargetMode="External"/><Relationship Id="rId5304" Type="http://schemas.openxmlformats.org/officeDocument/2006/relationships/hyperlink" Target="https://metroid.fandom.com/wiki/Zazabi" TargetMode="External"/><Relationship Id="rId354" Type="http://schemas.openxmlformats.org/officeDocument/2006/relationships/hyperlink" Target="https://bleach.fandom.com/wiki/Jigokuch%C5%8D" TargetMode="External"/><Relationship Id="rId2278" Type="http://schemas.openxmlformats.org/officeDocument/2006/relationships/hyperlink" Target="https://forgottenrealms.fandom.com/wiki/Clay_warrior" TargetMode="External"/><Relationship Id="rId5301" Type="http://schemas.openxmlformats.org/officeDocument/2006/relationships/hyperlink" Target="http://www.scpwiki.com/scp-1750" TargetMode="External"/><Relationship Id="rId353" Type="http://schemas.openxmlformats.org/officeDocument/2006/relationships/hyperlink" Target="https://thewanderinginn.fandom.com/wiki/Crelers" TargetMode="External"/><Relationship Id="rId2279" Type="http://schemas.openxmlformats.org/officeDocument/2006/relationships/hyperlink" Target="https://bulbapedia.bulbagarden.net/wiki/Rhyhorn_(Pok%C3%A9mon)" TargetMode="External"/><Relationship Id="rId5302" Type="http://schemas.openxmlformats.org/officeDocument/2006/relationships/hyperlink" Target="https://forgottenrealms.fandom.com/wiki/Yrthak" TargetMode="External"/><Relationship Id="rId2225" Type="http://schemas.openxmlformats.org/officeDocument/2006/relationships/hyperlink" Target="https://eternalcylinder.fandom.com/wiki/Ocular_Orthopod" TargetMode="External"/><Relationship Id="rId3557" Type="http://schemas.openxmlformats.org/officeDocument/2006/relationships/hyperlink" Target="https://toriko.fandom.com/wiki/Mount_Turtle" TargetMode="External"/><Relationship Id="rId4888" Type="http://schemas.openxmlformats.org/officeDocument/2006/relationships/hyperlink" Target="https://bugsnax.fandom.com/wiki/Crispy_Snakpod" TargetMode="External"/><Relationship Id="rId2226" Type="http://schemas.openxmlformats.org/officeDocument/2006/relationships/hyperlink" Target="https://ben10.fandom.com/wiki/Hydromander" TargetMode="External"/><Relationship Id="rId3556" Type="http://schemas.openxmlformats.org/officeDocument/2006/relationships/hyperlink" Target="https://goldensun.fandom.com/wiki/Coral" TargetMode="External"/><Relationship Id="rId4887" Type="http://schemas.openxmlformats.org/officeDocument/2006/relationships/hyperlink" Target="https://dontstarve.fandom.com/wiki/Sealnado" TargetMode="External"/><Relationship Id="rId2227" Type="http://schemas.openxmlformats.org/officeDocument/2006/relationships/hyperlink" Target="https://subnautica.fandom.com/wiki/Reefback_Leviathan" TargetMode="External"/><Relationship Id="rId3559" Type="http://schemas.openxmlformats.org/officeDocument/2006/relationships/hyperlink" Target="https://liloandstitch.fandom.com/wiki/Woody_(507)" TargetMode="External"/><Relationship Id="rId2228" Type="http://schemas.openxmlformats.org/officeDocument/2006/relationships/hyperlink" Target="https://starbounder.org/Spookit" TargetMode="External"/><Relationship Id="rId3558" Type="http://schemas.openxmlformats.org/officeDocument/2006/relationships/hyperlink" Target="https://ben10.fandom.com/wiki/Petrosapien_(Classic)" TargetMode="External"/><Relationship Id="rId4889" Type="http://schemas.openxmlformats.org/officeDocument/2006/relationships/hyperlink" Target="https://secretsaturdays.fandom.com/wiki/Tapire-lauara" TargetMode="External"/><Relationship Id="rId2229" Type="http://schemas.openxmlformats.org/officeDocument/2006/relationships/hyperlink" Target="https://ccsakura.fandom.com/wiki/The_Watery" TargetMode="External"/><Relationship Id="rId305" Type="http://schemas.openxmlformats.org/officeDocument/2006/relationships/hyperlink" Target="https://howtotrainyourdragon.fandom.com/wiki/Mist_Twister" TargetMode="External"/><Relationship Id="rId304" Type="http://schemas.openxmlformats.org/officeDocument/2006/relationships/hyperlink" Target="https://batenkaitos.fandom.com/wiki/Greythorne" TargetMode="External"/><Relationship Id="rId303" Type="http://schemas.openxmlformats.org/officeDocument/2006/relationships/hyperlink" Target="https://thewanderinginn.fandom.com/wiki/Crelers" TargetMode="External"/><Relationship Id="rId302" Type="http://schemas.openxmlformats.org/officeDocument/2006/relationships/hyperlink" Target="https://scp-wiki.wikidot.com/scp-054" TargetMode="External"/><Relationship Id="rId309" Type="http://schemas.openxmlformats.org/officeDocument/2006/relationships/hyperlink" Target="https://forgottenrealms.fandom.com/wiki/Beholder" TargetMode="External"/><Relationship Id="rId308" Type="http://schemas.openxmlformats.org/officeDocument/2006/relationships/hyperlink" Target="https://avatar.fandom.com/wiki/Boar-q-pine" TargetMode="External"/><Relationship Id="rId307" Type="http://schemas.openxmlformats.org/officeDocument/2006/relationships/hyperlink" Target="https://ark.gamepedia.com/Araneo" TargetMode="External"/><Relationship Id="rId306" Type="http://schemas.openxmlformats.org/officeDocument/2006/relationships/hyperlink" Target="https://en.wikipedia.org/wiki/Cingulata" TargetMode="External"/><Relationship Id="rId4880" Type="http://schemas.openxmlformats.org/officeDocument/2006/relationships/hyperlink" Target="https://kingdomhearts.fandom.com/wiki/Shadow" TargetMode="External"/><Relationship Id="rId3551" Type="http://schemas.openxmlformats.org/officeDocument/2006/relationships/hyperlink" Target="https://monsterhunter.fandom.com/wiki/Gobul" TargetMode="External"/><Relationship Id="rId4882" Type="http://schemas.openxmlformats.org/officeDocument/2006/relationships/hyperlink" Target="https://ark.gamepedia.com/Tek_Creatures" TargetMode="External"/><Relationship Id="rId2220" Type="http://schemas.openxmlformats.org/officeDocument/2006/relationships/hyperlink" Target="https://monster-sanctuary.fandom.com/wiki/Qilin" TargetMode="External"/><Relationship Id="rId3550" Type="http://schemas.openxmlformats.org/officeDocument/2006/relationships/hyperlink" Target="https://starwars.fandom.com/wiki/Mastiff_phalone/Legends" TargetMode="External"/><Relationship Id="rId4881" Type="http://schemas.openxmlformats.org/officeDocument/2006/relationships/hyperlink" Target="http://www.scpwiki.com/scp-1156" TargetMode="External"/><Relationship Id="rId301" Type="http://schemas.openxmlformats.org/officeDocument/2006/relationships/hyperlink" Target="https://ratchetandclank.fandom.com/wiki/Blade_Minion" TargetMode="External"/><Relationship Id="rId2221" Type="http://schemas.openxmlformats.org/officeDocument/2006/relationships/hyperlink" Target="https://onepiece.fandom.com/wiki/Animal_Species/Strong_World" TargetMode="External"/><Relationship Id="rId3553" Type="http://schemas.openxmlformats.org/officeDocument/2006/relationships/hyperlink" Target="https://terraria.fandom.com/wiki/Duke_Fishron" TargetMode="External"/><Relationship Id="rId4884" Type="http://schemas.openxmlformats.org/officeDocument/2006/relationships/hyperlink" Target="https://bulbapedia.bulbagarden.net/wiki/Tropius_(Pok%C3%A9mon)" TargetMode="External"/><Relationship Id="rId300" Type="http://schemas.openxmlformats.org/officeDocument/2006/relationships/hyperlink" Target="https://slugterra.fandom.com/wiki/Bubbaleone" TargetMode="External"/><Relationship Id="rId2222" Type="http://schemas.openxmlformats.org/officeDocument/2006/relationships/hyperlink" Target="https://goldensun.fandom.com/wiki/Glare" TargetMode="External"/><Relationship Id="rId3552" Type="http://schemas.openxmlformats.org/officeDocument/2006/relationships/hyperlink" Target="https://finalfantasy.fandom.com/wiki/Ultima_(Final_Fantasy_XII)" TargetMode="External"/><Relationship Id="rId4883" Type="http://schemas.openxmlformats.org/officeDocument/2006/relationships/hyperlink" Target="https://forgottenrealms.fandom.com/wiki/Cave_fisher" TargetMode="External"/><Relationship Id="rId2223" Type="http://schemas.openxmlformats.org/officeDocument/2006/relationships/hyperlink" Target="https://toriko.fandom.com/wiki/Eight-Headed_Snail" TargetMode="External"/><Relationship Id="rId3555" Type="http://schemas.openxmlformats.org/officeDocument/2006/relationships/hyperlink" Target="https://monster-sanctuary.fandom.com/wiki/Rainbow_Blob" TargetMode="External"/><Relationship Id="rId4886" Type="http://schemas.openxmlformats.org/officeDocument/2006/relationships/hyperlink" Target="https://monsterhunter.fandom.com/wiki/Remobra" TargetMode="External"/><Relationship Id="rId2224" Type="http://schemas.openxmlformats.org/officeDocument/2006/relationships/hyperlink" Target="https://wh40k.lexicanum.com/wiki/Hive_Crone" TargetMode="External"/><Relationship Id="rId3554" Type="http://schemas.openxmlformats.org/officeDocument/2006/relationships/hyperlink" Target="http://benimatic.com/tfwiki/index.php?title=Pinch_Beetle" TargetMode="External"/><Relationship Id="rId4885" Type="http://schemas.openxmlformats.org/officeDocument/2006/relationships/hyperlink" Target="https://zelda.fandom.com/wiki/Deku_Mask" TargetMode="External"/><Relationship Id="rId2214" Type="http://schemas.openxmlformats.org/officeDocument/2006/relationships/hyperlink" Target="https://worm.fandom.com/wiki/Behemoth" TargetMode="External"/><Relationship Id="rId3546" Type="http://schemas.openxmlformats.org/officeDocument/2006/relationships/hyperlink" Target="https://www.mariowiki.com/Double_Cherry" TargetMode="External"/><Relationship Id="rId4877" Type="http://schemas.openxmlformats.org/officeDocument/2006/relationships/hyperlink" Target="https://dontstarve.fandom.com/wiki/Sea_Weed" TargetMode="External"/><Relationship Id="rId2215" Type="http://schemas.openxmlformats.org/officeDocument/2006/relationships/hyperlink" Target="https://riskofrain2.fandom.com/wiki/Stone_Golem?so=search" TargetMode="External"/><Relationship Id="rId3545" Type="http://schemas.openxmlformats.org/officeDocument/2006/relationships/hyperlink" Target="https://digimon.fandom.com/wiki/Spadamon" TargetMode="External"/><Relationship Id="rId4876" Type="http://schemas.openxmlformats.org/officeDocument/2006/relationships/hyperlink" Target="https://monsterhunter.fandom.com/wiki/Ray_Gougarf" TargetMode="External"/><Relationship Id="rId2216" Type="http://schemas.openxmlformats.org/officeDocument/2006/relationships/hyperlink" Target="https://finalfantasy.fandom.com/wiki/Bahamut_(Final_Fantasy_X)" TargetMode="External"/><Relationship Id="rId3548" Type="http://schemas.openxmlformats.org/officeDocument/2006/relationships/hyperlink" Target="https://howtotrainyourdragon.fandom.com/wiki/Timberjack" TargetMode="External"/><Relationship Id="rId4879" Type="http://schemas.openxmlformats.org/officeDocument/2006/relationships/hyperlink" Target="https://secretsaturdays.fandom.com/wiki/Taniwha" TargetMode="External"/><Relationship Id="rId2217" Type="http://schemas.openxmlformats.org/officeDocument/2006/relationships/hyperlink" Target="https://terraria.fandom.com/wiki/Corruptor" TargetMode="External"/><Relationship Id="rId3547" Type="http://schemas.openxmlformats.org/officeDocument/2006/relationships/hyperlink" Target="https://dragon-quest.org/wiki/Killing_machine" TargetMode="External"/><Relationship Id="rId4878" Type="http://schemas.openxmlformats.org/officeDocument/2006/relationships/hyperlink" Target="https://bugsnax.fandom.com/wiki/Shishkabug" TargetMode="External"/><Relationship Id="rId2218" Type="http://schemas.openxmlformats.org/officeDocument/2006/relationships/hyperlink" Target="https://aether.fandom.com/wiki/Moa" TargetMode="External"/><Relationship Id="rId2219" Type="http://schemas.openxmlformats.org/officeDocument/2006/relationships/hyperlink" Target="https://fellseal.gamepedia.com/Warden" TargetMode="External"/><Relationship Id="rId3549" Type="http://schemas.openxmlformats.org/officeDocument/2006/relationships/hyperlink" Target="https://xenoblade.fandom.com/wiki/Murra" TargetMode="External"/><Relationship Id="rId3540" Type="http://schemas.openxmlformats.org/officeDocument/2006/relationships/hyperlink" Target="https://en.wikipedia.org/wiki/Araneae" TargetMode="External"/><Relationship Id="rId4871" Type="http://schemas.openxmlformats.org/officeDocument/2006/relationships/hyperlink" Target="http://www.scpwiki.com/scp-1155" TargetMode="External"/><Relationship Id="rId4870" Type="http://schemas.openxmlformats.org/officeDocument/2006/relationships/hyperlink" Target="https://kingdomhearts.fandom.com/wiki/Sea_Neon" TargetMode="External"/><Relationship Id="rId2210" Type="http://schemas.openxmlformats.org/officeDocument/2006/relationships/hyperlink" Target="https://xenoblade.fandom.com/wiki/Forfex" TargetMode="External"/><Relationship Id="rId3542" Type="http://schemas.openxmlformats.org/officeDocument/2006/relationships/hyperlink" Target="https://avatar.fandom.com/wiki/Viper_bat" TargetMode="External"/><Relationship Id="rId4873" Type="http://schemas.openxmlformats.org/officeDocument/2006/relationships/hyperlink" Target="https://forgottenrealms.fandom.com/wiki/Bulette" TargetMode="External"/><Relationship Id="rId2211" Type="http://schemas.openxmlformats.org/officeDocument/2006/relationships/hyperlink" Target="https://starwars.fandom.com/wiki/Acklay/Legends" TargetMode="External"/><Relationship Id="rId3541" Type="http://schemas.openxmlformats.org/officeDocument/2006/relationships/hyperlink" Target="https://ark.gamepedia.com/Lymantria" TargetMode="External"/><Relationship Id="rId4872" Type="http://schemas.openxmlformats.org/officeDocument/2006/relationships/hyperlink" Target="https://ark.gamepedia.com/Eerie_Creatures" TargetMode="External"/><Relationship Id="rId2212" Type="http://schemas.openxmlformats.org/officeDocument/2006/relationships/hyperlink" Target="https://monsterhunter.fandom.com/wiki/Chramine" TargetMode="External"/><Relationship Id="rId3544" Type="http://schemas.openxmlformats.org/officeDocument/2006/relationships/hyperlink" Target="https://bulbapedia.bulbagarden.net/wiki/Mareep_(Pok%C3%A9mon)" TargetMode="External"/><Relationship Id="rId4875" Type="http://schemas.openxmlformats.org/officeDocument/2006/relationships/hyperlink" Target="https://zelda.fandom.com/wiki/Wind_Fish" TargetMode="External"/><Relationship Id="rId2213" Type="http://schemas.openxmlformats.org/officeDocument/2006/relationships/hyperlink" Target="https://harrypotter.fandom.com/wiki/Mooncalf" TargetMode="External"/><Relationship Id="rId3543" Type="http://schemas.openxmlformats.org/officeDocument/2006/relationships/hyperlink" Target="https://forgottenrealms.fandom.com/wiki/Gem_dragon" TargetMode="External"/><Relationship Id="rId4874" Type="http://schemas.openxmlformats.org/officeDocument/2006/relationships/hyperlink" Target="https://bulbapedia.bulbagarden.net/wiki/Duskull_(Pok%C3%A9mon)" TargetMode="External"/><Relationship Id="rId2247" Type="http://schemas.openxmlformats.org/officeDocument/2006/relationships/hyperlink" Target="https://howtotrainyourdragon.fandom.com/wiki/Red_Death" TargetMode="External"/><Relationship Id="rId3579" Type="http://schemas.openxmlformats.org/officeDocument/2006/relationships/hyperlink" Target="https://goldensun.fandom.com/wiki/Dew" TargetMode="External"/><Relationship Id="rId2248" Type="http://schemas.openxmlformats.org/officeDocument/2006/relationships/hyperlink" Target="https://xenoblade.fandom.com/wiki/Genbu" TargetMode="External"/><Relationship Id="rId3578" Type="http://schemas.openxmlformats.org/officeDocument/2006/relationships/hyperlink" Target="https://monster-sanctuary.fandom.com/wiki/Changeling" TargetMode="External"/><Relationship Id="rId2249" Type="http://schemas.openxmlformats.org/officeDocument/2006/relationships/hyperlink" Target="https://starwars.fandom.com/wiki/Albek" TargetMode="External"/><Relationship Id="rId327" Type="http://schemas.openxmlformats.org/officeDocument/2006/relationships/hyperlink" Target="https://fellseal.gamepedia.com/Bulldrake" TargetMode="External"/><Relationship Id="rId326" Type="http://schemas.openxmlformats.org/officeDocument/2006/relationships/hyperlink" Target="https://minecraft.fandom.com/wiki/Conduit" TargetMode="External"/><Relationship Id="rId325" Type="http://schemas.openxmlformats.org/officeDocument/2006/relationships/hyperlink" Target="https://terraria.fandom.com/wiki/Pumpkin_Scented_Candle" TargetMode="External"/><Relationship Id="rId324" Type="http://schemas.openxmlformats.org/officeDocument/2006/relationships/hyperlink" Target="https://finalfantasy.fandom.com/wiki/Belhelmel" TargetMode="External"/><Relationship Id="rId329" Type="http://schemas.openxmlformats.org/officeDocument/2006/relationships/hyperlink" Target="https://elderscrolls.fandom.com/wiki/Clannfear_(Online)" TargetMode="External"/><Relationship Id="rId328" Type="http://schemas.openxmlformats.org/officeDocument/2006/relationships/hyperlink" Target="https://monster-sanctuary.fandom.com/wiki/Rocky" TargetMode="External"/><Relationship Id="rId3571" Type="http://schemas.openxmlformats.org/officeDocument/2006/relationships/hyperlink" Target="https://howtotrainyourdragon.fandom.com/wiki/Triple_Stryke" TargetMode="External"/><Relationship Id="rId2240" Type="http://schemas.openxmlformats.org/officeDocument/2006/relationships/hyperlink" Target="https://forgottenrealms.fandom.com/wiki/Bore_worm" TargetMode="External"/><Relationship Id="rId3570" Type="http://schemas.openxmlformats.org/officeDocument/2006/relationships/hyperlink" Target="https://dragon-quest.org/wiki/Mecha-mynah" TargetMode="External"/><Relationship Id="rId2241" Type="http://schemas.openxmlformats.org/officeDocument/2006/relationships/hyperlink" Target="https://bulbapedia.bulbagarden.net/wiki/Koffing_(Pok%C3%A9mon)" TargetMode="External"/><Relationship Id="rId3573" Type="http://schemas.openxmlformats.org/officeDocument/2006/relationships/hyperlink" Target="https://starwars.fandom.com/wiki/Mynock" TargetMode="External"/><Relationship Id="rId2242" Type="http://schemas.openxmlformats.org/officeDocument/2006/relationships/hyperlink" Target="https://digimon.fandom.com/wiki/Kamemon" TargetMode="External"/><Relationship Id="rId3572" Type="http://schemas.openxmlformats.org/officeDocument/2006/relationships/hyperlink" Target="https://xenoblade.fandom.com/wiki/Aqua_Nebula_(Bionis%27_Leg)" TargetMode="External"/><Relationship Id="rId323" Type="http://schemas.openxmlformats.org/officeDocument/2006/relationships/hyperlink" Target="https://riskofrain2.fandom.com/wiki/Bighorn_Bison" TargetMode="External"/><Relationship Id="rId2243" Type="http://schemas.openxmlformats.org/officeDocument/2006/relationships/hyperlink" Target="https://theearthdefenseforce.fandom.com/wiki/Colonist" TargetMode="External"/><Relationship Id="rId3575" Type="http://schemas.openxmlformats.org/officeDocument/2006/relationships/hyperlink" Target="https://finalfantasy.fandom.com/wiki/Unicorn_(Final_Fantasy_VI)" TargetMode="External"/><Relationship Id="rId322" Type="http://schemas.openxmlformats.org/officeDocument/2006/relationships/hyperlink" Target="https://marvel.fandom.com/wiki/Flowers_of_Krakoa" TargetMode="External"/><Relationship Id="rId2244" Type="http://schemas.openxmlformats.org/officeDocument/2006/relationships/hyperlink" Target="https://bayonetta.fandom.com/wiki/Golem" TargetMode="External"/><Relationship Id="rId3574" Type="http://schemas.openxmlformats.org/officeDocument/2006/relationships/hyperlink" Target="https://monsterhunter.fandom.com/wiki/Gogmazios" TargetMode="External"/><Relationship Id="rId321" Type="http://schemas.openxmlformats.org/officeDocument/2006/relationships/hyperlink" Target="https://slimerancher.fandom.com/wiki/Quantum_Slime" TargetMode="External"/><Relationship Id="rId2245" Type="http://schemas.openxmlformats.org/officeDocument/2006/relationships/hyperlink" Target="https://www.mariowiki.com/Thwomp" TargetMode="External"/><Relationship Id="rId3577" Type="http://schemas.openxmlformats.org/officeDocument/2006/relationships/hyperlink" Target="http://benimatic.com/tfwiki/index.php?title=Slime_Beetle" TargetMode="External"/><Relationship Id="rId320" Type="http://schemas.openxmlformats.org/officeDocument/2006/relationships/hyperlink" Target="https://harrypotter.fandom.com/wiki/Blast-Ended_Skrewt" TargetMode="External"/><Relationship Id="rId2246" Type="http://schemas.openxmlformats.org/officeDocument/2006/relationships/hyperlink" Target="https://dragon-quest.org/wiki/Treeface" TargetMode="External"/><Relationship Id="rId3576" Type="http://schemas.openxmlformats.org/officeDocument/2006/relationships/hyperlink" Target="https://terraria.fandom.com/wiki/Eater_of_Worlds" TargetMode="External"/><Relationship Id="rId2236" Type="http://schemas.openxmlformats.org/officeDocument/2006/relationships/hyperlink" Target="https://hitchhikers.fandom.com/wiki/Babel_Fish" TargetMode="External"/><Relationship Id="rId3568" Type="http://schemas.openxmlformats.org/officeDocument/2006/relationships/hyperlink" Target="https://digimon.fandom.com/wiki/Sparrowmon" TargetMode="External"/><Relationship Id="rId4899" Type="http://schemas.openxmlformats.org/officeDocument/2006/relationships/hyperlink" Target="https://secretsaturdays.fandom.com/wiki/Tatzelwurm" TargetMode="External"/><Relationship Id="rId2237" Type="http://schemas.openxmlformats.org/officeDocument/2006/relationships/hyperlink" Target="https://en.wikipedia.org/wiki/Mirandornithes" TargetMode="External"/><Relationship Id="rId3567" Type="http://schemas.openxmlformats.org/officeDocument/2006/relationships/hyperlink" Target="https://bulbapedia.bulbagarden.net/wiki/Azurill_(Pok%C3%A9mon)" TargetMode="External"/><Relationship Id="rId4898" Type="http://schemas.openxmlformats.org/officeDocument/2006/relationships/hyperlink" Target="https://bugsnax.fandom.com/wiki/Snaquiri" TargetMode="External"/><Relationship Id="rId2238" Type="http://schemas.openxmlformats.org/officeDocument/2006/relationships/hyperlink" Target="https://ark.gamepedia.com/Dodo_Wyvern" TargetMode="External"/><Relationship Id="rId2239" Type="http://schemas.openxmlformats.org/officeDocument/2006/relationships/hyperlink" Target="https://avatar.fandom.com/wiki/Koala_sheep" TargetMode="External"/><Relationship Id="rId3569" Type="http://schemas.openxmlformats.org/officeDocument/2006/relationships/hyperlink" Target="https://www.mariowiki.com/Fire_Flower" TargetMode="External"/><Relationship Id="rId316" Type="http://schemas.openxmlformats.org/officeDocument/2006/relationships/hyperlink" Target="https://howtotrainyourdragon.fandom.com/wiki/Changewing" TargetMode="External"/><Relationship Id="rId315" Type="http://schemas.openxmlformats.org/officeDocument/2006/relationships/hyperlink" Target="https://dragon-quest.org/wiki/Slime_knight" TargetMode="External"/><Relationship Id="rId314" Type="http://schemas.openxmlformats.org/officeDocument/2006/relationships/hyperlink" Target="https://www.mariowiki.com/Bob-omb" TargetMode="External"/><Relationship Id="rId313" Type="http://schemas.openxmlformats.org/officeDocument/2006/relationships/hyperlink" Target="https://devilmaycry.fandom.com/wiki/Beowulf_(Devil_Arm)" TargetMode="External"/><Relationship Id="rId319" Type="http://schemas.openxmlformats.org/officeDocument/2006/relationships/hyperlink" Target="https://monsterhunter.fandom.com/wiki/Alatreon" TargetMode="External"/><Relationship Id="rId318" Type="http://schemas.openxmlformats.org/officeDocument/2006/relationships/hyperlink" Target="https://starwars.fandom.com/wiki/Carrier_butterfly/Legends" TargetMode="External"/><Relationship Id="rId317" Type="http://schemas.openxmlformats.org/officeDocument/2006/relationships/hyperlink" Target="https://xenoblade.fandom.com/wiki/Petra_Apis" TargetMode="External"/><Relationship Id="rId3560" Type="http://schemas.openxmlformats.org/officeDocument/2006/relationships/hyperlink" Target="https://kingdomhearts.fandom.com/wiki/Creeper" TargetMode="External"/><Relationship Id="rId4891" Type="http://schemas.openxmlformats.org/officeDocument/2006/relationships/hyperlink" Target="http://www.scpwiki.com/scp-1158" TargetMode="External"/><Relationship Id="rId4890" Type="http://schemas.openxmlformats.org/officeDocument/2006/relationships/hyperlink" Target="https://kingdomhearts.fandom.com/wiki/Shadow_Sora" TargetMode="External"/><Relationship Id="rId2230" Type="http://schemas.openxmlformats.org/officeDocument/2006/relationships/hyperlink" Target="https://kirby.fandom.com/wiki/Whippy_(enemy)" TargetMode="External"/><Relationship Id="rId3562" Type="http://schemas.openxmlformats.org/officeDocument/2006/relationships/hyperlink" Target="https://raymanpc.com/wiki/en/Lum" TargetMode="External"/><Relationship Id="rId4893" Type="http://schemas.openxmlformats.org/officeDocument/2006/relationships/hyperlink" Target="https://forgottenrealms.fandom.com/wiki/Chimera" TargetMode="External"/><Relationship Id="rId2231" Type="http://schemas.openxmlformats.org/officeDocument/2006/relationships/hyperlink" Target="https://liloandstitch.fandom.com/wiki/Retro_(210)" TargetMode="External"/><Relationship Id="rId3561" Type="http://schemas.openxmlformats.org/officeDocument/2006/relationships/hyperlink" Target="http://www.scpwiki.com/scp-640" TargetMode="External"/><Relationship Id="rId4892" Type="http://schemas.openxmlformats.org/officeDocument/2006/relationships/hyperlink" Target="https://ark.gamepedia.com/X-Creatures" TargetMode="External"/><Relationship Id="rId312" Type="http://schemas.openxmlformats.org/officeDocument/2006/relationships/hyperlink" Target="https://godzilla.fandom.com/wiki/Reiwa_era" TargetMode="External"/><Relationship Id="rId2232" Type="http://schemas.openxmlformats.org/officeDocument/2006/relationships/hyperlink" Target="https://fallout.fandom.com/wiki/Radscorpion" TargetMode="External"/><Relationship Id="rId3564" Type="http://schemas.openxmlformats.org/officeDocument/2006/relationships/hyperlink" Target="https://ark.gamepedia.com/Lystrosaurus" TargetMode="External"/><Relationship Id="rId4895" Type="http://schemas.openxmlformats.org/officeDocument/2006/relationships/hyperlink" Target="https://zelda.fandom.com/wiki/Goron_Mask" TargetMode="External"/><Relationship Id="rId311" Type="http://schemas.openxmlformats.org/officeDocument/2006/relationships/hyperlink" Target="https://digimon.fandom.com/wiki/Biyomon" TargetMode="External"/><Relationship Id="rId2233" Type="http://schemas.openxmlformats.org/officeDocument/2006/relationships/hyperlink" Target="https://ninokuni.fandom.com/wiki/Purrloiner" TargetMode="External"/><Relationship Id="rId3563" Type="http://schemas.openxmlformats.org/officeDocument/2006/relationships/hyperlink" Target="https://en.wikipedia.org/wiki/Myriapoda" TargetMode="External"/><Relationship Id="rId4894" Type="http://schemas.openxmlformats.org/officeDocument/2006/relationships/hyperlink" Target="https://bulbapedia.bulbagarden.net/wiki/Chingling_(Pok%C3%A9mon)" TargetMode="External"/><Relationship Id="rId310" Type="http://schemas.openxmlformats.org/officeDocument/2006/relationships/hyperlink" Target="https://bulbapedia.bulbagarden.net/wiki/Rattata_(Pok%C3%A9mon)" TargetMode="External"/><Relationship Id="rId2234" Type="http://schemas.openxmlformats.org/officeDocument/2006/relationships/hyperlink" Target="https://slugterra.fandom.com/wiki/Thresher" TargetMode="External"/><Relationship Id="rId3566" Type="http://schemas.openxmlformats.org/officeDocument/2006/relationships/hyperlink" Target="https://forgottenrealms.fandom.com/wiki/Gem_dragon" TargetMode="External"/><Relationship Id="rId4897" Type="http://schemas.openxmlformats.org/officeDocument/2006/relationships/hyperlink" Target="https://dontstarve.fandom.com/wiki/Shadow_Creature" TargetMode="External"/><Relationship Id="rId2235" Type="http://schemas.openxmlformats.org/officeDocument/2006/relationships/hyperlink" Target="http://www.scpwiki.com/scp-368" TargetMode="External"/><Relationship Id="rId3565" Type="http://schemas.openxmlformats.org/officeDocument/2006/relationships/hyperlink" Target="https://avatar.fandom.com/wiki/Winged_lemur" TargetMode="External"/><Relationship Id="rId4896" Type="http://schemas.openxmlformats.org/officeDocument/2006/relationships/hyperlink" Target="https://monsterhunter.fandom.com/wiki/Rhenoplos" TargetMode="External"/><Relationship Id="rId4040" Type="http://schemas.openxmlformats.org/officeDocument/2006/relationships/hyperlink" Target="https://bluedragon.fandom.com/wiki/Minotaur" TargetMode="External"/><Relationship Id="rId5372" Type="http://schemas.openxmlformats.org/officeDocument/2006/relationships/hyperlink" Target="https://monsterhunterworld.wiki.fextralife.com/Downy+Crake" TargetMode="External"/><Relationship Id="rId5373" Type="http://schemas.openxmlformats.org/officeDocument/2006/relationships/hyperlink" Target="http://www.scpwiki.com/scp-2019" TargetMode="External"/><Relationship Id="rId4042" Type="http://schemas.openxmlformats.org/officeDocument/2006/relationships/hyperlink" Target="https://starwars.fandom.com/wiki/Terentatek/Legends" TargetMode="External"/><Relationship Id="rId5370" Type="http://schemas.openxmlformats.org/officeDocument/2006/relationships/hyperlink" Target="https://forgottenrealms.fandom.com/wiki/Assassin_vine" TargetMode="External"/><Relationship Id="rId4041" Type="http://schemas.openxmlformats.org/officeDocument/2006/relationships/hyperlink" Target="https://xenoblade.fandom.com/wiki/Sky_Rhogul" TargetMode="External"/><Relationship Id="rId5371" Type="http://schemas.openxmlformats.org/officeDocument/2006/relationships/hyperlink" Target="https://bulbapedia.bulbagarden.net/wiki/Pansear_(Pok%C3%A9mon)" TargetMode="External"/><Relationship Id="rId4044" Type="http://schemas.openxmlformats.org/officeDocument/2006/relationships/hyperlink" Target="https://terraria.fandom.com/wiki/Blade_of_Grass" TargetMode="External"/><Relationship Id="rId5376" Type="http://schemas.openxmlformats.org/officeDocument/2006/relationships/hyperlink" Target="https://monsterhunterworld.wiki.fextralife.com/Duffel+Penguin" TargetMode="External"/><Relationship Id="rId4043" Type="http://schemas.openxmlformats.org/officeDocument/2006/relationships/hyperlink" Target="https://monsterhunter.fandom.com/wiki/Great_Jagras" TargetMode="External"/><Relationship Id="rId5377" Type="http://schemas.openxmlformats.org/officeDocument/2006/relationships/hyperlink" Target="http://www.scpwiki.com/scp-2037" TargetMode="External"/><Relationship Id="rId4046" Type="http://schemas.openxmlformats.org/officeDocument/2006/relationships/hyperlink" Target="https://goldensun.fandom.com/wiki/Tonic" TargetMode="External"/><Relationship Id="rId5374" Type="http://schemas.openxmlformats.org/officeDocument/2006/relationships/hyperlink" Target="https://forgottenrealms.fandom.com/wiki/Basidirond" TargetMode="External"/><Relationship Id="rId4045" Type="http://schemas.openxmlformats.org/officeDocument/2006/relationships/hyperlink" Target="https://dontstarve.fandom.com/wiki/BFB" TargetMode="External"/><Relationship Id="rId5375" Type="http://schemas.openxmlformats.org/officeDocument/2006/relationships/hyperlink" Target="https://bulbapedia.bulbagarden.net/wiki/Panpour_(Pok%C3%A9mon)" TargetMode="External"/><Relationship Id="rId4048" Type="http://schemas.openxmlformats.org/officeDocument/2006/relationships/hyperlink" Target="https://ben10.fandom.com/wiki/Splixson" TargetMode="External"/><Relationship Id="rId4047" Type="http://schemas.openxmlformats.org/officeDocument/2006/relationships/hyperlink" Target="https://toriko.fandom.com/wiki/Shrimpfly" TargetMode="External"/><Relationship Id="rId5378" Type="http://schemas.openxmlformats.org/officeDocument/2006/relationships/hyperlink" Target="https://forgottenrealms.fandom.com/wiki/Bloodthorn" TargetMode="External"/><Relationship Id="rId4049" Type="http://schemas.openxmlformats.org/officeDocument/2006/relationships/hyperlink" Target="https://liloandstitch.fandom.com/wiki/Angel_(624)" TargetMode="External"/><Relationship Id="rId5379" Type="http://schemas.openxmlformats.org/officeDocument/2006/relationships/hyperlink" Target="https://bulbapedia.bulbagarden.net/wiki/Munna_(Pok%C3%A9mon)" TargetMode="External"/><Relationship Id="rId5361" Type="http://schemas.openxmlformats.org/officeDocument/2006/relationships/hyperlink" Target="http://www.scpwiki.com/scp-1927" TargetMode="External"/><Relationship Id="rId5362" Type="http://schemas.openxmlformats.org/officeDocument/2006/relationships/hyperlink" Target="https://forgottenrealms.fandom.com/wiki/Aartuk" TargetMode="External"/><Relationship Id="rId4031" Type="http://schemas.openxmlformats.org/officeDocument/2006/relationships/hyperlink" Target="https://liloandstitch.fandom.com/wiki/Chopsuey_(621)" TargetMode="External"/><Relationship Id="rId4030" Type="http://schemas.openxmlformats.org/officeDocument/2006/relationships/hyperlink" Target="https://ben10.fandom.com/wiki/Sphoeroid" TargetMode="External"/><Relationship Id="rId5360" Type="http://schemas.openxmlformats.org/officeDocument/2006/relationships/hyperlink" Target="https://monsterhunterworld.wiki.fextralife.com/Cobalt+Flutterfly" TargetMode="External"/><Relationship Id="rId297" Type="http://schemas.openxmlformats.org/officeDocument/2006/relationships/hyperlink" Target="https://theportalwiki.com/wiki/Cores" TargetMode="External"/><Relationship Id="rId4033" Type="http://schemas.openxmlformats.org/officeDocument/2006/relationships/hyperlink" Target="http://www.scpwiki.com/scp-751" TargetMode="External"/><Relationship Id="rId5365" Type="http://schemas.openxmlformats.org/officeDocument/2006/relationships/hyperlink" Target="http://www.scpwiki.com/scp-1948" TargetMode="External"/><Relationship Id="rId296" Type="http://schemas.openxmlformats.org/officeDocument/2006/relationships/hyperlink" Target="https://rwby.fandom.com/wiki/Boarbatusk" TargetMode="External"/><Relationship Id="rId4032" Type="http://schemas.openxmlformats.org/officeDocument/2006/relationships/hyperlink" Target="https://kingdomhearts.fandom.com/wiki/Bulky_Vendor" TargetMode="External"/><Relationship Id="rId5366" Type="http://schemas.openxmlformats.org/officeDocument/2006/relationships/hyperlink" Target="https://forgottenrealms.fandom.com/wiki/Ascomoid" TargetMode="External"/><Relationship Id="rId295" Type="http://schemas.openxmlformats.org/officeDocument/2006/relationships/hyperlink" Target="https://liloandstitch.fandom.com/wiki/Kernel_(014)" TargetMode="External"/><Relationship Id="rId4035" Type="http://schemas.openxmlformats.org/officeDocument/2006/relationships/hyperlink" Target="https://ark.gamepedia.com/Noctis" TargetMode="External"/><Relationship Id="rId5363" Type="http://schemas.openxmlformats.org/officeDocument/2006/relationships/hyperlink" Target="https://bulbapedia.bulbagarden.net/wiki/Purrloin_(Pok%C3%A9mon)" TargetMode="External"/><Relationship Id="rId294" Type="http://schemas.openxmlformats.org/officeDocument/2006/relationships/hyperlink" Target="https://riordan.fandom.com/wiki/Cerberus" TargetMode="External"/><Relationship Id="rId4034" Type="http://schemas.openxmlformats.org/officeDocument/2006/relationships/hyperlink" Target="https://vivapinata.fandom.com/wiki/Garden?so=search" TargetMode="External"/><Relationship Id="rId5364" Type="http://schemas.openxmlformats.org/officeDocument/2006/relationships/hyperlink" Target="https://monsterhunterworld.wiki.fextralife.com/Copper+Calappa" TargetMode="External"/><Relationship Id="rId4037" Type="http://schemas.openxmlformats.org/officeDocument/2006/relationships/hyperlink" Target="https://bulbapedia.bulbagarden.net/wiki/Remoraid_(Pok%C3%A9mon)" TargetMode="External"/><Relationship Id="rId5369" Type="http://schemas.openxmlformats.org/officeDocument/2006/relationships/hyperlink" Target="http://www.scpwiki.com/scp-2014" TargetMode="External"/><Relationship Id="rId4036" Type="http://schemas.openxmlformats.org/officeDocument/2006/relationships/hyperlink" Target="https://forgottenrealms.fandom.com/wiki/Wyvern" TargetMode="External"/><Relationship Id="rId299" Type="http://schemas.openxmlformats.org/officeDocument/2006/relationships/hyperlink" Target="https://ninokuni.fandom.com/wiki/Bougie" TargetMode="External"/><Relationship Id="rId4039" Type="http://schemas.openxmlformats.org/officeDocument/2006/relationships/hyperlink" Target="https://zelda.fandom.com/wiki/Green_ChuChu" TargetMode="External"/><Relationship Id="rId5367" Type="http://schemas.openxmlformats.org/officeDocument/2006/relationships/hyperlink" Target="https://bulbapedia.bulbagarden.net/wiki/Pansage_(Pok%C3%A9mon)" TargetMode="External"/><Relationship Id="rId298" Type="http://schemas.openxmlformats.org/officeDocument/2006/relationships/hyperlink" Target="https://fallout.fandom.com/wiki/Beaver" TargetMode="External"/><Relationship Id="rId4038" Type="http://schemas.openxmlformats.org/officeDocument/2006/relationships/hyperlink" Target="https://digimon.fandom.com/wiki/Digi-Egg_(Armor)" TargetMode="External"/><Relationship Id="rId5368" Type="http://schemas.openxmlformats.org/officeDocument/2006/relationships/hyperlink" Target="https://monsterhunterworld.wiki.fextralife.com/Crowned+Prawn" TargetMode="External"/><Relationship Id="rId5390" Type="http://schemas.openxmlformats.org/officeDocument/2006/relationships/hyperlink" Target="https://forgottenrealms.fandom.com/wiki/Green_warder" TargetMode="External"/><Relationship Id="rId5391" Type="http://schemas.openxmlformats.org/officeDocument/2006/relationships/hyperlink" Target="https://bulbapedia.bulbagarden.net/wiki/Roggenrola_(Pok%C3%A9mon)" TargetMode="External"/><Relationship Id="rId4060" Type="http://schemas.openxmlformats.org/officeDocument/2006/relationships/hyperlink" Target="https://starwars.fandom.com/wiki/Thuvasaur" TargetMode="External"/><Relationship Id="rId4062" Type="http://schemas.openxmlformats.org/officeDocument/2006/relationships/hyperlink" Target="https://terraria.fandom.com/wiki/Blood_Thorn" TargetMode="External"/><Relationship Id="rId5394" Type="http://schemas.openxmlformats.org/officeDocument/2006/relationships/hyperlink" Target="https://forgottenrealms.fandom.com/wiki/Hangman_tree" TargetMode="External"/><Relationship Id="rId4061" Type="http://schemas.openxmlformats.org/officeDocument/2006/relationships/hyperlink" Target="https://monsterhunter.fandom.com/wiki/Jhen_Mohran" TargetMode="External"/><Relationship Id="rId5395" Type="http://schemas.openxmlformats.org/officeDocument/2006/relationships/hyperlink" Target="https://bulbapedia.bulbagarden.net/wiki/Woobat_(Pok%C3%A9mon)" TargetMode="External"/><Relationship Id="rId4064" Type="http://schemas.openxmlformats.org/officeDocument/2006/relationships/hyperlink" Target="https://goldensun.fandom.com/wiki/Torrent" TargetMode="External"/><Relationship Id="rId5392" Type="http://schemas.openxmlformats.org/officeDocument/2006/relationships/hyperlink" Target="https://monsterhunterworld.wiki.fextralife.com/Gastronome+Tuna" TargetMode="External"/><Relationship Id="rId4063" Type="http://schemas.openxmlformats.org/officeDocument/2006/relationships/hyperlink" Target="https://dontstarve.fandom.com/wiki/Old_Bell" TargetMode="External"/><Relationship Id="rId5393" Type="http://schemas.openxmlformats.org/officeDocument/2006/relationships/hyperlink" Target="http://www.scpwiki.com/scp-2086" TargetMode="External"/><Relationship Id="rId4066" Type="http://schemas.openxmlformats.org/officeDocument/2006/relationships/hyperlink" Target="https://ben10.fandom.com/wiki/Stinkworm" TargetMode="External"/><Relationship Id="rId5398" Type="http://schemas.openxmlformats.org/officeDocument/2006/relationships/hyperlink" Target="https://forgottenrealms.fandom.com/wiki/Ironmaw" TargetMode="External"/><Relationship Id="rId4065" Type="http://schemas.openxmlformats.org/officeDocument/2006/relationships/hyperlink" Target="https://toriko.fandom.com/wiki/Shumohksalmon" TargetMode="External"/><Relationship Id="rId5399" Type="http://schemas.openxmlformats.org/officeDocument/2006/relationships/hyperlink" Target="https://bulbapedia.bulbagarden.net/wiki/Drilbur_(Pok%C3%A9mon)" TargetMode="External"/><Relationship Id="rId4068" Type="http://schemas.openxmlformats.org/officeDocument/2006/relationships/hyperlink" Target="https://kingdomhearts.fandom.com/wiki/Cannon_Gun" TargetMode="External"/><Relationship Id="rId5396" Type="http://schemas.openxmlformats.org/officeDocument/2006/relationships/hyperlink" Target="https://monsterhunterworld.wiki.fextralife.com/Forest+Gekko" TargetMode="External"/><Relationship Id="rId4067" Type="http://schemas.openxmlformats.org/officeDocument/2006/relationships/hyperlink" Target="https://liloandstitch.fandom.com/wiki/Reuben_(625)" TargetMode="External"/><Relationship Id="rId5397" Type="http://schemas.openxmlformats.org/officeDocument/2006/relationships/hyperlink" Target="http://www.scpwiki.com/scp-2114" TargetMode="External"/><Relationship Id="rId4069" Type="http://schemas.openxmlformats.org/officeDocument/2006/relationships/hyperlink" Target="http://www.scpwiki.com/scp-754" TargetMode="External"/><Relationship Id="rId5380" Type="http://schemas.openxmlformats.org/officeDocument/2006/relationships/hyperlink" Target="https://monsterhunterworld.wiki.fextralife.com/Elegant+Coralbird" TargetMode="External"/><Relationship Id="rId4051" Type="http://schemas.openxmlformats.org/officeDocument/2006/relationships/hyperlink" Target="http://www.scpwiki.com/scp-753" TargetMode="External"/><Relationship Id="rId5383" Type="http://schemas.openxmlformats.org/officeDocument/2006/relationships/hyperlink" Target="https://bulbapedia.bulbagarden.net/wiki/Pidove_(Pok%C3%A9mon)" TargetMode="External"/><Relationship Id="rId4050" Type="http://schemas.openxmlformats.org/officeDocument/2006/relationships/hyperlink" Target="https://kingdomhearts.fandom.com/wiki/Bully_Dog" TargetMode="External"/><Relationship Id="rId5384" Type="http://schemas.openxmlformats.org/officeDocument/2006/relationships/hyperlink" Target="https://monsterhunterworld.wiki.fextralife.com/Emperor+Hopper" TargetMode="External"/><Relationship Id="rId4053" Type="http://schemas.openxmlformats.org/officeDocument/2006/relationships/hyperlink" Target="https://ark.fandom.com/wiki/Noglin" TargetMode="External"/><Relationship Id="rId5381" Type="http://schemas.openxmlformats.org/officeDocument/2006/relationships/hyperlink" Target="http://www.scpwiki.com/scp-2045" TargetMode="External"/><Relationship Id="rId4052" Type="http://schemas.openxmlformats.org/officeDocument/2006/relationships/hyperlink" Target="https://warframe.fandom.com/wiki/Kubrow" TargetMode="External"/><Relationship Id="rId5382" Type="http://schemas.openxmlformats.org/officeDocument/2006/relationships/hyperlink" Target="https://forgottenrealms.fandom.com/wiki/Dark_tree" TargetMode="External"/><Relationship Id="rId4055" Type="http://schemas.openxmlformats.org/officeDocument/2006/relationships/hyperlink" Target="https://bulbapedia.bulbagarden.net/wiki/Delibird_(Pok%C3%A9mon)" TargetMode="External"/><Relationship Id="rId5387" Type="http://schemas.openxmlformats.org/officeDocument/2006/relationships/hyperlink" Target="https://bulbapedia.bulbagarden.net/wiki/Blitzle_(Pok%C3%A9mon)" TargetMode="External"/><Relationship Id="rId4054" Type="http://schemas.openxmlformats.org/officeDocument/2006/relationships/hyperlink" Target="https://forgottenrealms.fandom.com/wiki/Belker" TargetMode="External"/><Relationship Id="rId5388" Type="http://schemas.openxmlformats.org/officeDocument/2006/relationships/hyperlink" Target="https://monsterhunterworld.wiki.fextralife.com/Flying+Meduso" TargetMode="External"/><Relationship Id="rId4057" Type="http://schemas.openxmlformats.org/officeDocument/2006/relationships/hyperlink" Target="https://zelda.fandom.com/wiki/Blue_ChuChu" TargetMode="External"/><Relationship Id="rId5385" Type="http://schemas.openxmlformats.org/officeDocument/2006/relationships/hyperlink" Target="http://www.scpwiki.com/scp-2067" TargetMode="External"/><Relationship Id="rId4056" Type="http://schemas.openxmlformats.org/officeDocument/2006/relationships/hyperlink" Target="https://digimon.fandom.com/wiki/Digi-Egg_(Armor)" TargetMode="External"/><Relationship Id="rId5386" Type="http://schemas.openxmlformats.org/officeDocument/2006/relationships/hyperlink" Target="https://forgottenrealms.fandom.com/wiki/Gas_spore" TargetMode="External"/><Relationship Id="rId4059" Type="http://schemas.openxmlformats.org/officeDocument/2006/relationships/hyperlink" Target="https://xenoblade.fandom.com/wiki/Riik" TargetMode="External"/><Relationship Id="rId4058" Type="http://schemas.openxmlformats.org/officeDocument/2006/relationships/hyperlink" Target="https://bluedragon.fandom.com/wiki/Saber_Tiger" TargetMode="External"/><Relationship Id="rId5389" Type="http://schemas.openxmlformats.org/officeDocument/2006/relationships/hyperlink" Target="http://www.scpwiki.com/scp-2082" TargetMode="External"/><Relationship Id="rId4008" Type="http://schemas.openxmlformats.org/officeDocument/2006/relationships/hyperlink" Target="https://terraria.fandom.com/wiki/Rockfish" TargetMode="External"/><Relationship Id="rId4007" Type="http://schemas.openxmlformats.org/officeDocument/2006/relationships/hyperlink" Target="https://monsterhunter.fandom.com/wiki/Jaggia" TargetMode="External"/><Relationship Id="rId5338" Type="http://schemas.openxmlformats.org/officeDocument/2006/relationships/hyperlink" Target="https://forgottenrealms.fandom.com/wiki/Ochre_jelly" TargetMode="External"/><Relationship Id="rId4009" Type="http://schemas.openxmlformats.org/officeDocument/2006/relationships/hyperlink" Target="https://dontstarve.fandom.com/wiki/Beefalo" TargetMode="External"/><Relationship Id="rId5339" Type="http://schemas.openxmlformats.org/officeDocument/2006/relationships/hyperlink" Target="https://bulbapedia.bulbagarden.net/wiki/Victini_(Pok%C3%A9mon)" TargetMode="External"/><Relationship Id="rId271" Type="http://schemas.openxmlformats.org/officeDocument/2006/relationships/hyperlink" Target="https://slimerancher.fandom.com/wiki/Hunter_Slime" TargetMode="External"/><Relationship Id="rId270" Type="http://schemas.openxmlformats.org/officeDocument/2006/relationships/hyperlink" Target="https://harrypotter.fandom.com/wiki/Billywig" TargetMode="External"/><Relationship Id="rId269" Type="http://schemas.openxmlformats.org/officeDocument/2006/relationships/hyperlink" Target="https://monsterhunter.fandom.com/wiki/Akura_Vashimu" TargetMode="External"/><Relationship Id="rId264" Type="http://schemas.openxmlformats.org/officeDocument/2006/relationships/hyperlink" Target="https://www.mariowiki.com/Blooper" TargetMode="External"/><Relationship Id="rId4000" Type="http://schemas.openxmlformats.org/officeDocument/2006/relationships/hyperlink" Target="https://forgottenrealms.fandom.com/wiki/Spitting_drake" TargetMode="External"/><Relationship Id="rId5332" Type="http://schemas.openxmlformats.org/officeDocument/2006/relationships/hyperlink" Target="https://monsterhunterworld.wiki.fextralife.com/Augurfly" TargetMode="External"/><Relationship Id="rId263" Type="http://schemas.openxmlformats.org/officeDocument/2006/relationships/hyperlink" Target="https://devilmaycry.fandom.com/wiki/Nevan_(Devil_Arm)" TargetMode="External"/><Relationship Id="rId5333" Type="http://schemas.openxmlformats.org/officeDocument/2006/relationships/hyperlink" Target="http://www.scpwiki.com/scp-1793" TargetMode="External"/><Relationship Id="rId262" Type="http://schemas.openxmlformats.org/officeDocument/2006/relationships/hyperlink" Target="https://godzilla.fandom.com/wiki/Destoroyah" TargetMode="External"/><Relationship Id="rId4002" Type="http://schemas.openxmlformats.org/officeDocument/2006/relationships/hyperlink" Target="https://digimon.fandom.com/wiki/Digi-Egg_(Armor)" TargetMode="External"/><Relationship Id="rId5330" Type="http://schemas.openxmlformats.org/officeDocument/2006/relationships/hyperlink" Target="https://forgottenrealms.fandom.com/wiki/Ghaunadan" TargetMode="External"/><Relationship Id="rId261" Type="http://schemas.openxmlformats.org/officeDocument/2006/relationships/hyperlink" Target="https://digimon.fandom.com/wiki/Betamon" TargetMode="External"/><Relationship Id="rId4001" Type="http://schemas.openxmlformats.org/officeDocument/2006/relationships/hyperlink" Target="https://bulbapedia.bulbagarden.net/wiki/Swinub_(Pok%C3%A9mon)" TargetMode="External"/><Relationship Id="rId5331" Type="http://schemas.openxmlformats.org/officeDocument/2006/relationships/hyperlink" Target="https://bulbapedia.bulbagarden.net/wiki/Shaymin_(Pok%C3%A9mon)" TargetMode="External"/><Relationship Id="rId268" Type="http://schemas.openxmlformats.org/officeDocument/2006/relationships/hyperlink" Target="https://starwars.fandom.com/wiki/Bordok/Legends" TargetMode="External"/><Relationship Id="rId4004" Type="http://schemas.openxmlformats.org/officeDocument/2006/relationships/hyperlink" Target="https://bluedragon.fandom.com/wiki/Blue_Dragon_(character)" TargetMode="External"/><Relationship Id="rId5336" Type="http://schemas.openxmlformats.org/officeDocument/2006/relationships/hyperlink" Target="https://monsterhunterworld.wiki.fextralife.com/Dung+Beetle" TargetMode="External"/><Relationship Id="rId267" Type="http://schemas.openxmlformats.org/officeDocument/2006/relationships/hyperlink" Target="https://xenoblade.fandom.com/wiki/Ridge_Antol" TargetMode="External"/><Relationship Id="rId4003" Type="http://schemas.openxmlformats.org/officeDocument/2006/relationships/hyperlink" Target="https://zelda.fandom.com/wiki/Cucco" TargetMode="External"/><Relationship Id="rId5337" Type="http://schemas.openxmlformats.org/officeDocument/2006/relationships/hyperlink" Target="http://www.scpwiki.com/scp-1794" TargetMode="External"/><Relationship Id="rId266" Type="http://schemas.openxmlformats.org/officeDocument/2006/relationships/hyperlink" Target="https://howtotrainyourdragon.fandom.com/wiki/Cavern_Crasher" TargetMode="External"/><Relationship Id="rId4006" Type="http://schemas.openxmlformats.org/officeDocument/2006/relationships/hyperlink" Target="https://starwars.fandom.com/wiki/Taozin/Legends" TargetMode="External"/><Relationship Id="rId5334" Type="http://schemas.openxmlformats.org/officeDocument/2006/relationships/hyperlink" Target="https://forgottenrealms.fandom.com/wiki/Green_slime" TargetMode="External"/><Relationship Id="rId265" Type="http://schemas.openxmlformats.org/officeDocument/2006/relationships/hyperlink" Target="https://dragon-quest.org/wiki/Metal_slime" TargetMode="External"/><Relationship Id="rId4005" Type="http://schemas.openxmlformats.org/officeDocument/2006/relationships/hyperlink" Target="https://xenoblade.fandom.com/wiki/Quo" TargetMode="External"/><Relationship Id="rId5335" Type="http://schemas.openxmlformats.org/officeDocument/2006/relationships/hyperlink" Target="https://bulbapedia.bulbagarden.net/wiki/Arceus_(Pok%C3%A9mon)" TargetMode="External"/><Relationship Id="rId5329" Type="http://schemas.openxmlformats.org/officeDocument/2006/relationships/hyperlink" Target="http://www.scpwiki.com/scp-1785" TargetMode="External"/><Relationship Id="rId5327" Type="http://schemas.openxmlformats.org/officeDocument/2006/relationships/hyperlink" Target="https://bulbapedia.bulbagarden.net/wiki/Darkrai_(Pok%C3%A9mon)" TargetMode="External"/><Relationship Id="rId5328" Type="http://schemas.openxmlformats.org/officeDocument/2006/relationships/hyperlink" Target="https://monsterhunterworld.wiki.fextralife.com/Andangler" TargetMode="External"/><Relationship Id="rId260" Type="http://schemas.openxmlformats.org/officeDocument/2006/relationships/hyperlink" Target="https://bulbapedia.bulbagarden.net/wiki/Pidgey_(Pok%C3%A9mon)" TargetMode="External"/><Relationship Id="rId259" Type="http://schemas.openxmlformats.org/officeDocument/2006/relationships/hyperlink" Target="https://forgottenrealms.fandom.com/wiki/Banelar_naga" TargetMode="External"/><Relationship Id="rId258" Type="http://schemas.openxmlformats.org/officeDocument/2006/relationships/hyperlink" Target="https://avatar.fandom.com/wiki/Badgermole" TargetMode="External"/><Relationship Id="rId2290" Type="http://schemas.openxmlformats.org/officeDocument/2006/relationships/hyperlink" Target="https://worm.fandom.com/wiki/Chopshop" TargetMode="External"/><Relationship Id="rId2291" Type="http://schemas.openxmlformats.org/officeDocument/2006/relationships/hyperlink" Target="https://riskofrain2.fandom.com/wiki/Aurelionite" TargetMode="External"/><Relationship Id="rId2292" Type="http://schemas.openxmlformats.org/officeDocument/2006/relationships/hyperlink" Target="https://finalfantasy.fandom.com/wiki/Bismarck_(Final_Fantasy_VI)" TargetMode="External"/><Relationship Id="rId2293" Type="http://schemas.openxmlformats.org/officeDocument/2006/relationships/hyperlink" Target="https://terraria.fandom.com/wiki/Desert_Spirit" TargetMode="External"/><Relationship Id="rId253" Type="http://schemas.openxmlformats.org/officeDocument/2006/relationships/hyperlink" Target="https://thewanderinginn.fandom.com/wiki/Crelers" TargetMode="External"/><Relationship Id="rId2294" Type="http://schemas.openxmlformats.org/officeDocument/2006/relationships/hyperlink" Target="https://aether.fandom.com/wiki/Swet" TargetMode="External"/><Relationship Id="rId5321" Type="http://schemas.openxmlformats.org/officeDocument/2006/relationships/hyperlink" Target="http://www.scpwiki.com/scp-1783" TargetMode="External"/><Relationship Id="rId252" Type="http://schemas.openxmlformats.org/officeDocument/2006/relationships/hyperlink" Target="http://www.scpwiki.com/scp-039" TargetMode="External"/><Relationship Id="rId2295" Type="http://schemas.openxmlformats.org/officeDocument/2006/relationships/hyperlink" Target="https://fellseal.gamepedia.com/Beastmaster" TargetMode="External"/><Relationship Id="rId5322" Type="http://schemas.openxmlformats.org/officeDocument/2006/relationships/hyperlink" Target="https://forgottenrealms.fandom.com/wiki/Black_pudding" TargetMode="External"/><Relationship Id="rId251" Type="http://schemas.openxmlformats.org/officeDocument/2006/relationships/hyperlink" Target="https://ratchetandclank.fandom.com/wiki/Blade_Ball_(Into_the_Nexus)" TargetMode="External"/><Relationship Id="rId2296" Type="http://schemas.openxmlformats.org/officeDocument/2006/relationships/hyperlink" Target="https://monster-sanctuary.fandom.com/wiki/Koi" TargetMode="External"/><Relationship Id="rId250" Type="http://schemas.openxmlformats.org/officeDocument/2006/relationships/hyperlink" Target="https://slugterra.fandom.com/wiki/Boon_Doc" TargetMode="External"/><Relationship Id="rId2297" Type="http://schemas.openxmlformats.org/officeDocument/2006/relationships/hyperlink" Target="https://onepiece.fandom.com/wiki/Animal_Species/Strong_World" TargetMode="External"/><Relationship Id="rId5320" Type="http://schemas.openxmlformats.org/officeDocument/2006/relationships/hyperlink" Target="https://monsterhunterrise.wiki.fextralife.com/Palicoes" TargetMode="External"/><Relationship Id="rId257" Type="http://schemas.openxmlformats.org/officeDocument/2006/relationships/hyperlink" Target="https://ark.gamepedia.com/Ankylosaurus" TargetMode="External"/><Relationship Id="rId2298" Type="http://schemas.openxmlformats.org/officeDocument/2006/relationships/hyperlink" Target="https://goldensun.fandom.com/wiki/Kindle" TargetMode="External"/><Relationship Id="rId5325" Type="http://schemas.openxmlformats.org/officeDocument/2006/relationships/hyperlink" Target="http://www.scpwiki.com/scp-1784" TargetMode="External"/><Relationship Id="rId256" Type="http://schemas.openxmlformats.org/officeDocument/2006/relationships/hyperlink" Target="https://en.wikipedia.org/wiki/Afroinsectiphilia" TargetMode="External"/><Relationship Id="rId2299" Type="http://schemas.openxmlformats.org/officeDocument/2006/relationships/hyperlink" Target="https://toriko.fandom.com/wiki/Elephantsaurus" TargetMode="External"/><Relationship Id="rId5326" Type="http://schemas.openxmlformats.org/officeDocument/2006/relationships/hyperlink" Target="https://forgottenrealms.fandom.com/wiki/Gelatinous_cube" TargetMode="External"/><Relationship Id="rId255" Type="http://schemas.openxmlformats.org/officeDocument/2006/relationships/hyperlink" Target="https://howtotrainyourdragon.fandom.com/wiki/Luminous_Krayfin" TargetMode="External"/><Relationship Id="rId5323" Type="http://schemas.openxmlformats.org/officeDocument/2006/relationships/hyperlink" Target="https://bulbapedia.bulbagarden.net/wiki/Phione_(Pok%C3%A9mon)" TargetMode="External"/><Relationship Id="rId254" Type="http://schemas.openxmlformats.org/officeDocument/2006/relationships/hyperlink" Target="https://james-camerons-avatar.fandom.com/wiki/Mountain_Banshee" TargetMode="External"/><Relationship Id="rId5324" Type="http://schemas.openxmlformats.org/officeDocument/2006/relationships/hyperlink" Target="https://monsterhunterrise.wiki.fextralife.com/Palamutes" TargetMode="External"/><Relationship Id="rId4029" Type="http://schemas.openxmlformats.org/officeDocument/2006/relationships/hyperlink" Target="https://toriko.fandom.com/wiki/Shark_Box_Turtle" TargetMode="External"/><Relationship Id="rId293" Type="http://schemas.openxmlformats.org/officeDocument/2006/relationships/hyperlink" Target="https://kirby.fandom.com/wiki/Bubbles" TargetMode="External"/><Relationship Id="rId292" Type="http://schemas.openxmlformats.org/officeDocument/2006/relationships/hyperlink" Target="https://ccsakura.fandom.com/wiki/The_Create" TargetMode="External"/><Relationship Id="rId291" Type="http://schemas.openxmlformats.org/officeDocument/2006/relationships/hyperlink" Target="https://starbounder.org/Bulbop" TargetMode="External"/><Relationship Id="rId290" Type="http://schemas.openxmlformats.org/officeDocument/2006/relationships/hyperlink" Target="https://subnautica.fandom.com/wiki/Biter" TargetMode="External"/><Relationship Id="rId5350" Type="http://schemas.openxmlformats.org/officeDocument/2006/relationships/hyperlink" Target="https://forgottenrealms.fandom.com/wiki/Snowflake_ooze" TargetMode="External"/><Relationship Id="rId5351" Type="http://schemas.openxmlformats.org/officeDocument/2006/relationships/hyperlink" Target="https://bulbapedia.bulbagarden.net/wiki/Oshawott_(Pok%C3%A9mon)" TargetMode="External"/><Relationship Id="rId4020" Type="http://schemas.openxmlformats.org/officeDocument/2006/relationships/hyperlink" Target="https://digimon.fandom.com/wiki/Digi-Egg_(Armor)" TargetMode="External"/><Relationship Id="rId286" Type="http://schemas.openxmlformats.org/officeDocument/2006/relationships/hyperlink" Target="https://dinotrux.fandom.com/wiki/Drillasaurs_(species)" TargetMode="External"/><Relationship Id="rId4022" Type="http://schemas.openxmlformats.org/officeDocument/2006/relationships/hyperlink" Target="https://bluedragon.fandom.com/wiki/Phoenix" TargetMode="External"/><Relationship Id="rId5354" Type="http://schemas.openxmlformats.org/officeDocument/2006/relationships/hyperlink" Target="https://forgottenrealms.fandom.com/wiki/Stunjelly" TargetMode="External"/><Relationship Id="rId285" Type="http://schemas.openxmlformats.org/officeDocument/2006/relationships/hyperlink" Target="https://wh40k.lexicanum.com/wiki/Catachan_Face-Eater" TargetMode="External"/><Relationship Id="rId4021" Type="http://schemas.openxmlformats.org/officeDocument/2006/relationships/hyperlink" Target="https://zelda.fandom.com/wiki/Red_ChuChu" TargetMode="External"/><Relationship Id="rId5355" Type="http://schemas.openxmlformats.org/officeDocument/2006/relationships/hyperlink" Target="https://bulbapedia.bulbagarden.net/wiki/Patrat_(Pok%C3%A9mon)" TargetMode="External"/><Relationship Id="rId284" Type="http://schemas.openxmlformats.org/officeDocument/2006/relationships/hyperlink" Target="https://toriko.fandom.com/wiki/Atlantis" TargetMode="External"/><Relationship Id="rId4024" Type="http://schemas.openxmlformats.org/officeDocument/2006/relationships/hyperlink" Target="https://starwars.fandom.com/wiki/Temptor/Legends" TargetMode="External"/><Relationship Id="rId5352" Type="http://schemas.openxmlformats.org/officeDocument/2006/relationships/hyperlink" Target="https://monsterhunterworld.wiki.fextralife.com/Carrier+Ant" TargetMode="External"/><Relationship Id="rId283" Type="http://schemas.openxmlformats.org/officeDocument/2006/relationships/hyperlink" Target="https://okami.fandom.com/wiki/Kabegami" TargetMode="External"/><Relationship Id="rId4023" Type="http://schemas.openxmlformats.org/officeDocument/2006/relationships/hyperlink" Target="https://xenoblade.fandom.com/wiki/Rhinon" TargetMode="External"/><Relationship Id="rId5353" Type="http://schemas.openxmlformats.org/officeDocument/2006/relationships/hyperlink" Target="http://www.scpwiki.com/scp-1887" TargetMode="External"/><Relationship Id="rId4026" Type="http://schemas.openxmlformats.org/officeDocument/2006/relationships/hyperlink" Target="https://terraria.fandom.com/wiki/Sawtooth_Shark" TargetMode="External"/><Relationship Id="rId5358" Type="http://schemas.openxmlformats.org/officeDocument/2006/relationships/hyperlink" Target="https://forgottenrealms.fandom.com/wiki/Venom_ooze" TargetMode="External"/><Relationship Id="rId289" Type="http://schemas.openxmlformats.org/officeDocument/2006/relationships/hyperlink" Target="https://horizon.fandom.com/wiki/Deathbringer" TargetMode="External"/><Relationship Id="rId4025" Type="http://schemas.openxmlformats.org/officeDocument/2006/relationships/hyperlink" Target="https://monsterhunter.fandom.com/wiki/Jagras" TargetMode="External"/><Relationship Id="rId5359" Type="http://schemas.openxmlformats.org/officeDocument/2006/relationships/hyperlink" Target="https://bulbapedia.bulbagarden.net/wiki/Lillipup_(Pok%C3%A9mon)" TargetMode="External"/><Relationship Id="rId288" Type="http://schemas.openxmlformats.org/officeDocument/2006/relationships/hyperlink" Target="https://ben10.fandom.com/wiki/Appoplexian" TargetMode="External"/><Relationship Id="rId4028" Type="http://schemas.openxmlformats.org/officeDocument/2006/relationships/hyperlink" Target="https://goldensun.fandom.com/wiki/Teardrop" TargetMode="External"/><Relationship Id="rId5356" Type="http://schemas.openxmlformats.org/officeDocument/2006/relationships/hyperlink" Target="https://monsterhunterworld.wiki.fextralife.com/Climbing+Joyperch" TargetMode="External"/><Relationship Id="rId287" Type="http://schemas.openxmlformats.org/officeDocument/2006/relationships/hyperlink" Target="https://oddworld.fandom.com/wiki/Meetle" TargetMode="External"/><Relationship Id="rId4027" Type="http://schemas.openxmlformats.org/officeDocument/2006/relationships/hyperlink" Target="https://dontstarve.fandom.com/wiki/Bernie" TargetMode="External"/><Relationship Id="rId5357" Type="http://schemas.openxmlformats.org/officeDocument/2006/relationships/hyperlink" Target="http://www.scpwiki.com/scp-1917" TargetMode="External"/><Relationship Id="rId4019" Type="http://schemas.openxmlformats.org/officeDocument/2006/relationships/hyperlink" Target="https://bulbapedia.bulbagarden.net/wiki/Corsola_(Pok%C3%A9mon)" TargetMode="External"/><Relationship Id="rId4018" Type="http://schemas.openxmlformats.org/officeDocument/2006/relationships/hyperlink" Target="https://forgottenrealms.fandom.com/wiki/Sunwyrm" TargetMode="External"/><Relationship Id="rId5349" Type="http://schemas.openxmlformats.org/officeDocument/2006/relationships/hyperlink" Target="http://www.scpwiki.com/scp-1874" TargetMode="External"/><Relationship Id="rId282" Type="http://schemas.openxmlformats.org/officeDocument/2006/relationships/hyperlink" Target="https://goldensun.fandom.com/wiki/Chasm" TargetMode="External"/><Relationship Id="rId281" Type="http://schemas.openxmlformats.org/officeDocument/2006/relationships/hyperlink" Target="https://onepiece.fandom.com/wiki/Animal_Species/Four_Emperors_Saga" TargetMode="External"/><Relationship Id="rId280" Type="http://schemas.openxmlformats.org/officeDocument/2006/relationships/hyperlink" Target="https://naruto.fandom.com/wiki/Koku%C5%8D" TargetMode="External"/><Relationship Id="rId5340" Type="http://schemas.openxmlformats.org/officeDocument/2006/relationships/hyperlink" Target="https://monsterhunterworld.wiki.fextralife.com/Blissbill" TargetMode="External"/><Relationship Id="rId275" Type="http://schemas.openxmlformats.org/officeDocument/2006/relationships/hyperlink" Target="https://terraria.fandom.com/wiki/Magic_Lantern" TargetMode="External"/><Relationship Id="rId4011" Type="http://schemas.openxmlformats.org/officeDocument/2006/relationships/hyperlink" Target="https://toriko.fandom.com/wiki/Seven-Color_Nessie" TargetMode="External"/><Relationship Id="rId5343" Type="http://schemas.openxmlformats.org/officeDocument/2006/relationships/hyperlink" Target="https://bulbapedia.bulbagarden.net/wiki/Snivy_(Pok%C3%A9mon)" TargetMode="External"/><Relationship Id="rId274" Type="http://schemas.openxmlformats.org/officeDocument/2006/relationships/hyperlink" Target="https://finalfantasy.fandom.com/wiki/Behemoth_(Final_Fantasy_IX)" TargetMode="External"/><Relationship Id="rId4010" Type="http://schemas.openxmlformats.org/officeDocument/2006/relationships/hyperlink" Target="https://goldensun.fandom.com/wiki/Surge" TargetMode="External"/><Relationship Id="rId5344" Type="http://schemas.openxmlformats.org/officeDocument/2006/relationships/hyperlink" Target="https://monsterhunterworld.wiki.fextralife.com/Blue+Diva" TargetMode="External"/><Relationship Id="rId273" Type="http://schemas.openxmlformats.org/officeDocument/2006/relationships/hyperlink" Target="https://riskofrain2.fandom.com/wiki/Beetle_Queen" TargetMode="External"/><Relationship Id="rId4013" Type="http://schemas.openxmlformats.org/officeDocument/2006/relationships/hyperlink" Target="https://liloandstitch.fandom.com/wiki/Splodyhead_(619)" TargetMode="External"/><Relationship Id="rId5341" Type="http://schemas.openxmlformats.org/officeDocument/2006/relationships/hyperlink" Target="http://www.scpwiki.com/scp-1821" TargetMode="External"/><Relationship Id="rId272" Type="http://schemas.openxmlformats.org/officeDocument/2006/relationships/hyperlink" Target="https://marvel.fandom.com/wiki/Flowers_of_Krakoa" TargetMode="External"/><Relationship Id="rId4012" Type="http://schemas.openxmlformats.org/officeDocument/2006/relationships/hyperlink" Target="https://aliens.fandom.com/wiki/Snidellerodontus" TargetMode="External"/><Relationship Id="rId5342" Type="http://schemas.openxmlformats.org/officeDocument/2006/relationships/hyperlink" Target="https://forgottenrealms.fandom.com/wiki/Protein_polymorph" TargetMode="External"/><Relationship Id="rId279" Type="http://schemas.openxmlformats.org/officeDocument/2006/relationships/hyperlink" Target="https://elderscrolls.fandom.com/wiki/Chaurus_Hunter_(Dawnguard)" TargetMode="External"/><Relationship Id="rId4015" Type="http://schemas.openxmlformats.org/officeDocument/2006/relationships/hyperlink" Target="http://www.scpwiki.com/scp-749" TargetMode="External"/><Relationship Id="rId5347" Type="http://schemas.openxmlformats.org/officeDocument/2006/relationships/hyperlink" Target="https://bulbapedia.bulbagarden.net/wiki/Tepig_(Pok%C3%A9mon)" TargetMode="External"/><Relationship Id="rId278" Type="http://schemas.openxmlformats.org/officeDocument/2006/relationships/hyperlink" Target="https://monster-sanctuary.fandom.com/wiki/Magmapillar" TargetMode="External"/><Relationship Id="rId4014" Type="http://schemas.openxmlformats.org/officeDocument/2006/relationships/hyperlink" Target="https://kingdomhearts.fandom.com/wiki/Bookmaster" TargetMode="External"/><Relationship Id="rId5348" Type="http://schemas.openxmlformats.org/officeDocument/2006/relationships/hyperlink" Target="https://monsterhunterworld.wiki.fextralife.com/Burst+Arowana" TargetMode="External"/><Relationship Id="rId277" Type="http://schemas.openxmlformats.org/officeDocument/2006/relationships/hyperlink" Target="https://fellseal.gamepedia.com/Bulldrake" TargetMode="External"/><Relationship Id="rId4017" Type="http://schemas.openxmlformats.org/officeDocument/2006/relationships/hyperlink" Target="https://ark.gamepedia.com/Nameless" TargetMode="External"/><Relationship Id="rId5345" Type="http://schemas.openxmlformats.org/officeDocument/2006/relationships/hyperlink" Target="http://www.scpwiki.com/scp-1850" TargetMode="External"/><Relationship Id="rId276" Type="http://schemas.openxmlformats.org/officeDocument/2006/relationships/hyperlink" Target="https://minecraft.fandom.com/wiki/Minecraft_Dungeons:Clam" TargetMode="External"/><Relationship Id="rId4016" Type="http://schemas.openxmlformats.org/officeDocument/2006/relationships/hyperlink" Target="https://aliens.fandom.com/wiki/Grumpy_Converter_from_Bluxte" TargetMode="External"/><Relationship Id="rId5346" Type="http://schemas.openxmlformats.org/officeDocument/2006/relationships/hyperlink" Target="https://forgottenrealms.fandom.com/wiki/Slithering_hoard" TargetMode="External"/><Relationship Id="rId1851" Type="http://schemas.openxmlformats.org/officeDocument/2006/relationships/hyperlink" Target="https://dc.fandom.com/wiki/Proty_(Pre-Zero_Hour)" TargetMode="External"/><Relationship Id="rId1852" Type="http://schemas.openxmlformats.org/officeDocument/2006/relationships/hyperlink" Target="https://riskofrain2.fandom.com/wiki/Mini_Mushrum" TargetMode="External"/><Relationship Id="rId1853" Type="http://schemas.openxmlformats.org/officeDocument/2006/relationships/hyperlink" Target="https://finalfantasy.fandom.com/wiki/Titania_(Tactics_Advance)" TargetMode="External"/><Relationship Id="rId1854" Type="http://schemas.openxmlformats.org/officeDocument/2006/relationships/hyperlink" Target="https://terraria.fandom.com/wiki/Staff_of_the_Frost_Hydra" TargetMode="External"/><Relationship Id="rId1855" Type="http://schemas.openxmlformats.org/officeDocument/2006/relationships/hyperlink" Target="https://minecraft.fandom.com/wiki/Minecraft_Dungeons:Busy_Bee" TargetMode="External"/><Relationship Id="rId1856" Type="http://schemas.openxmlformats.org/officeDocument/2006/relationships/hyperlink" Target="https://fellseal.gamepedia.com/Myconid" TargetMode="External"/><Relationship Id="rId1857" Type="http://schemas.openxmlformats.org/officeDocument/2006/relationships/hyperlink" Target="https://monster-sanctuary.fandom.com/wiki/Crystal_Snail" TargetMode="External"/><Relationship Id="rId1858" Type="http://schemas.openxmlformats.org/officeDocument/2006/relationships/hyperlink" Target="https://elderscrolls.fandom.com/wiki/Shadowmere_(Skyrim)" TargetMode="External"/><Relationship Id="rId1859" Type="http://schemas.openxmlformats.org/officeDocument/2006/relationships/hyperlink" Target="https://naruto.fandom.com/wiki/Animal_Path" TargetMode="External"/><Relationship Id="rId1850" Type="http://schemas.openxmlformats.org/officeDocument/2006/relationships/hyperlink" Target="https://harrypotter.fandom.com/wiki/Hippogriff" TargetMode="External"/><Relationship Id="rId1840" Type="http://schemas.openxmlformats.org/officeDocument/2006/relationships/hyperlink" Target="https://bulbapedia.bulbagarden.net/wiki/Shellder_(Pok%C3%A9mon)" TargetMode="External"/><Relationship Id="rId1841" Type="http://schemas.openxmlformats.org/officeDocument/2006/relationships/hyperlink" Target="https://digimon.fandom.com/wiki/Gumdramon" TargetMode="External"/><Relationship Id="rId1842" Type="http://schemas.openxmlformats.org/officeDocument/2006/relationships/hyperlink" Target="https://theearthdefenseforce.fandom.com/wiki/Ants" TargetMode="External"/><Relationship Id="rId1843" Type="http://schemas.openxmlformats.org/officeDocument/2006/relationships/hyperlink" Target="https://bayonetta.fandom.com/wiki/Braves" TargetMode="External"/><Relationship Id="rId1844" Type="http://schemas.openxmlformats.org/officeDocument/2006/relationships/hyperlink" Target="https://www.mariowiki.com/Rex" TargetMode="External"/><Relationship Id="rId1845" Type="http://schemas.openxmlformats.org/officeDocument/2006/relationships/hyperlink" Target="https://dragon-quest.org/wiki/Hellion" TargetMode="External"/><Relationship Id="rId1846" Type="http://schemas.openxmlformats.org/officeDocument/2006/relationships/hyperlink" Target="https://howtotrainyourdragon.fandom.com/wiki/Large_Shadow_Wing" TargetMode="External"/><Relationship Id="rId1847" Type="http://schemas.openxmlformats.org/officeDocument/2006/relationships/hyperlink" Target="https://xenoblade.fandom.com/wiki/Ciconia_Ekidno" TargetMode="External"/><Relationship Id="rId1848" Type="http://schemas.openxmlformats.org/officeDocument/2006/relationships/hyperlink" Target="https://starwars.fandom.com/wiki/Skalder/Legends" TargetMode="External"/><Relationship Id="rId1849" Type="http://schemas.openxmlformats.org/officeDocument/2006/relationships/hyperlink" Target="https://monsterhunter.fandom.com/wiki/Bulldrome" TargetMode="External"/><Relationship Id="rId1873" Type="http://schemas.openxmlformats.org/officeDocument/2006/relationships/hyperlink" Target="https://ninokuni.fandom.com/wiki/Minor_Byrde" TargetMode="External"/><Relationship Id="rId1874" Type="http://schemas.openxmlformats.org/officeDocument/2006/relationships/hyperlink" Target="https://slugterra.fandom.com/wiki/Rammstone" TargetMode="External"/><Relationship Id="rId1875" Type="http://schemas.openxmlformats.org/officeDocument/2006/relationships/hyperlink" Target="https://ratchetandclank.fandom.com/wiki/Tetramite" TargetMode="External"/><Relationship Id="rId4901" Type="http://schemas.openxmlformats.org/officeDocument/2006/relationships/hyperlink" Target="http://www.scpwiki.com/scp-1166" TargetMode="External"/><Relationship Id="rId1876" Type="http://schemas.openxmlformats.org/officeDocument/2006/relationships/hyperlink" Target="http://www.scpwiki.com/scp-295" TargetMode="External"/><Relationship Id="rId4900" Type="http://schemas.openxmlformats.org/officeDocument/2006/relationships/hyperlink" Target="https://kingdomhearts.fandom.com/wiki/Shadow_Stalker_and_Dark_Thorn" TargetMode="External"/><Relationship Id="rId1877" Type="http://schemas.openxmlformats.org/officeDocument/2006/relationships/hyperlink" Target="https://mother-of-learning.fandom.com/wiki/Princess" TargetMode="External"/><Relationship Id="rId4903" Type="http://schemas.openxmlformats.org/officeDocument/2006/relationships/hyperlink" Target="https://forgottenrealms.fandom.com/wiki/Cockatrice" TargetMode="External"/><Relationship Id="rId1878" Type="http://schemas.openxmlformats.org/officeDocument/2006/relationships/hyperlink" Target="https://girlgenius.fandom.com/wiki/Dingbot_Prime" TargetMode="External"/><Relationship Id="rId4902" Type="http://schemas.openxmlformats.org/officeDocument/2006/relationships/hyperlink" Target="https://primeval.fandom.com/wiki/Albertosaurus" TargetMode="External"/><Relationship Id="rId1879" Type="http://schemas.openxmlformats.org/officeDocument/2006/relationships/hyperlink" Target="https://en.wikipedia.org/wiki/Caninae" TargetMode="External"/><Relationship Id="rId4905" Type="http://schemas.openxmlformats.org/officeDocument/2006/relationships/hyperlink" Target="https://zelda.fandom.com/wiki/Zora_Mask" TargetMode="External"/><Relationship Id="rId4904" Type="http://schemas.openxmlformats.org/officeDocument/2006/relationships/hyperlink" Target="https://bulbapedia.bulbagarden.net/wiki/Absol_(Pok%C3%A9mon)" TargetMode="External"/><Relationship Id="rId4907" Type="http://schemas.openxmlformats.org/officeDocument/2006/relationships/hyperlink" Target="https://dontstarve.fandom.com/wiki/Shadow_Puppet" TargetMode="External"/><Relationship Id="rId4906" Type="http://schemas.openxmlformats.org/officeDocument/2006/relationships/hyperlink" Target="https://monsterhunter.fandom.com/wiki/Rukodiora" TargetMode="External"/><Relationship Id="rId4909" Type="http://schemas.openxmlformats.org/officeDocument/2006/relationships/hyperlink" Target="https://secretsaturdays.fandom.com/wiki/Thunderbird" TargetMode="External"/><Relationship Id="rId4908" Type="http://schemas.openxmlformats.org/officeDocument/2006/relationships/hyperlink" Target="https://bugsnax.fandom.com/wiki/Sprinklepede" TargetMode="External"/><Relationship Id="rId1870" Type="http://schemas.openxmlformats.org/officeDocument/2006/relationships/hyperlink" Target="https://liloandstitch.fandom.com/wiki/Weasel_(148)" TargetMode="External"/><Relationship Id="rId1871" Type="http://schemas.openxmlformats.org/officeDocument/2006/relationships/hyperlink" Target="https://half-life.fandom.com/wiki/Vortigaunt" TargetMode="External"/><Relationship Id="rId1872" Type="http://schemas.openxmlformats.org/officeDocument/2006/relationships/hyperlink" Target="https://fallout.fandom.com/wiki/Night_stalker" TargetMode="External"/><Relationship Id="rId1862" Type="http://schemas.openxmlformats.org/officeDocument/2006/relationships/hyperlink" Target="https://toriko.fandom.com/wiki/Denshark" TargetMode="External"/><Relationship Id="rId1863" Type="http://schemas.openxmlformats.org/officeDocument/2006/relationships/hyperlink" Target="https://wh40k.lexicanum.com/wiki/Sunworm" TargetMode="External"/><Relationship Id="rId1864" Type="http://schemas.openxmlformats.org/officeDocument/2006/relationships/hyperlink" Target="https://eternalcylinder.fandom.com/wiki/Tonglegrop" TargetMode="External"/><Relationship Id="rId1865" Type="http://schemas.openxmlformats.org/officeDocument/2006/relationships/hyperlink" Target="https://ben10.fandom.com/wiki/Geochelone_Aerio" TargetMode="External"/><Relationship Id="rId1866" Type="http://schemas.openxmlformats.org/officeDocument/2006/relationships/hyperlink" Target="https://subnautica.fandom.com/wiki/Lava_Lizard" TargetMode="External"/><Relationship Id="rId1867" Type="http://schemas.openxmlformats.org/officeDocument/2006/relationships/hyperlink" Target="https://starbounder.org/Quagmutt" TargetMode="External"/><Relationship Id="rId1868" Type="http://schemas.openxmlformats.org/officeDocument/2006/relationships/hyperlink" Target="https://ccsakura.fandom.com/wiki/The_Song" TargetMode="External"/><Relationship Id="rId1869" Type="http://schemas.openxmlformats.org/officeDocument/2006/relationships/hyperlink" Target="https://kirby.fandom.com/wiki/Togezo" TargetMode="External"/><Relationship Id="rId1860" Type="http://schemas.openxmlformats.org/officeDocument/2006/relationships/hyperlink" Target="https://onepiece.fandom.com/wiki/Animal_Species" TargetMode="External"/><Relationship Id="rId1861" Type="http://schemas.openxmlformats.org/officeDocument/2006/relationships/hyperlink" Target="https://goldensun.fandom.com/wiki/Core" TargetMode="External"/><Relationship Id="rId1810" Type="http://schemas.openxmlformats.org/officeDocument/2006/relationships/hyperlink" Target="https://terraria.fandom.com/wiki/Spider_Staff" TargetMode="External"/><Relationship Id="rId1811" Type="http://schemas.openxmlformats.org/officeDocument/2006/relationships/hyperlink" Target="https://minecraft.fandom.com/wiki/Minecraft_Dungeons:Whisperer" TargetMode="External"/><Relationship Id="rId1812" Type="http://schemas.openxmlformats.org/officeDocument/2006/relationships/hyperlink" Target="https://fellseal.gamepedia.com/Horned" TargetMode="External"/><Relationship Id="rId1813" Type="http://schemas.openxmlformats.org/officeDocument/2006/relationships/hyperlink" Target="https://monster-sanctuary.fandom.com/wiki/Mogwai" TargetMode="External"/><Relationship Id="rId1814" Type="http://schemas.openxmlformats.org/officeDocument/2006/relationships/hyperlink" Target="https://elderscrolls.fandom.com/wiki/Sep_Adder_(Pet)" TargetMode="External"/><Relationship Id="rId1815" Type="http://schemas.openxmlformats.org/officeDocument/2006/relationships/hyperlink" Target="https://naruto.fandom.com/wiki/Aburame_Clan" TargetMode="External"/><Relationship Id="rId1816" Type="http://schemas.openxmlformats.org/officeDocument/2006/relationships/hyperlink" Target="https://onepiece.fandom.com/wiki/Animal_Species/Sky_Island_Saga" TargetMode="External"/><Relationship Id="rId1817" Type="http://schemas.openxmlformats.org/officeDocument/2006/relationships/hyperlink" Target="https://goldensun.fandom.com/wiki/Coal" TargetMode="External"/><Relationship Id="rId1818" Type="http://schemas.openxmlformats.org/officeDocument/2006/relationships/hyperlink" Target="https://toriko.fandom.com/wiki/Deer_King" TargetMode="External"/><Relationship Id="rId1819" Type="http://schemas.openxmlformats.org/officeDocument/2006/relationships/hyperlink" Target="https://wh40k.lexicanum.com/wiki/Sumpkroc" TargetMode="External"/><Relationship Id="rId4080" Type="http://schemas.openxmlformats.org/officeDocument/2006/relationships/hyperlink" Target="https://terraria.fandom.com/wiki/Flower_of_Fire" TargetMode="External"/><Relationship Id="rId4082" Type="http://schemas.openxmlformats.org/officeDocument/2006/relationships/hyperlink" Target="https://toriko.fandom.com/wiki/Shuttle_Turtle" TargetMode="External"/><Relationship Id="rId4081" Type="http://schemas.openxmlformats.org/officeDocument/2006/relationships/hyperlink" Target="https://dontstarve.fandom.com/wiki/Boarilla" TargetMode="External"/><Relationship Id="rId4084" Type="http://schemas.openxmlformats.org/officeDocument/2006/relationships/hyperlink" Target="https://liloandstitch.fandom.com/wiki/Stitch_(626)" TargetMode="External"/><Relationship Id="rId4083" Type="http://schemas.openxmlformats.org/officeDocument/2006/relationships/hyperlink" Target="https://ben10.fandom.com/wiki/Talpaedan" TargetMode="External"/><Relationship Id="rId4086" Type="http://schemas.openxmlformats.org/officeDocument/2006/relationships/hyperlink" Target="http://www.scpwiki.com/scp-757" TargetMode="External"/><Relationship Id="rId4085" Type="http://schemas.openxmlformats.org/officeDocument/2006/relationships/hyperlink" Target="https://kingdomhearts.fandom.com/wiki/Chill_Ripper" TargetMode="External"/><Relationship Id="rId4088" Type="http://schemas.openxmlformats.org/officeDocument/2006/relationships/hyperlink" Target="https://ark.gamepedia.com/Onyc" TargetMode="External"/><Relationship Id="rId4087" Type="http://schemas.openxmlformats.org/officeDocument/2006/relationships/hyperlink" Target="https://warframe.fandom.com/wiki/Sentinel" TargetMode="External"/><Relationship Id="rId4089" Type="http://schemas.openxmlformats.org/officeDocument/2006/relationships/hyperlink" Target="https://forgottenrealms.fandom.com/wiki/Crysmal" TargetMode="External"/><Relationship Id="rId1800" Type="http://schemas.openxmlformats.org/officeDocument/2006/relationships/hyperlink" Target="https://www.mariowiki.com/Porcupuffer" TargetMode="External"/><Relationship Id="rId1801" Type="http://schemas.openxmlformats.org/officeDocument/2006/relationships/hyperlink" Target="https://dragon-quest.org/wiki/Heligator" TargetMode="External"/><Relationship Id="rId1802" Type="http://schemas.openxmlformats.org/officeDocument/2006/relationships/hyperlink" Target="https://howtotrainyourdragon.fandom.com/wiki/Hotburple" TargetMode="External"/><Relationship Id="rId1803" Type="http://schemas.openxmlformats.org/officeDocument/2006/relationships/hyperlink" Target="https://xenoblade.fandom.com/wiki/Duoguill" TargetMode="External"/><Relationship Id="rId1804" Type="http://schemas.openxmlformats.org/officeDocument/2006/relationships/hyperlink" Target="https://starwars.fandom.com/wiki/Shaak/Legends" TargetMode="External"/><Relationship Id="rId1805" Type="http://schemas.openxmlformats.org/officeDocument/2006/relationships/hyperlink" Target="https://monsterhunter.fandom.com/wiki/Bullfango" TargetMode="External"/><Relationship Id="rId1806" Type="http://schemas.openxmlformats.org/officeDocument/2006/relationships/hyperlink" Target="https://harrypotter.fandom.com/wiki/Grindylow" TargetMode="External"/><Relationship Id="rId1807" Type="http://schemas.openxmlformats.org/officeDocument/2006/relationships/hyperlink" Target="https://dc.fandom.com/wiki/Oliphant" TargetMode="External"/><Relationship Id="rId1808" Type="http://schemas.openxmlformats.org/officeDocument/2006/relationships/hyperlink" Target="https://riskofrain2.fandom.com/wiki/MUL-T?so=search" TargetMode="External"/><Relationship Id="rId1809" Type="http://schemas.openxmlformats.org/officeDocument/2006/relationships/hyperlink" Target="https://finalfantasy.fandom.com/wiki/Rafflesia_(Final_Fantasy_VI)" TargetMode="External"/><Relationship Id="rId4071" Type="http://schemas.openxmlformats.org/officeDocument/2006/relationships/hyperlink" Target="https://ark.gamepedia.com/Obsidioequus" TargetMode="External"/><Relationship Id="rId4070" Type="http://schemas.openxmlformats.org/officeDocument/2006/relationships/hyperlink" Target="https://warframe.fandom.com/wiki/MOA_(Companion)" TargetMode="External"/><Relationship Id="rId4073" Type="http://schemas.openxmlformats.org/officeDocument/2006/relationships/hyperlink" Target="https://bulbapedia.bulbagarden.net/wiki/Mantyke_(Pok%C3%A9mon)" TargetMode="External"/><Relationship Id="rId4072" Type="http://schemas.openxmlformats.org/officeDocument/2006/relationships/hyperlink" Target="https://forgottenrealms.fandom.com/wiki/Cinder_swarm" TargetMode="External"/><Relationship Id="rId4075" Type="http://schemas.openxmlformats.org/officeDocument/2006/relationships/hyperlink" Target="https://zelda.fandom.com/wiki/Yellow_ChuChu" TargetMode="External"/><Relationship Id="rId4074" Type="http://schemas.openxmlformats.org/officeDocument/2006/relationships/hyperlink" Target="https://digimon.fandom.com/wiki/Digi-Egg_(Armor)" TargetMode="External"/><Relationship Id="rId4077" Type="http://schemas.openxmlformats.org/officeDocument/2006/relationships/hyperlink" Target="https://xenoblade.fandom.com/wiki/Sabula" TargetMode="External"/><Relationship Id="rId4076" Type="http://schemas.openxmlformats.org/officeDocument/2006/relationships/hyperlink" Target="https://bluedragon.fandom.com/wiki/Killer_Bat" TargetMode="External"/><Relationship Id="rId4079" Type="http://schemas.openxmlformats.org/officeDocument/2006/relationships/hyperlink" Target="https://monsterhunter.fandom.com/wiki/Jyuratodus" TargetMode="External"/><Relationship Id="rId4078" Type="http://schemas.openxmlformats.org/officeDocument/2006/relationships/hyperlink" Target="https://starwars.fandom.com/wiki/Tooka/Legends" TargetMode="External"/><Relationship Id="rId1830" Type="http://schemas.openxmlformats.org/officeDocument/2006/relationships/hyperlink" Target="https://ninokuni.fandom.com/wiki/Mandragorer" TargetMode="External"/><Relationship Id="rId1831" Type="http://schemas.openxmlformats.org/officeDocument/2006/relationships/hyperlink" Target="https://slugterra.fandom.com/wiki/Polero" TargetMode="External"/><Relationship Id="rId1832" Type="http://schemas.openxmlformats.org/officeDocument/2006/relationships/hyperlink" Target="https://ratchetandclank.fandom.com/wiki/Tesladrone" TargetMode="External"/><Relationship Id="rId1833" Type="http://schemas.openxmlformats.org/officeDocument/2006/relationships/hyperlink" Target="http://www.scpwiki.com/scp-278" TargetMode="External"/><Relationship Id="rId1834" Type="http://schemas.openxmlformats.org/officeDocument/2006/relationships/hyperlink" Target="https://mother-of-learning.fandom.com/wiki/Mrva" TargetMode="External"/><Relationship Id="rId1835" Type="http://schemas.openxmlformats.org/officeDocument/2006/relationships/hyperlink" Target="https://howtotrainyourdragon.fandom.com/wiki/Titan_Wing_Dragons" TargetMode="External"/><Relationship Id="rId1836" Type="http://schemas.openxmlformats.org/officeDocument/2006/relationships/hyperlink" Target="https://en.wikipedia.org/wiki/Felinae" TargetMode="External"/><Relationship Id="rId1837" Type="http://schemas.openxmlformats.org/officeDocument/2006/relationships/hyperlink" Target="https://ark.gamepedia.com/Dimetrodon" TargetMode="External"/><Relationship Id="rId1838" Type="http://schemas.openxmlformats.org/officeDocument/2006/relationships/hyperlink" Target="https://avatar.fandom.com/wiki/Gilacorn" TargetMode="External"/><Relationship Id="rId1839" Type="http://schemas.openxmlformats.org/officeDocument/2006/relationships/hyperlink" Target="https://forgottenrealms.fandom.com/wiki/Sussurus" TargetMode="External"/><Relationship Id="rId1820" Type="http://schemas.openxmlformats.org/officeDocument/2006/relationships/hyperlink" Target="https://eternalcylinder.fandom.com/wiki/Tonglegroplet" TargetMode="External"/><Relationship Id="rId1821" Type="http://schemas.openxmlformats.org/officeDocument/2006/relationships/hyperlink" Target="https://ben10.fandom.com/wiki/Galvan_Parasites" TargetMode="External"/><Relationship Id="rId1822" Type="http://schemas.openxmlformats.org/officeDocument/2006/relationships/hyperlink" Target="https://subnautica.fandom.com/wiki/Lava_Larva" TargetMode="External"/><Relationship Id="rId1823" Type="http://schemas.openxmlformats.org/officeDocument/2006/relationships/hyperlink" Target="https://starbounder.org/Pyromantle" TargetMode="External"/><Relationship Id="rId1824" Type="http://schemas.openxmlformats.org/officeDocument/2006/relationships/hyperlink" Target="https://ccsakura.fandom.com/wiki/The_Snow" TargetMode="External"/><Relationship Id="rId1825" Type="http://schemas.openxmlformats.org/officeDocument/2006/relationships/hyperlink" Target="https://kirby.fandom.com/wiki/Telepathos" TargetMode="External"/><Relationship Id="rId1826" Type="http://schemas.openxmlformats.org/officeDocument/2006/relationships/hyperlink" Target="https://liloandstitch.fandom.com/wiki/Bragg_(145)" TargetMode="External"/><Relationship Id="rId1827" Type="http://schemas.openxmlformats.org/officeDocument/2006/relationships/hyperlink" Target="https://rwby.fandom.com/wiki/Aura" TargetMode="External"/><Relationship Id="rId1828" Type="http://schemas.openxmlformats.org/officeDocument/2006/relationships/hyperlink" Target="https://half-life.fandom.com/wiki/Voltigore" TargetMode="External"/><Relationship Id="rId1829" Type="http://schemas.openxmlformats.org/officeDocument/2006/relationships/hyperlink" Target="https://fallout.fandom.com/wiki/Mutant_hound_(Fallout_76)" TargetMode="External"/><Relationship Id="rId4091" Type="http://schemas.openxmlformats.org/officeDocument/2006/relationships/hyperlink" Target="https://digimon.fandom.com/wiki/Digi-Egg_(Armor)" TargetMode="External"/><Relationship Id="rId4090" Type="http://schemas.openxmlformats.org/officeDocument/2006/relationships/hyperlink" Target="https://bulbapedia.bulbagarden.net/wiki/Skarmory_(Pok%C3%A9mon)" TargetMode="External"/><Relationship Id="rId4093" Type="http://schemas.openxmlformats.org/officeDocument/2006/relationships/hyperlink" Target="https://bluedragon.fandom.com/wiki/Chimera" TargetMode="External"/><Relationship Id="rId4092" Type="http://schemas.openxmlformats.org/officeDocument/2006/relationships/hyperlink" Target="https://zelda.fandom.com/wiki/Ice_Chuchu" TargetMode="External"/><Relationship Id="rId4095" Type="http://schemas.openxmlformats.org/officeDocument/2006/relationships/hyperlink" Target="https://starwars.fandom.com/wiki/Tsaisi" TargetMode="External"/><Relationship Id="rId4094" Type="http://schemas.openxmlformats.org/officeDocument/2006/relationships/hyperlink" Target="https://xenoblade.fandom.com/wiki/Saltat" TargetMode="External"/><Relationship Id="rId4097" Type="http://schemas.openxmlformats.org/officeDocument/2006/relationships/hyperlink" Target="https://terraria.fandom.com/wiki/Flower_Pow" TargetMode="External"/><Relationship Id="rId4096" Type="http://schemas.openxmlformats.org/officeDocument/2006/relationships/hyperlink" Target="https://monsterhunter.fandom.com/wiki/Kamu_Orugaron" TargetMode="External"/><Relationship Id="rId4099" Type="http://schemas.openxmlformats.org/officeDocument/2006/relationships/hyperlink" Target="https://goldensun.fandom.com/wiki/Tamer_class_series" TargetMode="External"/><Relationship Id="rId4098" Type="http://schemas.openxmlformats.org/officeDocument/2006/relationships/hyperlink" Target="https://dontstarve.fandom.com/wiki/Bulbous_Lightbug" TargetMode="External"/><Relationship Id="rId2302" Type="http://schemas.openxmlformats.org/officeDocument/2006/relationships/hyperlink" Target="https://ben10.fandom.com/wiki/Bullfrag" TargetMode="External"/><Relationship Id="rId3634" Type="http://schemas.openxmlformats.org/officeDocument/2006/relationships/hyperlink" Target="https://avatar.fandom.com/wiki/Category:Hybridized_creatures" TargetMode="External"/><Relationship Id="rId4965" Type="http://schemas.openxmlformats.org/officeDocument/2006/relationships/hyperlink" Target="https://metroid.fandom.com/wiki/Blob_Thrower" TargetMode="External"/><Relationship Id="rId2303" Type="http://schemas.openxmlformats.org/officeDocument/2006/relationships/hyperlink" Target="https://subnautica.fandom.com/wiki/River_Prowler" TargetMode="External"/><Relationship Id="rId3633" Type="http://schemas.openxmlformats.org/officeDocument/2006/relationships/hyperlink" Target="https://ark.gamepedia.com/Mammoth" TargetMode="External"/><Relationship Id="rId4964" Type="http://schemas.openxmlformats.org/officeDocument/2006/relationships/hyperlink" Target="https://bulbapedia.bulbagarden.net/wiki/Bagon_(Pok%C3%A9mon)" TargetMode="External"/><Relationship Id="rId2304" Type="http://schemas.openxmlformats.org/officeDocument/2006/relationships/hyperlink" Target="https://starbounder.org/Squeem" TargetMode="External"/><Relationship Id="rId3636" Type="http://schemas.openxmlformats.org/officeDocument/2006/relationships/hyperlink" Target="https://bulbapedia.bulbagarden.net/wiki/Aipom_(Pok%C3%A9mon)" TargetMode="External"/><Relationship Id="rId4967" Type="http://schemas.openxmlformats.org/officeDocument/2006/relationships/hyperlink" Target="https://dontstarve.fandom.com/wiki/Spider_Monkey" TargetMode="External"/><Relationship Id="rId2305" Type="http://schemas.openxmlformats.org/officeDocument/2006/relationships/hyperlink" Target="https://ccsakura.fandom.com/wiki/The_Windy" TargetMode="External"/><Relationship Id="rId3635" Type="http://schemas.openxmlformats.org/officeDocument/2006/relationships/hyperlink" Target="https://forgottenrealms.fandom.com/wiki/Metallic_dragon" TargetMode="External"/><Relationship Id="rId4966" Type="http://schemas.openxmlformats.org/officeDocument/2006/relationships/hyperlink" Target="https://monsterhunter.fandom.com/wiki/Shara_Ishvalda" TargetMode="External"/><Relationship Id="rId2306" Type="http://schemas.openxmlformats.org/officeDocument/2006/relationships/hyperlink" Target="https://kirby.fandom.com/wiki/Inhale" TargetMode="External"/><Relationship Id="rId3638" Type="http://schemas.openxmlformats.org/officeDocument/2006/relationships/hyperlink" Target="https://www.mariowiki.com/Hammer_Suit" TargetMode="External"/><Relationship Id="rId4969" Type="http://schemas.openxmlformats.org/officeDocument/2006/relationships/hyperlink" Target="https://kingdomhearts.fandom.com/wiki/Spiked_Crawler" TargetMode="External"/><Relationship Id="rId2307" Type="http://schemas.openxmlformats.org/officeDocument/2006/relationships/hyperlink" Target="https://liloandstitch.fandom.com/wiki/Millie_(220)" TargetMode="External"/><Relationship Id="rId3637" Type="http://schemas.openxmlformats.org/officeDocument/2006/relationships/hyperlink" Target="https://digimon.fandom.com/wiki/Swimmon" TargetMode="External"/><Relationship Id="rId4968" Type="http://schemas.openxmlformats.org/officeDocument/2006/relationships/hyperlink" Target="https://bugsnax.fandom.com/wiki/Weenyworm" TargetMode="External"/><Relationship Id="rId2308" Type="http://schemas.openxmlformats.org/officeDocument/2006/relationships/hyperlink" Target="https://fallout.fandom.com/wiki/Giant_rat" TargetMode="External"/><Relationship Id="rId2309" Type="http://schemas.openxmlformats.org/officeDocument/2006/relationships/hyperlink" Target="https://ninokuni.fandom.com/wiki/Relixx" TargetMode="External"/><Relationship Id="rId3639" Type="http://schemas.openxmlformats.org/officeDocument/2006/relationships/hyperlink" Target="https://dragon-quest.org/wiki/Cannibox" TargetMode="External"/><Relationship Id="rId3630" Type="http://schemas.openxmlformats.org/officeDocument/2006/relationships/hyperlink" Target="http://www.scpwiki.com/scp-652" TargetMode="External"/><Relationship Id="rId4961" Type="http://schemas.openxmlformats.org/officeDocument/2006/relationships/hyperlink" Target="http://www.scpwiki.com/scp-1340" TargetMode="External"/><Relationship Id="rId4960" Type="http://schemas.openxmlformats.org/officeDocument/2006/relationships/hyperlink" Target="https://kingdomhearts.fandom.com/wiki/Solid_Armor" TargetMode="External"/><Relationship Id="rId2300" Type="http://schemas.openxmlformats.org/officeDocument/2006/relationships/hyperlink" Target="https://wh40k.lexicanum.com/wiki/Lictor" TargetMode="External"/><Relationship Id="rId3632" Type="http://schemas.openxmlformats.org/officeDocument/2006/relationships/hyperlink" Target="https://en.wikipedia.org/wiki/Gastropoda" TargetMode="External"/><Relationship Id="rId4963" Type="http://schemas.openxmlformats.org/officeDocument/2006/relationships/hyperlink" Target="https://forgottenrealms.fandom.com/wiki/Dusk_beast" TargetMode="External"/><Relationship Id="rId2301" Type="http://schemas.openxmlformats.org/officeDocument/2006/relationships/hyperlink" Target="https://eternalcylinder.fandom.com/wiki/Onkifurt" TargetMode="External"/><Relationship Id="rId3631" Type="http://schemas.openxmlformats.org/officeDocument/2006/relationships/hyperlink" Target="https://skiesofarcadia.fandom.com/wiki/Bluheim" TargetMode="External"/><Relationship Id="rId4962" Type="http://schemas.openxmlformats.org/officeDocument/2006/relationships/hyperlink" Target="https://primeval.fandom.com/wiki/Diictodon" TargetMode="External"/><Relationship Id="rId3623" Type="http://schemas.openxmlformats.org/officeDocument/2006/relationships/hyperlink" Target="http://benimatic.com/tfwiki/index.php?title=Carminite_Ghastling" TargetMode="External"/><Relationship Id="rId4954" Type="http://schemas.openxmlformats.org/officeDocument/2006/relationships/hyperlink" Target="https://bulbapedia.bulbagarden.net/wiki/Luvdisc_(Pok%C3%A9mon)" TargetMode="External"/><Relationship Id="rId3622" Type="http://schemas.openxmlformats.org/officeDocument/2006/relationships/hyperlink" Target="https://terraria.fandom.com/wiki/Eye_of_Cthulhu" TargetMode="External"/><Relationship Id="rId4953" Type="http://schemas.openxmlformats.org/officeDocument/2006/relationships/hyperlink" Target="https://eberron.fandom.com/wiki/Dream_serpent" TargetMode="External"/><Relationship Id="rId3625" Type="http://schemas.openxmlformats.org/officeDocument/2006/relationships/hyperlink" Target="https://goldensun.fandom.com/wiki/Eddy" TargetMode="External"/><Relationship Id="rId4956" Type="http://schemas.openxmlformats.org/officeDocument/2006/relationships/hyperlink" Target="https://monsterhunter.fandom.com/wiki/Shantien" TargetMode="External"/><Relationship Id="rId3624" Type="http://schemas.openxmlformats.org/officeDocument/2006/relationships/hyperlink" Target="https://monster-sanctuary.fandom.com/wiki/Worm" TargetMode="External"/><Relationship Id="rId4955" Type="http://schemas.openxmlformats.org/officeDocument/2006/relationships/hyperlink" Target="https://metroid.fandom.com/wiki/Asborean" TargetMode="External"/><Relationship Id="rId3627" Type="http://schemas.openxmlformats.org/officeDocument/2006/relationships/hyperlink" Target="https://ben10.fandom.com/wiki/Polymorph_(Classic)" TargetMode="External"/><Relationship Id="rId4958" Type="http://schemas.openxmlformats.org/officeDocument/2006/relationships/hyperlink" Target="https://bugsnax.fandom.com/wiki/Wee_Mewon" TargetMode="External"/><Relationship Id="rId3626" Type="http://schemas.openxmlformats.org/officeDocument/2006/relationships/hyperlink" Target="https://toriko.fandom.com/wiki/Ocean" TargetMode="External"/><Relationship Id="rId4957" Type="http://schemas.openxmlformats.org/officeDocument/2006/relationships/hyperlink" Target="https://dontstarve.fandom.com/wiki/Snortoise" TargetMode="External"/><Relationship Id="rId3629" Type="http://schemas.openxmlformats.org/officeDocument/2006/relationships/hyperlink" Target="https://kingdomhearts.fandom.com/wiki/Dusk" TargetMode="External"/><Relationship Id="rId3628" Type="http://schemas.openxmlformats.org/officeDocument/2006/relationships/hyperlink" Target="https://liloandstitch.fandom.com/wiki/Splat_(519)" TargetMode="External"/><Relationship Id="rId4959" Type="http://schemas.openxmlformats.org/officeDocument/2006/relationships/hyperlink" Target="https://secretsaturdays.fandom.com/wiki/Walking_Stump" TargetMode="External"/><Relationship Id="rId4950" Type="http://schemas.openxmlformats.org/officeDocument/2006/relationships/hyperlink" Target="https://kingdomhearts.fandom.com/wiki/Soldier" TargetMode="External"/><Relationship Id="rId3621" Type="http://schemas.openxmlformats.org/officeDocument/2006/relationships/hyperlink" Target="https://finalfantasy.fandom.com/wiki/Valigarmanda_(Final_Fantasy_VI)" TargetMode="External"/><Relationship Id="rId4952" Type="http://schemas.openxmlformats.org/officeDocument/2006/relationships/hyperlink" Target="https://primeval.fandom.com/wiki/Daemonosaurus" TargetMode="External"/><Relationship Id="rId3620" Type="http://schemas.openxmlformats.org/officeDocument/2006/relationships/hyperlink" Target="https://monsterhunter.fandom.com/wiki/Goruganosu" TargetMode="External"/><Relationship Id="rId4951" Type="http://schemas.openxmlformats.org/officeDocument/2006/relationships/hyperlink" Target="http://www.scpwiki.com/scp-1325" TargetMode="External"/><Relationship Id="rId2324" Type="http://schemas.openxmlformats.org/officeDocument/2006/relationships/hyperlink" Target="https://xenoblade.fandom.com/wiki/Gerrid" TargetMode="External"/><Relationship Id="rId3656" Type="http://schemas.openxmlformats.org/officeDocument/2006/relationships/hyperlink" Target="https://ark.gamepedia.com/Managarmr" TargetMode="External"/><Relationship Id="rId4987" Type="http://schemas.openxmlformats.org/officeDocument/2006/relationships/hyperlink" Target="http://www.scpwiki.com/scp-1361" TargetMode="External"/><Relationship Id="rId2325" Type="http://schemas.openxmlformats.org/officeDocument/2006/relationships/hyperlink" Target="https://starwars.fandom.com/wiki/Amphistaff" TargetMode="External"/><Relationship Id="rId3655" Type="http://schemas.openxmlformats.org/officeDocument/2006/relationships/hyperlink" Target="https://en.wikipedia.org/wiki/Bivalvia" TargetMode="External"/><Relationship Id="rId4986" Type="http://schemas.openxmlformats.org/officeDocument/2006/relationships/hyperlink" Target="https://kingdomhearts.fandom.com/wiki/Stealth_Sneak" TargetMode="External"/><Relationship Id="rId2326" Type="http://schemas.openxmlformats.org/officeDocument/2006/relationships/hyperlink" Target="https://monsterhunter.fandom.com/wiki/Cortos" TargetMode="External"/><Relationship Id="rId3658" Type="http://schemas.openxmlformats.org/officeDocument/2006/relationships/hyperlink" Target="https://bulbapedia.bulbagarden.net/wiki/Sunkern_(Pok%C3%A9mon)" TargetMode="External"/><Relationship Id="rId4989" Type="http://schemas.openxmlformats.org/officeDocument/2006/relationships/hyperlink" Target="https://forgottenrealms.fandom.com/wiki/Fire_toad" TargetMode="External"/><Relationship Id="rId2327" Type="http://schemas.openxmlformats.org/officeDocument/2006/relationships/hyperlink" Target="https://harrypotter.fandom.com/wiki/Nundu" TargetMode="External"/><Relationship Id="rId3657" Type="http://schemas.openxmlformats.org/officeDocument/2006/relationships/hyperlink" Target="https://forgottenrealms.fandom.com/wiki/Metallic_dragon" TargetMode="External"/><Relationship Id="rId4988" Type="http://schemas.openxmlformats.org/officeDocument/2006/relationships/hyperlink" Target="https://primeval.fandom.com/wiki/Future_Beetle" TargetMode="External"/><Relationship Id="rId2328" Type="http://schemas.openxmlformats.org/officeDocument/2006/relationships/hyperlink" Target="https://worm.fandom.com/wiki/Dragonflight" TargetMode="External"/><Relationship Id="rId2329" Type="http://schemas.openxmlformats.org/officeDocument/2006/relationships/hyperlink" Target="https://riskofrain2.fandom.com/wiki/TC-280_Prototype" TargetMode="External"/><Relationship Id="rId3659" Type="http://schemas.openxmlformats.org/officeDocument/2006/relationships/hyperlink" Target="https://digimon.fandom.com/wiki/Syakomon" TargetMode="External"/><Relationship Id="rId3650" Type="http://schemas.openxmlformats.org/officeDocument/2006/relationships/hyperlink" Target="https://ben10.fandom.com/wiki/Protost" TargetMode="External"/><Relationship Id="rId4981" Type="http://schemas.openxmlformats.org/officeDocument/2006/relationships/hyperlink" Target="https://forgottenrealms.fandom.com/wiki/Ethereal_marauder" TargetMode="External"/><Relationship Id="rId4980" Type="http://schemas.openxmlformats.org/officeDocument/2006/relationships/hyperlink" Target="https://primeval.fandom.com/wiki/Embolotherium" TargetMode="External"/><Relationship Id="rId2320" Type="http://schemas.openxmlformats.org/officeDocument/2006/relationships/hyperlink" Target="https://bayonetta.fandom.com/wiki/Gravitas" TargetMode="External"/><Relationship Id="rId3652" Type="http://schemas.openxmlformats.org/officeDocument/2006/relationships/hyperlink" Target="https://kingdomhearts.fandom.com/wiki/Gambler" TargetMode="External"/><Relationship Id="rId4983" Type="http://schemas.openxmlformats.org/officeDocument/2006/relationships/hyperlink" Target="https://metroid.fandom.com/wiki/Brizgee" TargetMode="External"/><Relationship Id="rId2321" Type="http://schemas.openxmlformats.org/officeDocument/2006/relationships/hyperlink" Target="https://www.mariowiki.com/Twister" TargetMode="External"/><Relationship Id="rId3651" Type="http://schemas.openxmlformats.org/officeDocument/2006/relationships/hyperlink" Target="https://liloandstitch.fandom.com/wiki/Cannonball_(520)" TargetMode="External"/><Relationship Id="rId4982" Type="http://schemas.openxmlformats.org/officeDocument/2006/relationships/hyperlink" Target="https://bulbapedia.bulbagarden.net/wiki/Regirock_(Pok%C3%A9mon)" TargetMode="External"/><Relationship Id="rId2322" Type="http://schemas.openxmlformats.org/officeDocument/2006/relationships/hyperlink" Target="https://dragon-quest.org/wiki/Armoured_wartoise" TargetMode="External"/><Relationship Id="rId3654" Type="http://schemas.openxmlformats.org/officeDocument/2006/relationships/hyperlink" Target="https://skiesofarcadia.fandom.com/wiki/Grendel" TargetMode="External"/><Relationship Id="rId4985" Type="http://schemas.openxmlformats.org/officeDocument/2006/relationships/hyperlink" Target="https://dontstarve.fandom.com/wiki/Spider_Warrior" TargetMode="External"/><Relationship Id="rId2323" Type="http://schemas.openxmlformats.org/officeDocument/2006/relationships/hyperlink" Target="https://howtotrainyourdragon.fandom.com/wiki/Rockspitter" TargetMode="External"/><Relationship Id="rId3653" Type="http://schemas.openxmlformats.org/officeDocument/2006/relationships/hyperlink" Target="http://www.scpwiki.com/scp-654" TargetMode="External"/><Relationship Id="rId4984" Type="http://schemas.openxmlformats.org/officeDocument/2006/relationships/hyperlink" Target="https://monsterhunter.fandom.com/wiki/Slagtoth" TargetMode="External"/><Relationship Id="rId2313" Type="http://schemas.openxmlformats.org/officeDocument/2006/relationships/hyperlink" Target="https://en.wikipedia.org/wiki/Eurypygimorphae" TargetMode="External"/><Relationship Id="rId3645" Type="http://schemas.openxmlformats.org/officeDocument/2006/relationships/hyperlink" Target="https://terraria.fandom.com/wiki/The_Twins" TargetMode="External"/><Relationship Id="rId4976" Type="http://schemas.openxmlformats.org/officeDocument/2006/relationships/hyperlink" Target="https://dontstarve.fandom.com/wiki/Spider" TargetMode="External"/><Relationship Id="rId2314" Type="http://schemas.openxmlformats.org/officeDocument/2006/relationships/hyperlink" Target="https://ark.gamepedia.com/Doedicurus_Vastus" TargetMode="External"/><Relationship Id="rId3644" Type="http://schemas.openxmlformats.org/officeDocument/2006/relationships/hyperlink" Target="https://finalfantasy.fandom.com/wiki/Yojimbo_(summon)" TargetMode="External"/><Relationship Id="rId4975" Type="http://schemas.openxmlformats.org/officeDocument/2006/relationships/hyperlink" Target="https://monsterhunter.fandom.com/wiki/Shen_Gaoren" TargetMode="External"/><Relationship Id="rId2315" Type="http://schemas.openxmlformats.org/officeDocument/2006/relationships/hyperlink" Target="https://avatar.fandom.com/wiki/Komodo_rhino" TargetMode="External"/><Relationship Id="rId3647" Type="http://schemas.openxmlformats.org/officeDocument/2006/relationships/hyperlink" Target="https://monster-sanctuary.fandom.com/wiki/Vodinoy" TargetMode="External"/><Relationship Id="rId4978" Type="http://schemas.openxmlformats.org/officeDocument/2006/relationships/hyperlink" Target="https://kingdomhearts.fandom.com/wiki/Stalwart_Blade" TargetMode="External"/><Relationship Id="rId2316" Type="http://schemas.openxmlformats.org/officeDocument/2006/relationships/hyperlink" Target="https://forgottenrealms.fandom.com/wiki/Duodrone" TargetMode="External"/><Relationship Id="rId3646" Type="http://schemas.openxmlformats.org/officeDocument/2006/relationships/hyperlink" Target="http://benimatic.com/tfwiki/index.php?title=Ur-Ghast" TargetMode="External"/><Relationship Id="rId4977" Type="http://schemas.openxmlformats.org/officeDocument/2006/relationships/hyperlink" Target="https://bugsnax.fandom.com/wiki/Shy_Weenyworm" TargetMode="External"/><Relationship Id="rId2317" Type="http://schemas.openxmlformats.org/officeDocument/2006/relationships/hyperlink" Target="https://bulbapedia.bulbagarden.net/wiki/Happiny_(Pok%C3%A9mon)" TargetMode="External"/><Relationship Id="rId3649" Type="http://schemas.openxmlformats.org/officeDocument/2006/relationships/hyperlink" Target="https://toriko.fandom.com/wiki/Octomelon" TargetMode="External"/><Relationship Id="rId2318" Type="http://schemas.openxmlformats.org/officeDocument/2006/relationships/hyperlink" Target="https://digimon.fandom.com/wiki/KoDokugumon" TargetMode="External"/><Relationship Id="rId3648" Type="http://schemas.openxmlformats.org/officeDocument/2006/relationships/hyperlink" Target="https://goldensun.fandom.com/wiki/Fizz" TargetMode="External"/><Relationship Id="rId4979" Type="http://schemas.openxmlformats.org/officeDocument/2006/relationships/hyperlink" Target="http://www.scpwiki.com/scp-1352" TargetMode="External"/><Relationship Id="rId2319" Type="http://schemas.openxmlformats.org/officeDocument/2006/relationships/hyperlink" Target="https://theearthdefenseforce.fandom.com/wiki/Daroga" TargetMode="External"/><Relationship Id="rId4970" Type="http://schemas.openxmlformats.org/officeDocument/2006/relationships/hyperlink" Target="http://www.scpwiki.com/scp-1349" TargetMode="External"/><Relationship Id="rId3641" Type="http://schemas.openxmlformats.org/officeDocument/2006/relationships/hyperlink" Target="https://xenoblade.fandom.com/wiki/Caris_Nebula" TargetMode="External"/><Relationship Id="rId4972" Type="http://schemas.openxmlformats.org/officeDocument/2006/relationships/hyperlink" Target="https://forgottenrealms.fandom.com/wiki/Giant_eagle" TargetMode="External"/><Relationship Id="rId2310" Type="http://schemas.openxmlformats.org/officeDocument/2006/relationships/hyperlink" Target="https://slugterra.fandom.com/wiki/Tormato" TargetMode="External"/><Relationship Id="rId3640" Type="http://schemas.openxmlformats.org/officeDocument/2006/relationships/hyperlink" Target="https://howtotrainyourdragon.fandom.com/wiki/Windgnasher" TargetMode="External"/><Relationship Id="rId4971" Type="http://schemas.openxmlformats.org/officeDocument/2006/relationships/hyperlink" Target="https://primeval.fandom.com/wiki/Dracorex" TargetMode="External"/><Relationship Id="rId2311" Type="http://schemas.openxmlformats.org/officeDocument/2006/relationships/hyperlink" Target="http://www.scpwiki.com/scp-372" TargetMode="External"/><Relationship Id="rId3643" Type="http://schemas.openxmlformats.org/officeDocument/2006/relationships/hyperlink" Target="https://monsterhunter.fandom.com/wiki/Goss_Harag" TargetMode="External"/><Relationship Id="rId4974" Type="http://schemas.openxmlformats.org/officeDocument/2006/relationships/hyperlink" Target="https://metroid.fandom.com/wiki/Blogg" TargetMode="External"/><Relationship Id="rId2312" Type="http://schemas.openxmlformats.org/officeDocument/2006/relationships/hyperlink" Target="https://immortalsfenyxrising.fandom.com/wiki/Phosphor" TargetMode="External"/><Relationship Id="rId3642" Type="http://schemas.openxmlformats.org/officeDocument/2006/relationships/hyperlink" Target="https://starwars.fandom.com/wiki/Nek/Legends" TargetMode="External"/><Relationship Id="rId4973" Type="http://schemas.openxmlformats.org/officeDocument/2006/relationships/hyperlink" Target="https://bulbapedia.bulbagarden.net/wiki/Beldum_(Pok%C3%A9mon)" TargetMode="External"/><Relationship Id="rId1895" Type="http://schemas.openxmlformats.org/officeDocument/2006/relationships/hyperlink" Target="https://riskofrain2.fandom.com/wiki/Planula" TargetMode="External"/><Relationship Id="rId4921" Type="http://schemas.openxmlformats.org/officeDocument/2006/relationships/hyperlink" Target="http://www.scpwiki.com/scp-1267" TargetMode="External"/><Relationship Id="rId1896" Type="http://schemas.openxmlformats.org/officeDocument/2006/relationships/hyperlink" Target="https://finalfantasy.fandom.com/wiki/Tonberry_(Final_Fantasy_VIII_enemy)" TargetMode="External"/><Relationship Id="rId4920" Type="http://schemas.openxmlformats.org/officeDocument/2006/relationships/hyperlink" Target="https://kingdomhearts.fandom.com/wiki/Silver_Rock" TargetMode="External"/><Relationship Id="rId1897" Type="http://schemas.openxmlformats.org/officeDocument/2006/relationships/hyperlink" Target="https://terraria.fandom.com/wiki/Stardust_Cell_Staff" TargetMode="External"/><Relationship Id="rId4923" Type="http://schemas.openxmlformats.org/officeDocument/2006/relationships/hyperlink" Target="https://forgottenrealms.fandom.com/wiki/Darkmantle" TargetMode="External"/><Relationship Id="rId1898" Type="http://schemas.openxmlformats.org/officeDocument/2006/relationships/hyperlink" Target="https://minecraft.fandom.com/wiki/Evoker" TargetMode="External"/><Relationship Id="rId4922" Type="http://schemas.openxmlformats.org/officeDocument/2006/relationships/hyperlink" Target="https://primeval.fandom.com/wiki/Camouflage_Beast" TargetMode="External"/><Relationship Id="rId1899" Type="http://schemas.openxmlformats.org/officeDocument/2006/relationships/hyperlink" Target="https://fellseal.gamepedia.com/Mystic" TargetMode="External"/><Relationship Id="rId4925" Type="http://schemas.openxmlformats.org/officeDocument/2006/relationships/hyperlink" Target="https://metroid.fandom.com/wiki/Aazelion" TargetMode="External"/><Relationship Id="rId4924" Type="http://schemas.openxmlformats.org/officeDocument/2006/relationships/hyperlink" Target="https://bulbapedia.bulbagarden.net/wiki/Spheal_(Pok%C3%A9mon)" TargetMode="External"/><Relationship Id="rId4927" Type="http://schemas.openxmlformats.org/officeDocument/2006/relationships/hyperlink" Target="https://dontstarve.fandom.com/wiki/Slurper" TargetMode="External"/><Relationship Id="rId4926" Type="http://schemas.openxmlformats.org/officeDocument/2006/relationships/hyperlink" Target="https://monsterhunter.fandom.com/wiki/Seltas_Queen" TargetMode="External"/><Relationship Id="rId4929" Type="http://schemas.openxmlformats.org/officeDocument/2006/relationships/hyperlink" Target="https://secretsaturdays.fandom.com/wiki/Underwater_flies" TargetMode="External"/><Relationship Id="rId4928" Type="http://schemas.openxmlformats.org/officeDocument/2006/relationships/hyperlink" Target="https://bugsnax.fandom.com/wiki/Strabby" TargetMode="External"/><Relationship Id="rId1890" Type="http://schemas.openxmlformats.org/officeDocument/2006/relationships/hyperlink" Target="https://xenoblade.fandom.com/wiki/Makna_Eks" TargetMode="External"/><Relationship Id="rId1891" Type="http://schemas.openxmlformats.org/officeDocument/2006/relationships/hyperlink" Target="https://starwars.fandom.com/wiki/Sleft-chuff" TargetMode="External"/><Relationship Id="rId1892" Type="http://schemas.openxmlformats.org/officeDocument/2006/relationships/hyperlink" Target="https://monsterhunter.fandom.com/wiki/Burukku" TargetMode="External"/><Relationship Id="rId1893" Type="http://schemas.openxmlformats.org/officeDocument/2006/relationships/hyperlink" Target="https://harrypotter.fandom.com/wiki/House-elf" TargetMode="External"/><Relationship Id="rId1894" Type="http://schemas.openxmlformats.org/officeDocument/2006/relationships/hyperlink" Target="https://dc.fandom.com/wiki/Socks_the_Cat_(Prime_Earth)" TargetMode="External"/><Relationship Id="rId1884" Type="http://schemas.openxmlformats.org/officeDocument/2006/relationships/hyperlink" Target="https://digimon.fandom.com/wiki/Hackmon" TargetMode="External"/><Relationship Id="rId4910" Type="http://schemas.openxmlformats.org/officeDocument/2006/relationships/hyperlink" Target="https://kingdomhearts.fandom.com/wiki/Shaman" TargetMode="External"/><Relationship Id="rId1885" Type="http://schemas.openxmlformats.org/officeDocument/2006/relationships/hyperlink" Target="https://www.d3p.co.jp/edfir/en/enemy_queen.html" TargetMode="External"/><Relationship Id="rId1886" Type="http://schemas.openxmlformats.org/officeDocument/2006/relationships/hyperlink" Target="https://bayonetta.fandom.com/wiki/Cachet_%26_Compassion" TargetMode="External"/><Relationship Id="rId4912" Type="http://schemas.openxmlformats.org/officeDocument/2006/relationships/hyperlink" Target="https://primeval.fandom.com/wiki/Anurognathus" TargetMode="External"/><Relationship Id="rId1887" Type="http://schemas.openxmlformats.org/officeDocument/2006/relationships/hyperlink" Target="https://www.mariowiki.com/Rocky_Wrench" TargetMode="External"/><Relationship Id="rId4911" Type="http://schemas.openxmlformats.org/officeDocument/2006/relationships/hyperlink" Target="http://www.scpwiki.com/scp-1216" TargetMode="External"/><Relationship Id="rId1888" Type="http://schemas.openxmlformats.org/officeDocument/2006/relationships/hyperlink" Target="https://dragon-quest.org/wiki/Mischievous_mole" TargetMode="External"/><Relationship Id="rId4914" Type="http://schemas.openxmlformats.org/officeDocument/2006/relationships/hyperlink" Target="https://bulbapedia.bulbagarden.net/wiki/Snorunt_(Pok%C3%A9mon)" TargetMode="External"/><Relationship Id="rId1889" Type="http://schemas.openxmlformats.org/officeDocument/2006/relationships/hyperlink" Target="https://howtotrainyourdragon.fandom.com/wiki/Light_Fury" TargetMode="External"/><Relationship Id="rId4913" Type="http://schemas.openxmlformats.org/officeDocument/2006/relationships/hyperlink" Target="https://forgottenrealms.fandom.com/wiki/Couatl" TargetMode="External"/><Relationship Id="rId4916" Type="http://schemas.openxmlformats.org/officeDocument/2006/relationships/hyperlink" Target="https://monsterhunter.fandom.com/wiki/Seltas" TargetMode="External"/><Relationship Id="rId4915" Type="http://schemas.openxmlformats.org/officeDocument/2006/relationships/hyperlink" Target="https://zelda.fandom.com/wiki/Master_Sword" TargetMode="External"/><Relationship Id="rId4918" Type="http://schemas.openxmlformats.org/officeDocument/2006/relationships/hyperlink" Target="https://bugsnax.fandom.com/wiki/Spuddy" TargetMode="External"/><Relationship Id="rId4917" Type="http://schemas.openxmlformats.org/officeDocument/2006/relationships/hyperlink" Target="https://dontstarve.fandom.com/wiki/Skittersquid" TargetMode="External"/><Relationship Id="rId4919" Type="http://schemas.openxmlformats.org/officeDocument/2006/relationships/hyperlink" Target="https://secretsaturdays.fandom.com/wiki/Trunko" TargetMode="External"/><Relationship Id="rId1880" Type="http://schemas.openxmlformats.org/officeDocument/2006/relationships/hyperlink" Target="https://ark.gamepedia.com/Dimorphodon" TargetMode="External"/><Relationship Id="rId1881" Type="http://schemas.openxmlformats.org/officeDocument/2006/relationships/hyperlink" Target="https://avatar.fandom.com/wiki/Goat_dog" TargetMode="External"/><Relationship Id="rId1882" Type="http://schemas.openxmlformats.org/officeDocument/2006/relationships/hyperlink" Target="https://forgottenrealms.fandom.com/wiki/Tall_mouther" TargetMode="External"/><Relationship Id="rId1883" Type="http://schemas.openxmlformats.org/officeDocument/2006/relationships/hyperlink" Target="https://bulbapedia.bulbagarden.net/wiki/Gastly_(Pok%C3%A9mon)" TargetMode="External"/><Relationship Id="rId3612" Type="http://schemas.openxmlformats.org/officeDocument/2006/relationships/hyperlink" Target="https://forgottenrealms.fandom.com/wiki/Gem_dragon" TargetMode="External"/><Relationship Id="rId4943" Type="http://schemas.openxmlformats.org/officeDocument/2006/relationships/hyperlink" Target="https://forgottenrealms.fandom.com/wiki/Dragonne" TargetMode="External"/><Relationship Id="rId3611" Type="http://schemas.openxmlformats.org/officeDocument/2006/relationships/hyperlink" Target="https://avatar.fandom.com/wiki/Hybrid_pigs" TargetMode="External"/><Relationship Id="rId4942" Type="http://schemas.openxmlformats.org/officeDocument/2006/relationships/hyperlink" Target="https://primeval.fandom.com/wiki/Columbian_Mammoth" TargetMode="External"/><Relationship Id="rId3614" Type="http://schemas.openxmlformats.org/officeDocument/2006/relationships/hyperlink" Target="https://digimon.fandom.com/wiki/Sunarizamon" TargetMode="External"/><Relationship Id="rId4945" Type="http://schemas.openxmlformats.org/officeDocument/2006/relationships/hyperlink" Target="https://metroid.fandom.com/wiki/Arachnus" TargetMode="External"/><Relationship Id="rId3613" Type="http://schemas.openxmlformats.org/officeDocument/2006/relationships/hyperlink" Target="https://bulbapedia.bulbagarden.net/wiki/Hoppip_(Pok%C3%A9mon)" TargetMode="External"/><Relationship Id="rId4944" Type="http://schemas.openxmlformats.org/officeDocument/2006/relationships/hyperlink" Target="https://bulbapedia.bulbagarden.net/wiki/Relicanth_(Pok%C3%A9mon)" TargetMode="External"/><Relationship Id="rId3616" Type="http://schemas.openxmlformats.org/officeDocument/2006/relationships/hyperlink" Target="https://dragon-quest.org/wiki/Overkilling_machine" TargetMode="External"/><Relationship Id="rId4947" Type="http://schemas.openxmlformats.org/officeDocument/2006/relationships/hyperlink" Target="https://dontstarve.fandom.com/wiki/Snaptooth" TargetMode="External"/><Relationship Id="rId3615" Type="http://schemas.openxmlformats.org/officeDocument/2006/relationships/hyperlink" Target="https://www.mariowiki.com/Goomba%27s_Shoe" TargetMode="External"/><Relationship Id="rId4946" Type="http://schemas.openxmlformats.org/officeDocument/2006/relationships/hyperlink" Target="https://monsterhunter.fandom.com/wiki/Shamos" TargetMode="External"/><Relationship Id="rId3618" Type="http://schemas.openxmlformats.org/officeDocument/2006/relationships/hyperlink" Target="https://xenoblade.fandom.com/wiki/Wind_Nebula" TargetMode="External"/><Relationship Id="rId4949" Type="http://schemas.openxmlformats.org/officeDocument/2006/relationships/hyperlink" Target="https://secretsaturdays.fandom.com/wiki/Waitoreke" TargetMode="External"/><Relationship Id="rId3617" Type="http://schemas.openxmlformats.org/officeDocument/2006/relationships/hyperlink" Target="https://howtotrainyourdragon.fandom.com/wiki/Whispering_Death" TargetMode="External"/><Relationship Id="rId4948" Type="http://schemas.openxmlformats.org/officeDocument/2006/relationships/hyperlink" Target="https://bugsnax.fandom.com/wiki/Tacroach" TargetMode="External"/><Relationship Id="rId3619" Type="http://schemas.openxmlformats.org/officeDocument/2006/relationships/hyperlink" Target="https://starwars.fandom.com/wiki/Nashtah" TargetMode="External"/><Relationship Id="rId3610" Type="http://schemas.openxmlformats.org/officeDocument/2006/relationships/hyperlink" Target="https://ark.gamepedia.com/Magmasaur" TargetMode="External"/><Relationship Id="rId4941" Type="http://schemas.openxmlformats.org/officeDocument/2006/relationships/hyperlink" Target="http://www.scpwiki.com/scp-1316" TargetMode="External"/><Relationship Id="rId4940" Type="http://schemas.openxmlformats.org/officeDocument/2006/relationships/hyperlink" Target="https://kingdomhearts.fandom.com/wiki/Sneak_Army" TargetMode="External"/><Relationship Id="rId3601" Type="http://schemas.openxmlformats.org/officeDocument/2006/relationships/hyperlink" Target="https://monster-sanctuary.fandom.com/wiki/King_Blob" TargetMode="External"/><Relationship Id="rId4932" Type="http://schemas.openxmlformats.org/officeDocument/2006/relationships/hyperlink" Target="https://primeval.fandom.com/wiki/Coelurosauravus" TargetMode="External"/><Relationship Id="rId3600" Type="http://schemas.openxmlformats.org/officeDocument/2006/relationships/hyperlink" Target="http://benimatic.com/tfwiki/index.php?title=Death_Tome" TargetMode="External"/><Relationship Id="rId4931" Type="http://schemas.openxmlformats.org/officeDocument/2006/relationships/hyperlink" Target="http://www.scpwiki.com/scp-1294" TargetMode="External"/><Relationship Id="rId3603" Type="http://schemas.openxmlformats.org/officeDocument/2006/relationships/hyperlink" Target="https://toriko.fandom.com/wiki/Obsaurus" TargetMode="External"/><Relationship Id="rId4934" Type="http://schemas.openxmlformats.org/officeDocument/2006/relationships/hyperlink" Target="https://bulbapedia.bulbagarden.net/wiki/Clamperl_(Pok%C3%A9mon)" TargetMode="External"/><Relationship Id="rId3602" Type="http://schemas.openxmlformats.org/officeDocument/2006/relationships/hyperlink" Target="https://goldensun.fandom.com/wiki/Dewdrop" TargetMode="External"/><Relationship Id="rId4933" Type="http://schemas.openxmlformats.org/officeDocument/2006/relationships/hyperlink" Target="https://forgottenrealms.fandom.com/wiki/Displacer_beast" TargetMode="External"/><Relationship Id="rId3605" Type="http://schemas.openxmlformats.org/officeDocument/2006/relationships/hyperlink" Target="https://liloandstitch.fandom.com/wiki/Deforestator_(515)" TargetMode="External"/><Relationship Id="rId4936" Type="http://schemas.openxmlformats.org/officeDocument/2006/relationships/hyperlink" Target="https://monsterhunter.fandom.com/wiki/Seregios" TargetMode="External"/><Relationship Id="rId3604" Type="http://schemas.openxmlformats.org/officeDocument/2006/relationships/hyperlink" Target="https://ben10.fandom.com/wiki/Polar_Manzardill" TargetMode="External"/><Relationship Id="rId4935" Type="http://schemas.openxmlformats.org/officeDocument/2006/relationships/hyperlink" Target="https://metroid.fandom.com/wiki/Acid_Worm" TargetMode="External"/><Relationship Id="rId3607" Type="http://schemas.openxmlformats.org/officeDocument/2006/relationships/hyperlink" Target="http://www.scpwiki.com/scp-650" TargetMode="External"/><Relationship Id="rId4938" Type="http://schemas.openxmlformats.org/officeDocument/2006/relationships/hyperlink" Target="https://bugsnax.fandom.com/wiki/Sweetiefly" TargetMode="External"/><Relationship Id="rId3606" Type="http://schemas.openxmlformats.org/officeDocument/2006/relationships/hyperlink" Target="https://kingdomhearts.fandom.com/wiki/Dragoon" TargetMode="External"/><Relationship Id="rId4937" Type="http://schemas.openxmlformats.org/officeDocument/2006/relationships/hyperlink" Target="https://dontstarve.fandom.com/wiki/Slurtle" TargetMode="External"/><Relationship Id="rId3609" Type="http://schemas.openxmlformats.org/officeDocument/2006/relationships/hyperlink" Target="https://en.wikipedia.org/wiki/Worm" TargetMode="External"/><Relationship Id="rId3608" Type="http://schemas.openxmlformats.org/officeDocument/2006/relationships/hyperlink" Target="https://kumodesu.fandom.com/wiki/Small_Lesser_Taratect" TargetMode="External"/><Relationship Id="rId4939" Type="http://schemas.openxmlformats.org/officeDocument/2006/relationships/hyperlink" Target="https://secretsaturdays.fandom.com/wiki/Komodo_Saturday" TargetMode="External"/><Relationship Id="rId4930" Type="http://schemas.openxmlformats.org/officeDocument/2006/relationships/hyperlink" Target="https://kingdomhearts.fandom.com/wiki/Sky_Grappler" TargetMode="External"/><Relationship Id="rId1059" Type="http://schemas.openxmlformats.org/officeDocument/2006/relationships/hyperlink" Target="https://starwars.fandom.com/wiki/Mastmot/Legends" TargetMode="External"/><Relationship Id="rId5417" Type="http://schemas.openxmlformats.org/officeDocument/2006/relationships/hyperlink" Target="http://www.scpwiki.com/scp-2186" TargetMode="External"/><Relationship Id="rId5418" Type="http://schemas.openxmlformats.org/officeDocument/2006/relationships/hyperlink" Target="https://forgottenrealms.fandom.com/wiki/Singing_tree" TargetMode="External"/><Relationship Id="rId5415" Type="http://schemas.openxmlformats.org/officeDocument/2006/relationships/hyperlink" Target="https://bulbapedia.bulbagarden.net/wiki/Throh_(Pok%C3%A9mon)" TargetMode="External"/><Relationship Id="rId5416" Type="http://schemas.openxmlformats.org/officeDocument/2006/relationships/hyperlink" Target="https://monsterhunterworld.wiki.fextralife.com/Iron+Helmcrab" TargetMode="External"/><Relationship Id="rId5419" Type="http://schemas.openxmlformats.org/officeDocument/2006/relationships/hyperlink" Target="https://bulbapedia.bulbagarden.net/wiki/Sawk_(Pok%C3%A9mon)" TargetMode="External"/><Relationship Id="rId228" Type="http://schemas.openxmlformats.org/officeDocument/2006/relationships/hyperlink" Target="https://monster-sanctuary.fandom.com/wiki/Blob" TargetMode="External"/><Relationship Id="rId227" Type="http://schemas.openxmlformats.org/officeDocument/2006/relationships/hyperlink" Target="https://fellseal.gamepedia.com/Bulldrake" TargetMode="External"/><Relationship Id="rId226" Type="http://schemas.openxmlformats.org/officeDocument/2006/relationships/hyperlink" Target="https://minecraft.fandom.com/wiki/Chorus_tree" TargetMode="External"/><Relationship Id="rId225" Type="http://schemas.openxmlformats.org/officeDocument/2006/relationships/hyperlink" Target="https://terraria.fandom.com/wiki/Jewel_of_Light" TargetMode="External"/><Relationship Id="rId2380" Type="http://schemas.openxmlformats.org/officeDocument/2006/relationships/hyperlink" Target="https://ninokuni.fandom.com/wiki/Ruff" TargetMode="External"/><Relationship Id="rId229" Type="http://schemas.openxmlformats.org/officeDocument/2006/relationships/hyperlink" Target="https://elderscrolls.fandom.com/wiki/Chaurus_Reaper_(Skyrim)" TargetMode="External"/><Relationship Id="rId1050" Type="http://schemas.openxmlformats.org/officeDocument/2006/relationships/hyperlink" Target="https://forgottenrealms.fandom.com/wiki/Ghaunadan" TargetMode="External"/><Relationship Id="rId2381" Type="http://schemas.openxmlformats.org/officeDocument/2006/relationships/hyperlink" Target="https://slugterra.fandom.com/wiki/Xmitter" TargetMode="External"/><Relationship Id="rId220" Type="http://schemas.openxmlformats.org/officeDocument/2006/relationships/hyperlink" Target="https://harrypotter.fandom.com/wiki/Basilisk" TargetMode="External"/><Relationship Id="rId1051" Type="http://schemas.openxmlformats.org/officeDocument/2006/relationships/hyperlink" Target="https://bulbapedia.bulbagarden.net/wiki/Meowth_(Pok%C3%A9mon)" TargetMode="External"/><Relationship Id="rId2382" Type="http://schemas.openxmlformats.org/officeDocument/2006/relationships/hyperlink" Target="http://www.scpwiki.com/scp-378" TargetMode="External"/><Relationship Id="rId1052" Type="http://schemas.openxmlformats.org/officeDocument/2006/relationships/hyperlink" Target="https://digimon.fandom.com/wiki/Dracomon" TargetMode="External"/><Relationship Id="rId2383" Type="http://schemas.openxmlformats.org/officeDocument/2006/relationships/hyperlink" Target="https://jurassicpark.fandom.com/wiki/Indoraptor" TargetMode="External"/><Relationship Id="rId5410" Type="http://schemas.openxmlformats.org/officeDocument/2006/relationships/hyperlink" Target="https://forgottenrealms.fandom.com/wiki/Shambling_mound" TargetMode="External"/><Relationship Id="rId1053" Type="http://schemas.openxmlformats.org/officeDocument/2006/relationships/hyperlink" Target="https://godzilla.fandom.com/wiki/Orochi" TargetMode="External"/><Relationship Id="rId2384" Type="http://schemas.openxmlformats.org/officeDocument/2006/relationships/hyperlink" Target="https://en.wikipedia.org/wiki/Penguin" TargetMode="External"/><Relationship Id="rId1054" Type="http://schemas.openxmlformats.org/officeDocument/2006/relationships/hyperlink" Target="https://devilmaycry.fandom.com/wiki/Infestant" TargetMode="External"/><Relationship Id="rId2385" Type="http://schemas.openxmlformats.org/officeDocument/2006/relationships/hyperlink" Target="https://ark.gamepedia.com/Dung_Beetle" TargetMode="External"/><Relationship Id="rId224" Type="http://schemas.openxmlformats.org/officeDocument/2006/relationships/hyperlink" Target="https://finalfantasy.fandom.com/wiki/Antlion_(Tactics_Advance)" TargetMode="External"/><Relationship Id="rId1055" Type="http://schemas.openxmlformats.org/officeDocument/2006/relationships/hyperlink" Target="https://www.mariowiki.com/Hammer_Bro" TargetMode="External"/><Relationship Id="rId2386" Type="http://schemas.openxmlformats.org/officeDocument/2006/relationships/hyperlink" Target="https://avatar.fandom.com/wiki/Lion_turtle" TargetMode="External"/><Relationship Id="rId5413" Type="http://schemas.openxmlformats.org/officeDocument/2006/relationships/hyperlink" Target="http://www.scpwiki.com/scp-2184" TargetMode="External"/><Relationship Id="rId223" Type="http://schemas.openxmlformats.org/officeDocument/2006/relationships/hyperlink" Target="https://riskofrain2.fandom.com/wiki/Beetle_Guard" TargetMode="External"/><Relationship Id="rId1056" Type="http://schemas.openxmlformats.org/officeDocument/2006/relationships/hyperlink" Target="https://dragon-quest.org/wiki/Drakulard" TargetMode="External"/><Relationship Id="rId2387" Type="http://schemas.openxmlformats.org/officeDocument/2006/relationships/hyperlink" Target="https://forgottenrealms.fandom.com/wiki/Adamantine_golem" TargetMode="External"/><Relationship Id="rId5414" Type="http://schemas.openxmlformats.org/officeDocument/2006/relationships/hyperlink" Target="https://forgottenrealms.fandom.com/wiki/Shrieker" TargetMode="External"/><Relationship Id="rId222" Type="http://schemas.openxmlformats.org/officeDocument/2006/relationships/hyperlink" Target="https://marvel.fandom.com/wiki/Lockheed_(Earth-616)" TargetMode="External"/><Relationship Id="rId1057" Type="http://schemas.openxmlformats.org/officeDocument/2006/relationships/hyperlink" Target="https://howtotrainyourdragon.fandom.com/wiki/Flame_Whipper" TargetMode="External"/><Relationship Id="rId2388" Type="http://schemas.openxmlformats.org/officeDocument/2006/relationships/hyperlink" Target="https://bulbapedia.bulbagarden.net/wiki/Kangaskhan_(Pok%C3%A9mon)" TargetMode="External"/><Relationship Id="rId5411" Type="http://schemas.openxmlformats.org/officeDocument/2006/relationships/hyperlink" Target="https://bulbapedia.bulbagarden.net/wiki/Tympole_(Pok%C3%A9mon)" TargetMode="External"/><Relationship Id="rId221" Type="http://schemas.openxmlformats.org/officeDocument/2006/relationships/hyperlink" Target="https://slimerancher.fandom.com/wiki/Puddle_Slime" TargetMode="External"/><Relationship Id="rId1058" Type="http://schemas.openxmlformats.org/officeDocument/2006/relationships/hyperlink" Target="https://xenoblade.fandom.com/wiki/Blatta" TargetMode="External"/><Relationship Id="rId2389" Type="http://schemas.openxmlformats.org/officeDocument/2006/relationships/hyperlink" Target="https://digimon.fandom.com/wiki/Kokuwamon" TargetMode="External"/><Relationship Id="rId5412" Type="http://schemas.openxmlformats.org/officeDocument/2006/relationships/hyperlink" Target="https://monsterhunterworld.wiki.fextralife.com/Gunpowderfish" TargetMode="External"/><Relationship Id="rId1048" Type="http://schemas.openxmlformats.org/officeDocument/2006/relationships/hyperlink" Target="https://ark.gamepedia.com/Brontosaurus" TargetMode="External"/><Relationship Id="rId2379" Type="http://schemas.openxmlformats.org/officeDocument/2006/relationships/hyperlink" Target="https://fallout.fandom.com/wiki/Sheepsquatch" TargetMode="External"/><Relationship Id="rId5406" Type="http://schemas.openxmlformats.org/officeDocument/2006/relationships/hyperlink" Target="https://forgottenrealms.fandom.com/wiki/Plague_brush" TargetMode="External"/><Relationship Id="rId1049" Type="http://schemas.openxmlformats.org/officeDocument/2006/relationships/hyperlink" Target="https://avatar.fandom.com/wiki/Dragon_moose" TargetMode="External"/><Relationship Id="rId5407" Type="http://schemas.openxmlformats.org/officeDocument/2006/relationships/hyperlink" Target="https://bulbapedia.bulbagarden.net/wiki/Timburr_(Pok%C3%A9mon)" TargetMode="External"/><Relationship Id="rId5404" Type="http://schemas.openxmlformats.org/officeDocument/2006/relationships/hyperlink" Target="https://monsterhunterworld.wiki.fextralife.com/Goldenfry" TargetMode="External"/><Relationship Id="rId5405" Type="http://schemas.openxmlformats.org/officeDocument/2006/relationships/hyperlink" Target="http://www.scpwiki.com/scp-2144" TargetMode="External"/><Relationship Id="rId5408" Type="http://schemas.openxmlformats.org/officeDocument/2006/relationships/hyperlink" Target="https://monsterhunterworld.wiki.fextralife.com/Grandfather+Mantagrell" TargetMode="External"/><Relationship Id="rId5409" Type="http://schemas.openxmlformats.org/officeDocument/2006/relationships/hyperlink" Target="http://www.scpwiki.com/scp-2162" TargetMode="External"/><Relationship Id="rId217" Type="http://schemas.openxmlformats.org/officeDocument/2006/relationships/hyperlink" Target="https://xenoblade.fandom.com/wiki/Ansel" TargetMode="External"/><Relationship Id="rId216" Type="http://schemas.openxmlformats.org/officeDocument/2006/relationships/hyperlink" Target="https://howtotrainyourdragon.fandom.com/wiki/Catastrophic_Quaken" TargetMode="External"/><Relationship Id="rId215" Type="http://schemas.openxmlformats.org/officeDocument/2006/relationships/hyperlink" Target="https://dragon-quest.org/wiki/Dragon_slime" TargetMode="External"/><Relationship Id="rId214" Type="http://schemas.openxmlformats.org/officeDocument/2006/relationships/hyperlink" Target="https://www.mariowiki.com/Blargg" TargetMode="External"/><Relationship Id="rId219" Type="http://schemas.openxmlformats.org/officeDocument/2006/relationships/hyperlink" Target="https://monsterhunter.fandom.com/wiki/Akura_Jebia" TargetMode="External"/><Relationship Id="rId218" Type="http://schemas.openxmlformats.org/officeDocument/2006/relationships/hyperlink" Target="https://starwars.fandom.com/wiki/Bogan%27s_brown_nafen" TargetMode="External"/><Relationship Id="rId2370" Type="http://schemas.openxmlformats.org/officeDocument/2006/relationships/hyperlink" Target="https://onepiece.fandom.com/wiki/Animal_Species/Water_7_Saga" TargetMode="External"/><Relationship Id="rId1040" Type="http://schemas.openxmlformats.org/officeDocument/2006/relationships/hyperlink" Target="https://ninokuni.fandom.com/wiki/Girlfiend" TargetMode="External"/><Relationship Id="rId2371" Type="http://schemas.openxmlformats.org/officeDocument/2006/relationships/hyperlink" Target="https://goldensun.fandom.com/wiki/Pepper" TargetMode="External"/><Relationship Id="rId1041" Type="http://schemas.openxmlformats.org/officeDocument/2006/relationships/hyperlink" Target="https://slugterra.fandom.com/wiki/Glowbyss" TargetMode="External"/><Relationship Id="rId2372" Type="http://schemas.openxmlformats.org/officeDocument/2006/relationships/hyperlink" Target="https://toriko.fandom.com/wiki/Escarjaw" TargetMode="External"/><Relationship Id="rId1042" Type="http://schemas.openxmlformats.org/officeDocument/2006/relationships/hyperlink" Target="https://ratchetandclank.fandom.com/wiki/Gravity_Minion" TargetMode="External"/><Relationship Id="rId2373" Type="http://schemas.openxmlformats.org/officeDocument/2006/relationships/hyperlink" Target="https://wh40k.lexicanum.com/wiki/Genestealer" TargetMode="External"/><Relationship Id="rId1043" Type="http://schemas.openxmlformats.org/officeDocument/2006/relationships/hyperlink" Target="https://scp-wiki.wikidot.com/scp-165" TargetMode="External"/><Relationship Id="rId2374" Type="http://schemas.openxmlformats.org/officeDocument/2006/relationships/hyperlink" Target="https://eternalcylinder.fandom.com/wiki/Parasite" TargetMode="External"/><Relationship Id="rId213" Type="http://schemas.openxmlformats.org/officeDocument/2006/relationships/hyperlink" Target="https://devilmaycry.fandom.com/wiki/Agni_%26_Rudra" TargetMode="External"/><Relationship Id="rId1044" Type="http://schemas.openxmlformats.org/officeDocument/2006/relationships/hyperlink" Target="https://thewanderinginn.fandom.com/wiki/Razorbeaks" TargetMode="External"/><Relationship Id="rId2375" Type="http://schemas.openxmlformats.org/officeDocument/2006/relationships/hyperlink" Target="https://ben10.fandom.com/wiki/Infinite_Monkey" TargetMode="External"/><Relationship Id="rId5402" Type="http://schemas.openxmlformats.org/officeDocument/2006/relationships/hyperlink" Target="https://forgottenrealms.fandom.com/wiki/Obliviax" TargetMode="External"/><Relationship Id="rId212" Type="http://schemas.openxmlformats.org/officeDocument/2006/relationships/hyperlink" Target="https://godzilla.fandom.com/wiki/Biollante" TargetMode="External"/><Relationship Id="rId1045" Type="http://schemas.openxmlformats.org/officeDocument/2006/relationships/hyperlink" Target="https://forums.sufficientvelocity.com/threads/the-celestial-menagerie.87263/post-21618514" TargetMode="External"/><Relationship Id="rId2376" Type="http://schemas.openxmlformats.org/officeDocument/2006/relationships/hyperlink" Target="https://subnautica.fandom.com/wiki/Rockgrub_(Subnautica)" TargetMode="External"/><Relationship Id="rId5403" Type="http://schemas.openxmlformats.org/officeDocument/2006/relationships/hyperlink" Target="https://bulbapedia.bulbagarden.net/wiki/Audino_(Pok%C3%A9mon)" TargetMode="External"/><Relationship Id="rId211" Type="http://schemas.openxmlformats.org/officeDocument/2006/relationships/hyperlink" Target="https://digimon.fandom.com/wiki/Bearmon" TargetMode="External"/><Relationship Id="rId1046" Type="http://schemas.openxmlformats.org/officeDocument/2006/relationships/hyperlink" Target="https://howtotrainyourdragon.fandom.com/wiki/Chimeragon_(Dawn_of_New_Riders)" TargetMode="External"/><Relationship Id="rId2377" Type="http://schemas.openxmlformats.org/officeDocument/2006/relationships/hyperlink" Target="https://starbounder.org/Tintic" TargetMode="External"/><Relationship Id="rId5400" Type="http://schemas.openxmlformats.org/officeDocument/2006/relationships/hyperlink" Target="https://monsterhunterworld.wiki.fextralife.com/Goldenfish" TargetMode="External"/><Relationship Id="rId210" Type="http://schemas.openxmlformats.org/officeDocument/2006/relationships/hyperlink" Target="https://bulbapedia.bulbagarden.net/wiki/Weedle_(Pok%C3%A9mon)" TargetMode="External"/><Relationship Id="rId1047" Type="http://schemas.openxmlformats.org/officeDocument/2006/relationships/hyperlink" Target="https://en.wikipedia.org/wiki/Tragulina" TargetMode="External"/><Relationship Id="rId2378" Type="http://schemas.openxmlformats.org/officeDocument/2006/relationships/hyperlink" Target="https://liloandstitch.fandom.com/wiki/Poxy_(222)" TargetMode="External"/><Relationship Id="rId5401" Type="http://schemas.openxmlformats.org/officeDocument/2006/relationships/hyperlink" Target="http://www.scpwiki.com/scp-2129" TargetMode="External"/><Relationship Id="rId4107" Type="http://schemas.openxmlformats.org/officeDocument/2006/relationships/hyperlink" Target="https://forgottenrealms.fandom.com/wiki/Air_elemental" TargetMode="External"/><Relationship Id="rId5439" Type="http://schemas.openxmlformats.org/officeDocument/2006/relationships/hyperlink" Target="https://bulbapedia.bulbagarden.net/wiki/Basculin_(Pok%C3%A9mon)" TargetMode="External"/><Relationship Id="rId4106" Type="http://schemas.openxmlformats.org/officeDocument/2006/relationships/hyperlink" Target="https://ark.gamepedia.com/Otter" TargetMode="External"/><Relationship Id="rId4109" Type="http://schemas.openxmlformats.org/officeDocument/2006/relationships/hyperlink" Target="https://wikimon.net/Human_Spirit_of_Fire" TargetMode="External"/><Relationship Id="rId5437" Type="http://schemas.openxmlformats.org/officeDocument/2006/relationships/hyperlink" Target="http://www.scpwiki.com/scp-2273" TargetMode="External"/><Relationship Id="rId4108" Type="http://schemas.openxmlformats.org/officeDocument/2006/relationships/hyperlink" Target="https://bulbapedia.bulbagarden.net/wiki/Houndour_(Pok%C3%A9mon)" TargetMode="External"/><Relationship Id="rId5438" Type="http://schemas.openxmlformats.org/officeDocument/2006/relationships/hyperlink" Target="https://forgottenrealms.fandom.com/wiki/Violet_fungus" TargetMode="External"/><Relationship Id="rId249" Type="http://schemas.openxmlformats.org/officeDocument/2006/relationships/hyperlink" Target="https://ninokuni.fandom.com/wiki/Bonehead" TargetMode="External"/><Relationship Id="rId248" Type="http://schemas.openxmlformats.org/officeDocument/2006/relationships/hyperlink" Target="https://fallout.fandom.com/wiki/Bark_scorpion" TargetMode="External"/><Relationship Id="rId247" Type="http://schemas.openxmlformats.org/officeDocument/2006/relationships/hyperlink" Target="https://theportalwiki.com/wiki/Turrets" TargetMode="External"/><Relationship Id="rId1070" Type="http://schemas.openxmlformats.org/officeDocument/2006/relationships/hyperlink" Target="https://naruto.fandom.com/wiki/Gamabunta" TargetMode="External"/><Relationship Id="rId1071" Type="http://schemas.openxmlformats.org/officeDocument/2006/relationships/hyperlink" Target="https://onepiece.fandom.com/wiki/Animal_Species/Sky_Island_Saga" TargetMode="External"/><Relationship Id="rId1072" Type="http://schemas.openxmlformats.org/officeDocument/2006/relationships/hyperlink" Target="https://goldensun.fandom.com/wiki/Meld" TargetMode="External"/><Relationship Id="rId242" Type="http://schemas.openxmlformats.org/officeDocument/2006/relationships/hyperlink" Target="https://ccsakura.fandom.com/wiki/The_Cloud" TargetMode="External"/><Relationship Id="rId1073" Type="http://schemas.openxmlformats.org/officeDocument/2006/relationships/hyperlink" Target="https://toriko.fandom.com/wiki/Butterfly_Worm" TargetMode="External"/><Relationship Id="rId5431" Type="http://schemas.openxmlformats.org/officeDocument/2006/relationships/hyperlink" Target="https://bulbapedia.bulbagarden.net/wiki/Cottonee_(Pok%C3%A9mon)" TargetMode="External"/><Relationship Id="rId241" Type="http://schemas.openxmlformats.org/officeDocument/2006/relationships/hyperlink" Target="https://starbounder.org/Bobot" TargetMode="External"/><Relationship Id="rId1074" Type="http://schemas.openxmlformats.org/officeDocument/2006/relationships/hyperlink" Target="https://wh40k.lexicanum.com/wiki/Maw-fluke" TargetMode="External"/><Relationship Id="rId5432" Type="http://schemas.openxmlformats.org/officeDocument/2006/relationships/hyperlink" Target="https://monsterhunterworld.wiki.fextralife.com/Moly" TargetMode="External"/><Relationship Id="rId240" Type="http://schemas.openxmlformats.org/officeDocument/2006/relationships/hyperlink" Target="https://subnautica-belowzero.fandom.com/wiki/Arrow_Ray" TargetMode="External"/><Relationship Id="rId1075" Type="http://schemas.openxmlformats.org/officeDocument/2006/relationships/hyperlink" Target="https://dinotrux.fandom.com/wiki/Drillipedes_(species)" TargetMode="External"/><Relationship Id="rId4101" Type="http://schemas.openxmlformats.org/officeDocument/2006/relationships/hyperlink" Target="https://ben10.fandom.com/wiki/Technobug" TargetMode="External"/><Relationship Id="rId1076" Type="http://schemas.openxmlformats.org/officeDocument/2006/relationships/hyperlink" Target="https://oddworld.fandom.com/wiki/Sniper_Wasp" TargetMode="External"/><Relationship Id="rId4100" Type="http://schemas.openxmlformats.org/officeDocument/2006/relationships/hyperlink" Target="https://toriko.fandom.com/wiki/Snake_King" TargetMode="External"/><Relationship Id="rId5430" Type="http://schemas.openxmlformats.org/officeDocument/2006/relationships/hyperlink" Target="https://forgottenrealms.fandom.com/wiki/Treant" TargetMode="External"/><Relationship Id="rId246" Type="http://schemas.openxmlformats.org/officeDocument/2006/relationships/hyperlink" Target="https://rwby.fandom.com/wiki/Blind_Worm" TargetMode="External"/><Relationship Id="rId1077" Type="http://schemas.openxmlformats.org/officeDocument/2006/relationships/hyperlink" Target="https://ben10.fandom.com/wiki/Chinzilla" TargetMode="External"/><Relationship Id="rId4103" Type="http://schemas.openxmlformats.org/officeDocument/2006/relationships/hyperlink" Target="https://kingdomhearts.fandom.com/wiki/Clay_Armor" TargetMode="External"/><Relationship Id="rId5435" Type="http://schemas.openxmlformats.org/officeDocument/2006/relationships/hyperlink" Target="https://bulbapedia.bulbagarden.net/wiki/Petilil_(Pok%C3%A9mon)" TargetMode="External"/><Relationship Id="rId245" Type="http://schemas.openxmlformats.org/officeDocument/2006/relationships/hyperlink" Target="https://liloandstitch.fandom.com/wiki/Felix_(010)" TargetMode="External"/><Relationship Id="rId1078" Type="http://schemas.openxmlformats.org/officeDocument/2006/relationships/hyperlink" Target="https://horizon.fandom.com/wiki/Shell-Walker" TargetMode="External"/><Relationship Id="rId4102" Type="http://schemas.openxmlformats.org/officeDocument/2006/relationships/hyperlink" Target="https://liloandstitch.fandom.com/wiki/627" TargetMode="External"/><Relationship Id="rId5436" Type="http://schemas.openxmlformats.org/officeDocument/2006/relationships/hyperlink" Target="https://monsterhunterworld.wiki.fextralife.com/Moon+Slug" TargetMode="External"/><Relationship Id="rId244" Type="http://schemas.openxmlformats.org/officeDocument/2006/relationships/hyperlink" Target="https://riordan.fandom.com/wiki/Carnivorous_Sheep" TargetMode="External"/><Relationship Id="rId1079" Type="http://schemas.openxmlformats.org/officeDocument/2006/relationships/hyperlink" Target="https://subnautica-belowzero.fandom.com/wiki/Discus_Fish" TargetMode="External"/><Relationship Id="rId4105" Type="http://schemas.openxmlformats.org/officeDocument/2006/relationships/hyperlink" Target="https://witcher.fandom.com/wiki/Rock_troll" TargetMode="External"/><Relationship Id="rId5433" Type="http://schemas.openxmlformats.org/officeDocument/2006/relationships/hyperlink" Target="http://www.scpwiki.com/scp-2245" TargetMode="External"/><Relationship Id="rId243" Type="http://schemas.openxmlformats.org/officeDocument/2006/relationships/hyperlink" Target="https://kirby.fandom.com/wiki/Bronto_Burt" TargetMode="External"/><Relationship Id="rId4104" Type="http://schemas.openxmlformats.org/officeDocument/2006/relationships/hyperlink" Target="http://www.scpwiki.com/scp-760" TargetMode="External"/><Relationship Id="rId5434" Type="http://schemas.openxmlformats.org/officeDocument/2006/relationships/hyperlink" Target="https://forgottenrealms.fandom.com/wiki/Tri-flower_frond" TargetMode="External"/><Relationship Id="rId5428" Type="http://schemas.openxmlformats.org/officeDocument/2006/relationships/hyperlink" Target="https://monsterhunterworld.wiki.fextralife.com/King+Marlin" TargetMode="External"/><Relationship Id="rId5429" Type="http://schemas.openxmlformats.org/officeDocument/2006/relationships/hyperlink" Target="http://www.scpwiki.com/scp-2239" TargetMode="External"/><Relationship Id="rId5426" Type="http://schemas.openxmlformats.org/officeDocument/2006/relationships/hyperlink" Target="https://forgottenrealms.fandom.com/wiki/Topiary_guardian" TargetMode="External"/><Relationship Id="rId5427" Type="http://schemas.openxmlformats.org/officeDocument/2006/relationships/hyperlink" Target="https://bulbapedia.bulbagarden.net/wiki/Venipede_(Pok%C3%A9mon)" TargetMode="External"/><Relationship Id="rId239" Type="http://schemas.openxmlformats.org/officeDocument/2006/relationships/hyperlink" Target="https://horizon.fandom.com/wiki/Corruptor" TargetMode="External"/><Relationship Id="rId238" Type="http://schemas.openxmlformats.org/officeDocument/2006/relationships/hyperlink" Target="https://ben10.fandom.com/wiki/Anubian_Baskurr" TargetMode="External"/><Relationship Id="rId237" Type="http://schemas.openxmlformats.org/officeDocument/2006/relationships/hyperlink" Target="https://oddworld.fandom.com/wiki/Meep" TargetMode="External"/><Relationship Id="rId236" Type="http://schemas.openxmlformats.org/officeDocument/2006/relationships/hyperlink" Target="https://dinotrux.fandom.com/wiki/Dreadtrux_(species)" TargetMode="External"/><Relationship Id="rId2390" Type="http://schemas.openxmlformats.org/officeDocument/2006/relationships/hyperlink" Target="https://theearthdefenseforce.fandom.com/wiki/Deroy" TargetMode="External"/><Relationship Id="rId1060" Type="http://schemas.openxmlformats.org/officeDocument/2006/relationships/hyperlink" Target="https://monsterhunter.fandom.com/wiki/Barioth" TargetMode="External"/><Relationship Id="rId2391" Type="http://schemas.openxmlformats.org/officeDocument/2006/relationships/hyperlink" Target="https://bayonetta.fandom.com/wiki/Inspired" TargetMode="External"/><Relationship Id="rId1061" Type="http://schemas.openxmlformats.org/officeDocument/2006/relationships/hyperlink" Target="https://harrypotter.fandom.com/wiki/Hebridean_Black" TargetMode="External"/><Relationship Id="rId2392" Type="http://schemas.openxmlformats.org/officeDocument/2006/relationships/hyperlink" Target="https://www.mariowiki.com/Whomp" TargetMode="External"/><Relationship Id="rId231" Type="http://schemas.openxmlformats.org/officeDocument/2006/relationships/hyperlink" Target="https://onepiece.fandom.com/wiki/Animal_Species/Strong_World" TargetMode="External"/><Relationship Id="rId1062" Type="http://schemas.openxmlformats.org/officeDocument/2006/relationships/hyperlink" Target="https://marvel.fandom.com/wiki/Redwing_(Earth-65)" TargetMode="External"/><Relationship Id="rId2393" Type="http://schemas.openxmlformats.org/officeDocument/2006/relationships/hyperlink" Target="https://dragon-quest.org/wiki/Crabid" TargetMode="External"/><Relationship Id="rId5420" Type="http://schemas.openxmlformats.org/officeDocument/2006/relationships/hyperlink" Target="https://monsterhunterworld.wiki.fextralife.com/Hercudrome" TargetMode="External"/><Relationship Id="rId230" Type="http://schemas.openxmlformats.org/officeDocument/2006/relationships/hyperlink" Target="https://naruto.fandom.com/wiki/Son_Gok%C5%AB" TargetMode="External"/><Relationship Id="rId1063" Type="http://schemas.openxmlformats.org/officeDocument/2006/relationships/hyperlink" Target="https://riskofrain.fandom.com/wiki/HAN-D" TargetMode="External"/><Relationship Id="rId2394" Type="http://schemas.openxmlformats.org/officeDocument/2006/relationships/hyperlink" Target="https://howtotrainyourdragon.fandom.com/wiki/Sand_Wraith" TargetMode="External"/><Relationship Id="rId5421" Type="http://schemas.openxmlformats.org/officeDocument/2006/relationships/hyperlink" Target="http://www.scpwiki.com/scp-2199" TargetMode="External"/><Relationship Id="rId1064" Type="http://schemas.openxmlformats.org/officeDocument/2006/relationships/hyperlink" Target="https://finalfantasy.fandom.com/wiki/Death_Claw_(Crisis_Core)" TargetMode="External"/><Relationship Id="rId2395" Type="http://schemas.openxmlformats.org/officeDocument/2006/relationships/hyperlink" Target="https://xenoblade.fandom.com/wiki/Goldmouth" TargetMode="External"/><Relationship Id="rId1065" Type="http://schemas.openxmlformats.org/officeDocument/2006/relationships/hyperlink" Target="https://terraria.fandom.com/wiki/Dusty_Rawhide_Saddle" TargetMode="External"/><Relationship Id="rId2396" Type="http://schemas.openxmlformats.org/officeDocument/2006/relationships/hyperlink" Target="https://starwars.fandom.com/wiki/Banshee_(species)/Legends" TargetMode="External"/><Relationship Id="rId235" Type="http://schemas.openxmlformats.org/officeDocument/2006/relationships/hyperlink" Target="https://wh40k.lexicanum.com/wiki/Catachan_Devil" TargetMode="External"/><Relationship Id="rId1066" Type="http://schemas.openxmlformats.org/officeDocument/2006/relationships/hyperlink" Target="https://minecraft.fandom.com/wiki/Minecraft_Dungeons:Leapleaf" TargetMode="External"/><Relationship Id="rId2397" Type="http://schemas.openxmlformats.org/officeDocument/2006/relationships/hyperlink" Target="https://monsterhunter.fandom.com/wiki/Dalamadur" TargetMode="External"/><Relationship Id="rId5424" Type="http://schemas.openxmlformats.org/officeDocument/2006/relationships/hyperlink" Target="https://monsterhunterworld.wiki.fextralife.com/Hopguppy" TargetMode="External"/><Relationship Id="rId234" Type="http://schemas.openxmlformats.org/officeDocument/2006/relationships/hyperlink" Target="https://toriko.fandom.com/wiki/Asura_Tiger" TargetMode="External"/><Relationship Id="rId1067" Type="http://schemas.openxmlformats.org/officeDocument/2006/relationships/hyperlink" Target="https://fellseal.gamepedia.com/Therva" TargetMode="External"/><Relationship Id="rId2398" Type="http://schemas.openxmlformats.org/officeDocument/2006/relationships/hyperlink" Target="https://harrypotter.fandom.com/wiki/Patronus_Charm" TargetMode="External"/><Relationship Id="rId5425" Type="http://schemas.openxmlformats.org/officeDocument/2006/relationships/hyperlink" Target="http://www.scpwiki.com/scp-2225" TargetMode="External"/><Relationship Id="rId233" Type="http://schemas.openxmlformats.org/officeDocument/2006/relationships/hyperlink" Target="https://okami.fandom.com/wiki/Itegami" TargetMode="External"/><Relationship Id="rId1068" Type="http://schemas.openxmlformats.org/officeDocument/2006/relationships/hyperlink" Target="https://monster-sanctuary.fandom.com/wiki/Nightwing" TargetMode="External"/><Relationship Id="rId2399" Type="http://schemas.openxmlformats.org/officeDocument/2006/relationships/hyperlink" Target="https://worm.fandom.com/wiki/Entity" TargetMode="External"/><Relationship Id="rId5422" Type="http://schemas.openxmlformats.org/officeDocument/2006/relationships/hyperlink" Target="https://forgottenrealms.fandom.com/wiki/Tendriculos" TargetMode="External"/><Relationship Id="rId232" Type="http://schemas.openxmlformats.org/officeDocument/2006/relationships/hyperlink" Target="https://goldensun.fandom.com/wiki/Chain" TargetMode="External"/><Relationship Id="rId1069" Type="http://schemas.openxmlformats.org/officeDocument/2006/relationships/hyperlink" Target="https://elderscrolls.fandom.com/wiki/Guar_(Online)" TargetMode="External"/><Relationship Id="rId5423" Type="http://schemas.openxmlformats.org/officeDocument/2006/relationships/hyperlink" Target="https://bulbapedia.bulbagarden.net/wiki/Sewaddle_(Pok%C3%A9mon)" TargetMode="External"/><Relationship Id="rId1015" Type="http://schemas.openxmlformats.org/officeDocument/2006/relationships/hyperlink" Target="https://riskofrain.fandom.com/wiki/Gup" TargetMode="External"/><Relationship Id="rId2346" Type="http://schemas.openxmlformats.org/officeDocument/2006/relationships/hyperlink" Target="https://slugterra.fandom.com/wiki/Vinedrill" TargetMode="External"/><Relationship Id="rId3678" Type="http://schemas.openxmlformats.org/officeDocument/2006/relationships/hyperlink" Target="https://ark.gamepedia.com/Manta" TargetMode="External"/><Relationship Id="rId1016" Type="http://schemas.openxmlformats.org/officeDocument/2006/relationships/hyperlink" Target="https://finalfantasy.fandom.com/wiki/Coeurl_(Final_Fantasy_X)" TargetMode="External"/><Relationship Id="rId2347" Type="http://schemas.openxmlformats.org/officeDocument/2006/relationships/hyperlink" Target="http://www.scpwiki.com/scp-376" TargetMode="External"/><Relationship Id="rId3677" Type="http://schemas.openxmlformats.org/officeDocument/2006/relationships/hyperlink" Target="https://en.wikipedia.org/wiki/Cephalopod" TargetMode="External"/><Relationship Id="rId1017" Type="http://schemas.openxmlformats.org/officeDocument/2006/relationships/hyperlink" Target="https://terraria.fandom.com/wiki/Reindeer_Bells" TargetMode="External"/><Relationship Id="rId2348" Type="http://schemas.openxmlformats.org/officeDocument/2006/relationships/hyperlink" Target="https://jurassicpark.fandom.com/wiki/Indominus_rex" TargetMode="External"/><Relationship Id="rId1018" Type="http://schemas.openxmlformats.org/officeDocument/2006/relationships/hyperlink" Target="https://minecraft.gamepedia.com/Rabbit" TargetMode="External"/><Relationship Id="rId2349" Type="http://schemas.openxmlformats.org/officeDocument/2006/relationships/hyperlink" Target="https://en.wikipedia.org/wiki/Procellariiformes" TargetMode="External"/><Relationship Id="rId3679" Type="http://schemas.openxmlformats.org/officeDocument/2006/relationships/hyperlink" Target="https://forgottenrealms.fandom.com/wiki/Metallic_dragon" TargetMode="External"/><Relationship Id="rId1019" Type="http://schemas.openxmlformats.org/officeDocument/2006/relationships/hyperlink" Target="https://fellseal.gamepedia.com/Tangrel" TargetMode="External"/><Relationship Id="rId3670" Type="http://schemas.openxmlformats.org/officeDocument/2006/relationships/hyperlink" Target="https://goldensun.fandom.com/wiki/Foam" TargetMode="External"/><Relationship Id="rId2340" Type="http://schemas.openxmlformats.org/officeDocument/2006/relationships/hyperlink" Target="https://subnautica-belowzero.fandom.com/wiki/Rock_Puncher" TargetMode="External"/><Relationship Id="rId3672" Type="http://schemas.openxmlformats.org/officeDocument/2006/relationships/hyperlink" Target="https://ben10.fandom.com/wiki/Psycholeopterran" TargetMode="External"/><Relationship Id="rId1010" Type="http://schemas.openxmlformats.org/officeDocument/2006/relationships/hyperlink" Target="https://starwars.fandom.com/wiki/Kybuck/Legends" TargetMode="External"/><Relationship Id="rId2341" Type="http://schemas.openxmlformats.org/officeDocument/2006/relationships/hyperlink" Target="https://starbounder.org/Taroni" TargetMode="External"/><Relationship Id="rId3671" Type="http://schemas.openxmlformats.org/officeDocument/2006/relationships/hyperlink" Target="https://toriko.fandom.com/wiki/Octopard" TargetMode="External"/><Relationship Id="rId1011" Type="http://schemas.openxmlformats.org/officeDocument/2006/relationships/hyperlink" Target="https://monsterhunter.fandom.com/wiki/Banbaro" TargetMode="External"/><Relationship Id="rId2342" Type="http://schemas.openxmlformats.org/officeDocument/2006/relationships/hyperlink" Target="https://ccsakura.fandom.com/wiki/The_Wood" TargetMode="External"/><Relationship Id="rId3674" Type="http://schemas.openxmlformats.org/officeDocument/2006/relationships/hyperlink" Target="https://kingdomhearts.fandom.com/wiki/Samurai" TargetMode="External"/><Relationship Id="rId1012" Type="http://schemas.openxmlformats.org/officeDocument/2006/relationships/hyperlink" Target="https://harrypotter.fandom.com/wiki/Common_Welsh_Green" TargetMode="External"/><Relationship Id="rId2343" Type="http://schemas.openxmlformats.org/officeDocument/2006/relationships/hyperlink" Target="https://liloandstitch.fandom.com/wiki/Sparky_(221)" TargetMode="External"/><Relationship Id="rId3673" Type="http://schemas.openxmlformats.org/officeDocument/2006/relationships/hyperlink" Target="https://liloandstitch.fandom.com/wiki/Wrapper_(521)" TargetMode="External"/><Relationship Id="rId1013" Type="http://schemas.openxmlformats.org/officeDocument/2006/relationships/hyperlink" Target="https://slimerancher.fandom.com/wiki/Feral_Slimes" TargetMode="External"/><Relationship Id="rId2344" Type="http://schemas.openxmlformats.org/officeDocument/2006/relationships/hyperlink" Target="https://fallout.fandom.com/wiki/Scorchbeast" TargetMode="External"/><Relationship Id="rId3676" Type="http://schemas.openxmlformats.org/officeDocument/2006/relationships/hyperlink" Target="https://skiesofarcadia.fandom.com/wiki/Rhaknam" TargetMode="External"/><Relationship Id="rId1014" Type="http://schemas.openxmlformats.org/officeDocument/2006/relationships/hyperlink" Target="https://marvel.fandom.com/wiki/Phoenix_Force_(Earth-616)" TargetMode="External"/><Relationship Id="rId2345" Type="http://schemas.openxmlformats.org/officeDocument/2006/relationships/hyperlink" Target="https://ninokuni.fandom.com/wiki/Rhinosaur" TargetMode="External"/><Relationship Id="rId3675" Type="http://schemas.openxmlformats.org/officeDocument/2006/relationships/hyperlink" Target="http://www.scpwiki.com/scp-658" TargetMode="External"/><Relationship Id="rId1004" Type="http://schemas.openxmlformats.org/officeDocument/2006/relationships/hyperlink" Target="https://godzilla.fandom.com/wiki/Orga_(G2K)" TargetMode="External"/><Relationship Id="rId2335" Type="http://schemas.openxmlformats.org/officeDocument/2006/relationships/hyperlink" Target="https://goldensun.fandom.com/wiki/Lava" TargetMode="External"/><Relationship Id="rId3667" Type="http://schemas.openxmlformats.org/officeDocument/2006/relationships/hyperlink" Target="https://terraria.fandom.com/wiki/Golem" TargetMode="External"/><Relationship Id="rId4998" Type="http://schemas.openxmlformats.org/officeDocument/2006/relationships/hyperlink" Target="https://bulbapedia.bulbagarden.net/wiki/Registeel_(Pok%C3%A9mon)" TargetMode="External"/><Relationship Id="rId1005" Type="http://schemas.openxmlformats.org/officeDocument/2006/relationships/hyperlink" Target="https://devilmaycry.fandom.com/wiki/Gladius" TargetMode="External"/><Relationship Id="rId2336" Type="http://schemas.openxmlformats.org/officeDocument/2006/relationships/hyperlink" Target="https://toriko.fandom.com/wiki/Emerald_Dragon" TargetMode="External"/><Relationship Id="rId3666" Type="http://schemas.openxmlformats.org/officeDocument/2006/relationships/hyperlink" Target="https://finalfantasy.fandom.com/wiki/Zeromus_(Final_Fantasy_XII)" TargetMode="External"/><Relationship Id="rId4997" Type="http://schemas.openxmlformats.org/officeDocument/2006/relationships/hyperlink" Target="https://forgottenrealms.fandom.com/wiki/Foo_dog" TargetMode="External"/><Relationship Id="rId1006" Type="http://schemas.openxmlformats.org/officeDocument/2006/relationships/hyperlink" Target="https://www.mariowiki.com/Goomba" TargetMode="External"/><Relationship Id="rId2337" Type="http://schemas.openxmlformats.org/officeDocument/2006/relationships/hyperlink" Target="https://wh40k.lexicanum.com/wiki/Maleceptor" TargetMode="External"/><Relationship Id="rId3669" Type="http://schemas.openxmlformats.org/officeDocument/2006/relationships/hyperlink" Target="https://monster-sanctuary.fandom.com/wiki/Aazerach" TargetMode="External"/><Relationship Id="rId1007" Type="http://schemas.openxmlformats.org/officeDocument/2006/relationships/hyperlink" Target="https://dragon-quest.org/wiki/Green_dragon" TargetMode="External"/><Relationship Id="rId2338" Type="http://schemas.openxmlformats.org/officeDocument/2006/relationships/hyperlink" Target="https://eternalcylinder.fandom.com/wiki/Onogrosh" TargetMode="External"/><Relationship Id="rId3668" Type="http://schemas.openxmlformats.org/officeDocument/2006/relationships/hyperlink" Target="http://benimatic.com/tfwiki/index.php?title=Carminite_Golem" TargetMode="External"/><Relationship Id="rId4999" Type="http://schemas.openxmlformats.org/officeDocument/2006/relationships/hyperlink" Target="https://metroid.fandom.com/wiki/Cacatac" TargetMode="External"/><Relationship Id="rId1008" Type="http://schemas.openxmlformats.org/officeDocument/2006/relationships/hyperlink" Target="https://howtotrainyourdragon.fandom.com/wiki/Fireworm_(Species)" TargetMode="External"/><Relationship Id="rId2339" Type="http://schemas.openxmlformats.org/officeDocument/2006/relationships/hyperlink" Target="https://ben10.fandom.com/wiki/Infestoids" TargetMode="External"/><Relationship Id="rId1009" Type="http://schemas.openxmlformats.org/officeDocument/2006/relationships/hyperlink" Target="https://xenoblade.fandom.com/wiki/Ardainian_Kurodil" TargetMode="External"/><Relationship Id="rId4990" Type="http://schemas.openxmlformats.org/officeDocument/2006/relationships/hyperlink" Target="https://bulbapedia.bulbagarden.net/wiki/Regice_(Pok%C3%A9mon)" TargetMode="External"/><Relationship Id="rId3661" Type="http://schemas.openxmlformats.org/officeDocument/2006/relationships/hyperlink" Target="https://dragon-quest.org/wiki/Golem" TargetMode="External"/><Relationship Id="rId4992" Type="http://schemas.openxmlformats.org/officeDocument/2006/relationships/hyperlink" Target="https://monsterhunter.fandom.com/wiki/Slicemargl" TargetMode="External"/><Relationship Id="rId2330" Type="http://schemas.openxmlformats.org/officeDocument/2006/relationships/hyperlink" Target="https://finalfantasy.fandom.com/wiki/Brothers" TargetMode="External"/><Relationship Id="rId3660" Type="http://schemas.openxmlformats.org/officeDocument/2006/relationships/hyperlink" Target="https://www.mariowiki.com/Ice_Flower" TargetMode="External"/><Relationship Id="rId4991" Type="http://schemas.openxmlformats.org/officeDocument/2006/relationships/hyperlink" Target="https://metroid.fandom.com/wiki/Burrower" TargetMode="External"/><Relationship Id="rId1000" Type="http://schemas.openxmlformats.org/officeDocument/2006/relationships/hyperlink" Target="https://avatar.fandom.com/wiki/Dragon_eel_spirit" TargetMode="External"/><Relationship Id="rId2331" Type="http://schemas.openxmlformats.org/officeDocument/2006/relationships/hyperlink" Target="https://terraria.fandom.com/wiki/Digger" TargetMode="External"/><Relationship Id="rId3663" Type="http://schemas.openxmlformats.org/officeDocument/2006/relationships/hyperlink" Target="https://xenoblade.fandom.com/wiki/Ucan_Nebula" TargetMode="External"/><Relationship Id="rId4994" Type="http://schemas.openxmlformats.org/officeDocument/2006/relationships/hyperlink" Target="https://kingdomhearts.fandom.com/wiki/Storm_Rider" TargetMode="External"/><Relationship Id="rId1001" Type="http://schemas.openxmlformats.org/officeDocument/2006/relationships/hyperlink" Target="https://forgottenrealms.fandom.com/wiki/Foulwing" TargetMode="External"/><Relationship Id="rId2332" Type="http://schemas.openxmlformats.org/officeDocument/2006/relationships/hyperlink" Target="https://aether.fandom.com/wiki/Taegore" TargetMode="External"/><Relationship Id="rId3662" Type="http://schemas.openxmlformats.org/officeDocument/2006/relationships/hyperlink" Target="https://howtotrainyourdragon.fandom.com/wiki/Windstriker" TargetMode="External"/><Relationship Id="rId4993" Type="http://schemas.openxmlformats.org/officeDocument/2006/relationships/hyperlink" Target="https://dontstarve.fandom.com/wiki/Cave_Spider" TargetMode="External"/><Relationship Id="rId1002" Type="http://schemas.openxmlformats.org/officeDocument/2006/relationships/hyperlink" Target="https://bulbapedia.bulbagarden.net/wiki/Diglett_(Pok%C3%A9mon)" TargetMode="External"/><Relationship Id="rId2333" Type="http://schemas.openxmlformats.org/officeDocument/2006/relationships/hyperlink" Target="https://monster-sanctuary.fandom.com/wiki/Tanuki" TargetMode="External"/><Relationship Id="rId3665" Type="http://schemas.openxmlformats.org/officeDocument/2006/relationships/hyperlink" Target="https://monsterhunter.fandom.com/wiki/Great_Thunderbug" TargetMode="External"/><Relationship Id="rId4996" Type="http://schemas.openxmlformats.org/officeDocument/2006/relationships/hyperlink" Target="https://primeval.fandom.com/wiki/Future_Beetle" TargetMode="External"/><Relationship Id="rId1003" Type="http://schemas.openxmlformats.org/officeDocument/2006/relationships/hyperlink" Target="https://digimon.fandom.com/wiki/Dracmon" TargetMode="External"/><Relationship Id="rId2334" Type="http://schemas.openxmlformats.org/officeDocument/2006/relationships/hyperlink" Target="https://onepiece.fandom.com/wiki/Animal_Species/Arabasta_Saga" TargetMode="External"/><Relationship Id="rId3664" Type="http://schemas.openxmlformats.org/officeDocument/2006/relationships/hyperlink" Target="https://starwars.fandom.com/wiki/Netcaster" TargetMode="External"/><Relationship Id="rId4995" Type="http://schemas.openxmlformats.org/officeDocument/2006/relationships/hyperlink" Target="http://www.scpwiki.com/scp-1364" TargetMode="External"/><Relationship Id="rId1037" Type="http://schemas.openxmlformats.org/officeDocument/2006/relationships/hyperlink" Target="https://rwby.fandom.com/wiki/Monstra" TargetMode="External"/><Relationship Id="rId2368" Type="http://schemas.openxmlformats.org/officeDocument/2006/relationships/hyperlink" Target="https://aether.fandom.com/wiki/Tempest" TargetMode="External"/><Relationship Id="rId1038" Type="http://schemas.openxmlformats.org/officeDocument/2006/relationships/hyperlink" Target="https://half-life.fandom.com/wiki/Gargantua" TargetMode="External"/><Relationship Id="rId2369" Type="http://schemas.openxmlformats.org/officeDocument/2006/relationships/hyperlink" Target="https://monster-sanctuary.fandom.com/wiki/Kanko" TargetMode="External"/><Relationship Id="rId3699" Type="http://schemas.openxmlformats.org/officeDocument/2006/relationships/hyperlink" Target="https://en.wikipedia.org/wiki/Scaphopoda" TargetMode="External"/><Relationship Id="rId1039" Type="http://schemas.openxmlformats.org/officeDocument/2006/relationships/hyperlink" Target="https://fallout.fandom.com/wiki/Floater" TargetMode="External"/><Relationship Id="rId206" Type="http://schemas.openxmlformats.org/officeDocument/2006/relationships/hyperlink" Target="https://en.wikipedia.org/wiki/Hyrax" TargetMode="External"/><Relationship Id="rId205" Type="http://schemas.openxmlformats.org/officeDocument/2006/relationships/hyperlink" Target="https://howtotrainyourdragon.fandom.com/wiki/Hideous_Heatwing" TargetMode="External"/><Relationship Id="rId204" Type="http://schemas.openxmlformats.org/officeDocument/2006/relationships/hyperlink" Target="https://astralchain.fandom.com/wiki/Legion" TargetMode="External"/><Relationship Id="rId203" Type="http://schemas.openxmlformats.org/officeDocument/2006/relationships/hyperlink" Target="https://thewanderinginn.fandom.com/wiki/Carn_Wolves" TargetMode="External"/><Relationship Id="rId209" Type="http://schemas.openxmlformats.org/officeDocument/2006/relationships/hyperlink" Target="https://forgottenrealms.fandom.com/wiki/Balhannoth" TargetMode="External"/><Relationship Id="rId208" Type="http://schemas.openxmlformats.org/officeDocument/2006/relationships/hyperlink" Target="https://avatar.fandom.com/wiki/Badgerfrog" TargetMode="External"/><Relationship Id="rId3690" Type="http://schemas.openxmlformats.org/officeDocument/2006/relationships/hyperlink" Target="http://benimatic.com/tfwiki/index.php?title=Helmet_Crab" TargetMode="External"/><Relationship Id="rId207" Type="http://schemas.openxmlformats.org/officeDocument/2006/relationships/hyperlink" Target="https://ark.gamepedia.com/Anglerfish" TargetMode="External"/><Relationship Id="rId2360" Type="http://schemas.openxmlformats.org/officeDocument/2006/relationships/hyperlink" Target="https://xenoblade.fandom.com/wiki/Sloth_Gogol" TargetMode="External"/><Relationship Id="rId3692" Type="http://schemas.openxmlformats.org/officeDocument/2006/relationships/hyperlink" Target="https://goldensun.fandom.com/wiki/Fog" TargetMode="External"/><Relationship Id="rId1030" Type="http://schemas.openxmlformats.org/officeDocument/2006/relationships/hyperlink" Target="https://horizon.fandom.com/wiki/Scrapper" TargetMode="External"/><Relationship Id="rId2361" Type="http://schemas.openxmlformats.org/officeDocument/2006/relationships/hyperlink" Target="https://starwars.fandom.com/wiki/Anooba/Legends" TargetMode="External"/><Relationship Id="rId3691" Type="http://schemas.openxmlformats.org/officeDocument/2006/relationships/hyperlink" Target="https://monster-sanctuary.fandom.com/wiki/Diavola" TargetMode="External"/><Relationship Id="rId1031" Type="http://schemas.openxmlformats.org/officeDocument/2006/relationships/hyperlink" Target="https://subnautica.fandom.com/wiki/Cuddlefish" TargetMode="External"/><Relationship Id="rId2362" Type="http://schemas.openxmlformats.org/officeDocument/2006/relationships/hyperlink" Target="https://monsterhunter.fandom.com/wiki/Dah%27ren_Mohran" TargetMode="External"/><Relationship Id="rId3694" Type="http://schemas.openxmlformats.org/officeDocument/2006/relationships/hyperlink" Target="https://ben10.fandom.com/wiki/Pyronite_(Classic)" TargetMode="External"/><Relationship Id="rId1032" Type="http://schemas.openxmlformats.org/officeDocument/2006/relationships/hyperlink" Target="https://starbounder.org/Mandraflora" TargetMode="External"/><Relationship Id="rId2363" Type="http://schemas.openxmlformats.org/officeDocument/2006/relationships/hyperlink" Target="https://harrypotter.fandom.com/wiki/Occamy" TargetMode="External"/><Relationship Id="rId3693" Type="http://schemas.openxmlformats.org/officeDocument/2006/relationships/hyperlink" Target="https://toriko.fandom.com/wiki/Onsen_Shark" TargetMode="External"/><Relationship Id="rId202" Type="http://schemas.openxmlformats.org/officeDocument/2006/relationships/hyperlink" Target="http://www.scpwiki.com/scp-038" TargetMode="External"/><Relationship Id="rId1033" Type="http://schemas.openxmlformats.org/officeDocument/2006/relationships/hyperlink" Target="https://ccsakura.fandom.com/wiki/The_Libra" TargetMode="External"/><Relationship Id="rId2364" Type="http://schemas.openxmlformats.org/officeDocument/2006/relationships/hyperlink" Target="https://worm.fandom.com/wiki/Kenzie_Martin" TargetMode="External"/><Relationship Id="rId3696" Type="http://schemas.openxmlformats.org/officeDocument/2006/relationships/hyperlink" Target="https://kingdomhearts.fandom.com/wiki/Sniper" TargetMode="External"/><Relationship Id="rId201" Type="http://schemas.openxmlformats.org/officeDocument/2006/relationships/hyperlink" Target="https://ratchetandclank.fandom.com/wiki/Anthropod?file=Anthropods.JPG" TargetMode="External"/><Relationship Id="rId1034" Type="http://schemas.openxmlformats.org/officeDocument/2006/relationships/hyperlink" Target="https://kirby.fandom.com/wiki/Laser_Ball" TargetMode="External"/><Relationship Id="rId2365" Type="http://schemas.openxmlformats.org/officeDocument/2006/relationships/hyperlink" Target="https://riskofrain.fandom.com/wiki/Temple_Guard" TargetMode="External"/><Relationship Id="rId3695" Type="http://schemas.openxmlformats.org/officeDocument/2006/relationships/hyperlink" Target="https://liloandstitch.fandom.com/wiki/Slushy_(523)" TargetMode="External"/><Relationship Id="rId200" Type="http://schemas.openxmlformats.org/officeDocument/2006/relationships/hyperlink" Target="https://slugterra.fandom.com/wiki/Blastipede" TargetMode="External"/><Relationship Id="rId1035" Type="http://schemas.openxmlformats.org/officeDocument/2006/relationships/hyperlink" Target="https://riordan.fandom.com/wiki/Maeonian_Drakon" TargetMode="External"/><Relationship Id="rId2366" Type="http://schemas.openxmlformats.org/officeDocument/2006/relationships/hyperlink" Target="https://finalfantasy.fandom.com/wiki/Carbuncle_(Final_Fantasy_VIII)" TargetMode="External"/><Relationship Id="rId3698" Type="http://schemas.openxmlformats.org/officeDocument/2006/relationships/hyperlink" Target="https://skiesofarcadia.fandom.com/wiki/Recumen" TargetMode="External"/><Relationship Id="rId1036" Type="http://schemas.openxmlformats.org/officeDocument/2006/relationships/hyperlink" Target="https://liloandstitch.fandom.com/wiki/Frenchfry_(062)" TargetMode="External"/><Relationship Id="rId2367" Type="http://schemas.openxmlformats.org/officeDocument/2006/relationships/hyperlink" Target="https://terraria.fandom.com/wiki/Flying_Snake" TargetMode="External"/><Relationship Id="rId3697" Type="http://schemas.openxmlformats.org/officeDocument/2006/relationships/hyperlink" Target="http://www.scpwiki.com/scp-659" TargetMode="External"/><Relationship Id="rId1026" Type="http://schemas.openxmlformats.org/officeDocument/2006/relationships/hyperlink" Target="https://wh40k.lexicanum.com/wiki/Gyrinx" TargetMode="External"/><Relationship Id="rId2357" Type="http://schemas.openxmlformats.org/officeDocument/2006/relationships/hyperlink" Target="https://www.mariowiki.com/Urchin" TargetMode="External"/><Relationship Id="rId3689" Type="http://schemas.openxmlformats.org/officeDocument/2006/relationships/hyperlink" Target="https://terraria.fandom.com/wiki/Moon_Lord" TargetMode="External"/><Relationship Id="rId1027" Type="http://schemas.openxmlformats.org/officeDocument/2006/relationships/hyperlink" Target="https://dinotrux.fandom.com/wiki/Crabcavators_(species)" TargetMode="External"/><Relationship Id="rId2358" Type="http://schemas.openxmlformats.org/officeDocument/2006/relationships/hyperlink" Target="https://dragon-quest.org/wiki/Barracuda" TargetMode="External"/><Relationship Id="rId3688" Type="http://schemas.openxmlformats.org/officeDocument/2006/relationships/hyperlink" Target="https://finalfantasy.fandom.com/wiki/Zodiark_(Final_Fantasy_XII)" TargetMode="External"/><Relationship Id="rId1028" Type="http://schemas.openxmlformats.org/officeDocument/2006/relationships/hyperlink" Target="https://oddworld.fandom.com/wiki/Fuzzle" TargetMode="External"/><Relationship Id="rId2359" Type="http://schemas.openxmlformats.org/officeDocument/2006/relationships/hyperlink" Target="https://howtotrainyourdragon.fandom.com/wiki/Rumblehorn" TargetMode="External"/><Relationship Id="rId1029" Type="http://schemas.openxmlformats.org/officeDocument/2006/relationships/hyperlink" Target="https://ben10.fandom.com/wiki/Chimera_Sui_Generis" TargetMode="External"/><Relationship Id="rId3681" Type="http://schemas.openxmlformats.org/officeDocument/2006/relationships/hyperlink" Target="https://digimon.fandom.com/wiki/Tapirmon" TargetMode="External"/><Relationship Id="rId2350" Type="http://schemas.openxmlformats.org/officeDocument/2006/relationships/hyperlink" Target="https://ark.gamepedia.com/Dragon" TargetMode="External"/><Relationship Id="rId3680" Type="http://schemas.openxmlformats.org/officeDocument/2006/relationships/hyperlink" Target="https://bulbapedia.bulbagarden.net/wiki/Yanma_(Pok%C3%A9mon)" TargetMode="External"/><Relationship Id="rId1020" Type="http://schemas.openxmlformats.org/officeDocument/2006/relationships/hyperlink" Target="https://monster-sanctuary.fandom.com/wiki/Mad_Eye" TargetMode="External"/><Relationship Id="rId2351" Type="http://schemas.openxmlformats.org/officeDocument/2006/relationships/hyperlink" Target="https://avatar.fandom.com/wiki/Snow_leopard_caribou" TargetMode="External"/><Relationship Id="rId3683" Type="http://schemas.openxmlformats.org/officeDocument/2006/relationships/hyperlink" Target="https://dragon-quest.org/wiki/Goodybag" TargetMode="External"/><Relationship Id="rId1021" Type="http://schemas.openxmlformats.org/officeDocument/2006/relationships/hyperlink" Target="https://elderscrolls.fandom.com/wiki/Gargoyle_(Online)" TargetMode="External"/><Relationship Id="rId2352" Type="http://schemas.openxmlformats.org/officeDocument/2006/relationships/hyperlink" Target="https://forgottenrealms.fandom.com/wiki/Eidolon" TargetMode="External"/><Relationship Id="rId3682" Type="http://schemas.openxmlformats.org/officeDocument/2006/relationships/hyperlink" Target="https://www.mariowiki.com/Metal_Cap" TargetMode="External"/><Relationship Id="rId1022" Type="http://schemas.openxmlformats.org/officeDocument/2006/relationships/hyperlink" Target="https://naruto.fandom.com/wiki/Monkey_King:_Enma" TargetMode="External"/><Relationship Id="rId2353" Type="http://schemas.openxmlformats.org/officeDocument/2006/relationships/hyperlink" Target="https://bulbapedia.bulbagarden.net/wiki/Tangela_(Pok%C3%A9mon)" TargetMode="External"/><Relationship Id="rId3685" Type="http://schemas.openxmlformats.org/officeDocument/2006/relationships/hyperlink" Target="https://xenoblade.fandom.com/wiki/Grom_Nebula" TargetMode="External"/><Relationship Id="rId1023" Type="http://schemas.openxmlformats.org/officeDocument/2006/relationships/hyperlink" Target="https://onepiece.fandom.com/wiki/Animal_Species/Four_Emperors_Saga" TargetMode="External"/><Relationship Id="rId2354" Type="http://schemas.openxmlformats.org/officeDocument/2006/relationships/hyperlink" Target="https://digimon.fandom.com/wiki/KoKabuterimon" TargetMode="External"/><Relationship Id="rId3684" Type="http://schemas.openxmlformats.org/officeDocument/2006/relationships/hyperlink" Target="https://howtotrainyourdragon.fandom.com/wiki/Windwalker_(Franchise)" TargetMode="External"/><Relationship Id="rId1024" Type="http://schemas.openxmlformats.org/officeDocument/2006/relationships/hyperlink" Target="https://goldensun.fandom.com/wiki/Magnet" TargetMode="External"/><Relationship Id="rId2355" Type="http://schemas.openxmlformats.org/officeDocument/2006/relationships/hyperlink" Target="https://www.d3p.co.jp/edfir/en/enemy_deathstalker.html" TargetMode="External"/><Relationship Id="rId3687" Type="http://schemas.openxmlformats.org/officeDocument/2006/relationships/hyperlink" Target="https://monsterhunter.fandom.com/wiki/Guanzorumu" TargetMode="External"/><Relationship Id="rId1025" Type="http://schemas.openxmlformats.org/officeDocument/2006/relationships/hyperlink" Target="https://toriko.fandom.com/wiki/Butterfly_Therapy" TargetMode="External"/><Relationship Id="rId2356" Type="http://schemas.openxmlformats.org/officeDocument/2006/relationships/hyperlink" Target="https://bayonetta.fandom.com/wiki/Harmony" TargetMode="External"/><Relationship Id="rId3686" Type="http://schemas.openxmlformats.org/officeDocument/2006/relationships/hyperlink" Target="https://starwars.fandom.com/wiki/Nexu/Legends" TargetMode="External"/><Relationship Id="rId5490" Type="http://schemas.openxmlformats.org/officeDocument/2006/relationships/hyperlink" Target="https://forgottenrealms.fandom.com/wiki/Pedipalp" TargetMode="External"/><Relationship Id="rId4161" Type="http://schemas.openxmlformats.org/officeDocument/2006/relationships/hyperlink" Target="https://dontstarve.fandom.com/wiki/Clockwork_Bishop" TargetMode="External"/><Relationship Id="rId5493" Type="http://schemas.openxmlformats.org/officeDocument/2006/relationships/hyperlink" Target="http://www.scpwiki.com/scp-2579" TargetMode="External"/><Relationship Id="rId4160" Type="http://schemas.openxmlformats.org/officeDocument/2006/relationships/hyperlink" Target="https://terraria.fandom.com/wiki/Thorn_Chakram" TargetMode="External"/><Relationship Id="rId5494" Type="http://schemas.openxmlformats.org/officeDocument/2006/relationships/hyperlink" Target="https://forgottenrealms.fandom.com/wiki/Giant_praying_mantis" TargetMode="External"/><Relationship Id="rId4163" Type="http://schemas.openxmlformats.org/officeDocument/2006/relationships/hyperlink" Target="https://ben10.fandom.com/wiki/Time_Beast" TargetMode="External"/><Relationship Id="rId5491" Type="http://schemas.openxmlformats.org/officeDocument/2006/relationships/hyperlink" Target="https://bulbapedia.bulbagarden.net/wiki/Gothita_(Pok%C3%A9mon)" TargetMode="External"/><Relationship Id="rId4162" Type="http://schemas.openxmlformats.org/officeDocument/2006/relationships/hyperlink" Target="https://toriko.fandom.com/wiki/Stronghold_Rhino" TargetMode="External"/><Relationship Id="rId5492" Type="http://schemas.openxmlformats.org/officeDocument/2006/relationships/hyperlink" Target="https://monsterhunterworld.wiki.fextralife.com/Whetfish" TargetMode="External"/><Relationship Id="rId4165" Type="http://schemas.openxmlformats.org/officeDocument/2006/relationships/hyperlink" Target="http://www.scpwiki.com/scp-788" TargetMode="External"/><Relationship Id="rId5497" Type="http://schemas.openxmlformats.org/officeDocument/2006/relationships/hyperlink" Target="http://www.scpwiki.com/scp-2583" TargetMode="External"/><Relationship Id="rId4164" Type="http://schemas.openxmlformats.org/officeDocument/2006/relationships/hyperlink" Target="https://kingdomhearts.fandom.com/wiki/Crimson_Jazz" TargetMode="External"/><Relationship Id="rId5498" Type="http://schemas.openxmlformats.org/officeDocument/2006/relationships/hyperlink" Target="https://forgottenrealms.fandom.com/wiki/Spitting_spider" TargetMode="External"/><Relationship Id="rId4167" Type="http://schemas.openxmlformats.org/officeDocument/2006/relationships/hyperlink" Target="https://ark.gamepedia.com/Pachy" TargetMode="External"/><Relationship Id="rId5495" Type="http://schemas.openxmlformats.org/officeDocument/2006/relationships/hyperlink" Target="https://bulbapedia.bulbagarden.net/wiki/Solosis_(Pok%C3%A9mon)" TargetMode="External"/><Relationship Id="rId4166" Type="http://schemas.openxmlformats.org/officeDocument/2006/relationships/hyperlink" Target="https://yugioh.fandom.com/wiki/Kuriboh" TargetMode="External"/><Relationship Id="rId5496" Type="http://schemas.openxmlformats.org/officeDocument/2006/relationships/hyperlink" Target="https://monsterhunterworld.wiki.fextralife.com/Wiggler" TargetMode="External"/><Relationship Id="rId4169" Type="http://schemas.openxmlformats.org/officeDocument/2006/relationships/hyperlink" Target="https://bulbapedia.bulbagarden.net/wiki/Miltank_(Pok%C3%A9mon)" TargetMode="External"/><Relationship Id="rId4168" Type="http://schemas.openxmlformats.org/officeDocument/2006/relationships/hyperlink" Target="https://forgottenrealms.fandom.com/wiki/Flail_snail" TargetMode="External"/><Relationship Id="rId5499" Type="http://schemas.openxmlformats.org/officeDocument/2006/relationships/hyperlink" Target="https://bulbapedia.bulbagarden.net/wiki/Ducklett_(Pok%C3%A9mon)" TargetMode="External"/><Relationship Id="rId4150" Type="http://schemas.openxmlformats.org/officeDocument/2006/relationships/hyperlink" Target="http://www.scpwiki.com/scp-779" TargetMode="External"/><Relationship Id="rId5482" Type="http://schemas.openxmlformats.org/officeDocument/2006/relationships/hyperlink" Target="https://forgottenrealms.fandom.com/wiki/Monstrous_centipede" TargetMode="External"/><Relationship Id="rId5483" Type="http://schemas.openxmlformats.org/officeDocument/2006/relationships/hyperlink" Target="https://bulbapedia.bulbagarden.net/wiki/Zorua_(Pok%C3%A9mon)" TargetMode="External"/><Relationship Id="rId4152" Type="http://schemas.openxmlformats.org/officeDocument/2006/relationships/hyperlink" Target="https://ark.gamepedia.com/Ovis" TargetMode="External"/><Relationship Id="rId5480" Type="http://schemas.openxmlformats.org/officeDocument/2006/relationships/hyperlink" Target="https://monsterhunterworld.wiki.fextralife.com/Sushifish" TargetMode="External"/><Relationship Id="rId4151" Type="http://schemas.openxmlformats.org/officeDocument/2006/relationships/hyperlink" Target="https://xcom.fandom.com/wiki/Seeker" TargetMode="External"/><Relationship Id="rId5481" Type="http://schemas.openxmlformats.org/officeDocument/2006/relationships/hyperlink" Target="http://www.scpwiki.com/scp-2424" TargetMode="External"/><Relationship Id="rId4154" Type="http://schemas.openxmlformats.org/officeDocument/2006/relationships/hyperlink" Target="https://bulbapedia.bulbagarden.net/wiki/Smeargle_(Pok%C3%A9mon)" TargetMode="External"/><Relationship Id="rId5486" Type="http://schemas.openxmlformats.org/officeDocument/2006/relationships/hyperlink" Target="https://forgottenrealms.fandom.com/wiki/Monstrous_scorpion" TargetMode="External"/><Relationship Id="rId4153" Type="http://schemas.openxmlformats.org/officeDocument/2006/relationships/hyperlink" Target="https://forgottenrealms.fandom.com/wiki/Water_elemental" TargetMode="External"/><Relationship Id="rId5487" Type="http://schemas.openxmlformats.org/officeDocument/2006/relationships/hyperlink" Target="https://bulbapedia.bulbagarden.net/wiki/Minccino_(Pok%C3%A9mon)" TargetMode="External"/><Relationship Id="rId4156" Type="http://schemas.openxmlformats.org/officeDocument/2006/relationships/hyperlink" Target="https://zelda.fandom.com/wiki/Navi" TargetMode="External"/><Relationship Id="rId5484" Type="http://schemas.openxmlformats.org/officeDocument/2006/relationships/hyperlink" Target="https://monsterhunterworld.wiki.fextralife.com/Tsuchinoko" TargetMode="External"/><Relationship Id="rId4155" Type="http://schemas.openxmlformats.org/officeDocument/2006/relationships/hyperlink" Target="https://wikimon.net/Beast_Spirit_of_Light" TargetMode="External"/><Relationship Id="rId5485" Type="http://schemas.openxmlformats.org/officeDocument/2006/relationships/hyperlink" Target="http://www.scpwiki.com/scp-2507" TargetMode="External"/><Relationship Id="rId4158" Type="http://schemas.openxmlformats.org/officeDocument/2006/relationships/hyperlink" Target="https://starwars.fandom.com/wiki/Veermok/Legends" TargetMode="External"/><Relationship Id="rId4157" Type="http://schemas.openxmlformats.org/officeDocument/2006/relationships/hyperlink" Target="https://xenoblade.fandom.com/wiki/Jelly_Selua" TargetMode="External"/><Relationship Id="rId5488" Type="http://schemas.openxmlformats.org/officeDocument/2006/relationships/hyperlink" Target="https://monsterhunterworld.wiki.fextralife.com/Vaporonoid" TargetMode="External"/><Relationship Id="rId4159" Type="http://schemas.openxmlformats.org/officeDocument/2006/relationships/hyperlink" Target="https://monsterhunter.fandom.com/wiki/Kestodon" TargetMode="External"/><Relationship Id="rId5489" Type="http://schemas.openxmlformats.org/officeDocument/2006/relationships/hyperlink" Target="http://www.scpwiki.com/scp-2576" TargetMode="External"/><Relationship Id="rId1910" Type="http://schemas.openxmlformats.org/officeDocument/2006/relationships/hyperlink" Target="https://starbounder.org/Ringram" TargetMode="External"/><Relationship Id="rId1911" Type="http://schemas.openxmlformats.org/officeDocument/2006/relationships/hyperlink" Target="https://ccsakura.fandom.com/wiki/The_Storm" TargetMode="External"/><Relationship Id="rId1912" Type="http://schemas.openxmlformats.org/officeDocument/2006/relationships/hyperlink" Target="https://kirby.fandom.com/wiki/Twister" TargetMode="External"/><Relationship Id="rId1913" Type="http://schemas.openxmlformats.org/officeDocument/2006/relationships/hyperlink" Target="https://liloandstitch.fandom.com/wiki/Bonnie_(149)" TargetMode="External"/><Relationship Id="rId1914" Type="http://schemas.openxmlformats.org/officeDocument/2006/relationships/hyperlink" Target="https://half-life.fandom.com/wiki/Hivehand" TargetMode="External"/><Relationship Id="rId1915" Type="http://schemas.openxmlformats.org/officeDocument/2006/relationships/hyperlink" Target="https://fallout.fandom.com/wiki/Opossum" TargetMode="External"/><Relationship Id="rId1916" Type="http://schemas.openxmlformats.org/officeDocument/2006/relationships/hyperlink" Target="https://ninokuni.fandom.com/wiki/Mite" TargetMode="External"/><Relationship Id="rId1917" Type="http://schemas.openxmlformats.org/officeDocument/2006/relationships/hyperlink" Target="https://slugterra.fandom.com/wiki/Roboslug" TargetMode="External"/><Relationship Id="rId1918" Type="http://schemas.openxmlformats.org/officeDocument/2006/relationships/hyperlink" Target="https://ratchetandclank.fandom.com/wiki/Thrasher" TargetMode="External"/><Relationship Id="rId1919" Type="http://schemas.openxmlformats.org/officeDocument/2006/relationships/hyperlink" Target="http://www.scpwiki.com/scp-299" TargetMode="External"/><Relationship Id="rId4181" Type="http://schemas.openxmlformats.org/officeDocument/2006/relationships/hyperlink" Target="https://yuyuhakusho.fandom.com/wiki/Pu" TargetMode="External"/><Relationship Id="rId4180" Type="http://schemas.openxmlformats.org/officeDocument/2006/relationships/hyperlink" Target="http://www.scpwiki.com/scp-789" TargetMode="External"/><Relationship Id="rId4183" Type="http://schemas.openxmlformats.org/officeDocument/2006/relationships/hyperlink" Target="https://forgottenrealms.fandom.com/wiki/Frost_salamander" TargetMode="External"/><Relationship Id="rId4182" Type="http://schemas.openxmlformats.org/officeDocument/2006/relationships/hyperlink" Target="https://ark.gamepedia.com/Pachyrhinosaurus" TargetMode="External"/><Relationship Id="rId4185" Type="http://schemas.openxmlformats.org/officeDocument/2006/relationships/hyperlink" Target="https://wikimon.net/Beast_Spirit_of_Ice" TargetMode="External"/><Relationship Id="rId4184" Type="http://schemas.openxmlformats.org/officeDocument/2006/relationships/hyperlink" Target="https://bulbapedia.bulbagarden.net/wiki/Raikou_(Pok%C3%A9mon)" TargetMode="External"/><Relationship Id="rId4187" Type="http://schemas.openxmlformats.org/officeDocument/2006/relationships/hyperlink" Target="https://xenoblade.fandom.com/wiki/Wool_Selua" TargetMode="External"/><Relationship Id="rId4186" Type="http://schemas.openxmlformats.org/officeDocument/2006/relationships/hyperlink" Target="https://zelda.fandom.com/wiki/Guardian_Stalker" TargetMode="External"/><Relationship Id="rId4189" Type="http://schemas.openxmlformats.org/officeDocument/2006/relationships/hyperlink" Target="https://monsterhunter.fandom.com/wiki/Kirin" TargetMode="External"/><Relationship Id="rId4188" Type="http://schemas.openxmlformats.org/officeDocument/2006/relationships/hyperlink" Target="https://starwars.fandom.com/wiki/Vixus/Legends" TargetMode="External"/><Relationship Id="rId1900" Type="http://schemas.openxmlformats.org/officeDocument/2006/relationships/hyperlink" Target="https://monster-sanctuary.fandom.com/wiki/Akhlut" TargetMode="External"/><Relationship Id="rId1901" Type="http://schemas.openxmlformats.org/officeDocument/2006/relationships/hyperlink" Target="https://elderscrolls.fandom.com/wiki/Spriggan_(Skyrim)" TargetMode="External"/><Relationship Id="rId1902" Type="http://schemas.openxmlformats.org/officeDocument/2006/relationships/hyperlink" Target="https://naruto.fandom.com/wiki/Inuzuka_Clan" TargetMode="External"/><Relationship Id="rId1903" Type="http://schemas.openxmlformats.org/officeDocument/2006/relationships/hyperlink" Target="https://onepiece.fandom.com/wiki/Perfume_Yuda" TargetMode="External"/><Relationship Id="rId1904" Type="http://schemas.openxmlformats.org/officeDocument/2006/relationships/hyperlink" Target="https://goldensun.fandom.com/wiki/Corona" TargetMode="External"/><Relationship Id="rId1905" Type="http://schemas.openxmlformats.org/officeDocument/2006/relationships/hyperlink" Target="https://toriko.fandom.com/wiki/Devil_Mosquito" TargetMode="External"/><Relationship Id="rId1906" Type="http://schemas.openxmlformats.org/officeDocument/2006/relationships/hyperlink" Target="https://wh40k.lexicanum.com/wiki/Warboar" TargetMode="External"/><Relationship Id="rId1907" Type="http://schemas.openxmlformats.org/officeDocument/2006/relationships/hyperlink" Target="https://eternalcylinder.fandom.com/wiki/Grashtuub" TargetMode="External"/><Relationship Id="rId1908" Type="http://schemas.openxmlformats.org/officeDocument/2006/relationships/hyperlink" Target="https://ben10.fandom.com/wiki/Gimlinopithecus" TargetMode="External"/><Relationship Id="rId1909" Type="http://schemas.openxmlformats.org/officeDocument/2006/relationships/hyperlink" Target="https://subnautica-belowzero.fandom.com/wiki/Lily_Paddler" TargetMode="External"/><Relationship Id="rId4170" Type="http://schemas.openxmlformats.org/officeDocument/2006/relationships/hyperlink" Target="https://wikimon.net/Human_Spirit_of_Ice" TargetMode="External"/><Relationship Id="rId4172" Type="http://schemas.openxmlformats.org/officeDocument/2006/relationships/hyperlink" Target="https://xenoblade.fandom.com/wiki/Largo_Selua" TargetMode="External"/><Relationship Id="rId4171" Type="http://schemas.openxmlformats.org/officeDocument/2006/relationships/hyperlink" Target="https://zelda.fandom.com/wiki/Young_Gohma" TargetMode="External"/><Relationship Id="rId4174" Type="http://schemas.openxmlformats.org/officeDocument/2006/relationships/hyperlink" Target="https://monsterhunter.fandom.com/wiki/Khezu" TargetMode="External"/><Relationship Id="rId4173" Type="http://schemas.openxmlformats.org/officeDocument/2006/relationships/hyperlink" Target="https://starwars.fandom.com/wiki/Velker/Legends" TargetMode="External"/><Relationship Id="rId4176" Type="http://schemas.openxmlformats.org/officeDocument/2006/relationships/hyperlink" Target="https://dontstarve.fandom.com/wiki/Clockwork_Knight" TargetMode="External"/><Relationship Id="rId4175" Type="http://schemas.openxmlformats.org/officeDocument/2006/relationships/hyperlink" Target="https://terraria.fandom.com/wiki/Crystal_Serpent" TargetMode="External"/><Relationship Id="rId4178" Type="http://schemas.openxmlformats.org/officeDocument/2006/relationships/hyperlink" Target="https://ben10.fandom.com/wiki/Tongue_Beetle" TargetMode="External"/><Relationship Id="rId4177" Type="http://schemas.openxmlformats.org/officeDocument/2006/relationships/hyperlink" Target="https://toriko.fandom.com/wiki/Submarjack" TargetMode="External"/><Relationship Id="rId4179" Type="http://schemas.openxmlformats.org/officeDocument/2006/relationships/hyperlink" Target="https://kingdomhearts.fandom.com/wiki/Crimson_Prankster" TargetMode="External"/><Relationship Id="rId4129" Type="http://schemas.openxmlformats.org/officeDocument/2006/relationships/hyperlink" Target="https://monsterhunter.fandom.com/wiki/Kelbi" TargetMode="External"/><Relationship Id="rId4128" Type="http://schemas.openxmlformats.org/officeDocument/2006/relationships/hyperlink" Target="https://starwars.fandom.com/wiki/Tusk_cat" TargetMode="External"/><Relationship Id="rId5459" Type="http://schemas.openxmlformats.org/officeDocument/2006/relationships/hyperlink" Target="https://bulbapedia.bulbagarden.net/wiki/Scraggy_(Pok%C3%A9mon)" TargetMode="External"/><Relationship Id="rId1090" Type="http://schemas.openxmlformats.org/officeDocument/2006/relationships/hyperlink" Target="https://ratchetandclank.fandom.com/wiki/Gravoid" TargetMode="External"/><Relationship Id="rId1091" Type="http://schemas.openxmlformats.org/officeDocument/2006/relationships/hyperlink" Target="https://scp-wiki.wikidot.com/scp-173" TargetMode="External"/><Relationship Id="rId1092" Type="http://schemas.openxmlformats.org/officeDocument/2006/relationships/hyperlink" Target="https://thewanderinginn.fandom.com/wiki/Rock_Crabs" TargetMode="External"/><Relationship Id="rId5450" Type="http://schemas.openxmlformats.org/officeDocument/2006/relationships/hyperlink" Target="https://forgottenrealms.fandom.com/wiki/Giant_bee" TargetMode="External"/><Relationship Id="rId1093" Type="http://schemas.openxmlformats.org/officeDocument/2006/relationships/hyperlink" Target="https://discworld.fandom.com/wiki/The_Luggage" TargetMode="External"/><Relationship Id="rId1094" Type="http://schemas.openxmlformats.org/officeDocument/2006/relationships/hyperlink" Target="https://howtotrainyourdragon.fandom.com/wiki/Chimeragon_(School_of_Dragons)" TargetMode="External"/><Relationship Id="rId1095" Type="http://schemas.openxmlformats.org/officeDocument/2006/relationships/hyperlink" Target="https://en.wikipedia.org/wiki/Antilocapridae" TargetMode="External"/><Relationship Id="rId4121" Type="http://schemas.openxmlformats.org/officeDocument/2006/relationships/hyperlink" Target="https://xcom.fandom.com/wiki/Chryssalid" TargetMode="External"/><Relationship Id="rId5453" Type="http://schemas.openxmlformats.org/officeDocument/2006/relationships/hyperlink" Target="http://www.scpwiki.com/scp-2295" TargetMode="External"/><Relationship Id="rId1096" Type="http://schemas.openxmlformats.org/officeDocument/2006/relationships/hyperlink" Target="https://ark.gamepedia.com/Broodgenetrix" TargetMode="External"/><Relationship Id="rId4120" Type="http://schemas.openxmlformats.org/officeDocument/2006/relationships/hyperlink" Target="http://www.scpwiki.com/scp-772" TargetMode="External"/><Relationship Id="rId5454" Type="http://schemas.openxmlformats.org/officeDocument/2006/relationships/hyperlink" Target="https://forgottenrealms.fandom.com/wiki/Giant_fire_beetle" TargetMode="External"/><Relationship Id="rId1097" Type="http://schemas.openxmlformats.org/officeDocument/2006/relationships/hyperlink" Target="https://avatar.fandom.com/wiki/Dragonfly" TargetMode="External"/><Relationship Id="rId4123" Type="http://schemas.openxmlformats.org/officeDocument/2006/relationships/hyperlink" Target="https://forgottenrealms.fandom.com/wiki/Earth_elemental" TargetMode="External"/><Relationship Id="rId5451" Type="http://schemas.openxmlformats.org/officeDocument/2006/relationships/hyperlink" Target="https://bulbapedia.bulbagarden.net/wiki/Maractus_(Pok%C3%A9mon)" TargetMode="External"/><Relationship Id="rId1098" Type="http://schemas.openxmlformats.org/officeDocument/2006/relationships/hyperlink" Target="https://forgottenrealms.fandom.com/wiki/Gibbering_mouther" TargetMode="External"/><Relationship Id="rId4122" Type="http://schemas.openxmlformats.org/officeDocument/2006/relationships/hyperlink" Target="https://ark.gamepedia.com/Overseer" TargetMode="External"/><Relationship Id="rId5452" Type="http://schemas.openxmlformats.org/officeDocument/2006/relationships/hyperlink" Target="https://monsterhunterworld.wiki.fextralife.com/Pink+Parexus" TargetMode="External"/><Relationship Id="rId1099" Type="http://schemas.openxmlformats.org/officeDocument/2006/relationships/hyperlink" Target="https://bulbapedia.bulbagarden.net/wiki/Psyduck_(Pok%C3%A9mon)" TargetMode="External"/><Relationship Id="rId4125" Type="http://schemas.openxmlformats.org/officeDocument/2006/relationships/hyperlink" Target="https://wikimon.net/Beast_Spirit_of_Fire" TargetMode="External"/><Relationship Id="rId5457" Type="http://schemas.openxmlformats.org/officeDocument/2006/relationships/hyperlink" Target="http://www.scpwiki.com/scp-2300" TargetMode="External"/><Relationship Id="rId4124" Type="http://schemas.openxmlformats.org/officeDocument/2006/relationships/hyperlink" Target="https://bulbapedia.bulbagarden.net/wiki/Phanpy_(Pok%C3%A9mon)" TargetMode="External"/><Relationship Id="rId5458" Type="http://schemas.openxmlformats.org/officeDocument/2006/relationships/hyperlink" Target="https://forgottenrealms.fandom.com/wiki/Stink_beetle" TargetMode="External"/><Relationship Id="rId4127" Type="http://schemas.openxmlformats.org/officeDocument/2006/relationships/hyperlink" Target="https://xenoblade.fandom.com/wiki/Scirpo" TargetMode="External"/><Relationship Id="rId5455" Type="http://schemas.openxmlformats.org/officeDocument/2006/relationships/hyperlink" Target="https://bulbapedia.bulbagarden.net/wiki/Dwebble_(Pok%C3%A9mon)" TargetMode="External"/><Relationship Id="rId4126" Type="http://schemas.openxmlformats.org/officeDocument/2006/relationships/hyperlink" Target="https://zelda.fandom.com/wiki/Dodongo" TargetMode="External"/><Relationship Id="rId5456" Type="http://schemas.openxmlformats.org/officeDocument/2006/relationships/hyperlink" Target="https://monsterhunterworld.wiki.fextralife.com/Revolture" TargetMode="External"/><Relationship Id="rId4118" Type="http://schemas.openxmlformats.org/officeDocument/2006/relationships/hyperlink" Target="https://liloandstitch.fandom.com/wiki/Skunkuna" TargetMode="External"/><Relationship Id="rId4117" Type="http://schemas.openxmlformats.org/officeDocument/2006/relationships/hyperlink" Target="https://ben10.fandom.com/wiki/Terramite" TargetMode="External"/><Relationship Id="rId5448" Type="http://schemas.openxmlformats.org/officeDocument/2006/relationships/hyperlink" Target="https://monsterhunterworld.wiki.fextralife.com/Petricanths" TargetMode="External"/><Relationship Id="rId4119" Type="http://schemas.openxmlformats.org/officeDocument/2006/relationships/hyperlink" Target="https://kingdomhearts.fandom.com/wiki/Core_Blox" TargetMode="External"/><Relationship Id="rId5449" Type="http://schemas.openxmlformats.org/officeDocument/2006/relationships/hyperlink" Target="http://www.scpwiki.com/scp-2292" TargetMode="External"/><Relationship Id="rId1080" Type="http://schemas.openxmlformats.org/officeDocument/2006/relationships/hyperlink" Target="https://starbounder.org/Miasmop" TargetMode="External"/><Relationship Id="rId1081" Type="http://schemas.openxmlformats.org/officeDocument/2006/relationships/hyperlink" Target="https://ccsakura.fandom.com/wiki/The_Little" TargetMode="External"/><Relationship Id="rId1082" Type="http://schemas.openxmlformats.org/officeDocument/2006/relationships/hyperlink" Target="https://kirby.fandom.com/wiki/Leafan" TargetMode="External"/><Relationship Id="rId1083" Type="http://schemas.openxmlformats.org/officeDocument/2006/relationships/hyperlink" Target="https://riordan.fandom.com/wiki/Thalia%27s_Pine_Tree" TargetMode="External"/><Relationship Id="rId1084" Type="http://schemas.openxmlformats.org/officeDocument/2006/relationships/hyperlink" Target="https://liloandstitch.fandom.com/wiki/Welco_(074)" TargetMode="External"/><Relationship Id="rId4110" Type="http://schemas.openxmlformats.org/officeDocument/2006/relationships/hyperlink" Target="https://zelda.fandom.com/wiki/Dark_ChuChu" TargetMode="External"/><Relationship Id="rId5442" Type="http://schemas.openxmlformats.org/officeDocument/2006/relationships/hyperlink" Target="https://forgottenrealms.fandom.com/wiki/Viper_tree" TargetMode="External"/><Relationship Id="rId1085" Type="http://schemas.openxmlformats.org/officeDocument/2006/relationships/hyperlink" Target="https://rwby.fandom.com/wiki/Nevermore" TargetMode="External"/><Relationship Id="rId5443" Type="http://schemas.openxmlformats.org/officeDocument/2006/relationships/hyperlink" Target="https://bulbapedia.bulbagarden.net/wiki/Sandile_(Pok%C3%A9mon)" TargetMode="External"/><Relationship Id="rId1086" Type="http://schemas.openxmlformats.org/officeDocument/2006/relationships/hyperlink" Target="https://half-life.fandom.com/wiki/Gene_Worm" TargetMode="External"/><Relationship Id="rId4112" Type="http://schemas.openxmlformats.org/officeDocument/2006/relationships/hyperlink" Target="https://starwars.fandom.com/wiki/Tuk%27ata/Legends" TargetMode="External"/><Relationship Id="rId5440" Type="http://schemas.openxmlformats.org/officeDocument/2006/relationships/hyperlink" Target="https://monsterhunterworld.wiki.fextralife.com/Omenfly" TargetMode="External"/><Relationship Id="rId1087" Type="http://schemas.openxmlformats.org/officeDocument/2006/relationships/hyperlink" Target="https://fallout.fandom.com/wiki/Fog_crawler" TargetMode="External"/><Relationship Id="rId4111" Type="http://schemas.openxmlformats.org/officeDocument/2006/relationships/hyperlink" Target="https://xenoblade.fandom.com/wiki/Deinos_Sauros" TargetMode="External"/><Relationship Id="rId5441" Type="http://schemas.openxmlformats.org/officeDocument/2006/relationships/hyperlink" Target="http://www.scpwiki.com/scp-2280" TargetMode="External"/><Relationship Id="rId1088" Type="http://schemas.openxmlformats.org/officeDocument/2006/relationships/hyperlink" Target="https://ninokuni.fandom.com/wiki/Green_Buncher" TargetMode="External"/><Relationship Id="rId4114" Type="http://schemas.openxmlformats.org/officeDocument/2006/relationships/hyperlink" Target="https://terraria.fandom.com/wiki/Ivy_Whip" TargetMode="External"/><Relationship Id="rId5446" Type="http://schemas.openxmlformats.org/officeDocument/2006/relationships/hyperlink" Target="https://forgottenrealms.fandom.com/wiki/Giant_ant" TargetMode="External"/><Relationship Id="rId1089" Type="http://schemas.openxmlformats.org/officeDocument/2006/relationships/hyperlink" Target="https://slugterra.fandom.com/wiki/Grenuke" TargetMode="External"/><Relationship Id="rId4113" Type="http://schemas.openxmlformats.org/officeDocument/2006/relationships/hyperlink" Target="https://monsterhunter.fandom.com/wiki/Kecha_Wacha" TargetMode="External"/><Relationship Id="rId5447" Type="http://schemas.openxmlformats.org/officeDocument/2006/relationships/hyperlink" Target="https://bulbapedia.bulbagarden.net/wiki/Darumaka_(Pok%C3%A9mon)" TargetMode="External"/><Relationship Id="rId4116" Type="http://schemas.openxmlformats.org/officeDocument/2006/relationships/hyperlink" Target="https://toriko.fandom.com/wiki/Solar_Turtle" TargetMode="External"/><Relationship Id="rId5444" Type="http://schemas.openxmlformats.org/officeDocument/2006/relationships/hyperlink" Target="https://monsterhunterworld.wiki.fextralife.com/Pearlspring+Macaque" TargetMode="External"/><Relationship Id="rId4115" Type="http://schemas.openxmlformats.org/officeDocument/2006/relationships/hyperlink" Target="https://dontstarve.fandom.com/wiki/Catcoon" TargetMode="External"/><Relationship Id="rId5445" Type="http://schemas.openxmlformats.org/officeDocument/2006/relationships/hyperlink" Target="http://www.scpwiki.com/scp-2282" TargetMode="External"/><Relationship Id="rId5471" Type="http://schemas.openxmlformats.org/officeDocument/2006/relationships/hyperlink" Target="https://bulbapedia.bulbagarden.net/wiki/Tirtouga_(Pok%C3%A9mon)" TargetMode="External"/><Relationship Id="rId5472" Type="http://schemas.openxmlformats.org/officeDocument/2006/relationships/hyperlink" Target="https://monsterhunterworld.wiki.fextralife.com/Shepherd+Hare" TargetMode="External"/><Relationship Id="rId4141" Type="http://schemas.openxmlformats.org/officeDocument/2006/relationships/hyperlink" Target="https://zelda.fandom.com/wiki/Fairy" TargetMode="External"/><Relationship Id="rId4140" Type="http://schemas.openxmlformats.org/officeDocument/2006/relationships/hyperlink" Target="https://wikimon.net/Human_Spirit_of_Light" TargetMode="External"/><Relationship Id="rId5470" Type="http://schemas.openxmlformats.org/officeDocument/2006/relationships/hyperlink" Target="https://forgottenrealms.fandom.com/wiki/Giant_firefly" TargetMode="External"/><Relationship Id="rId4143" Type="http://schemas.openxmlformats.org/officeDocument/2006/relationships/hyperlink" Target="https://starwars.fandom.com/wiki/Vaapad" TargetMode="External"/><Relationship Id="rId5475" Type="http://schemas.openxmlformats.org/officeDocument/2006/relationships/hyperlink" Target="https://bulbapedia.bulbagarden.net/wiki/Archen_(Pok%C3%A9mon)" TargetMode="External"/><Relationship Id="rId4142" Type="http://schemas.openxmlformats.org/officeDocument/2006/relationships/hyperlink" Target="https://xenoblade.fandom.com/wiki/Chimai_Selua" TargetMode="External"/><Relationship Id="rId5476" Type="http://schemas.openxmlformats.org/officeDocument/2006/relationships/hyperlink" Target="https://monsterhunterworld.wiki.fextralife.com/Stonebill" TargetMode="External"/><Relationship Id="rId4145" Type="http://schemas.openxmlformats.org/officeDocument/2006/relationships/hyperlink" Target="https://terraria.fandom.com/wiki/Snapthorn" TargetMode="External"/><Relationship Id="rId5473" Type="http://schemas.openxmlformats.org/officeDocument/2006/relationships/hyperlink" Target="http://www.scpwiki.com/scp-2412" TargetMode="External"/><Relationship Id="rId4144" Type="http://schemas.openxmlformats.org/officeDocument/2006/relationships/hyperlink" Target="https://monsterhunter.fandom.com/wiki/Keoaruboru" TargetMode="External"/><Relationship Id="rId5474" Type="http://schemas.openxmlformats.org/officeDocument/2006/relationships/hyperlink" Target="https://forgottenrealms.fandom.com/wiki/Knell_beetle" TargetMode="External"/><Relationship Id="rId4147" Type="http://schemas.openxmlformats.org/officeDocument/2006/relationships/hyperlink" Target="https://toriko.fandom.com/wiki/Stone_Fish" TargetMode="External"/><Relationship Id="rId5479" Type="http://schemas.openxmlformats.org/officeDocument/2006/relationships/hyperlink" Target="https://bulbapedia.bulbagarden.net/wiki/Trubbish_(Pok%C3%A9mon)" TargetMode="External"/><Relationship Id="rId4146" Type="http://schemas.openxmlformats.org/officeDocument/2006/relationships/hyperlink" Target="https://dontstarve.fandom.com/wiki/Chester" TargetMode="External"/><Relationship Id="rId4149" Type="http://schemas.openxmlformats.org/officeDocument/2006/relationships/hyperlink" Target="https://kingdomhearts.fandom.com/wiki/Crescendo" TargetMode="External"/><Relationship Id="rId5477" Type="http://schemas.openxmlformats.org/officeDocument/2006/relationships/hyperlink" Target="http://www.scpwiki.com/scp-2417" TargetMode="External"/><Relationship Id="rId4148" Type="http://schemas.openxmlformats.org/officeDocument/2006/relationships/hyperlink" Target="https://ben10.fandom.com/wiki/Thornhound" TargetMode="External"/><Relationship Id="rId5478" Type="http://schemas.openxmlformats.org/officeDocument/2006/relationships/hyperlink" Target="https://forgottenrealms.fandom.com/wiki/Giant_leech" TargetMode="External"/><Relationship Id="rId4139" Type="http://schemas.openxmlformats.org/officeDocument/2006/relationships/hyperlink" Target="https://bulbapedia.bulbagarden.net/wiki/Stantler_(Pok%C3%A9mon)" TargetMode="External"/><Relationship Id="rId5460" Type="http://schemas.openxmlformats.org/officeDocument/2006/relationships/hyperlink" Target="https://monsterhunterworld.wiki.fextralife.com/Scalebat" TargetMode="External"/><Relationship Id="rId5461" Type="http://schemas.openxmlformats.org/officeDocument/2006/relationships/hyperlink" Target="http://www.scpwiki.com/scp-2366" TargetMode="External"/><Relationship Id="rId4130" Type="http://schemas.openxmlformats.org/officeDocument/2006/relationships/hyperlink" Target="https://terraria.fandom.com/wiki/Nettle_Burst" TargetMode="External"/><Relationship Id="rId4132" Type="http://schemas.openxmlformats.org/officeDocument/2006/relationships/hyperlink" Target="https://toriko.fandom.com/wiki/Spine_Eel" TargetMode="External"/><Relationship Id="rId5464" Type="http://schemas.openxmlformats.org/officeDocument/2006/relationships/hyperlink" Target="https://monsterhunterworld.wiki.fextralife.com/Scavantula" TargetMode="External"/><Relationship Id="rId4131" Type="http://schemas.openxmlformats.org/officeDocument/2006/relationships/hyperlink" Target="https://dontstarve.fandom.com/wiki/Celestial_Champion" TargetMode="External"/><Relationship Id="rId5465" Type="http://schemas.openxmlformats.org/officeDocument/2006/relationships/hyperlink" Target="http://www.scpwiki.com/scp-2379" TargetMode="External"/><Relationship Id="rId4134" Type="http://schemas.openxmlformats.org/officeDocument/2006/relationships/hyperlink" Target="https://kingdomhearts.fandom.com/wiki/Creeper_Plant" TargetMode="External"/><Relationship Id="rId5462" Type="http://schemas.openxmlformats.org/officeDocument/2006/relationships/hyperlink" Target="https://forgottenrealms.fandom.com/wiki/Giant_cockroach" TargetMode="External"/><Relationship Id="rId4133" Type="http://schemas.openxmlformats.org/officeDocument/2006/relationships/hyperlink" Target="https://ben10.fandom.com/wiki/Terroranchula%27s_Species" TargetMode="External"/><Relationship Id="rId5463" Type="http://schemas.openxmlformats.org/officeDocument/2006/relationships/hyperlink" Target="https://bulbapedia.bulbagarden.net/wiki/Sigilyph_(Pok%C3%A9mon)" TargetMode="External"/><Relationship Id="rId4136" Type="http://schemas.openxmlformats.org/officeDocument/2006/relationships/hyperlink" Target="https://xcom.fandom.com/wiki/Hover_S.H.I.V." TargetMode="External"/><Relationship Id="rId5468" Type="http://schemas.openxmlformats.org/officeDocument/2006/relationships/hyperlink" Target="https://monsterhunterworld.wiki.fextralife.com/Sealord's+Crestfish" TargetMode="External"/><Relationship Id="rId4135" Type="http://schemas.openxmlformats.org/officeDocument/2006/relationships/hyperlink" Target="https://scp-wiki.wikidot.com/scp-775" TargetMode="External"/><Relationship Id="rId5469" Type="http://schemas.openxmlformats.org/officeDocument/2006/relationships/hyperlink" Target="http://www.scpwiki.com/scp-2389" TargetMode="External"/><Relationship Id="rId4138" Type="http://schemas.openxmlformats.org/officeDocument/2006/relationships/hyperlink" Target="https://forgottenrealms.fandom.com/wiki/Fire_elemental" TargetMode="External"/><Relationship Id="rId5466" Type="http://schemas.openxmlformats.org/officeDocument/2006/relationships/hyperlink" Target="https://forgottenrealms.fandom.com/wiki/Dire_spider" TargetMode="External"/><Relationship Id="rId4137" Type="http://schemas.openxmlformats.org/officeDocument/2006/relationships/hyperlink" Target="https://ark.gamepedia.com/Oviraptor" TargetMode="External"/><Relationship Id="rId5467" Type="http://schemas.openxmlformats.org/officeDocument/2006/relationships/hyperlink" Target="https://bulbapedia.bulbagarden.net/wiki/Yamask_(Pok%C3%A9mon)" TargetMode="External"/><Relationship Id="rId1972" Type="http://schemas.openxmlformats.org/officeDocument/2006/relationships/hyperlink" Target="https://www.mariowiki.com/Shy_Guy" TargetMode="External"/><Relationship Id="rId1973" Type="http://schemas.openxmlformats.org/officeDocument/2006/relationships/hyperlink" Target="https://dragon-quest.org/wiki/Powie_yowie" TargetMode="External"/><Relationship Id="rId1974" Type="http://schemas.openxmlformats.org/officeDocument/2006/relationships/hyperlink" Target="https://howtotrainyourdragon.fandom.com/wiki/Monstrous_Nightmare_(Franchise)" TargetMode="External"/><Relationship Id="rId1975" Type="http://schemas.openxmlformats.org/officeDocument/2006/relationships/hyperlink" Target="https://xenoblade.fandom.com/wiki/Fal-swo" TargetMode="External"/><Relationship Id="rId1976" Type="http://schemas.openxmlformats.org/officeDocument/2006/relationships/hyperlink" Target="https://starwars.fandom.com/wiki/Uxibeast" TargetMode="External"/><Relationship Id="rId1977" Type="http://schemas.openxmlformats.org/officeDocument/2006/relationships/hyperlink" Target="https://monsterhunter.fandom.com/wiki/Ceadeus" TargetMode="External"/><Relationship Id="rId1978" Type="http://schemas.openxmlformats.org/officeDocument/2006/relationships/hyperlink" Target="https://harrypotter.fandom.com/wiki/Lethifold" TargetMode="External"/><Relationship Id="rId1979" Type="http://schemas.openxmlformats.org/officeDocument/2006/relationships/hyperlink" Target="https://dc.fandom.com/wiki/Starro_(DCAU)" TargetMode="External"/><Relationship Id="rId1970" Type="http://schemas.openxmlformats.org/officeDocument/2006/relationships/hyperlink" Target="https://theearthdefenseforce.fandom.com/wiki/Argo" TargetMode="External"/><Relationship Id="rId1971" Type="http://schemas.openxmlformats.org/officeDocument/2006/relationships/hyperlink" Target="https://bayonetta.fandom.com/wiki/Enchant" TargetMode="External"/><Relationship Id="rId1961" Type="http://schemas.openxmlformats.org/officeDocument/2006/relationships/hyperlink" Target="http://www.scpwiki.com/scp-312" TargetMode="External"/><Relationship Id="rId1962" Type="http://schemas.openxmlformats.org/officeDocument/2006/relationships/hyperlink" Target="https://guyver.fandom.com/wiki/Guyver_Unit" TargetMode="External"/><Relationship Id="rId1963" Type="http://schemas.openxmlformats.org/officeDocument/2006/relationships/hyperlink" Target="https://howtotrainyourdragon.fandom.com/wiki/Dragon_(Shrek)" TargetMode="External"/><Relationship Id="rId1964" Type="http://schemas.openxmlformats.org/officeDocument/2006/relationships/hyperlink" Target="https://en.wikipedia.org/wiki/Musteloidea" TargetMode="External"/><Relationship Id="rId1965" Type="http://schemas.openxmlformats.org/officeDocument/2006/relationships/hyperlink" Target="https://ark.gamepedia.com/Diplocaulus" TargetMode="External"/><Relationship Id="rId1966" Type="http://schemas.openxmlformats.org/officeDocument/2006/relationships/hyperlink" Target="https://avatar.fandom.com/wiki/Guardian_spirit" TargetMode="External"/><Relationship Id="rId1967" Type="http://schemas.openxmlformats.org/officeDocument/2006/relationships/hyperlink" Target="https://forgottenrealms.fandom.com/wiki/Webbird" TargetMode="External"/><Relationship Id="rId1968" Type="http://schemas.openxmlformats.org/officeDocument/2006/relationships/hyperlink" Target="https://bulbapedia.bulbagarden.net/wiki/Drowzee_(Pok%C3%A9mon)" TargetMode="External"/><Relationship Id="rId1969" Type="http://schemas.openxmlformats.org/officeDocument/2006/relationships/hyperlink" Target="https://digimon.fandom.com/wiki/Hawkmon" TargetMode="External"/><Relationship Id="rId1960" Type="http://schemas.openxmlformats.org/officeDocument/2006/relationships/hyperlink" Target="https://ratchetandclank.fandom.com/wiki/Voltanoid" TargetMode="External"/><Relationship Id="rId1994" Type="http://schemas.openxmlformats.org/officeDocument/2006/relationships/hyperlink" Target="https://subnautica-belowzero.fandom.com/wiki/Noot_Fish" TargetMode="External"/><Relationship Id="rId1995" Type="http://schemas.openxmlformats.org/officeDocument/2006/relationships/hyperlink" Target="https://starbounder.org/Scaveran" TargetMode="External"/><Relationship Id="rId1996" Type="http://schemas.openxmlformats.org/officeDocument/2006/relationships/hyperlink" Target="https://ccsakura.fandom.com/wiki/The_Sword" TargetMode="External"/><Relationship Id="rId1997" Type="http://schemas.openxmlformats.org/officeDocument/2006/relationships/hyperlink" Target="https://kirby.fandom.com/wiki/Venog" TargetMode="External"/><Relationship Id="rId1998" Type="http://schemas.openxmlformats.org/officeDocument/2006/relationships/hyperlink" Target="https://liloandstitch.fandom.com/wiki/Babyfier_(151)" TargetMode="External"/><Relationship Id="rId1999" Type="http://schemas.openxmlformats.org/officeDocument/2006/relationships/hyperlink" Target="https://fallout.fandom.com/wiki/Pig_rat" TargetMode="External"/><Relationship Id="rId1990" Type="http://schemas.openxmlformats.org/officeDocument/2006/relationships/hyperlink" Target="https://toriko.fandom.com/wiki/Devil_Serpent" TargetMode="External"/><Relationship Id="rId1991" Type="http://schemas.openxmlformats.org/officeDocument/2006/relationships/hyperlink" Target="https://wh40k.lexicanum.com/wiki/Xothic_Blood_Locust" TargetMode="External"/><Relationship Id="rId1992" Type="http://schemas.openxmlformats.org/officeDocument/2006/relationships/hyperlink" Target="https://eternalcylinder.fandom.com/wiki/Hand_of_Fate" TargetMode="External"/><Relationship Id="rId1993" Type="http://schemas.openxmlformats.org/officeDocument/2006/relationships/hyperlink" Target="https://ben10.fandom.com/wiki/Gourmand" TargetMode="External"/><Relationship Id="rId1983" Type="http://schemas.openxmlformats.org/officeDocument/2006/relationships/hyperlink" Target="https://minecraft.fandom.com/wiki/Minecraft_Dungeons:Spelunker_Armor" TargetMode="External"/><Relationship Id="rId1984" Type="http://schemas.openxmlformats.org/officeDocument/2006/relationships/hyperlink" Target="https://fellseal.gamepedia.com/Shadow" TargetMode="External"/><Relationship Id="rId1985" Type="http://schemas.openxmlformats.org/officeDocument/2006/relationships/hyperlink" Target="https://monster-sanctuary.fandom.com/wiki/Ninki" TargetMode="External"/><Relationship Id="rId1986" Type="http://schemas.openxmlformats.org/officeDocument/2006/relationships/hyperlink" Target="https://elderscrolls.fandom.com/wiki/Vvardvark_(Pet)" TargetMode="External"/><Relationship Id="rId1987" Type="http://schemas.openxmlformats.org/officeDocument/2006/relationships/hyperlink" Target="https://naruto.fandom.com/wiki/Summoning_Technique" TargetMode="External"/><Relationship Id="rId1988" Type="http://schemas.openxmlformats.org/officeDocument/2006/relationships/hyperlink" Target="https://onepiece.fandom.com/wiki/Snake_Weapon" TargetMode="External"/><Relationship Id="rId1989" Type="http://schemas.openxmlformats.org/officeDocument/2006/relationships/hyperlink" Target="https://goldensun.fandom.com/wiki/Fever" TargetMode="External"/><Relationship Id="rId1980" Type="http://schemas.openxmlformats.org/officeDocument/2006/relationships/hyperlink" Target="https://riskofrain.fandom.com/wiki/Sand_Crab" TargetMode="External"/><Relationship Id="rId1981" Type="http://schemas.openxmlformats.org/officeDocument/2006/relationships/hyperlink" Target="https://finalfantasy.fandom.com/wiki/Blue_Magic" TargetMode="External"/><Relationship Id="rId1982" Type="http://schemas.openxmlformats.org/officeDocument/2006/relationships/hyperlink" Target="https://terraria.fandom.com/wiki/Tempest_Staff" TargetMode="External"/><Relationship Id="rId1930" Type="http://schemas.openxmlformats.org/officeDocument/2006/relationships/hyperlink" Target="https://www.mariowiki.com/Rotten_Mushroom" TargetMode="External"/><Relationship Id="rId1931" Type="http://schemas.openxmlformats.org/officeDocument/2006/relationships/hyperlink" Target="https://dragon-quest.org/wiki/Platypunk" TargetMode="External"/><Relationship Id="rId1932" Type="http://schemas.openxmlformats.org/officeDocument/2006/relationships/hyperlink" Target="https://howtotrainyourdragon.fandom.com/wiki/Moldruffle" TargetMode="External"/><Relationship Id="rId1933" Type="http://schemas.openxmlformats.org/officeDocument/2006/relationships/hyperlink" Target="https://xenoblade.fandom.com/wiki/Evello" TargetMode="External"/><Relationship Id="rId1934" Type="http://schemas.openxmlformats.org/officeDocument/2006/relationships/hyperlink" Target="https://starwars.fandom.com/wiki/Squall_(species)" TargetMode="External"/><Relationship Id="rId1935" Type="http://schemas.openxmlformats.org/officeDocument/2006/relationships/hyperlink" Target="https://monsterhunter.fandom.com/wiki/Caeserber" TargetMode="External"/><Relationship Id="rId1936" Type="http://schemas.openxmlformats.org/officeDocument/2006/relationships/hyperlink" Target="https://harrypotter.fandom.com/wiki/Kneazle" TargetMode="External"/><Relationship Id="rId1937" Type="http://schemas.openxmlformats.org/officeDocument/2006/relationships/hyperlink" Target="https://youngjustice.fandom.com/wiki/Sphere" TargetMode="External"/><Relationship Id="rId1938" Type="http://schemas.openxmlformats.org/officeDocument/2006/relationships/hyperlink" Target="https://riskofrain2.fandom.com/wiki/REX?so=search" TargetMode="External"/><Relationship Id="rId1939" Type="http://schemas.openxmlformats.org/officeDocument/2006/relationships/hyperlink" Target="https://finalfantasy.fandom.com/wiki/Trick_Sparrow" TargetMode="External"/><Relationship Id="rId1920" Type="http://schemas.openxmlformats.org/officeDocument/2006/relationships/hyperlink" Target="https://mother-of-learning.fandom.com/wiki/Tunneler_toad" TargetMode="External"/><Relationship Id="rId1921" Type="http://schemas.openxmlformats.org/officeDocument/2006/relationships/hyperlink" Target="https://wiki.guildwars2.com/wiki/Mount" TargetMode="External"/><Relationship Id="rId1922" Type="http://schemas.openxmlformats.org/officeDocument/2006/relationships/hyperlink" Target="https://en.wikipedia.org/wiki/Ursidae" TargetMode="External"/><Relationship Id="rId1923" Type="http://schemas.openxmlformats.org/officeDocument/2006/relationships/hyperlink" Target="https://ark.fandom.com/wiki/Dinopithecus" TargetMode="External"/><Relationship Id="rId1924" Type="http://schemas.openxmlformats.org/officeDocument/2006/relationships/hyperlink" Target="https://avatar.fandom.com/wiki/Goat_gorilla" TargetMode="External"/><Relationship Id="rId1925" Type="http://schemas.openxmlformats.org/officeDocument/2006/relationships/hyperlink" Target="https://forgottenrealms.fandom.com/wiki/Umber_hulk" TargetMode="External"/><Relationship Id="rId1926" Type="http://schemas.openxmlformats.org/officeDocument/2006/relationships/hyperlink" Target="https://bulbapedia.bulbagarden.net/wiki/Onix_(Pok%C3%A9mon)" TargetMode="External"/><Relationship Id="rId1927" Type="http://schemas.openxmlformats.org/officeDocument/2006/relationships/hyperlink" Target="https://digimon.fandom.com/wiki/Hagurumon" TargetMode="External"/><Relationship Id="rId1928" Type="http://schemas.openxmlformats.org/officeDocument/2006/relationships/hyperlink" Target="https://theearthdefenseforce.fandom.com/wiki/Archelus" TargetMode="External"/><Relationship Id="rId1929" Type="http://schemas.openxmlformats.org/officeDocument/2006/relationships/hyperlink" Target="https://bayonetta.fandom.com/wiki/Dear_and_Decorations" TargetMode="External"/><Relationship Id="rId4190" Type="http://schemas.openxmlformats.org/officeDocument/2006/relationships/hyperlink" Target="https://terraria.fandom.com/wiki/Drippler_Crippler" TargetMode="External"/><Relationship Id="rId4192" Type="http://schemas.openxmlformats.org/officeDocument/2006/relationships/hyperlink" Target="https://toriko.fandom.com/wiki/Sunlight_Firefly" TargetMode="External"/><Relationship Id="rId4191" Type="http://schemas.openxmlformats.org/officeDocument/2006/relationships/hyperlink" Target="https://dontstarve.fandom.com/wiki/Floaty_Boaty_Knight" TargetMode="External"/><Relationship Id="rId4194" Type="http://schemas.openxmlformats.org/officeDocument/2006/relationships/hyperlink" Target="https://kingdomhearts.fandom.com/wiki/Danger_Bug" TargetMode="External"/><Relationship Id="rId4193" Type="http://schemas.openxmlformats.org/officeDocument/2006/relationships/hyperlink" Target="https://ben10.fandom.com/wiki/Vaxasaurian_(Classic)" TargetMode="External"/><Relationship Id="rId4196" Type="http://schemas.openxmlformats.org/officeDocument/2006/relationships/hyperlink" Target="https://ark.gamepedia.com/Paraceratherium" TargetMode="External"/><Relationship Id="rId4195" Type="http://schemas.openxmlformats.org/officeDocument/2006/relationships/hyperlink" Target="http://www.scpwiki.com/scp-790" TargetMode="External"/><Relationship Id="rId4198" Type="http://schemas.openxmlformats.org/officeDocument/2006/relationships/hyperlink" Target="https://bulbapedia.bulbagarden.net/wiki/Entei_(Pok%C3%A9mon)" TargetMode="External"/><Relationship Id="rId4197" Type="http://schemas.openxmlformats.org/officeDocument/2006/relationships/hyperlink" Target="https://forgottenrealms.fandom.com/wiki/Galeb_duhr" TargetMode="External"/><Relationship Id="rId4199" Type="http://schemas.openxmlformats.org/officeDocument/2006/relationships/hyperlink" Target="https://wikimon.net/Human_Spirit_of_Wind" TargetMode="External"/><Relationship Id="rId1950" Type="http://schemas.openxmlformats.org/officeDocument/2006/relationships/hyperlink" Target="https://eternalcylinder.fandom.com/wiki/Great_Gaaahr" TargetMode="External"/><Relationship Id="rId1951" Type="http://schemas.openxmlformats.org/officeDocument/2006/relationships/hyperlink" Target="https://ben10.fandom.com/wiki/Goatadactyl" TargetMode="External"/><Relationship Id="rId1952" Type="http://schemas.openxmlformats.org/officeDocument/2006/relationships/hyperlink" Target="https://subnautica.fandom.com/wiki/Mesmer" TargetMode="External"/><Relationship Id="rId1953" Type="http://schemas.openxmlformats.org/officeDocument/2006/relationships/hyperlink" Target="https://starbounder.org/Scandroid" TargetMode="External"/><Relationship Id="rId1954" Type="http://schemas.openxmlformats.org/officeDocument/2006/relationships/hyperlink" Target="https://ccsakura.fandom.com/wiki/The_Sweet" TargetMode="External"/><Relationship Id="rId1955" Type="http://schemas.openxmlformats.org/officeDocument/2006/relationships/hyperlink" Target="https://kirby.fandom.com/wiki/UFO_(enemy)" TargetMode="External"/><Relationship Id="rId1956" Type="http://schemas.openxmlformats.org/officeDocument/2006/relationships/hyperlink" Target="https://liloandstitch.fandom.com/wiki/Clyde_(150)" TargetMode="External"/><Relationship Id="rId1957" Type="http://schemas.openxmlformats.org/officeDocument/2006/relationships/hyperlink" Target="https://fallout.fandom.com/wiki/Owlet" TargetMode="External"/><Relationship Id="rId1958" Type="http://schemas.openxmlformats.org/officeDocument/2006/relationships/hyperlink" Target="https://ninokuni.fandom.com/wiki/Monolith" TargetMode="External"/><Relationship Id="rId1959" Type="http://schemas.openxmlformats.org/officeDocument/2006/relationships/hyperlink" Target="https://slugterra.fandom.com/wiki/Sand_Angler" TargetMode="External"/><Relationship Id="rId1940" Type="http://schemas.openxmlformats.org/officeDocument/2006/relationships/hyperlink" Target="https://terraria.fandom.com/wiki/Stardust_Dragon_Staff" TargetMode="External"/><Relationship Id="rId1941" Type="http://schemas.openxmlformats.org/officeDocument/2006/relationships/hyperlink" Target="https://minecraft.gamepedia.com/Spawner" TargetMode="External"/><Relationship Id="rId1942" Type="http://schemas.openxmlformats.org/officeDocument/2006/relationships/hyperlink" Target="https://fellseal.gamepedia.com/Scout" TargetMode="External"/><Relationship Id="rId1943" Type="http://schemas.openxmlformats.org/officeDocument/2006/relationships/hyperlink" Target="https://monster-sanctuary.fandom.com/wiki/Blade_Widow" TargetMode="External"/><Relationship Id="rId1944" Type="http://schemas.openxmlformats.org/officeDocument/2006/relationships/hyperlink" Target="https://elderscrolls.fandom.com/wiki/Troll_(Skyrim)" TargetMode="External"/><Relationship Id="rId1945" Type="http://schemas.openxmlformats.org/officeDocument/2006/relationships/hyperlink" Target="https://naruto.fandom.com/wiki/Wood_Release" TargetMode="External"/><Relationship Id="rId1946" Type="http://schemas.openxmlformats.org/officeDocument/2006/relationships/hyperlink" Target="https://onepiece.fandom.com/wiki/Sea_King" TargetMode="External"/><Relationship Id="rId1947" Type="http://schemas.openxmlformats.org/officeDocument/2006/relationships/hyperlink" Target="https://goldensun.fandom.com/wiki/Ember" TargetMode="External"/><Relationship Id="rId1948" Type="http://schemas.openxmlformats.org/officeDocument/2006/relationships/hyperlink" Target="https://toriko.fandom.com/wiki/Devil_Plant_Horse" TargetMode="External"/><Relationship Id="rId1949" Type="http://schemas.openxmlformats.org/officeDocument/2006/relationships/hyperlink" Target="https://wh40k.lexicanum.com/wiki/Wyvach" TargetMode="External"/><Relationship Id="rId2423" Type="http://schemas.openxmlformats.org/officeDocument/2006/relationships/hyperlink" Target="https://bulbapedia.bulbagarden.net/wiki/Horsea_(Pok%C3%A9mon)" TargetMode="External"/><Relationship Id="rId3755" Type="http://schemas.openxmlformats.org/officeDocument/2006/relationships/hyperlink" Target="https://goldensun.fandom.com/wiki/Hail" TargetMode="External"/><Relationship Id="rId2424" Type="http://schemas.openxmlformats.org/officeDocument/2006/relationships/hyperlink" Target="https://digimon.fandom.com/wiki/Kotemon" TargetMode="External"/><Relationship Id="rId3754" Type="http://schemas.openxmlformats.org/officeDocument/2006/relationships/hyperlink" Target="https://monster-sanctuary.fandom.com/wiki/Mad_Lord" TargetMode="External"/><Relationship Id="rId2425" Type="http://schemas.openxmlformats.org/officeDocument/2006/relationships/hyperlink" Target="https://theearthdefenseforce.fandom.com/wiki/Dragons" TargetMode="External"/><Relationship Id="rId3757" Type="http://schemas.openxmlformats.org/officeDocument/2006/relationships/hyperlink" Target="https://ben10.fandom.com/wiki/Rat_Alien" TargetMode="External"/><Relationship Id="rId2426" Type="http://schemas.openxmlformats.org/officeDocument/2006/relationships/hyperlink" Target="https://bayonetta.fandom.com/wiki/Irenic" TargetMode="External"/><Relationship Id="rId3756" Type="http://schemas.openxmlformats.org/officeDocument/2006/relationships/hyperlink" Target="https://toriko.fandom.com/wiki/Pincer_Fish" TargetMode="External"/><Relationship Id="rId2427" Type="http://schemas.openxmlformats.org/officeDocument/2006/relationships/hyperlink" Target="https://www.mariowiki.com/Wiggler" TargetMode="External"/><Relationship Id="rId3759" Type="http://schemas.openxmlformats.org/officeDocument/2006/relationships/hyperlink" Target="https://kingdomhearts.fandom.com/wiki/Aerial_Knocker" TargetMode="External"/><Relationship Id="rId2428" Type="http://schemas.openxmlformats.org/officeDocument/2006/relationships/hyperlink" Target="https://dragon-quest.org/wiki/Khalamari_kid" TargetMode="External"/><Relationship Id="rId3758" Type="http://schemas.openxmlformats.org/officeDocument/2006/relationships/hyperlink" Target="https://liloandstitch.fandom.com/wiki/Phoon_(540)" TargetMode="External"/><Relationship Id="rId2429" Type="http://schemas.openxmlformats.org/officeDocument/2006/relationships/hyperlink" Target="https://howtotrainyourdragon.fandom.com/wiki/Sandbuster" TargetMode="External"/><Relationship Id="rId509" Type="http://schemas.openxmlformats.org/officeDocument/2006/relationships/hyperlink" Target="https://forgottenrealms.fandom.com/wiki/Choldrith" TargetMode="External"/><Relationship Id="rId508" Type="http://schemas.openxmlformats.org/officeDocument/2006/relationships/hyperlink" Target="https://avatar.fandom.com/wiki/Canyon_crawler" TargetMode="External"/><Relationship Id="rId503" Type="http://schemas.openxmlformats.org/officeDocument/2006/relationships/hyperlink" Target="https://thewanderinginn.fandom.com/wiki/Eater_Goats" TargetMode="External"/><Relationship Id="rId502" Type="http://schemas.openxmlformats.org/officeDocument/2006/relationships/hyperlink" Target="http://www.scpwiki.com/scp-086" TargetMode="External"/><Relationship Id="rId501" Type="http://schemas.openxmlformats.org/officeDocument/2006/relationships/hyperlink" Target="https://ratchetandclank.fandom.com/wiki/Clank" TargetMode="External"/><Relationship Id="rId500" Type="http://schemas.openxmlformats.org/officeDocument/2006/relationships/hyperlink" Target="https://slugterra.fandom.com/wiki/Enigmo" TargetMode="External"/><Relationship Id="rId507" Type="http://schemas.openxmlformats.org/officeDocument/2006/relationships/hyperlink" Target="https://ark.gamepedia.com/Arthropluera" TargetMode="External"/><Relationship Id="rId506" Type="http://schemas.openxmlformats.org/officeDocument/2006/relationships/hyperlink" Target="https://en.wikipedia.org/wiki/Treeshrew" TargetMode="External"/><Relationship Id="rId505" Type="http://schemas.openxmlformats.org/officeDocument/2006/relationships/hyperlink" Target="https://howtotrainyourdragon.fandom.com/wiki/Submaripper_(comics)" TargetMode="External"/><Relationship Id="rId504" Type="http://schemas.openxmlformats.org/officeDocument/2006/relationships/hyperlink" Target="https://chrono.fandom.com/wiki/Lavos/Boss_Battles" TargetMode="External"/><Relationship Id="rId3751" Type="http://schemas.openxmlformats.org/officeDocument/2006/relationships/hyperlink" Target="https://monsterhunter.fandom.com/wiki/Gypceros" TargetMode="External"/><Relationship Id="rId2420" Type="http://schemas.openxmlformats.org/officeDocument/2006/relationships/hyperlink" Target="https://ark.gamepedia.com/Dunkleosteus" TargetMode="External"/><Relationship Id="rId3750" Type="http://schemas.openxmlformats.org/officeDocument/2006/relationships/hyperlink" Target="https://starwars.fandom.com/wiki/Rancor/Legends" TargetMode="External"/><Relationship Id="rId2421" Type="http://schemas.openxmlformats.org/officeDocument/2006/relationships/hyperlink" Target="https://avatar.fandom.com/wiki/Lion_vulture" TargetMode="External"/><Relationship Id="rId3753" Type="http://schemas.openxmlformats.org/officeDocument/2006/relationships/hyperlink" Target="http://benimatic.com/tfwiki/index.php?title=Naga" TargetMode="External"/><Relationship Id="rId2422" Type="http://schemas.openxmlformats.org/officeDocument/2006/relationships/hyperlink" Target="https://forgottenrealms.fandom.com/wiki/Crystal_golem" TargetMode="External"/><Relationship Id="rId3752" Type="http://schemas.openxmlformats.org/officeDocument/2006/relationships/hyperlink" Target="https://terraria.fandom.com/wiki/Queen_Bee" TargetMode="External"/><Relationship Id="rId2412" Type="http://schemas.openxmlformats.org/officeDocument/2006/relationships/hyperlink" Target="https://starbounder.org/Toumingo" TargetMode="External"/><Relationship Id="rId3744" Type="http://schemas.openxmlformats.org/officeDocument/2006/relationships/hyperlink" Target="https://forgottenrealms.fandom.com/wiki/Lung_dragon" TargetMode="External"/><Relationship Id="rId2413" Type="http://schemas.openxmlformats.org/officeDocument/2006/relationships/hyperlink" Target="https://liloandstitch.fandom.com/wiki/Glitch_(223)" TargetMode="External"/><Relationship Id="rId3743" Type="http://schemas.openxmlformats.org/officeDocument/2006/relationships/hyperlink" Target="https://ark.gamepedia.com/Megachelon" TargetMode="External"/><Relationship Id="rId2414" Type="http://schemas.openxmlformats.org/officeDocument/2006/relationships/hyperlink" Target="https://fallout.fandom.com/wiki/Snallygaster" TargetMode="External"/><Relationship Id="rId3746" Type="http://schemas.openxmlformats.org/officeDocument/2006/relationships/hyperlink" Target="https://digimon.fandom.com/wiki/Tinkermon" TargetMode="External"/><Relationship Id="rId2415" Type="http://schemas.openxmlformats.org/officeDocument/2006/relationships/hyperlink" Target="https://ninokuni.fandom.com/wiki/Sapdragon" TargetMode="External"/><Relationship Id="rId3745" Type="http://schemas.openxmlformats.org/officeDocument/2006/relationships/hyperlink" Target="https://bulbapedia.bulbagarden.net/wiki/Misdreavus_(Pok%C3%A9mon)" TargetMode="External"/><Relationship Id="rId2416" Type="http://schemas.openxmlformats.org/officeDocument/2006/relationships/hyperlink" Target="https://slugterra.fandom.com/wiki/Air_Elemental" TargetMode="External"/><Relationship Id="rId3748" Type="http://schemas.openxmlformats.org/officeDocument/2006/relationships/hyperlink" Target="https://dragon-quest.org/wiki/Muddy_hand" TargetMode="External"/><Relationship Id="rId2417" Type="http://schemas.openxmlformats.org/officeDocument/2006/relationships/hyperlink" Target="http://www.scpwiki.com/scp-387" TargetMode="External"/><Relationship Id="rId3747" Type="http://schemas.openxmlformats.org/officeDocument/2006/relationships/hyperlink" Target="https://www.mariowiki.com/Propeller_Mushroom" TargetMode="External"/><Relationship Id="rId2418" Type="http://schemas.openxmlformats.org/officeDocument/2006/relationships/hyperlink" Target="https://knight-rider.fandom.com/wiki/K.I.T.T._(2000)" TargetMode="External"/><Relationship Id="rId2419" Type="http://schemas.openxmlformats.org/officeDocument/2006/relationships/hyperlink" Target="https://en.wikipedia.org/wiki/Pelecanimorphae" TargetMode="External"/><Relationship Id="rId3749" Type="http://schemas.openxmlformats.org/officeDocument/2006/relationships/hyperlink" Target="https://xenoblade.fandom.com/wiki/Sabulum_Orluga" TargetMode="External"/><Relationship Id="rId3740" Type="http://schemas.openxmlformats.org/officeDocument/2006/relationships/hyperlink" Target="http://www.scpwiki.com/scp-671" TargetMode="External"/><Relationship Id="rId2410" Type="http://schemas.openxmlformats.org/officeDocument/2006/relationships/hyperlink" Target="https://ben10.fandom.com/wiki/Kaosseffexx_Ultimasauria" TargetMode="External"/><Relationship Id="rId3742" Type="http://schemas.openxmlformats.org/officeDocument/2006/relationships/hyperlink" Target="https://en.wikipedia.org/wiki/Cnidaria" TargetMode="External"/><Relationship Id="rId2411" Type="http://schemas.openxmlformats.org/officeDocument/2006/relationships/hyperlink" Target="https://subnautica.fandom.com/wiki/Sand_Shark" TargetMode="External"/><Relationship Id="rId3741" Type="http://schemas.openxmlformats.org/officeDocument/2006/relationships/hyperlink" Target="https://skiesofarcadia.fandom.com/wiki/Zelos" TargetMode="External"/><Relationship Id="rId1114" Type="http://schemas.openxmlformats.org/officeDocument/2006/relationships/hyperlink" Target="https://minecraft.gamepedia.com/Magma_Cube" TargetMode="External"/><Relationship Id="rId2445" Type="http://schemas.openxmlformats.org/officeDocument/2006/relationships/hyperlink" Target="https://ben10.fandom.com/wiki/Kineceleran_(Classic)" TargetMode="External"/><Relationship Id="rId3777" Type="http://schemas.openxmlformats.org/officeDocument/2006/relationships/hyperlink" Target="https://ben10.fandom.com/wiki/Rodilia_Dentia" TargetMode="External"/><Relationship Id="rId1115" Type="http://schemas.openxmlformats.org/officeDocument/2006/relationships/hyperlink" Target="https://fellseal.gamepedia.com/Vangal" TargetMode="External"/><Relationship Id="rId2446" Type="http://schemas.openxmlformats.org/officeDocument/2006/relationships/hyperlink" Target="https://subnautica.fandom.com/wiki/Sea_Dragon_Leviathan" TargetMode="External"/><Relationship Id="rId3776" Type="http://schemas.openxmlformats.org/officeDocument/2006/relationships/hyperlink" Target="https://toriko.fandom.com/wiki/Potato_Mouse" TargetMode="External"/><Relationship Id="rId1116" Type="http://schemas.openxmlformats.org/officeDocument/2006/relationships/hyperlink" Target="https://monster-sanctuary.fandom.com/wiki/Toxiquus" TargetMode="External"/><Relationship Id="rId2447" Type="http://schemas.openxmlformats.org/officeDocument/2006/relationships/hyperlink" Target="https://starbounder.org/Trictus" TargetMode="External"/><Relationship Id="rId3779" Type="http://schemas.openxmlformats.org/officeDocument/2006/relationships/hyperlink" Target="https://kingdomhearts.fandom.com/wiki/Aeroplane" TargetMode="External"/><Relationship Id="rId1117" Type="http://schemas.openxmlformats.org/officeDocument/2006/relationships/hyperlink" Target="https://elderscrolls.fandom.com/wiki/Hackwing" TargetMode="External"/><Relationship Id="rId2448" Type="http://schemas.openxmlformats.org/officeDocument/2006/relationships/hyperlink" Target="https://liloandstitch.fandom.com/wiki/Mashy_(225)" TargetMode="External"/><Relationship Id="rId3778" Type="http://schemas.openxmlformats.org/officeDocument/2006/relationships/hyperlink" Target="https://liloandstitch.fandom.com/wiki/Thresher_(544)" TargetMode="External"/><Relationship Id="rId1118" Type="http://schemas.openxmlformats.org/officeDocument/2006/relationships/hyperlink" Target="https://naruto.fandom.com/wiki/Ibuse" TargetMode="External"/><Relationship Id="rId2449" Type="http://schemas.openxmlformats.org/officeDocument/2006/relationships/hyperlink" Target="https://fallout.fandom.com/wiki/Spore_plant" TargetMode="External"/><Relationship Id="rId1119" Type="http://schemas.openxmlformats.org/officeDocument/2006/relationships/hyperlink" Target="https://onepiece.fandom.com/wiki/Animal_Species/Summit_War_Saga" TargetMode="External"/><Relationship Id="rId525" Type="http://schemas.openxmlformats.org/officeDocument/2006/relationships/hyperlink" Target="https://terraria.fandom.com/wiki/Ancient_Horn" TargetMode="External"/><Relationship Id="rId524" Type="http://schemas.openxmlformats.org/officeDocument/2006/relationships/hyperlink" Target="https://finalfantasy.fandom.com/wiki/Catoblepas_(Final_Fantasy_IX)" TargetMode="External"/><Relationship Id="rId523" Type="http://schemas.openxmlformats.org/officeDocument/2006/relationships/hyperlink" Target="https://riskofrain2.fandom.com/wiki/Clay_Templar" TargetMode="External"/><Relationship Id="rId522" Type="http://schemas.openxmlformats.org/officeDocument/2006/relationships/hyperlink" Target="https://marvel.fandom.com/wiki/Bats_(Earth-616)" TargetMode="External"/><Relationship Id="rId529" Type="http://schemas.openxmlformats.org/officeDocument/2006/relationships/hyperlink" Target="https://elderscrolls.fandom.com/wiki/Daedroth_(Oblivion)" TargetMode="External"/><Relationship Id="rId528" Type="http://schemas.openxmlformats.org/officeDocument/2006/relationships/hyperlink" Target="https://monster-sanctuary.fandom.com/wiki/Steam_Golem" TargetMode="External"/><Relationship Id="rId527" Type="http://schemas.openxmlformats.org/officeDocument/2006/relationships/hyperlink" Target="https://fellseal.gamepedia.com/Ercinee" TargetMode="External"/><Relationship Id="rId526" Type="http://schemas.openxmlformats.org/officeDocument/2006/relationships/hyperlink" Target="https://minecraft.fandom.com/wiki/Minecraft_Dungeons:Enchanted_Grass" TargetMode="External"/><Relationship Id="rId3771" Type="http://schemas.openxmlformats.org/officeDocument/2006/relationships/hyperlink" Target="https://monsterhunter.fandom.com/wiki/Harudomerugu" TargetMode="External"/><Relationship Id="rId2440" Type="http://schemas.openxmlformats.org/officeDocument/2006/relationships/hyperlink" Target="https://onepiece.fandom.com/wiki/Animal_Species/Strong_World" TargetMode="External"/><Relationship Id="rId3770" Type="http://schemas.openxmlformats.org/officeDocument/2006/relationships/hyperlink" Target="https://starwars.fandom.com/wiki/Bull_rancor" TargetMode="External"/><Relationship Id="rId521" Type="http://schemas.openxmlformats.org/officeDocument/2006/relationships/hyperlink" Target="https://slimerancher.fandom.com/wiki/Rock_Slime" TargetMode="External"/><Relationship Id="rId1110" Type="http://schemas.openxmlformats.org/officeDocument/2006/relationships/hyperlink" Target="https://marvel.fandom.com/wiki/Redwing_(Earth-616)" TargetMode="External"/><Relationship Id="rId2441" Type="http://schemas.openxmlformats.org/officeDocument/2006/relationships/hyperlink" Target="https://goldensun.fandom.com/wiki/Scorch" TargetMode="External"/><Relationship Id="rId3773" Type="http://schemas.openxmlformats.org/officeDocument/2006/relationships/hyperlink" Target="http://benimatic.com/tfwiki/index.php?title=Questing_Ram" TargetMode="External"/><Relationship Id="rId520" Type="http://schemas.openxmlformats.org/officeDocument/2006/relationships/hyperlink" Target="https://harrypotter.fandom.com/wiki/Clabbert" TargetMode="External"/><Relationship Id="rId1111" Type="http://schemas.openxmlformats.org/officeDocument/2006/relationships/hyperlink" Target="https://riskofrain2.fandom.com/wiki/Healing_Drone" TargetMode="External"/><Relationship Id="rId2442" Type="http://schemas.openxmlformats.org/officeDocument/2006/relationships/hyperlink" Target="https://toriko.fandom.com/wiki/Five-Tailed_Giant_Eagle" TargetMode="External"/><Relationship Id="rId3772" Type="http://schemas.openxmlformats.org/officeDocument/2006/relationships/hyperlink" Target="https://terraria.fandom.com/wiki/Queen_Slime" TargetMode="External"/><Relationship Id="rId1112" Type="http://schemas.openxmlformats.org/officeDocument/2006/relationships/hyperlink" Target="https://finalfantasy.fandom.com/wiki/Demon_Wall_(Final_Fantasy_XII)" TargetMode="External"/><Relationship Id="rId2443" Type="http://schemas.openxmlformats.org/officeDocument/2006/relationships/hyperlink" Target="https://wh40k.lexicanum.com/wiki/Ripper" TargetMode="External"/><Relationship Id="rId3775" Type="http://schemas.openxmlformats.org/officeDocument/2006/relationships/hyperlink" Target="https://goldensun.fandom.com/wiki/Mellow" TargetMode="External"/><Relationship Id="rId1113" Type="http://schemas.openxmlformats.org/officeDocument/2006/relationships/hyperlink" Target="https://terraria.fandom.com/wiki/Scaly_Truffle" TargetMode="External"/><Relationship Id="rId2444" Type="http://schemas.openxmlformats.org/officeDocument/2006/relationships/hyperlink" Target="https://eternalcylinder.fandom.com/wiki/Roondaslock" TargetMode="External"/><Relationship Id="rId3774" Type="http://schemas.openxmlformats.org/officeDocument/2006/relationships/hyperlink" Target="https://monster-sanctuary.fandom.com/wiki/Monster_Shifting" TargetMode="External"/><Relationship Id="rId1103" Type="http://schemas.openxmlformats.org/officeDocument/2006/relationships/hyperlink" Target="https://www.mariowiki.com/Hothead" TargetMode="External"/><Relationship Id="rId2434" Type="http://schemas.openxmlformats.org/officeDocument/2006/relationships/hyperlink" Target="https://worm.fandom.com/wiki/Bitch%27s_Dogs" TargetMode="External"/><Relationship Id="rId3766" Type="http://schemas.openxmlformats.org/officeDocument/2006/relationships/hyperlink" Target="https://digimon.fandom.com/wiki/Tsukaimon" TargetMode="External"/><Relationship Id="rId1104" Type="http://schemas.openxmlformats.org/officeDocument/2006/relationships/hyperlink" Target="https://dragon-quest.org/wiki/Ethereal_serpent" TargetMode="External"/><Relationship Id="rId2435" Type="http://schemas.openxmlformats.org/officeDocument/2006/relationships/hyperlink" Target="https://riskofrain.fandom.com/wiki/Tiny_Imp" TargetMode="External"/><Relationship Id="rId3765" Type="http://schemas.openxmlformats.org/officeDocument/2006/relationships/hyperlink" Target="https://bulbapedia.bulbagarden.net/wiki/Unown_(Pok%C3%A9mon)" TargetMode="External"/><Relationship Id="rId1105" Type="http://schemas.openxmlformats.org/officeDocument/2006/relationships/hyperlink" Target="https://howtotrainyourdragon.fandom.com/wiki/Flightmare" TargetMode="External"/><Relationship Id="rId2436" Type="http://schemas.openxmlformats.org/officeDocument/2006/relationships/hyperlink" Target="https://finalfantasy.fandom.com/wiki/Cerberus_(Final_Fantasy_VIII)" TargetMode="External"/><Relationship Id="rId3768" Type="http://schemas.openxmlformats.org/officeDocument/2006/relationships/hyperlink" Target="https://dragon-quest.org/wiki/Rockbomb" TargetMode="External"/><Relationship Id="rId1106" Type="http://schemas.openxmlformats.org/officeDocument/2006/relationships/hyperlink" Target="https://xenoblade.fandom.com/wiki/Cute_Brog" TargetMode="External"/><Relationship Id="rId2437" Type="http://schemas.openxmlformats.org/officeDocument/2006/relationships/hyperlink" Target="https://terraria.fandom.com/wiki/Giant_Tortoise" TargetMode="External"/><Relationship Id="rId3767" Type="http://schemas.openxmlformats.org/officeDocument/2006/relationships/hyperlink" Target="https://www.mariowiki.com/Rock_Mushroom" TargetMode="External"/><Relationship Id="rId1107" Type="http://schemas.openxmlformats.org/officeDocument/2006/relationships/hyperlink" Target="https://starwars.fandom.com/wiki/Mee/Legends" TargetMode="External"/><Relationship Id="rId2438" Type="http://schemas.openxmlformats.org/officeDocument/2006/relationships/hyperlink" Target="https://aether.fandom.com/wiki/Slider_Host_Mimic" TargetMode="External"/><Relationship Id="rId1108" Type="http://schemas.openxmlformats.org/officeDocument/2006/relationships/hyperlink" Target="https://monsterhunter.fandom.com/wiki/Barnos" TargetMode="External"/><Relationship Id="rId2439" Type="http://schemas.openxmlformats.org/officeDocument/2006/relationships/hyperlink" Target="https://monster-sanctuary.fandom.com/wiki/Kongamato" TargetMode="External"/><Relationship Id="rId3769" Type="http://schemas.openxmlformats.org/officeDocument/2006/relationships/hyperlink" Target="https://xenoblade.fandom.com/wiki/Ovis" TargetMode="External"/><Relationship Id="rId1109" Type="http://schemas.openxmlformats.org/officeDocument/2006/relationships/hyperlink" Target="https://harrypotter.fandom.com/wiki/Hungarian_Horntail" TargetMode="External"/><Relationship Id="rId519" Type="http://schemas.openxmlformats.org/officeDocument/2006/relationships/hyperlink" Target="https://monsterhunter.fandom.com/wiki/Anorupatisu" TargetMode="External"/><Relationship Id="rId514" Type="http://schemas.openxmlformats.org/officeDocument/2006/relationships/hyperlink" Target="https://www.mariowiki.com/Buzzy_Beetle" TargetMode="External"/><Relationship Id="rId513" Type="http://schemas.openxmlformats.org/officeDocument/2006/relationships/hyperlink" Target="https://devilmaycry.fandom.com/wiki/Devil_Bringer" TargetMode="External"/><Relationship Id="rId512" Type="http://schemas.openxmlformats.org/officeDocument/2006/relationships/hyperlink" Target="https://godzilla.fandom.com/wiki/FinalShisa" TargetMode="External"/><Relationship Id="rId511" Type="http://schemas.openxmlformats.org/officeDocument/2006/relationships/hyperlink" Target="https://digimon.fandom.com/wiki/Chikurimon" TargetMode="External"/><Relationship Id="rId518" Type="http://schemas.openxmlformats.org/officeDocument/2006/relationships/hyperlink" Target="https://starwars.fandom.com/wiki/Galoomp" TargetMode="External"/><Relationship Id="rId517" Type="http://schemas.openxmlformats.org/officeDocument/2006/relationships/hyperlink" Target="https://xenoblade.fandom.com/wiki/Archelon" TargetMode="External"/><Relationship Id="rId516" Type="http://schemas.openxmlformats.org/officeDocument/2006/relationships/hyperlink" Target="https://howtotrainyourdragon.fandom.com/wiki/Death_Song" TargetMode="External"/><Relationship Id="rId515" Type="http://schemas.openxmlformats.org/officeDocument/2006/relationships/hyperlink" Target="https://dragon-quest.org/wiki/Metal_king_slime" TargetMode="External"/><Relationship Id="rId3760" Type="http://schemas.openxmlformats.org/officeDocument/2006/relationships/hyperlink" Target="http://www.scpwiki.com/scp-672" TargetMode="External"/><Relationship Id="rId510" Type="http://schemas.openxmlformats.org/officeDocument/2006/relationships/hyperlink" Target="https://bulbapedia.bulbagarden.net/wiki/Sandshrew_(Pok%C3%A9mon)" TargetMode="External"/><Relationship Id="rId2430" Type="http://schemas.openxmlformats.org/officeDocument/2006/relationships/hyperlink" Target="https://xenoblade.fandom.com/wiki/Gormott_(Titan)" TargetMode="External"/><Relationship Id="rId3762" Type="http://schemas.openxmlformats.org/officeDocument/2006/relationships/hyperlink" Target="https://en.wikipedia.org/wiki/Sponge" TargetMode="External"/><Relationship Id="rId1100" Type="http://schemas.openxmlformats.org/officeDocument/2006/relationships/hyperlink" Target="https://digimon.fandom.com/wiki/Ekakimon" TargetMode="External"/><Relationship Id="rId2431" Type="http://schemas.openxmlformats.org/officeDocument/2006/relationships/hyperlink" Target="https://starwars.fandom.com/wiki/Beck-tori" TargetMode="External"/><Relationship Id="rId3761" Type="http://schemas.openxmlformats.org/officeDocument/2006/relationships/hyperlink" Target="https://skiesofarcadia.fandom.com/wiki/Cupil" TargetMode="External"/><Relationship Id="rId1101" Type="http://schemas.openxmlformats.org/officeDocument/2006/relationships/hyperlink" Target="https://godzilla.fandom.com/wiki/Rodan_(MonsterVerse)" TargetMode="External"/><Relationship Id="rId2432" Type="http://schemas.openxmlformats.org/officeDocument/2006/relationships/hyperlink" Target="https://monsterhunter.fandom.com/wiki/Delex" TargetMode="External"/><Relationship Id="rId3764" Type="http://schemas.openxmlformats.org/officeDocument/2006/relationships/hyperlink" Target="https://forgottenrealms.fandom.com/wiki/Lung_dragon" TargetMode="External"/><Relationship Id="rId1102" Type="http://schemas.openxmlformats.org/officeDocument/2006/relationships/hyperlink" Target="https://devilmaycry.fandom.com/wiki/Nightmare" TargetMode="External"/><Relationship Id="rId2433" Type="http://schemas.openxmlformats.org/officeDocument/2006/relationships/hyperlink" Target="https://harrypotter.fandom.com/wiki/Phoenix" TargetMode="External"/><Relationship Id="rId3763" Type="http://schemas.openxmlformats.org/officeDocument/2006/relationships/hyperlink" Target="https://ark.gamepedia.com/Megalania" TargetMode="External"/><Relationship Id="rId3711" Type="http://schemas.openxmlformats.org/officeDocument/2006/relationships/hyperlink" Target="https://terraria.fandom.com/wiki/Mothron" TargetMode="External"/><Relationship Id="rId3710" Type="http://schemas.openxmlformats.org/officeDocument/2006/relationships/hyperlink" Target="https://finalfantasy.fandom.com/wiki/Zona_Seeker_(Final_Fantasy_VI)" TargetMode="External"/><Relationship Id="rId3713" Type="http://schemas.openxmlformats.org/officeDocument/2006/relationships/hyperlink" Target="https://monster-sanctuary.fandom.com/wiki/Gryphonix" TargetMode="External"/><Relationship Id="rId3712" Type="http://schemas.openxmlformats.org/officeDocument/2006/relationships/hyperlink" Target="http://benimatic.com/tfwiki/index.php?title=Hydra" TargetMode="External"/><Relationship Id="rId3715" Type="http://schemas.openxmlformats.org/officeDocument/2006/relationships/hyperlink" Target="https://toriko.fandom.com/wiki/Pandora" TargetMode="External"/><Relationship Id="rId3714" Type="http://schemas.openxmlformats.org/officeDocument/2006/relationships/hyperlink" Target="https://goldensun.fandom.com/wiki/Gel" TargetMode="External"/><Relationship Id="rId3717" Type="http://schemas.openxmlformats.org/officeDocument/2006/relationships/hyperlink" Target="https://liloandstitch.fandom.com/wiki/Digger_(529)" TargetMode="External"/><Relationship Id="rId3716" Type="http://schemas.openxmlformats.org/officeDocument/2006/relationships/hyperlink" Target="https://ben10.fandom.com/wiki/Pyroxovore" TargetMode="External"/><Relationship Id="rId3719" Type="http://schemas.openxmlformats.org/officeDocument/2006/relationships/hyperlink" Target="http://www.scpwiki.com/scp-667" TargetMode="External"/><Relationship Id="rId3718" Type="http://schemas.openxmlformats.org/officeDocument/2006/relationships/hyperlink" Target="https://kingdomhearts.fandom.com/wiki/Sorcerer" TargetMode="External"/><Relationship Id="rId3700" Type="http://schemas.openxmlformats.org/officeDocument/2006/relationships/hyperlink" Target="https://ark.fandom.com/wiki/Manticore" TargetMode="External"/><Relationship Id="rId3702" Type="http://schemas.openxmlformats.org/officeDocument/2006/relationships/hyperlink" Target="https://bulbapedia.bulbagarden.net/wiki/Wooper_(Pok%C3%A9mon)" TargetMode="External"/><Relationship Id="rId3701" Type="http://schemas.openxmlformats.org/officeDocument/2006/relationships/hyperlink" Target="https://forgottenrealms.fandom.com/wiki/Metallic_dragon" TargetMode="External"/><Relationship Id="rId3704" Type="http://schemas.openxmlformats.org/officeDocument/2006/relationships/hyperlink" Target="https://www.mariowiki.com/Mini_Mushroom" TargetMode="External"/><Relationship Id="rId3703" Type="http://schemas.openxmlformats.org/officeDocument/2006/relationships/hyperlink" Target="https://digimon.fandom.com/wiki/Tentomon" TargetMode="External"/><Relationship Id="rId3706" Type="http://schemas.openxmlformats.org/officeDocument/2006/relationships/hyperlink" Target="https://howtotrainyourdragon.fandom.com/wiki/Woolly_Howl" TargetMode="External"/><Relationship Id="rId3705" Type="http://schemas.openxmlformats.org/officeDocument/2006/relationships/hyperlink" Target="https://dragon-quest.org/wiki/Lethal_armour" TargetMode="External"/><Relationship Id="rId3708" Type="http://schemas.openxmlformats.org/officeDocument/2006/relationships/hyperlink" Target="https://starwars.fandom.com/wiki/Nightwatcher_worm" TargetMode="External"/><Relationship Id="rId3707" Type="http://schemas.openxmlformats.org/officeDocument/2006/relationships/hyperlink" Target="https://xenoblade.fandom.com/wiki/Oc-serv" TargetMode="External"/><Relationship Id="rId3709" Type="http://schemas.openxmlformats.org/officeDocument/2006/relationships/hyperlink" Target="https://monsterhunter.fandom.com/wiki/Gureadomosu" TargetMode="External"/><Relationship Id="rId2401" Type="http://schemas.openxmlformats.org/officeDocument/2006/relationships/hyperlink" Target="https://finalfantasy.fandom.com/wiki/Chaos_(Final_Fantasy_XII)" TargetMode="External"/><Relationship Id="rId3733" Type="http://schemas.openxmlformats.org/officeDocument/2006/relationships/hyperlink" Target="http://benimatic.com/tfwiki/index.php?title=Magic_Beans" TargetMode="External"/><Relationship Id="rId2402" Type="http://schemas.openxmlformats.org/officeDocument/2006/relationships/hyperlink" Target="https://terraria.fandom.com/wiki/Giant_Shelly" TargetMode="External"/><Relationship Id="rId3732" Type="http://schemas.openxmlformats.org/officeDocument/2006/relationships/hyperlink" Target="https://terraria.fandom.com/wiki/Plantera" TargetMode="External"/><Relationship Id="rId2403" Type="http://schemas.openxmlformats.org/officeDocument/2006/relationships/hyperlink" Target="https://aether.fandom.com/wiki/Labyrinth%27s_Eye" TargetMode="External"/><Relationship Id="rId3735" Type="http://schemas.openxmlformats.org/officeDocument/2006/relationships/hyperlink" Target="https://goldensun.fandom.com/wiki/Geyser" TargetMode="External"/><Relationship Id="rId2404" Type="http://schemas.openxmlformats.org/officeDocument/2006/relationships/hyperlink" Target="https://monster-sanctuary.fandom.com/wiki/Dodo" TargetMode="External"/><Relationship Id="rId3734" Type="http://schemas.openxmlformats.org/officeDocument/2006/relationships/hyperlink" Target="https://monster-sanctuary.fandom.com/wiki/Vertraag" TargetMode="External"/><Relationship Id="rId2405" Type="http://schemas.openxmlformats.org/officeDocument/2006/relationships/hyperlink" Target="https://onepiece.fandom.com/wiki/Plant_and_Fungi_Species" TargetMode="External"/><Relationship Id="rId3737" Type="http://schemas.openxmlformats.org/officeDocument/2006/relationships/hyperlink" Target="https://ben10.fandom.com/wiki/Quartilloptus" TargetMode="External"/><Relationship Id="rId2406" Type="http://schemas.openxmlformats.org/officeDocument/2006/relationships/hyperlink" Target="https://goldensun.fandom.com/wiki/Reflux" TargetMode="External"/><Relationship Id="rId3736" Type="http://schemas.openxmlformats.org/officeDocument/2006/relationships/hyperlink" Target="https://toriko.fandom.com/wiki/Parasite_Emperor" TargetMode="External"/><Relationship Id="rId2407" Type="http://schemas.openxmlformats.org/officeDocument/2006/relationships/hyperlink" Target="https://toriko.fandom.com/wiki/Evil_Hunter" TargetMode="External"/><Relationship Id="rId3739" Type="http://schemas.openxmlformats.org/officeDocument/2006/relationships/hyperlink" Target="https://kingdomhearts.fandom.com/wiki/Neoshadow" TargetMode="External"/><Relationship Id="rId2408" Type="http://schemas.openxmlformats.org/officeDocument/2006/relationships/hyperlink" Target="https://wh40k.lexicanum.com/wiki/Ravener" TargetMode="External"/><Relationship Id="rId3738" Type="http://schemas.openxmlformats.org/officeDocument/2006/relationships/hyperlink" Target="https://liloandstitch.fandom.com/wiki/Blowhard_(533)" TargetMode="External"/><Relationship Id="rId2409" Type="http://schemas.openxmlformats.org/officeDocument/2006/relationships/hyperlink" Target="https://eternalcylinder.fandom.com/wiki/Pouchfish" TargetMode="External"/><Relationship Id="rId3731" Type="http://schemas.openxmlformats.org/officeDocument/2006/relationships/hyperlink" Target="https://monsterhunter.fandom.com/wiki/Gurenzeburu" TargetMode="External"/><Relationship Id="rId2400" Type="http://schemas.openxmlformats.org/officeDocument/2006/relationships/hyperlink" Target="https://riskofrain2.fandom.com/wiki/Heretic?so=search" TargetMode="External"/><Relationship Id="rId3730" Type="http://schemas.openxmlformats.org/officeDocument/2006/relationships/hyperlink" Target="https://starwars.fandom.com/wiki/Ral_(creature)" TargetMode="External"/><Relationship Id="rId3722" Type="http://schemas.openxmlformats.org/officeDocument/2006/relationships/hyperlink" Target="https://ark.gamepedia.com/Mantis" TargetMode="External"/><Relationship Id="rId3721" Type="http://schemas.openxmlformats.org/officeDocument/2006/relationships/hyperlink" Target="https://en.wikipedia.org/wiki/Aplacophora" TargetMode="External"/><Relationship Id="rId3724" Type="http://schemas.openxmlformats.org/officeDocument/2006/relationships/hyperlink" Target="https://bulbapedia.bulbagarden.net/wiki/Murkrow_(Pok%C3%A9mon)" TargetMode="External"/><Relationship Id="rId3723" Type="http://schemas.openxmlformats.org/officeDocument/2006/relationships/hyperlink" Target="https://forgottenrealms.fandom.com/wiki/Metallic_dragon" TargetMode="External"/><Relationship Id="rId3726" Type="http://schemas.openxmlformats.org/officeDocument/2006/relationships/hyperlink" Target="https://www.mariowiki.com/Penguin_Suit" TargetMode="External"/><Relationship Id="rId3725" Type="http://schemas.openxmlformats.org/officeDocument/2006/relationships/hyperlink" Target="https://digimon.fandom.com/wiki/Terriermon" TargetMode="External"/><Relationship Id="rId3728" Type="http://schemas.openxmlformats.org/officeDocument/2006/relationships/hyperlink" Target="https://howtotrainyourdragon.fandom.com/wiki/Hiccup%27s_Flightsuit" TargetMode="External"/><Relationship Id="rId3727" Type="http://schemas.openxmlformats.org/officeDocument/2006/relationships/hyperlink" Target="https://dragon-quest.org/wiki/Mud_mannequin" TargetMode="External"/><Relationship Id="rId3729" Type="http://schemas.openxmlformats.org/officeDocument/2006/relationships/hyperlink" Target="https://xenoblade.fandom.com/wiki/Zefa_Ories" TargetMode="External"/><Relationship Id="rId3720" Type="http://schemas.openxmlformats.org/officeDocument/2006/relationships/hyperlink" Target="https://skiesofarcadia.fandom.com/wiki/Yeligar" TargetMode="External"/><Relationship Id="rId4206" Type="http://schemas.openxmlformats.org/officeDocument/2006/relationships/hyperlink" Target="https://toriko.fandom.com/wiki/Swallowtail_Bat" TargetMode="External"/><Relationship Id="rId5538" Type="http://schemas.openxmlformats.org/officeDocument/2006/relationships/hyperlink" Target="https://www.realmshelps.net/monsters/templates/fiendishcr.shtml" TargetMode="External"/><Relationship Id="rId4205" Type="http://schemas.openxmlformats.org/officeDocument/2006/relationships/hyperlink" Target="https://dontstarve.fandom.com/wiki/Clockwork_Rook" TargetMode="External"/><Relationship Id="rId5539" Type="http://schemas.openxmlformats.org/officeDocument/2006/relationships/hyperlink" Target="https://bulbapedia.bulbagarden.net/wiki/Klink_(Pok%C3%A9mon)" TargetMode="External"/><Relationship Id="rId4208" Type="http://schemas.openxmlformats.org/officeDocument/2006/relationships/hyperlink" Target="https://kingdomhearts.fandom.com/wiki/Dark_Follower?file=DarkFollowerRender.png" TargetMode="External"/><Relationship Id="rId5536" Type="http://schemas.openxmlformats.org/officeDocument/2006/relationships/hyperlink" Target="https://monsterhunterrise.wiki.fextralife.com/Cutterfly" TargetMode="External"/><Relationship Id="rId4207" Type="http://schemas.openxmlformats.org/officeDocument/2006/relationships/hyperlink" Target="https://ben10.fandom.com/wiki/Vicetopus_(Species)" TargetMode="External"/><Relationship Id="rId5537" Type="http://schemas.openxmlformats.org/officeDocument/2006/relationships/hyperlink" Target="http://www.scpwiki.com/scp-2707" TargetMode="External"/><Relationship Id="rId590" Type="http://schemas.openxmlformats.org/officeDocument/2006/relationships/hyperlink" Target="https://subnautica-belowzero.fandom.com/wiki/Brinewing" TargetMode="External"/><Relationship Id="rId4209" Type="http://schemas.openxmlformats.org/officeDocument/2006/relationships/hyperlink" Target="http://www.scpwiki.com/scp-795" TargetMode="External"/><Relationship Id="rId589" Type="http://schemas.openxmlformats.org/officeDocument/2006/relationships/hyperlink" Target="https://horizon.fandom.com/wiki/Grazer" TargetMode="External"/><Relationship Id="rId588" Type="http://schemas.openxmlformats.org/officeDocument/2006/relationships/hyperlink" Target="https://ben10.fandom.com/wiki/Buglizard_(Species)" TargetMode="External"/><Relationship Id="rId1170" Type="http://schemas.openxmlformats.org/officeDocument/2006/relationships/hyperlink" Target="https://wh40k.lexicanum.com/wiki/Machine_spirit" TargetMode="External"/><Relationship Id="rId1171" Type="http://schemas.openxmlformats.org/officeDocument/2006/relationships/hyperlink" Target="https://dinotrux.fandom.com/wiki/Picktools_(species)" TargetMode="External"/><Relationship Id="rId583" Type="http://schemas.openxmlformats.org/officeDocument/2006/relationships/hyperlink" Target="https://okami.fandom.com/wiki/Nuregami" TargetMode="External"/><Relationship Id="rId1172" Type="http://schemas.openxmlformats.org/officeDocument/2006/relationships/hyperlink" Target="https://oddworld.fandom.com/wiki/Stunk" TargetMode="External"/><Relationship Id="rId5530" Type="http://schemas.openxmlformats.org/officeDocument/2006/relationships/hyperlink" Target="https://www.realmshelps.net/monsters/templates/chameleon.shtml" TargetMode="External"/><Relationship Id="rId582" Type="http://schemas.openxmlformats.org/officeDocument/2006/relationships/hyperlink" Target="https://goldensun.fandom.com/wiki/Furrow" TargetMode="External"/><Relationship Id="rId1173" Type="http://schemas.openxmlformats.org/officeDocument/2006/relationships/hyperlink" Target="https://ben10.fandom.com/wiki/Citrakayah" TargetMode="External"/><Relationship Id="rId5531" Type="http://schemas.openxmlformats.org/officeDocument/2006/relationships/hyperlink" Target="https://bulbapedia.bulbagarden.net/wiki/Joltik_(Pok%C3%A9mon)" TargetMode="External"/><Relationship Id="rId581" Type="http://schemas.openxmlformats.org/officeDocument/2006/relationships/hyperlink" Target="https://onepiece.fandom.com/wiki/Black_Den_Den_Mushi" TargetMode="External"/><Relationship Id="rId1174" Type="http://schemas.openxmlformats.org/officeDocument/2006/relationships/hyperlink" Target="https://horizon.fandom.com/wiki/Stalker" TargetMode="External"/><Relationship Id="rId4200" Type="http://schemas.openxmlformats.org/officeDocument/2006/relationships/hyperlink" Target="https://zelda.fandom.com/wiki/Guardian_Scout" TargetMode="External"/><Relationship Id="rId580" Type="http://schemas.openxmlformats.org/officeDocument/2006/relationships/hyperlink" Target="https://naruto.fandom.com/wiki/Bik%C5%8Dch%C5%AB" TargetMode="External"/><Relationship Id="rId1175" Type="http://schemas.openxmlformats.org/officeDocument/2006/relationships/hyperlink" Target="https://subnautica.fandom.com/wiki/Eyeye" TargetMode="External"/><Relationship Id="rId587" Type="http://schemas.openxmlformats.org/officeDocument/2006/relationships/hyperlink" Target="https://oddworld.fandom.com/wiki/Slurg" TargetMode="External"/><Relationship Id="rId1176" Type="http://schemas.openxmlformats.org/officeDocument/2006/relationships/hyperlink" Target="https://starbounder.org/Narfin" TargetMode="External"/><Relationship Id="rId4202" Type="http://schemas.openxmlformats.org/officeDocument/2006/relationships/hyperlink" Target="https://starwars.fandom.com/wiki/Vonduun_Skerr_Kyrric" TargetMode="External"/><Relationship Id="rId5534" Type="http://schemas.openxmlformats.org/officeDocument/2006/relationships/hyperlink" Target="https://www.realmshelps.net/monsters/templates/dark.shtml" TargetMode="External"/><Relationship Id="rId586" Type="http://schemas.openxmlformats.org/officeDocument/2006/relationships/hyperlink" Target="https://dinotrux.fandom.com/wiki/Poundersaurolophus" TargetMode="External"/><Relationship Id="rId1177" Type="http://schemas.openxmlformats.org/officeDocument/2006/relationships/hyperlink" Target="https://ccsakura.fandom.com/wiki/The_Loop" TargetMode="External"/><Relationship Id="rId4201" Type="http://schemas.openxmlformats.org/officeDocument/2006/relationships/hyperlink" Target="https://xenoblade.fandom.com/wiki/Shrad" TargetMode="External"/><Relationship Id="rId5535" Type="http://schemas.openxmlformats.org/officeDocument/2006/relationships/hyperlink" Target="https://bulbapedia.bulbagarden.net/wiki/Ferroseed_(Pok%C3%A9mon)" TargetMode="External"/><Relationship Id="rId585" Type="http://schemas.openxmlformats.org/officeDocument/2006/relationships/hyperlink" Target="https://wh40k.lexicanum.com/wiki/Diablodon" TargetMode="External"/><Relationship Id="rId1178" Type="http://schemas.openxmlformats.org/officeDocument/2006/relationships/hyperlink" Target="https://kirby.fandom.com/wiki/Moonja" TargetMode="External"/><Relationship Id="rId4204" Type="http://schemas.openxmlformats.org/officeDocument/2006/relationships/hyperlink" Target="https://terraria.fandom.com/wiki/Golem_Fist" TargetMode="External"/><Relationship Id="rId5532" Type="http://schemas.openxmlformats.org/officeDocument/2006/relationships/hyperlink" Target="https://monsterhunterrise.wiki.fextralife.com/Red+Lampsquid" TargetMode="External"/><Relationship Id="rId584" Type="http://schemas.openxmlformats.org/officeDocument/2006/relationships/hyperlink" Target="https://toriko.fandom.com/wiki/Barag" TargetMode="External"/><Relationship Id="rId1179" Type="http://schemas.openxmlformats.org/officeDocument/2006/relationships/hyperlink" Target="https://riordan.fandom.com/wiki/Nemean_Lion" TargetMode="External"/><Relationship Id="rId4203" Type="http://schemas.openxmlformats.org/officeDocument/2006/relationships/hyperlink" Target="https://monsterhunter.fandom.com/wiki/Konchu" TargetMode="External"/><Relationship Id="rId5533" Type="http://schemas.openxmlformats.org/officeDocument/2006/relationships/hyperlink" Target="http://www.scpwiki.com/scp-2706" TargetMode="External"/><Relationship Id="rId1169" Type="http://schemas.openxmlformats.org/officeDocument/2006/relationships/hyperlink" Target="https://toriko.fandom.com/wiki/Cattle_Pig_Fowl" TargetMode="External"/><Relationship Id="rId5527" Type="http://schemas.openxmlformats.org/officeDocument/2006/relationships/hyperlink" Target="https://bulbapedia.bulbagarden.net/wiki/Alomomola_(Pok%C3%A9mon)" TargetMode="External"/><Relationship Id="rId5528" Type="http://schemas.openxmlformats.org/officeDocument/2006/relationships/hyperlink" Target="https://monsterhunterrise.wiki.fextralife.com/Clothfly" TargetMode="External"/><Relationship Id="rId5525" Type="http://schemas.openxmlformats.org/officeDocument/2006/relationships/hyperlink" Target="http://www.scpwiki.com/scp-2694" TargetMode="External"/><Relationship Id="rId5526" Type="http://schemas.openxmlformats.org/officeDocument/2006/relationships/hyperlink" Target="https://www.realmshelps.net/monsters/templates/celestialcr.shtml" TargetMode="External"/><Relationship Id="rId5529" Type="http://schemas.openxmlformats.org/officeDocument/2006/relationships/hyperlink" Target="http://www.scpwiki.com/scp-2699" TargetMode="External"/><Relationship Id="rId579" Type="http://schemas.openxmlformats.org/officeDocument/2006/relationships/hyperlink" Target="https://elderscrolls.fandom.com/wiki/Dragons_(Lore)" TargetMode="External"/><Relationship Id="rId578" Type="http://schemas.openxmlformats.org/officeDocument/2006/relationships/hyperlink" Target="https://monster-sanctuary.fandom.com/wiki/Monk" TargetMode="External"/><Relationship Id="rId577" Type="http://schemas.openxmlformats.org/officeDocument/2006/relationships/hyperlink" Target="https://fellseal.gamepedia.com/Kawa" TargetMode="External"/><Relationship Id="rId2490" Type="http://schemas.openxmlformats.org/officeDocument/2006/relationships/hyperlink" Target="https://ark.gamepedia.com/Lava_Elemental" TargetMode="External"/><Relationship Id="rId1160" Type="http://schemas.openxmlformats.org/officeDocument/2006/relationships/hyperlink" Target="https://finalfantasy.fandom.com/wiki/Dual_Horn_(Final_Fantasy_X)" TargetMode="External"/><Relationship Id="rId2491" Type="http://schemas.openxmlformats.org/officeDocument/2006/relationships/hyperlink" Target="https://avatar.fandom.com/wiki/Manatee_whale" TargetMode="External"/><Relationship Id="rId572" Type="http://schemas.openxmlformats.org/officeDocument/2006/relationships/hyperlink" Target="https://marvel.fandom.com/wiki/Giganto_(Atlantean_Beast)" TargetMode="External"/><Relationship Id="rId1161" Type="http://schemas.openxmlformats.org/officeDocument/2006/relationships/hyperlink" Target="https://terraria.fandom.com/wiki/Shrimpy_Truffle" TargetMode="External"/><Relationship Id="rId2492" Type="http://schemas.openxmlformats.org/officeDocument/2006/relationships/hyperlink" Target="https://forgottenrealms.fandom.com/wiki/Emerald_golem" TargetMode="External"/><Relationship Id="rId571" Type="http://schemas.openxmlformats.org/officeDocument/2006/relationships/hyperlink" Target="https://slimerancher.fandom.com/wiki/Rad_Slime" TargetMode="External"/><Relationship Id="rId1162" Type="http://schemas.openxmlformats.org/officeDocument/2006/relationships/hyperlink" Target="https://minecraft.gamepedia.com/Mooshroom" TargetMode="External"/><Relationship Id="rId2493" Type="http://schemas.openxmlformats.org/officeDocument/2006/relationships/hyperlink" Target="https://bulbapedia.bulbagarden.net/wiki/Staryu_(Pok%C3%A9mon)" TargetMode="External"/><Relationship Id="rId5520" Type="http://schemas.openxmlformats.org/officeDocument/2006/relationships/hyperlink" Target="https://monsterhunterrise.wiki.fextralife.com/Brewhare" TargetMode="External"/><Relationship Id="rId570" Type="http://schemas.openxmlformats.org/officeDocument/2006/relationships/hyperlink" Target="https://harrypotter.fandom.com/wiki/Crumple-Horned_Snorkack" TargetMode="External"/><Relationship Id="rId1163" Type="http://schemas.openxmlformats.org/officeDocument/2006/relationships/hyperlink" Target="https://fellseal.gamepedia.com/Zotzit" TargetMode="External"/><Relationship Id="rId2494" Type="http://schemas.openxmlformats.org/officeDocument/2006/relationships/hyperlink" Target="https://digimon.fandom.com/wiki/Kunemon" TargetMode="External"/><Relationship Id="rId1164" Type="http://schemas.openxmlformats.org/officeDocument/2006/relationships/hyperlink" Target="https://monster-sanctuary.fandom.com/wiki/Beetloid" TargetMode="External"/><Relationship Id="rId2495" Type="http://schemas.openxmlformats.org/officeDocument/2006/relationships/hyperlink" Target="https://theearthdefenseforce.fandom.com/wiki/Dragon_Centipede" TargetMode="External"/><Relationship Id="rId576" Type="http://schemas.openxmlformats.org/officeDocument/2006/relationships/hyperlink" Target="https://minecraft.gamepedia.com/Enderman" TargetMode="External"/><Relationship Id="rId1165" Type="http://schemas.openxmlformats.org/officeDocument/2006/relationships/hyperlink" Target="https://elderscrolls.fandom.com/wiki/Haj_Mota_Hatchling_(Pet)" TargetMode="External"/><Relationship Id="rId2496" Type="http://schemas.openxmlformats.org/officeDocument/2006/relationships/hyperlink" Target="https://bayonetta.fandom.com/wiki/Kinship" TargetMode="External"/><Relationship Id="rId5523" Type="http://schemas.openxmlformats.org/officeDocument/2006/relationships/hyperlink" Target="https://bulbapedia.bulbagarden.net/wiki/Frillish_(Pok%C3%A9mon)" TargetMode="External"/><Relationship Id="rId575" Type="http://schemas.openxmlformats.org/officeDocument/2006/relationships/hyperlink" Target="https://terraria.fandom.com/wiki/Blessed_Apple" TargetMode="External"/><Relationship Id="rId1166" Type="http://schemas.openxmlformats.org/officeDocument/2006/relationships/hyperlink" Target="https://naruto.fandom.com/wiki/Katsuyu" TargetMode="External"/><Relationship Id="rId2497" Type="http://schemas.openxmlformats.org/officeDocument/2006/relationships/hyperlink" Target="https://www.mariowiki.com/F.L.U.D.D." TargetMode="External"/><Relationship Id="rId5524" Type="http://schemas.openxmlformats.org/officeDocument/2006/relationships/hyperlink" Target="https://monsterhunterrise.wiki.fextralife.com/Butterflame" TargetMode="External"/><Relationship Id="rId574" Type="http://schemas.openxmlformats.org/officeDocument/2006/relationships/hyperlink" Target="https://finalfantasy.fandom.com/wiki/Dhorme_Chimera_(Final_Fantasy_V)" TargetMode="External"/><Relationship Id="rId1167" Type="http://schemas.openxmlformats.org/officeDocument/2006/relationships/hyperlink" Target="https://onepiece.fandom.com/wiki/Laboon" TargetMode="External"/><Relationship Id="rId2498" Type="http://schemas.openxmlformats.org/officeDocument/2006/relationships/hyperlink" Target="https://dragon-quest.org/wiki/Merman" TargetMode="External"/><Relationship Id="rId5521" Type="http://schemas.openxmlformats.org/officeDocument/2006/relationships/hyperlink" Target="http://www.scpwiki.com/scp-2663" TargetMode="External"/><Relationship Id="rId573" Type="http://schemas.openxmlformats.org/officeDocument/2006/relationships/hyperlink" Target="https://riskofrain2.fandom.com/wiki/Clay_Dunestrider" TargetMode="External"/><Relationship Id="rId1168" Type="http://schemas.openxmlformats.org/officeDocument/2006/relationships/hyperlink" Target="https://goldensun.fandom.com/wiki/Mud" TargetMode="External"/><Relationship Id="rId2499" Type="http://schemas.openxmlformats.org/officeDocument/2006/relationships/hyperlink" Target="https://howtotrainyourdragon.fandom.com/wiki/Screaming_Death" TargetMode="External"/><Relationship Id="rId5522" Type="http://schemas.openxmlformats.org/officeDocument/2006/relationships/hyperlink" Target="https://www.realmshelps.net/monsters/templates/axiomatic.shtml" TargetMode="External"/><Relationship Id="rId4228" Type="http://schemas.openxmlformats.org/officeDocument/2006/relationships/hyperlink" Target="https://zelda.fandom.com/wiki/Helmasaur" TargetMode="External"/><Relationship Id="rId4227" Type="http://schemas.openxmlformats.org/officeDocument/2006/relationships/hyperlink" Target="https://wikimon.net/Human_Spirit_of_Thunder" TargetMode="External"/><Relationship Id="rId5558" Type="http://schemas.openxmlformats.org/officeDocument/2006/relationships/hyperlink" Target="https://www.realmshelps.net/monsters/templates/half-nymph.shtml" TargetMode="External"/><Relationship Id="rId4229" Type="http://schemas.openxmlformats.org/officeDocument/2006/relationships/hyperlink" Target="https://xenoblade.fandom.com/wiki/Radclyffe_Sovereign" TargetMode="External"/><Relationship Id="rId5559" Type="http://schemas.openxmlformats.org/officeDocument/2006/relationships/hyperlink" Target="https://bulbapedia.bulbagarden.net/wiki/Cubchoo_(Pok%C3%A9mon)" TargetMode="External"/><Relationship Id="rId1190" Type="http://schemas.openxmlformats.org/officeDocument/2006/relationships/hyperlink" Target="https://howtotrainyourdragon.fandom.com/wiki/Deathly_Galeslash" TargetMode="External"/><Relationship Id="rId1191" Type="http://schemas.openxmlformats.org/officeDocument/2006/relationships/hyperlink" Target="https://en.wikipedia.org/wiki/Cervidae" TargetMode="External"/><Relationship Id="rId1192" Type="http://schemas.openxmlformats.org/officeDocument/2006/relationships/hyperlink" Target="https://ark.gamepedia.com/Bulbdog" TargetMode="External"/><Relationship Id="rId1193" Type="http://schemas.openxmlformats.org/officeDocument/2006/relationships/hyperlink" Target="https://avatar.fandom.com/wiki/Eel_hound" TargetMode="External"/><Relationship Id="rId1194" Type="http://schemas.openxmlformats.org/officeDocument/2006/relationships/hyperlink" Target="https://forgottenrealms.fandom.com/wiki/Grick" TargetMode="External"/><Relationship Id="rId4220" Type="http://schemas.openxmlformats.org/officeDocument/2006/relationships/hyperlink" Target="https://toriko.fandom.com/wiki/Sword_Horn" TargetMode="External"/><Relationship Id="rId5552" Type="http://schemas.openxmlformats.org/officeDocument/2006/relationships/hyperlink" Target="https://monsterhunterrise.wiki.fextralife.com/Flashfly" TargetMode="External"/><Relationship Id="rId1195" Type="http://schemas.openxmlformats.org/officeDocument/2006/relationships/hyperlink" Target="https://bulbapedia.bulbagarden.net/wiki/Growlithe_(Pok%C3%A9mon)" TargetMode="External"/><Relationship Id="rId5553" Type="http://schemas.openxmlformats.org/officeDocument/2006/relationships/hyperlink" Target="http://www.scpwiki.com/scp-2779" TargetMode="External"/><Relationship Id="rId1196" Type="http://schemas.openxmlformats.org/officeDocument/2006/relationships/hyperlink" Target="https://digimon.fandom.com/wiki/Falcomon" TargetMode="External"/><Relationship Id="rId4222" Type="http://schemas.openxmlformats.org/officeDocument/2006/relationships/hyperlink" Target="https://kingdomhearts.fandom.com/wiki/Dark_Hide" TargetMode="External"/><Relationship Id="rId5550" Type="http://schemas.openxmlformats.org/officeDocument/2006/relationships/hyperlink" Target="https://www.realmshelps.net/monsters/templates/halfdragon.shtml" TargetMode="External"/><Relationship Id="rId1197" Type="http://schemas.openxmlformats.org/officeDocument/2006/relationships/hyperlink" Target="https://godzilla.fandom.com/wiki/Skullcrawler" TargetMode="External"/><Relationship Id="rId4221" Type="http://schemas.openxmlformats.org/officeDocument/2006/relationships/hyperlink" Target="https://ben10.fandom.com/wiki/Vladat" TargetMode="External"/><Relationship Id="rId5551" Type="http://schemas.openxmlformats.org/officeDocument/2006/relationships/hyperlink" Target="https://bulbapedia.bulbagarden.net/wiki/Litwick_(Pok%C3%A9mon)" TargetMode="External"/><Relationship Id="rId1198" Type="http://schemas.openxmlformats.org/officeDocument/2006/relationships/hyperlink" Target="https://devilmaycry.fandom.com/wiki/Pyrobat" TargetMode="External"/><Relationship Id="rId4224" Type="http://schemas.openxmlformats.org/officeDocument/2006/relationships/hyperlink" Target="https://ark.gamepedia.com/Pegomastax" TargetMode="External"/><Relationship Id="rId5556" Type="http://schemas.openxmlformats.org/officeDocument/2006/relationships/hyperlink" Target="https://monsterhunterrise.wiki.fextralife.com/Fortune+Owl" TargetMode="External"/><Relationship Id="rId1199" Type="http://schemas.openxmlformats.org/officeDocument/2006/relationships/hyperlink" Target="https://www.mariowiki.com/Koopa_Troopa" TargetMode="External"/><Relationship Id="rId4223" Type="http://schemas.openxmlformats.org/officeDocument/2006/relationships/hyperlink" Target="http://www.scpwiki.com/scp-798" TargetMode="External"/><Relationship Id="rId5557" Type="http://schemas.openxmlformats.org/officeDocument/2006/relationships/hyperlink" Target="http://www.scpwiki.com/scp-2819" TargetMode="External"/><Relationship Id="rId4226" Type="http://schemas.openxmlformats.org/officeDocument/2006/relationships/hyperlink" Target="https://bulbapedia.bulbagarden.net/wiki/Larvitar_(Pok%C3%A9mon)" TargetMode="External"/><Relationship Id="rId5554" Type="http://schemas.openxmlformats.org/officeDocument/2006/relationships/hyperlink" Target="https://www.realmshelps.net/monsters/templates/halffey.shtml" TargetMode="External"/><Relationship Id="rId4225" Type="http://schemas.openxmlformats.org/officeDocument/2006/relationships/hyperlink" Target="https://forgottenrealms.fandom.com/wiki/Geonid" TargetMode="External"/><Relationship Id="rId5555" Type="http://schemas.openxmlformats.org/officeDocument/2006/relationships/hyperlink" Target="https://bulbapedia.bulbagarden.net/wiki/Axew_(Pok%C3%A9mon)" TargetMode="External"/><Relationship Id="rId4217" Type="http://schemas.openxmlformats.org/officeDocument/2006/relationships/hyperlink" Target="https://monsterhunter.fandom.com/wiki/Kuarusepusu" TargetMode="External"/><Relationship Id="rId5549" Type="http://schemas.openxmlformats.org/officeDocument/2006/relationships/hyperlink" Target="http://www.scpwiki.com/scp-2761" TargetMode="External"/><Relationship Id="rId4216" Type="http://schemas.openxmlformats.org/officeDocument/2006/relationships/hyperlink" Target="https://starwars.fandom.com/wiki/Xandank/Legends" TargetMode="External"/><Relationship Id="rId4219" Type="http://schemas.openxmlformats.org/officeDocument/2006/relationships/hyperlink" Target="https://dontstarve.fandom.com/wiki/Shadow_Pieces" TargetMode="External"/><Relationship Id="rId5547" Type="http://schemas.openxmlformats.org/officeDocument/2006/relationships/hyperlink" Target="https://bulbapedia.bulbagarden.net/wiki/Elgyem_(Pok%C3%A9mon)" TargetMode="External"/><Relationship Id="rId4218" Type="http://schemas.openxmlformats.org/officeDocument/2006/relationships/hyperlink" Target="https://terraria.fandom.com/wiki/Phantom_Phoenix" TargetMode="External"/><Relationship Id="rId5548" Type="http://schemas.openxmlformats.org/officeDocument/2006/relationships/hyperlink" Target="https://monsterhunterrise.wiki.fextralife.com/Felicicrow" TargetMode="External"/><Relationship Id="rId599" Type="http://schemas.openxmlformats.org/officeDocument/2006/relationships/hyperlink" Target="https://ninokuni.fandom.com/wiki/Dinkey" TargetMode="External"/><Relationship Id="rId1180" Type="http://schemas.openxmlformats.org/officeDocument/2006/relationships/hyperlink" Target="https://liloandstitch.fandom.com/wiki/Clink_(086)" TargetMode="External"/><Relationship Id="rId1181" Type="http://schemas.openxmlformats.org/officeDocument/2006/relationships/hyperlink" Target="https://rwby.fandom.com/wiki/Razorwing" TargetMode="External"/><Relationship Id="rId1182" Type="http://schemas.openxmlformats.org/officeDocument/2006/relationships/hyperlink" Target="https://half-life.fandom.com/wiki/Houndeye" TargetMode="External"/><Relationship Id="rId594" Type="http://schemas.openxmlformats.org/officeDocument/2006/relationships/hyperlink" Target="https://riordan.fandom.com/wiki/Eidolons" TargetMode="External"/><Relationship Id="rId1183" Type="http://schemas.openxmlformats.org/officeDocument/2006/relationships/hyperlink" Target="https://fallout.fandom.com/wiki/Gatorclaw" TargetMode="External"/><Relationship Id="rId5541" Type="http://schemas.openxmlformats.org/officeDocument/2006/relationships/hyperlink" Target="http://www.scpwiki.com/scp-2751" TargetMode="External"/><Relationship Id="rId593" Type="http://schemas.openxmlformats.org/officeDocument/2006/relationships/hyperlink" Target="https://kirby.fandom.com/wiki/Flamer" TargetMode="External"/><Relationship Id="rId1184" Type="http://schemas.openxmlformats.org/officeDocument/2006/relationships/hyperlink" Target="https://ninokuni.fandom.com/wiki/Hog-Goblin" TargetMode="External"/><Relationship Id="rId5542" Type="http://schemas.openxmlformats.org/officeDocument/2006/relationships/hyperlink" Target="https://www.realmshelps.net/monsters/templates/ghost.shtml" TargetMode="External"/><Relationship Id="rId592" Type="http://schemas.openxmlformats.org/officeDocument/2006/relationships/hyperlink" Target="https://ccsakura.fandom.com/wiki/The_Fight" TargetMode="External"/><Relationship Id="rId1185" Type="http://schemas.openxmlformats.org/officeDocument/2006/relationships/hyperlink" Target="https://slugterra.fandom.com/wiki/Hop_Rock" TargetMode="External"/><Relationship Id="rId4211" Type="http://schemas.openxmlformats.org/officeDocument/2006/relationships/hyperlink" Target="https://forgottenrealms.fandom.com/wiki/Gargoyle" TargetMode="External"/><Relationship Id="rId591" Type="http://schemas.openxmlformats.org/officeDocument/2006/relationships/hyperlink" Target="https://starbounder.org/Fennix" TargetMode="External"/><Relationship Id="rId1186" Type="http://schemas.openxmlformats.org/officeDocument/2006/relationships/hyperlink" Target="https://ratchetandclank.fandom.com/wiki/Friendly_Guardian_Bot" TargetMode="External"/><Relationship Id="rId4210" Type="http://schemas.openxmlformats.org/officeDocument/2006/relationships/hyperlink" Target="https://ark.gamepedia.com/Parasaur" TargetMode="External"/><Relationship Id="rId5540" Type="http://schemas.openxmlformats.org/officeDocument/2006/relationships/hyperlink" Target="https://monsterhunterrise.wiki.fextralife.com/Echobat" TargetMode="External"/><Relationship Id="rId598" Type="http://schemas.openxmlformats.org/officeDocument/2006/relationships/hyperlink" Target="https://fallout.fandom.com/wiki/Brahmiluff" TargetMode="External"/><Relationship Id="rId1187" Type="http://schemas.openxmlformats.org/officeDocument/2006/relationships/hyperlink" Target="http://www.scpwiki.com/scp-193" TargetMode="External"/><Relationship Id="rId4213" Type="http://schemas.openxmlformats.org/officeDocument/2006/relationships/hyperlink" Target="https://wikimon.net/Beast_Spirit_of_Wind" TargetMode="External"/><Relationship Id="rId5545" Type="http://schemas.openxmlformats.org/officeDocument/2006/relationships/hyperlink" Target="http://www.scpwiki.com/scp-2760" TargetMode="External"/><Relationship Id="rId597" Type="http://schemas.openxmlformats.org/officeDocument/2006/relationships/hyperlink" Target="https://half-life.fandom.com/wiki/Alien_Controller" TargetMode="External"/><Relationship Id="rId1188" Type="http://schemas.openxmlformats.org/officeDocument/2006/relationships/hyperlink" Target="https://thewanderinginn.fandom.com/wiki/Shield_Spiders" TargetMode="External"/><Relationship Id="rId4212" Type="http://schemas.openxmlformats.org/officeDocument/2006/relationships/hyperlink" Target="https://bulbapedia.bulbagarden.net/wiki/Suicune_(Pok%C3%A9mon)" TargetMode="External"/><Relationship Id="rId5546" Type="http://schemas.openxmlformats.org/officeDocument/2006/relationships/hyperlink" Target="https://www.realmshelps.net/monsters/templates/greenbound.shtml" TargetMode="External"/><Relationship Id="rId596" Type="http://schemas.openxmlformats.org/officeDocument/2006/relationships/hyperlink" Target="https://rwby.fandom.com/wiki/Geist" TargetMode="External"/><Relationship Id="rId1189" Type="http://schemas.openxmlformats.org/officeDocument/2006/relationships/hyperlink" Target="https://dragonball.fandom.com/wiki/The_Nimbus_Cloud_of_Roshi" TargetMode="External"/><Relationship Id="rId4215" Type="http://schemas.openxmlformats.org/officeDocument/2006/relationships/hyperlink" Target="https://xenoblade.fandom.com/wiki/Phoebus_Sovereign" TargetMode="External"/><Relationship Id="rId5543" Type="http://schemas.openxmlformats.org/officeDocument/2006/relationships/hyperlink" Target="https://bulbapedia.bulbagarden.net/wiki/Tynamo_(Pok%C3%A9mon)" TargetMode="External"/><Relationship Id="rId595" Type="http://schemas.openxmlformats.org/officeDocument/2006/relationships/hyperlink" Target="https://liloandstitch.fandom.com/wiki/Fibber_(032)" TargetMode="External"/><Relationship Id="rId4214" Type="http://schemas.openxmlformats.org/officeDocument/2006/relationships/hyperlink" Target="https://zelda.fandom.com/wiki/Guardian_Skywatcher" TargetMode="External"/><Relationship Id="rId5544" Type="http://schemas.openxmlformats.org/officeDocument/2006/relationships/hyperlink" Target="https://monsterhunterrise.wiki.fextralife.com/Escuregot" TargetMode="External"/><Relationship Id="rId1136" Type="http://schemas.openxmlformats.org/officeDocument/2006/relationships/hyperlink" Target="https://ninokuni.fandom.com/wiki/Griffy" TargetMode="External"/><Relationship Id="rId2467" Type="http://schemas.openxmlformats.org/officeDocument/2006/relationships/hyperlink" Target="https://monsterhunter.fandom.com/wiki/Deviljho" TargetMode="External"/><Relationship Id="rId3799" Type="http://schemas.openxmlformats.org/officeDocument/2006/relationships/hyperlink" Target="http://www.scpwiki.com/scp-682" TargetMode="External"/><Relationship Id="rId1137" Type="http://schemas.openxmlformats.org/officeDocument/2006/relationships/hyperlink" Target="https://slugterra.fandom.com/wiki/Hexlet" TargetMode="External"/><Relationship Id="rId2468" Type="http://schemas.openxmlformats.org/officeDocument/2006/relationships/hyperlink" Target="https://harrypotter.fandom.com/wiki/Pixie" TargetMode="External"/><Relationship Id="rId3798" Type="http://schemas.openxmlformats.org/officeDocument/2006/relationships/hyperlink" Target="https://kingdomhearts.fandom.com/wiki/AntiSora" TargetMode="External"/><Relationship Id="rId1138" Type="http://schemas.openxmlformats.org/officeDocument/2006/relationships/hyperlink" Target="https://ratchetandclank.fandom.com/wiki/Grungoth" TargetMode="External"/><Relationship Id="rId2469" Type="http://schemas.openxmlformats.org/officeDocument/2006/relationships/hyperlink" Target="https://worm.fandom.com/wiki/Khonsu" TargetMode="External"/><Relationship Id="rId1139" Type="http://schemas.openxmlformats.org/officeDocument/2006/relationships/hyperlink" Target="http://www.scpwiki.com/scp-183" TargetMode="External"/><Relationship Id="rId547" Type="http://schemas.openxmlformats.org/officeDocument/2006/relationships/hyperlink" Target="https://half-life.fandom.com/wiki/Combine_Advisor" TargetMode="External"/><Relationship Id="rId546" Type="http://schemas.openxmlformats.org/officeDocument/2006/relationships/hyperlink" Target="https://rwby.fandom.com/wiki/Death_Stalker" TargetMode="External"/><Relationship Id="rId545" Type="http://schemas.openxmlformats.org/officeDocument/2006/relationships/hyperlink" Target="https://liloandstitch.fandom.com/wiki/Gotchu_(031)" TargetMode="External"/><Relationship Id="rId544" Type="http://schemas.openxmlformats.org/officeDocument/2006/relationships/hyperlink" Target="https://riordan.fandom.com/wiki/Cornucopia" TargetMode="External"/><Relationship Id="rId549" Type="http://schemas.openxmlformats.org/officeDocument/2006/relationships/hyperlink" Target="https://ninokuni.fandom.com/wiki/Danglerfish" TargetMode="External"/><Relationship Id="rId548" Type="http://schemas.openxmlformats.org/officeDocument/2006/relationships/hyperlink" Target="https://fallout.fandom.com/wiki/Boom_bug" TargetMode="External"/><Relationship Id="rId3791" Type="http://schemas.openxmlformats.org/officeDocument/2006/relationships/hyperlink" Target="https://terraria.fandom.com/wiki/Wall_of_Flesh" TargetMode="External"/><Relationship Id="rId2460" Type="http://schemas.openxmlformats.org/officeDocument/2006/relationships/hyperlink" Target="https://theearthdefenseforce.fandom.com/wiki/Greater_Wild_Dragon" TargetMode="External"/><Relationship Id="rId3790" Type="http://schemas.openxmlformats.org/officeDocument/2006/relationships/hyperlink" Target="https://monsterhunter.fandom.com/wiki/Hermitaur" TargetMode="External"/><Relationship Id="rId1130" Type="http://schemas.openxmlformats.org/officeDocument/2006/relationships/hyperlink" Target="https://kirby.fandom.com/wiki/Master_Hand" TargetMode="External"/><Relationship Id="rId2461" Type="http://schemas.openxmlformats.org/officeDocument/2006/relationships/hyperlink" Target="https://bayonetta.fandom.com/wiki/Iustitia" TargetMode="External"/><Relationship Id="rId3793" Type="http://schemas.openxmlformats.org/officeDocument/2006/relationships/hyperlink" Target="https://monster-sanctuary.fandom.com/wiki/Monster_Shifting" TargetMode="External"/><Relationship Id="rId1131" Type="http://schemas.openxmlformats.org/officeDocument/2006/relationships/hyperlink" Target="https://riordan.fandom.com/wiki/Myrmekes" TargetMode="External"/><Relationship Id="rId2462" Type="http://schemas.openxmlformats.org/officeDocument/2006/relationships/hyperlink" Target="https://www.mariowiki.com/Bonneter" TargetMode="External"/><Relationship Id="rId3792" Type="http://schemas.openxmlformats.org/officeDocument/2006/relationships/hyperlink" Target="http://benimatic.com/tfwiki/index.php?title=Stable_Ice_Core" TargetMode="External"/><Relationship Id="rId543" Type="http://schemas.openxmlformats.org/officeDocument/2006/relationships/hyperlink" Target="https://kirby.fandom.com/wiki/Coo" TargetMode="External"/><Relationship Id="rId1132" Type="http://schemas.openxmlformats.org/officeDocument/2006/relationships/hyperlink" Target="https://liloandstitch.fandom.com/wiki/Zawp_(077)" TargetMode="External"/><Relationship Id="rId2463" Type="http://schemas.openxmlformats.org/officeDocument/2006/relationships/hyperlink" Target="https://dragon-quest.org/wiki/King_squid" TargetMode="External"/><Relationship Id="rId3795" Type="http://schemas.openxmlformats.org/officeDocument/2006/relationships/hyperlink" Target="https://toriko.fandom.com/wiki/Python_Tiger" TargetMode="External"/><Relationship Id="rId542" Type="http://schemas.openxmlformats.org/officeDocument/2006/relationships/hyperlink" Target="https://ccsakura.fandom.com/wiki/The_Erase" TargetMode="External"/><Relationship Id="rId1133" Type="http://schemas.openxmlformats.org/officeDocument/2006/relationships/hyperlink" Target="https://rwby.fandom.com/wiki/Ravager" TargetMode="External"/><Relationship Id="rId2464" Type="http://schemas.openxmlformats.org/officeDocument/2006/relationships/hyperlink" Target="https://howtotrainyourdragon.fandom.com/wiki/Scauldron" TargetMode="External"/><Relationship Id="rId3794" Type="http://schemas.openxmlformats.org/officeDocument/2006/relationships/hyperlink" Target="https://goldensun.fandom.com/wiki/Mist_(Djinni)" TargetMode="External"/><Relationship Id="rId541" Type="http://schemas.openxmlformats.org/officeDocument/2006/relationships/hyperlink" Target="https://starbounder.org/Crutter" TargetMode="External"/><Relationship Id="rId1134" Type="http://schemas.openxmlformats.org/officeDocument/2006/relationships/hyperlink" Target="https://half-life.fandom.com/wiki/Standard_Headcrab" TargetMode="External"/><Relationship Id="rId2465" Type="http://schemas.openxmlformats.org/officeDocument/2006/relationships/hyperlink" Target="https://xenoblade.fandom.com/wiki/Lunar_Grady" TargetMode="External"/><Relationship Id="rId3797" Type="http://schemas.openxmlformats.org/officeDocument/2006/relationships/hyperlink" Target="https://liloandstitch.fandom.com/wiki/Derrick_(566)" TargetMode="External"/><Relationship Id="rId540" Type="http://schemas.openxmlformats.org/officeDocument/2006/relationships/hyperlink" Target="https://subnautica.fandom.com/wiki/Boomerang" TargetMode="External"/><Relationship Id="rId1135" Type="http://schemas.openxmlformats.org/officeDocument/2006/relationships/hyperlink" Target="https://fallout.fandom.com/wiki/Frog" TargetMode="External"/><Relationship Id="rId2466" Type="http://schemas.openxmlformats.org/officeDocument/2006/relationships/hyperlink" Target="https://starwars.fandom.com/wiki/Blarth/Legends" TargetMode="External"/><Relationship Id="rId3796" Type="http://schemas.openxmlformats.org/officeDocument/2006/relationships/hyperlink" Target="https://ben10.fandom.com/wiki/Roebekampus_Multipede" TargetMode="External"/><Relationship Id="rId1125" Type="http://schemas.openxmlformats.org/officeDocument/2006/relationships/hyperlink" Target="https://ben10.fandom.com/wiki/Chronosapien" TargetMode="External"/><Relationship Id="rId2456" Type="http://schemas.openxmlformats.org/officeDocument/2006/relationships/hyperlink" Target="https://avatar.fandom.com/wiki/Lizard_crow" TargetMode="External"/><Relationship Id="rId3788" Type="http://schemas.openxmlformats.org/officeDocument/2006/relationships/hyperlink" Target="https://xenoblade.fandom.com/wiki/Papil" TargetMode="External"/><Relationship Id="rId1126" Type="http://schemas.openxmlformats.org/officeDocument/2006/relationships/hyperlink" Target="https://horizon.fandom.com/wiki/Snapmaw" TargetMode="External"/><Relationship Id="rId2457" Type="http://schemas.openxmlformats.org/officeDocument/2006/relationships/hyperlink" Target="https://forgottenrealms.fandom.com/wiki/Diamond_golem" TargetMode="External"/><Relationship Id="rId3787" Type="http://schemas.openxmlformats.org/officeDocument/2006/relationships/hyperlink" Target="https://dragon-quest.org/wiki/Stone_guardian" TargetMode="External"/><Relationship Id="rId1127" Type="http://schemas.openxmlformats.org/officeDocument/2006/relationships/hyperlink" Target="https://subnautica-belowzero.fandom.com/wiki/Eye_Jelly" TargetMode="External"/><Relationship Id="rId2458" Type="http://schemas.openxmlformats.org/officeDocument/2006/relationships/hyperlink" Target="https://bulbapedia.bulbagarden.net/wiki/Goldeen_(Pok%C3%A9mon)" TargetMode="External"/><Relationship Id="rId1128" Type="http://schemas.openxmlformats.org/officeDocument/2006/relationships/hyperlink" Target="https://starbounder.org/Monopus" TargetMode="External"/><Relationship Id="rId2459" Type="http://schemas.openxmlformats.org/officeDocument/2006/relationships/hyperlink" Target="https://digimon.fandom.com/wiki/Kudamon" TargetMode="External"/><Relationship Id="rId3789" Type="http://schemas.openxmlformats.org/officeDocument/2006/relationships/hyperlink" Target="https://starwars.fandom.com/wiki/Raquor%27daan" TargetMode="External"/><Relationship Id="rId1129" Type="http://schemas.openxmlformats.org/officeDocument/2006/relationships/hyperlink" Target="https://ccsakura.fandom.com/wiki/The_Lock" TargetMode="External"/><Relationship Id="rId536" Type="http://schemas.openxmlformats.org/officeDocument/2006/relationships/hyperlink" Target="https://dinotrux.fandom.com/wiki/Plowasaurs" TargetMode="External"/><Relationship Id="rId535" Type="http://schemas.openxmlformats.org/officeDocument/2006/relationships/hyperlink" Target="https://wh40k.lexicanum.com/wiki/Cthellean_Cudbear" TargetMode="External"/><Relationship Id="rId534" Type="http://schemas.openxmlformats.org/officeDocument/2006/relationships/hyperlink" Target="https://toriko.fandom.com/wiki/Bambina" TargetMode="External"/><Relationship Id="rId533" Type="http://schemas.openxmlformats.org/officeDocument/2006/relationships/hyperlink" Target="https://okami.fandom.com/wiki/Moegami" TargetMode="External"/><Relationship Id="rId539" Type="http://schemas.openxmlformats.org/officeDocument/2006/relationships/hyperlink" Target="https://horizon.fandom.com/wiki/Glinthawk" TargetMode="External"/><Relationship Id="rId538" Type="http://schemas.openxmlformats.org/officeDocument/2006/relationships/hyperlink" Target="https://ben10.fandom.com/wiki/Blowfish" TargetMode="External"/><Relationship Id="rId537" Type="http://schemas.openxmlformats.org/officeDocument/2006/relationships/hyperlink" Target="https://oddworld.fandom.com/wiki/Slog" TargetMode="External"/><Relationship Id="rId3780" Type="http://schemas.openxmlformats.org/officeDocument/2006/relationships/hyperlink" Target="http://www.scpwiki.com/scp-681" TargetMode="External"/><Relationship Id="rId2450" Type="http://schemas.openxmlformats.org/officeDocument/2006/relationships/hyperlink" Target="https://ninokuni.fandom.com/wiki/Sasquish" TargetMode="External"/><Relationship Id="rId3782" Type="http://schemas.openxmlformats.org/officeDocument/2006/relationships/hyperlink" Target="https://ark.gamepedia.com/Megaloceros" TargetMode="External"/><Relationship Id="rId1120" Type="http://schemas.openxmlformats.org/officeDocument/2006/relationships/hyperlink" Target="https://goldensun.fandom.com/wiki/Mold" TargetMode="External"/><Relationship Id="rId2451" Type="http://schemas.openxmlformats.org/officeDocument/2006/relationships/hyperlink" Target="https://slugterra.fandom.com/wiki/Earth_Elemental" TargetMode="External"/><Relationship Id="rId3781" Type="http://schemas.openxmlformats.org/officeDocument/2006/relationships/hyperlink" Target="https://sonic.fandom.com/wiki/Chao" TargetMode="External"/><Relationship Id="rId532" Type="http://schemas.openxmlformats.org/officeDocument/2006/relationships/hyperlink" Target="https://goldensun.fandom.com/wiki/Flower" TargetMode="External"/><Relationship Id="rId1121" Type="http://schemas.openxmlformats.org/officeDocument/2006/relationships/hyperlink" Target="https://toriko.fandom.com/wiki/Cabbear" TargetMode="External"/><Relationship Id="rId2452" Type="http://schemas.openxmlformats.org/officeDocument/2006/relationships/hyperlink" Target="http://www.scpwiki.com/scp-391" TargetMode="External"/><Relationship Id="rId3784" Type="http://schemas.openxmlformats.org/officeDocument/2006/relationships/hyperlink" Target="https://bulbapedia.bulbagarden.net/wiki/Wynaut_(Pok%C3%A9mon)" TargetMode="External"/><Relationship Id="rId531" Type="http://schemas.openxmlformats.org/officeDocument/2006/relationships/hyperlink" Target="https://onepiece.fandom.com/wiki/Den_Den_Mushi" TargetMode="External"/><Relationship Id="rId1122" Type="http://schemas.openxmlformats.org/officeDocument/2006/relationships/hyperlink" Target="https://wh40k.lexicanum.com/wiki/Khymera" TargetMode="External"/><Relationship Id="rId2453" Type="http://schemas.openxmlformats.org/officeDocument/2006/relationships/hyperlink" Target="https://lovedeathrobots.fandom.com/wiki/Khanivore" TargetMode="External"/><Relationship Id="rId3783" Type="http://schemas.openxmlformats.org/officeDocument/2006/relationships/hyperlink" Target="https://forgottenrealms.fandom.com/wiki/Lung_dragon" TargetMode="External"/><Relationship Id="rId530" Type="http://schemas.openxmlformats.org/officeDocument/2006/relationships/hyperlink" Target="https://naruto.fandom.com/wiki/Ten-Tails" TargetMode="External"/><Relationship Id="rId1123" Type="http://schemas.openxmlformats.org/officeDocument/2006/relationships/hyperlink" Target="https://dinotrux.fandom.com/wiki/Junktools_(species)" TargetMode="External"/><Relationship Id="rId2454" Type="http://schemas.openxmlformats.org/officeDocument/2006/relationships/hyperlink" Target="https://en.wikipedia.org/wiki/Accipitrimorphae" TargetMode="External"/><Relationship Id="rId3786" Type="http://schemas.openxmlformats.org/officeDocument/2006/relationships/hyperlink" Target="https://www.mariowiki.com/Super_Acorn" TargetMode="External"/><Relationship Id="rId1124" Type="http://schemas.openxmlformats.org/officeDocument/2006/relationships/hyperlink" Target="https://oddworld.fandom.com/wiki/Stingbee" TargetMode="External"/><Relationship Id="rId2455" Type="http://schemas.openxmlformats.org/officeDocument/2006/relationships/hyperlink" Target="https://ark.gamepedia.com/Electrophorus" TargetMode="External"/><Relationship Id="rId3785" Type="http://schemas.openxmlformats.org/officeDocument/2006/relationships/hyperlink" Target="https://digimon.fandom.com/wiki/Tyutyumon" TargetMode="External"/><Relationship Id="rId1158" Type="http://schemas.openxmlformats.org/officeDocument/2006/relationships/hyperlink" Target="https://marvel.fandom.com/wiki/Toothgnasher_(Earth-616)" TargetMode="External"/><Relationship Id="rId2489" Type="http://schemas.openxmlformats.org/officeDocument/2006/relationships/hyperlink" Target="https://en.wikipedia.org/wiki/Strigiformes" TargetMode="External"/><Relationship Id="rId5516" Type="http://schemas.openxmlformats.org/officeDocument/2006/relationships/hyperlink" Target="https://monsterhunterrise.wiki.fextralife.com/Firebeetle" TargetMode="External"/><Relationship Id="rId1159" Type="http://schemas.openxmlformats.org/officeDocument/2006/relationships/hyperlink" Target="https://riskofrain2.fandom.com/wiki/Hermit_Crab" TargetMode="External"/><Relationship Id="rId5517" Type="http://schemas.openxmlformats.org/officeDocument/2006/relationships/hyperlink" Target="http://www.scpwiki.com/scp-2657" TargetMode="External"/><Relationship Id="rId5514" Type="http://schemas.openxmlformats.org/officeDocument/2006/relationships/hyperlink" Target="https://www.realmshelps.net/monsters/templates/arachnoid.shtml" TargetMode="External"/><Relationship Id="rId5515" Type="http://schemas.openxmlformats.org/officeDocument/2006/relationships/hyperlink" Target="https://bulbapedia.bulbagarden.net/wiki/Karrablast_(Pok%C3%A9mon)" TargetMode="External"/><Relationship Id="rId5518" Type="http://schemas.openxmlformats.org/officeDocument/2006/relationships/hyperlink" Target="https://www.realmshelps.net/monsters/templates/anarchic.shtml" TargetMode="External"/><Relationship Id="rId5519" Type="http://schemas.openxmlformats.org/officeDocument/2006/relationships/hyperlink" Target="https://bulbapedia.bulbagarden.net/wiki/Foongus_(Pok%C3%A9mon)" TargetMode="External"/><Relationship Id="rId569" Type="http://schemas.openxmlformats.org/officeDocument/2006/relationships/hyperlink" Target="https://monsterhunter.fandom.com/wiki/Anteka" TargetMode="External"/><Relationship Id="rId568" Type="http://schemas.openxmlformats.org/officeDocument/2006/relationships/hyperlink" Target="https://starwars.fandom.com/wiki/Gapillian_grazer" TargetMode="External"/><Relationship Id="rId567" Type="http://schemas.openxmlformats.org/officeDocument/2006/relationships/hyperlink" Target="https://xenoblade.fandom.com/wiki/Leg_Ardun" TargetMode="External"/><Relationship Id="rId566" Type="http://schemas.openxmlformats.org/officeDocument/2006/relationships/hyperlink" Target="https://howtotrainyourdragon.fandom.com/wiki/Deathgripper" TargetMode="External"/><Relationship Id="rId2480" Type="http://schemas.openxmlformats.org/officeDocument/2006/relationships/hyperlink" Target="https://ben10.fandom.com/wiki/Krakken" TargetMode="External"/><Relationship Id="rId561" Type="http://schemas.openxmlformats.org/officeDocument/2006/relationships/hyperlink" Target="https://digimon.fandom.com/wiki/Chuumon" TargetMode="External"/><Relationship Id="rId1150" Type="http://schemas.openxmlformats.org/officeDocument/2006/relationships/hyperlink" Target="https://devilmaycry.fandom.com/wiki/Plasma" TargetMode="External"/><Relationship Id="rId2481" Type="http://schemas.openxmlformats.org/officeDocument/2006/relationships/hyperlink" Target="https://subnautica.fandom.com/wiki/Sea_Emperor_Leviathan" TargetMode="External"/><Relationship Id="rId560" Type="http://schemas.openxmlformats.org/officeDocument/2006/relationships/hyperlink" Target="https://bulbapedia.bulbagarden.net/wiki/Nidoran%E2%99%80_(Pok%C3%A9mon)" TargetMode="External"/><Relationship Id="rId1151" Type="http://schemas.openxmlformats.org/officeDocument/2006/relationships/hyperlink" Target="https://www.mariowiki.com/Koopa_Clown_Car" TargetMode="External"/><Relationship Id="rId2482" Type="http://schemas.openxmlformats.org/officeDocument/2006/relationships/hyperlink" Target="https://starbounder.org/Triplod" TargetMode="External"/><Relationship Id="rId1152" Type="http://schemas.openxmlformats.org/officeDocument/2006/relationships/hyperlink" Target="https://dragon-quest.org/wiki/Flython" TargetMode="External"/><Relationship Id="rId2483" Type="http://schemas.openxmlformats.org/officeDocument/2006/relationships/hyperlink" Target="https://liloandstitch.fandom.com/wiki/Butter_(227)" TargetMode="External"/><Relationship Id="rId1153" Type="http://schemas.openxmlformats.org/officeDocument/2006/relationships/hyperlink" Target="https://howtotrainyourdragon.fandom.com/wiki/Flyhopper" TargetMode="External"/><Relationship Id="rId2484" Type="http://schemas.openxmlformats.org/officeDocument/2006/relationships/hyperlink" Target="https://fallout.fandom.com/wiki/Squirrel_(Fallout_76)" TargetMode="External"/><Relationship Id="rId565" Type="http://schemas.openxmlformats.org/officeDocument/2006/relationships/hyperlink" Target="https://dragon-quest.org/wiki/Gem_slime" TargetMode="External"/><Relationship Id="rId1154" Type="http://schemas.openxmlformats.org/officeDocument/2006/relationships/hyperlink" Target="https://xenoblade.fandom.com/wiki/Bufa" TargetMode="External"/><Relationship Id="rId2485" Type="http://schemas.openxmlformats.org/officeDocument/2006/relationships/hyperlink" Target="https://ninokuni.fandom.com/wiki/Seed_Sprite" TargetMode="External"/><Relationship Id="rId5512" Type="http://schemas.openxmlformats.org/officeDocument/2006/relationships/hyperlink" Target="https://monsterhunterrise.wiki.fextralife.com/Aurortle" TargetMode="External"/><Relationship Id="rId564" Type="http://schemas.openxmlformats.org/officeDocument/2006/relationships/hyperlink" Target="https://www.mariowiki.com/Cataquack" TargetMode="External"/><Relationship Id="rId1155" Type="http://schemas.openxmlformats.org/officeDocument/2006/relationships/hyperlink" Target="https://starwars.fandom.com/wiki/Mott/Legends" TargetMode="External"/><Relationship Id="rId2486" Type="http://schemas.openxmlformats.org/officeDocument/2006/relationships/hyperlink" Target="https://slugterra.fandom.com/wiki/Electric_Elemental" TargetMode="External"/><Relationship Id="rId5513" Type="http://schemas.openxmlformats.org/officeDocument/2006/relationships/hyperlink" Target="http://www.scpwiki.com/scp-2649" TargetMode="External"/><Relationship Id="rId563" Type="http://schemas.openxmlformats.org/officeDocument/2006/relationships/hyperlink" Target="https://devilmaycry.fandom.com/wiki/Griffon_(Familiar)" TargetMode="External"/><Relationship Id="rId1156" Type="http://schemas.openxmlformats.org/officeDocument/2006/relationships/hyperlink" Target="https://monsterhunter.fandom.com/wiki/Barroth" TargetMode="External"/><Relationship Id="rId2487" Type="http://schemas.openxmlformats.org/officeDocument/2006/relationships/hyperlink" Target="http://www.scpwiki.com/scp-397" TargetMode="External"/><Relationship Id="rId5510" Type="http://schemas.openxmlformats.org/officeDocument/2006/relationships/hyperlink" Target="https://forgottenrealms.fandom.com/wiki/Giant_wasp" TargetMode="External"/><Relationship Id="rId562" Type="http://schemas.openxmlformats.org/officeDocument/2006/relationships/hyperlink" Target="https://godzilla.fandom.com/wiki/King_Ghidorah_(MonsterVerse)" TargetMode="External"/><Relationship Id="rId1157" Type="http://schemas.openxmlformats.org/officeDocument/2006/relationships/hyperlink" Target="https://harrypotter.fandom.com/wiki/Norwegian_Ridgeback" TargetMode="External"/><Relationship Id="rId2488" Type="http://schemas.openxmlformats.org/officeDocument/2006/relationships/hyperlink" Target="https://legendofmana.info/encyclopedias/monsters-pets/" TargetMode="External"/><Relationship Id="rId5511" Type="http://schemas.openxmlformats.org/officeDocument/2006/relationships/hyperlink" Target="https://bulbapedia.bulbagarden.net/wiki/Emolga_(Pok%C3%A9mon)" TargetMode="External"/><Relationship Id="rId1147" Type="http://schemas.openxmlformats.org/officeDocument/2006/relationships/hyperlink" Target="https://bulbapedia.bulbagarden.net/wiki/Mankey_(Pok%C3%A9mon)" TargetMode="External"/><Relationship Id="rId2478" Type="http://schemas.openxmlformats.org/officeDocument/2006/relationships/hyperlink" Target="https://wh40k.lexicanum.com/wiki/Trygon" TargetMode="External"/><Relationship Id="rId5505" Type="http://schemas.openxmlformats.org/officeDocument/2006/relationships/hyperlink" Target="http://www.scpwiki.com/scp-2619" TargetMode="External"/><Relationship Id="rId1148" Type="http://schemas.openxmlformats.org/officeDocument/2006/relationships/hyperlink" Target="https://digimon.fandom.com/wiki/Elecmon" TargetMode="External"/><Relationship Id="rId2479" Type="http://schemas.openxmlformats.org/officeDocument/2006/relationships/hyperlink" Target="https://eternalcylinder.fandom.com/wiki/Sack_Fly" TargetMode="External"/><Relationship Id="rId5506" Type="http://schemas.openxmlformats.org/officeDocument/2006/relationships/hyperlink" Target="https://forgottenrealms.fandom.com/wiki/Sword_spider" TargetMode="External"/><Relationship Id="rId1149" Type="http://schemas.openxmlformats.org/officeDocument/2006/relationships/hyperlink" Target="https://godzilla.fandom.com/wiki/Scylla" TargetMode="External"/><Relationship Id="rId5503" Type="http://schemas.openxmlformats.org/officeDocument/2006/relationships/hyperlink" Target="https://bulbapedia.bulbagarden.net/wiki/Vanillite_(Pok%C3%A9mon)" TargetMode="External"/><Relationship Id="rId5504" Type="http://schemas.openxmlformats.org/officeDocument/2006/relationships/hyperlink" Target="https://monsterhunterworld.wiki.fextralife.com/Woodland+Pteryx" TargetMode="External"/><Relationship Id="rId5509" Type="http://schemas.openxmlformats.org/officeDocument/2006/relationships/hyperlink" Target="http://www.scpwiki.com/scp-2633" TargetMode="External"/><Relationship Id="rId5507" Type="http://schemas.openxmlformats.org/officeDocument/2006/relationships/hyperlink" Target="https://bulbapedia.bulbagarden.net/wiki/Deerling_(Pok%C3%A9mon)" TargetMode="External"/><Relationship Id="rId5508" Type="http://schemas.openxmlformats.org/officeDocument/2006/relationships/hyperlink" Target="https://monsterhunterrise.wiki.fextralife.com/Antidobra" TargetMode="External"/><Relationship Id="rId558" Type="http://schemas.openxmlformats.org/officeDocument/2006/relationships/hyperlink" Target="https://avatar.fandom.com/wiki/Cat_deer" TargetMode="External"/><Relationship Id="rId557" Type="http://schemas.openxmlformats.org/officeDocument/2006/relationships/hyperlink" Target="https://ark.fandom.com/wiki/Astrodelphis" TargetMode="External"/><Relationship Id="rId556" Type="http://schemas.openxmlformats.org/officeDocument/2006/relationships/hyperlink" Target="https://en.wikipedia.org/wiki/Dermoptera" TargetMode="External"/><Relationship Id="rId555" Type="http://schemas.openxmlformats.org/officeDocument/2006/relationships/hyperlink" Target="https://howtotrainyourdragon.fandom.com/wiki/Roaming_Ramblefang" TargetMode="External"/><Relationship Id="rId559" Type="http://schemas.openxmlformats.org/officeDocument/2006/relationships/hyperlink" Target="https://forgottenrealms.fandom.com/wiki/Chuul" TargetMode="External"/><Relationship Id="rId550" Type="http://schemas.openxmlformats.org/officeDocument/2006/relationships/hyperlink" Target="https://slugterra.fandom.com/wiki/Fandango" TargetMode="External"/><Relationship Id="rId2470" Type="http://schemas.openxmlformats.org/officeDocument/2006/relationships/hyperlink" Target="https://riskofrain.fandom.com/wiki/Toxic_Beast" TargetMode="External"/><Relationship Id="rId1140" Type="http://schemas.openxmlformats.org/officeDocument/2006/relationships/hyperlink" Target="https://thewanderinginn.fandom.com/wiki/Sea_Serpents" TargetMode="External"/><Relationship Id="rId2471" Type="http://schemas.openxmlformats.org/officeDocument/2006/relationships/hyperlink" Target="https://finalfantasy.fandom.com/wiki/C%C3%BAchulainn_(Final_Fantasy_XII)" TargetMode="External"/><Relationship Id="rId1141" Type="http://schemas.openxmlformats.org/officeDocument/2006/relationships/hyperlink" Target="https://discworld.fandom.com/wiki/Category:World_Turtles" TargetMode="External"/><Relationship Id="rId2472" Type="http://schemas.openxmlformats.org/officeDocument/2006/relationships/hyperlink" Target="https://terraria.fandom.com/wiki/Gingerbread_Man" TargetMode="External"/><Relationship Id="rId1142" Type="http://schemas.openxmlformats.org/officeDocument/2006/relationships/hyperlink" Target="https://howtotrainyourdragon.fandom.com/wiki/Deathburple" TargetMode="External"/><Relationship Id="rId2473" Type="http://schemas.openxmlformats.org/officeDocument/2006/relationships/hyperlink" Target="https://aether.fandom.com/wiki/Slider" TargetMode="External"/><Relationship Id="rId554" Type="http://schemas.openxmlformats.org/officeDocument/2006/relationships/hyperlink" Target="https://clifford.fandom.com/wiki/Clifford_Howard" TargetMode="External"/><Relationship Id="rId1143" Type="http://schemas.openxmlformats.org/officeDocument/2006/relationships/hyperlink" Target="https://en.wikipedia.org/wiki/Giraffidae" TargetMode="External"/><Relationship Id="rId2474" Type="http://schemas.openxmlformats.org/officeDocument/2006/relationships/hyperlink" Target="https://monster-sanctuary.fandom.com/wiki/Ucan" TargetMode="External"/><Relationship Id="rId5501" Type="http://schemas.openxmlformats.org/officeDocument/2006/relationships/hyperlink" Target="http://www.scpwiki.com/scp-2584" TargetMode="External"/><Relationship Id="rId553" Type="http://schemas.openxmlformats.org/officeDocument/2006/relationships/hyperlink" Target="https://thewanderinginn.fandom.com/wiki/Face-Eater_Moths" TargetMode="External"/><Relationship Id="rId1144" Type="http://schemas.openxmlformats.org/officeDocument/2006/relationships/hyperlink" Target="https://ark.gamepedia.com/Broodmother_Lysrix" TargetMode="External"/><Relationship Id="rId2475" Type="http://schemas.openxmlformats.org/officeDocument/2006/relationships/hyperlink" Target="https://onepiece.fandom.com/wiki/Sea_Beast" TargetMode="External"/><Relationship Id="rId5502" Type="http://schemas.openxmlformats.org/officeDocument/2006/relationships/hyperlink" Target="https://forgottenrealms.fandom.com/wiki/Giant_stag_beetle" TargetMode="External"/><Relationship Id="rId552" Type="http://schemas.openxmlformats.org/officeDocument/2006/relationships/hyperlink" Target="http://www.scpwiki.com/scp-098" TargetMode="External"/><Relationship Id="rId1145" Type="http://schemas.openxmlformats.org/officeDocument/2006/relationships/hyperlink" Target="https://avatar.fandom.com/wiki/Dragonfly_bunny_spirit" TargetMode="External"/><Relationship Id="rId2476" Type="http://schemas.openxmlformats.org/officeDocument/2006/relationships/hyperlink" Target="https://goldensun.fandom.com/wiki/Shine" TargetMode="External"/><Relationship Id="rId551" Type="http://schemas.openxmlformats.org/officeDocument/2006/relationships/hyperlink" Target="https://ratchetandclank.fandom.com/wiki/Claw_Tooth_Swarmer" TargetMode="External"/><Relationship Id="rId1146" Type="http://schemas.openxmlformats.org/officeDocument/2006/relationships/hyperlink" Target="https://forgottenrealms.fandom.com/wiki/Grell" TargetMode="External"/><Relationship Id="rId2477" Type="http://schemas.openxmlformats.org/officeDocument/2006/relationships/hyperlink" Target="https://toriko.fandom.com/wiki/Fly_Shark" TargetMode="External"/><Relationship Id="rId5500" Type="http://schemas.openxmlformats.org/officeDocument/2006/relationships/hyperlink" Target="https://monsterhunterworld.wiki.fextralife.com/Wintermoon+Nettle" TargetMode="External"/><Relationship Id="rId4280" Type="http://schemas.openxmlformats.org/officeDocument/2006/relationships/hyperlink" Target="https://ark.gamepedia.com/Piranha" TargetMode="External"/><Relationship Id="rId4282" Type="http://schemas.openxmlformats.org/officeDocument/2006/relationships/hyperlink" Target="https://bulbapedia.bulbagarden.net/wiki/Berry" TargetMode="External"/><Relationship Id="rId4281" Type="http://schemas.openxmlformats.org/officeDocument/2006/relationships/hyperlink" Target="https://forgottenrealms.fandom.com/wiki/Lightning_gen" TargetMode="External"/><Relationship Id="rId4284" Type="http://schemas.openxmlformats.org/officeDocument/2006/relationships/hyperlink" Target="https://zelda.fandom.com/wiki/Fire_Keese" TargetMode="External"/><Relationship Id="rId4283" Type="http://schemas.openxmlformats.org/officeDocument/2006/relationships/hyperlink" Target="https://wikimon.net/Human_Spirit_of_Wood" TargetMode="External"/><Relationship Id="rId4286" Type="http://schemas.openxmlformats.org/officeDocument/2006/relationships/hyperlink" Target="https://starwars.fandom.com/wiki/Dewback/Legends" TargetMode="External"/><Relationship Id="rId4285" Type="http://schemas.openxmlformats.org/officeDocument/2006/relationships/hyperlink" Target="https://xenoblade.fandom.com/wiki/Margot_Sovereign" TargetMode="External"/><Relationship Id="rId4288" Type="http://schemas.openxmlformats.org/officeDocument/2006/relationships/hyperlink" Target="https://terraria.fandom.com/wiki/Cactus_armor" TargetMode="External"/><Relationship Id="rId4287" Type="http://schemas.openxmlformats.org/officeDocument/2006/relationships/hyperlink" Target="https://monsterhunter.fandom.com/wiki/Lagiacrus" TargetMode="External"/><Relationship Id="rId4289" Type="http://schemas.openxmlformats.org/officeDocument/2006/relationships/hyperlink" Target="https://dontstarve.fandom.com/wiki/Depths_Worm" TargetMode="External"/><Relationship Id="rId4271" Type="http://schemas.openxmlformats.org/officeDocument/2006/relationships/hyperlink" Target="https://xenoblade.fandom.com/wiki/Familion_Sovereign" TargetMode="External"/><Relationship Id="rId4270" Type="http://schemas.openxmlformats.org/officeDocument/2006/relationships/hyperlink" Target="https://zelda.fandom.com/wiki/Electric_Keese" TargetMode="External"/><Relationship Id="rId4273" Type="http://schemas.openxmlformats.org/officeDocument/2006/relationships/hyperlink" Target="https://monsterhunter.fandom.com/wiki/Kusubami" TargetMode="External"/><Relationship Id="rId4272" Type="http://schemas.openxmlformats.org/officeDocument/2006/relationships/hyperlink" Target="https://starwars.fandom.com/wiki/Clodhopper" TargetMode="External"/><Relationship Id="rId4275" Type="http://schemas.openxmlformats.org/officeDocument/2006/relationships/hyperlink" Target="https://dontstarve.fandom.com/wiki/Deerclops" TargetMode="External"/><Relationship Id="rId4274" Type="http://schemas.openxmlformats.org/officeDocument/2006/relationships/hyperlink" Target="https://terraria.fandom.com/wiki/Beetle_armor" TargetMode="External"/><Relationship Id="rId4277" Type="http://schemas.openxmlformats.org/officeDocument/2006/relationships/hyperlink" Target="https://ben10.fandom.com/wiki/Wolfen_Sheep" TargetMode="External"/><Relationship Id="rId4276" Type="http://schemas.openxmlformats.org/officeDocument/2006/relationships/hyperlink" Target="https://toriko.fandom.com/wiki/Torpedo_Sausage" TargetMode="External"/><Relationship Id="rId4279" Type="http://schemas.openxmlformats.org/officeDocument/2006/relationships/hyperlink" Target="http://www.scpwiki.com/scp-816" TargetMode="External"/><Relationship Id="rId4278" Type="http://schemas.openxmlformats.org/officeDocument/2006/relationships/hyperlink" Target="https://kingdomhearts.fandom.com/wiki/Destroyed_Behemoth" TargetMode="External"/><Relationship Id="rId6000" Type="http://schemas.openxmlformats.org/officeDocument/2006/relationships/vmlDrawing" Target="../drawings/vmlDrawing1.vml"/><Relationship Id="rId4291" Type="http://schemas.openxmlformats.org/officeDocument/2006/relationships/hyperlink" Target="https://ben10.fandom.com/wiki/Xenocite" TargetMode="External"/><Relationship Id="rId4290" Type="http://schemas.openxmlformats.org/officeDocument/2006/relationships/hyperlink" Target="https://toriko.fandom.com/wiki/Troll_Kong" TargetMode="External"/><Relationship Id="rId4293" Type="http://schemas.openxmlformats.org/officeDocument/2006/relationships/hyperlink" Target="http://www.scpwiki.com/scp-820" TargetMode="External"/><Relationship Id="rId4292" Type="http://schemas.openxmlformats.org/officeDocument/2006/relationships/hyperlink" Target="https://kingdomhearts.fandom.com/wiki/Destroyer" TargetMode="External"/><Relationship Id="rId4295" Type="http://schemas.openxmlformats.org/officeDocument/2006/relationships/hyperlink" Target="https://forgottenrealms.fandom.com/wiki/Magmin" TargetMode="External"/><Relationship Id="rId4294" Type="http://schemas.openxmlformats.org/officeDocument/2006/relationships/hyperlink" Target="https://ark.gamepedia.com/Plesiosaur" TargetMode="External"/><Relationship Id="rId4297" Type="http://schemas.openxmlformats.org/officeDocument/2006/relationships/hyperlink" Target="https://wikimon.net/Beast_Spirit_of_Wood" TargetMode="External"/><Relationship Id="rId4296" Type="http://schemas.openxmlformats.org/officeDocument/2006/relationships/hyperlink" Target="https://bulbapedia.bulbagarden.net/wiki/Treecko_(Pok%C3%A9mon)" TargetMode="External"/><Relationship Id="rId4299" Type="http://schemas.openxmlformats.org/officeDocument/2006/relationships/hyperlink" Target="https://xenoblade.fandom.com/wiki/Gerolf_Sovereign" TargetMode="External"/><Relationship Id="rId4298" Type="http://schemas.openxmlformats.org/officeDocument/2006/relationships/hyperlink" Target="https://zelda.fandom.com/wiki/Ice_Keese" TargetMode="External"/><Relationship Id="rId4249" Type="http://schemas.openxmlformats.org/officeDocument/2006/relationships/hyperlink" Target="https://ben10.fandom.com/wiki/Vulpimancer_(Classic)" TargetMode="External"/><Relationship Id="rId5570" Type="http://schemas.openxmlformats.org/officeDocument/2006/relationships/hyperlink" Target="https://www.realmshelps.net/monsters/templates/halfvampire.shtml" TargetMode="External"/><Relationship Id="rId5571" Type="http://schemas.openxmlformats.org/officeDocument/2006/relationships/hyperlink" Target="https://bulbapedia.bulbagarden.net/wiki/Stunfisk_(Pok%C3%A9mon)" TargetMode="External"/><Relationship Id="rId4240" Type="http://schemas.openxmlformats.org/officeDocument/2006/relationships/hyperlink" Target="https://bulbapedia.bulbagarden.net/wiki/Lugia_(Pok%C3%A9mon)" TargetMode="External"/><Relationship Id="rId4242" Type="http://schemas.openxmlformats.org/officeDocument/2006/relationships/hyperlink" Target="https://zelda.fandom.com/wiki/Helmasaurus" TargetMode="External"/><Relationship Id="rId5574" Type="http://schemas.openxmlformats.org/officeDocument/2006/relationships/hyperlink" Target="https://www.realmshelps.net/monsters/templates/multihead.shtml" TargetMode="External"/><Relationship Id="rId4241" Type="http://schemas.openxmlformats.org/officeDocument/2006/relationships/hyperlink" Target="https://wikimon.net/Beast_Spirit_of_Thunder" TargetMode="External"/><Relationship Id="rId5575" Type="http://schemas.openxmlformats.org/officeDocument/2006/relationships/hyperlink" Target="https://bulbapedia.bulbagarden.net/wiki/Mienfoo_(Pok%C3%A9mon)" TargetMode="External"/><Relationship Id="rId4244" Type="http://schemas.openxmlformats.org/officeDocument/2006/relationships/hyperlink" Target="https://starwars.fandom.com/wiki/Aiwha/Legends" TargetMode="External"/><Relationship Id="rId5572" Type="http://schemas.openxmlformats.org/officeDocument/2006/relationships/hyperlink" Target="https://monsterhunterrise.wiki.fextralife.com/Gustcrab" TargetMode="External"/><Relationship Id="rId4243" Type="http://schemas.openxmlformats.org/officeDocument/2006/relationships/hyperlink" Target="https://xenoblade.fandom.com/wiki/Kustal_Sovereign" TargetMode="External"/><Relationship Id="rId5573" Type="http://schemas.openxmlformats.org/officeDocument/2006/relationships/hyperlink" Target="http://www.scpwiki.com/scp-2883" TargetMode="External"/><Relationship Id="rId4246" Type="http://schemas.openxmlformats.org/officeDocument/2006/relationships/hyperlink" Target="https://terraria.fandom.com/wiki/Wasp_Gun" TargetMode="External"/><Relationship Id="rId5578" Type="http://schemas.openxmlformats.org/officeDocument/2006/relationships/hyperlink" Target="https://www.realmshelps.net/monsters/templates/paragon.shtml" TargetMode="External"/><Relationship Id="rId4245" Type="http://schemas.openxmlformats.org/officeDocument/2006/relationships/hyperlink" Target="https://monsterhunter.fandom.com/wiki/Kulve_Taroth" TargetMode="External"/><Relationship Id="rId5579" Type="http://schemas.openxmlformats.org/officeDocument/2006/relationships/hyperlink" Target="https://bulbapedia.bulbagarden.net/wiki/Druddigon_(Pok%C3%A9mon)" TargetMode="External"/><Relationship Id="rId4248" Type="http://schemas.openxmlformats.org/officeDocument/2006/relationships/hyperlink" Target="https://toriko.fandom.com/wiki/Tealeaftadpole" TargetMode="External"/><Relationship Id="rId5576" Type="http://schemas.openxmlformats.org/officeDocument/2006/relationships/hyperlink" Target="https://game8.co/games/Monster-Hunter-Rise/archives/327146" TargetMode="External"/><Relationship Id="rId4247" Type="http://schemas.openxmlformats.org/officeDocument/2006/relationships/hyperlink" Target="https://dontstarve.fandom.com/wiki/Crab_King" TargetMode="External"/><Relationship Id="rId5577" Type="http://schemas.openxmlformats.org/officeDocument/2006/relationships/hyperlink" Target="http://www.scpwiki.com/scp-2895" TargetMode="External"/><Relationship Id="rId4239" Type="http://schemas.openxmlformats.org/officeDocument/2006/relationships/hyperlink" Target="https://forgottenrealms.fandom.com/wiki/Ildriss" TargetMode="External"/><Relationship Id="rId4238" Type="http://schemas.openxmlformats.org/officeDocument/2006/relationships/hyperlink" Target="https://ark.gamepedia.com/Pelagornis" TargetMode="External"/><Relationship Id="rId5569" Type="http://schemas.openxmlformats.org/officeDocument/2006/relationships/hyperlink" Target="http://www.scpwiki.com/scp-2862" TargetMode="External"/><Relationship Id="rId5560" Type="http://schemas.openxmlformats.org/officeDocument/2006/relationships/hyperlink" Target="https://monsterhunterrise.wiki.fextralife.com/Giganha" TargetMode="External"/><Relationship Id="rId495" Type="http://schemas.openxmlformats.org/officeDocument/2006/relationships/hyperlink" Target="https://liloandstitch.fandom.com/wiki/Checkers_(029)" TargetMode="External"/><Relationship Id="rId4231" Type="http://schemas.openxmlformats.org/officeDocument/2006/relationships/hyperlink" Target="https://monsterhunter.fandom.com/wiki/Kulu-Ya-Ku" TargetMode="External"/><Relationship Id="rId5563" Type="http://schemas.openxmlformats.org/officeDocument/2006/relationships/hyperlink" Target="https://bulbapedia.bulbagarden.net/wiki/Cryogonal_(Pok%C3%A9mon)" TargetMode="External"/><Relationship Id="rId494" Type="http://schemas.openxmlformats.org/officeDocument/2006/relationships/hyperlink" Target="https://riordan.fandom.com/wiki/Colchis_Bull" TargetMode="External"/><Relationship Id="rId4230" Type="http://schemas.openxmlformats.org/officeDocument/2006/relationships/hyperlink" Target="https://starwars.fandom.com/wiki/Zillo_Beast/Legends" TargetMode="External"/><Relationship Id="rId5564" Type="http://schemas.openxmlformats.org/officeDocument/2006/relationships/hyperlink" Target="https://monsterhunterrise.wiki.fextralife.com/Golden+Lampsquid" TargetMode="External"/><Relationship Id="rId493" Type="http://schemas.openxmlformats.org/officeDocument/2006/relationships/hyperlink" Target="https://kirby.fandom.com/wiki/ChuChu" TargetMode="External"/><Relationship Id="rId4233" Type="http://schemas.openxmlformats.org/officeDocument/2006/relationships/hyperlink" Target="https://dontstarve.fandom.com/wiki/Cookie_Cutter" TargetMode="External"/><Relationship Id="rId5561" Type="http://schemas.openxmlformats.org/officeDocument/2006/relationships/hyperlink" Target="http://www.scpwiki.com/scp-2840" TargetMode="External"/><Relationship Id="rId492" Type="http://schemas.openxmlformats.org/officeDocument/2006/relationships/hyperlink" Target="https://ccsakura.fandom.com/wiki/The_Earthy" TargetMode="External"/><Relationship Id="rId4232" Type="http://schemas.openxmlformats.org/officeDocument/2006/relationships/hyperlink" Target="https://terraria.fandom.com/wiki/Spinal_Tap" TargetMode="External"/><Relationship Id="rId5562" Type="http://schemas.openxmlformats.org/officeDocument/2006/relationships/hyperlink" Target="https://www.realmshelps.net/monsters/templates/half-ogre.shtml" TargetMode="External"/><Relationship Id="rId499" Type="http://schemas.openxmlformats.org/officeDocument/2006/relationships/hyperlink" Target="https://ninokuni.fandom.com/wiki/Crowhawk" TargetMode="External"/><Relationship Id="rId4235" Type="http://schemas.openxmlformats.org/officeDocument/2006/relationships/hyperlink" Target="https://ben10.fandom.com/wiki/Volaticus_biopsis" TargetMode="External"/><Relationship Id="rId5567" Type="http://schemas.openxmlformats.org/officeDocument/2006/relationships/hyperlink" Target="https://bulbapedia.bulbagarden.net/wiki/Shelmet_(Pok%C3%A9mon)" TargetMode="External"/><Relationship Id="rId498" Type="http://schemas.openxmlformats.org/officeDocument/2006/relationships/hyperlink" Target="https://fallout.fandom.com/wiki/Bloodworm?file=Glowing_bloodworm_larva.png" TargetMode="External"/><Relationship Id="rId4234" Type="http://schemas.openxmlformats.org/officeDocument/2006/relationships/hyperlink" Target="https://toriko.fandom.com/wiki/Taxsheep" TargetMode="External"/><Relationship Id="rId5568" Type="http://schemas.openxmlformats.org/officeDocument/2006/relationships/hyperlink" Target="https://monsterhunterrise.wiki.fextralife.com/Golden+Spiribug" TargetMode="External"/><Relationship Id="rId497" Type="http://schemas.openxmlformats.org/officeDocument/2006/relationships/hyperlink" Target="https://theportalwiki.com/wiki/Walking_Turret" TargetMode="External"/><Relationship Id="rId4237" Type="http://schemas.openxmlformats.org/officeDocument/2006/relationships/hyperlink" Target="http://www.scpwiki.com/scp-799" TargetMode="External"/><Relationship Id="rId5565" Type="http://schemas.openxmlformats.org/officeDocument/2006/relationships/hyperlink" Target="https://scp-wiki.wikidot.com/scp-2845" TargetMode="External"/><Relationship Id="rId496" Type="http://schemas.openxmlformats.org/officeDocument/2006/relationships/hyperlink" Target="https://rwby.fandom.com/wiki/Creep" TargetMode="External"/><Relationship Id="rId4236" Type="http://schemas.openxmlformats.org/officeDocument/2006/relationships/hyperlink" Target="https://kingdomhearts.fandom.com/wiki/Darkball" TargetMode="External"/><Relationship Id="rId5566" Type="http://schemas.openxmlformats.org/officeDocument/2006/relationships/hyperlink" Target="https://www.realmshelps.net/monsters/templates/halftroll.shtml" TargetMode="External"/><Relationship Id="rId4260" Type="http://schemas.openxmlformats.org/officeDocument/2006/relationships/hyperlink" Target="https://terraria.fandom.com/wiki/Worm_Hook" TargetMode="External"/><Relationship Id="rId5592" Type="http://schemas.openxmlformats.org/officeDocument/2006/relationships/hyperlink" Target="https://monsterhunterrise.wiki.fextralife.com/Pincercrab" TargetMode="External"/><Relationship Id="rId5593" Type="http://schemas.openxmlformats.org/officeDocument/2006/relationships/hyperlink" Target="https://scp-wiki.wikidot.com/scp-2952" TargetMode="External"/><Relationship Id="rId4262" Type="http://schemas.openxmlformats.org/officeDocument/2006/relationships/hyperlink" Target="https://toriko.fandom.com/wiki/Tokage" TargetMode="External"/><Relationship Id="rId5590" Type="http://schemas.openxmlformats.org/officeDocument/2006/relationships/hyperlink" Target="https://www.realmshelps.net/monsters/templates/titanic.shtml" TargetMode="External"/><Relationship Id="rId4261" Type="http://schemas.openxmlformats.org/officeDocument/2006/relationships/hyperlink" Target="https://dontstarve.fandom.com/wiki/Crocodog" TargetMode="External"/><Relationship Id="rId5591" Type="http://schemas.openxmlformats.org/officeDocument/2006/relationships/hyperlink" Target="https://bulbapedia.bulbagarden.net/wiki/Bouffalant_(Pok%C3%A9mon)" TargetMode="External"/><Relationship Id="rId4264" Type="http://schemas.openxmlformats.org/officeDocument/2006/relationships/hyperlink" Target="https://kingdomhearts.fandom.com/wiki/Defender_(enemy)" TargetMode="External"/><Relationship Id="rId5596" Type="http://schemas.openxmlformats.org/officeDocument/2006/relationships/hyperlink" Target="https://monsterhunterrise.wiki.fextralife.com/Poisontoad" TargetMode="External"/><Relationship Id="rId4263" Type="http://schemas.openxmlformats.org/officeDocument/2006/relationships/hyperlink" Target="https://ben10.fandom.com/wiki/Wigzelian_Org_Beast" TargetMode="External"/><Relationship Id="rId5597" Type="http://schemas.openxmlformats.org/officeDocument/2006/relationships/hyperlink" Target="http://www.scpwiki.com/scp-3042" TargetMode="External"/><Relationship Id="rId4266" Type="http://schemas.openxmlformats.org/officeDocument/2006/relationships/hyperlink" Target="https://ark.gamepedia.com/Phoenix" TargetMode="External"/><Relationship Id="rId5594" Type="http://schemas.openxmlformats.org/officeDocument/2006/relationships/hyperlink" Target="https://www.realmshelps.net/charbuild/classes/animalcompanion.shtml" TargetMode="External"/><Relationship Id="rId4265" Type="http://schemas.openxmlformats.org/officeDocument/2006/relationships/hyperlink" Target="http://www.scpwiki.com/scp-805" TargetMode="External"/><Relationship Id="rId5595" Type="http://schemas.openxmlformats.org/officeDocument/2006/relationships/hyperlink" Target="https://bulbapedia.bulbagarden.net/wiki/Rufflet_(Pok%C3%A9mon)" TargetMode="External"/><Relationship Id="rId4268" Type="http://schemas.openxmlformats.org/officeDocument/2006/relationships/hyperlink" Target="https://bulbapedia.bulbagarden.net/wiki/Celebi_(Pok%C3%A9mon)" TargetMode="External"/><Relationship Id="rId4267" Type="http://schemas.openxmlformats.org/officeDocument/2006/relationships/hyperlink" Target="https://forgottenrealms.fandom.com/wiki/Khargra" TargetMode="External"/><Relationship Id="rId5598" Type="http://schemas.openxmlformats.org/officeDocument/2006/relationships/hyperlink" Target="https://www.realmshelps.net/magic/familiars.shtml" TargetMode="External"/><Relationship Id="rId4269" Type="http://schemas.openxmlformats.org/officeDocument/2006/relationships/hyperlink" Target="https://wikimon.net/Beast_Spirit_of_Earth" TargetMode="External"/><Relationship Id="rId5599" Type="http://schemas.openxmlformats.org/officeDocument/2006/relationships/hyperlink" Target="https://bulbapedia.bulbagarden.net/wiki/Vullaby_(Pok%C3%A9mon)" TargetMode="External"/><Relationship Id="rId5581" Type="http://schemas.openxmlformats.org/officeDocument/2006/relationships/hyperlink" Target="http://www.scpwiki.com/scp-2973" TargetMode="External"/><Relationship Id="rId5582" Type="http://schemas.openxmlformats.org/officeDocument/2006/relationships/hyperlink" Target="https://www.realmshelps.net/monsters/templates/pseudonatural.shtml" TargetMode="External"/><Relationship Id="rId4251" Type="http://schemas.openxmlformats.org/officeDocument/2006/relationships/hyperlink" Target="http://www.scpwiki.com/scp-803" TargetMode="External"/><Relationship Id="rId4250" Type="http://schemas.openxmlformats.org/officeDocument/2006/relationships/hyperlink" Target="https://kingdomhearts.fandom.com/wiki/Darkside" TargetMode="External"/><Relationship Id="rId5580" Type="http://schemas.openxmlformats.org/officeDocument/2006/relationships/hyperlink" Target="https://monsterhunterrise.wiki.fextralife.com/Lanternbug" TargetMode="External"/><Relationship Id="rId4253" Type="http://schemas.openxmlformats.org/officeDocument/2006/relationships/hyperlink" Target="https://forgottenrealms.fandom.com/wiki/Invisible_stalker" TargetMode="External"/><Relationship Id="rId5585" Type="http://schemas.openxmlformats.org/officeDocument/2006/relationships/hyperlink" Target="http://www.scpwiki.com/scp-2984" TargetMode="External"/><Relationship Id="rId4252" Type="http://schemas.openxmlformats.org/officeDocument/2006/relationships/hyperlink" Target="https://ark.gamepedia.com/Phiomia" TargetMode="External"/><Relationship Id="rId5586" Type="http://schemas.openxmlformats.org/officeDocument/2006/relationships/hyperlink" Target="https://www.realmshelps.net/monsters/templates/radiant.shtml" TargetMode="External"/><Relationship Id="rId4255" Type="http://schemas.openxmlformats.org/officeDocument/2006/relationships/hyperlink" Target="https://wikimon.net/Human_Spirit_of_Earth" TargetMode="External"/><Relationship Id="rId5583" Type="http://schemas.openxmlformats.org/officeDocument/2006/relationships/hyperlink" Target="https://bulbapedia.bulbagarden.net/wiki/Golett_(Pok%C3%A9mon)" TargetMode="External"/><Relationship Id="rId4254" Type="http://schemas.openxmlformats.org/officeDocument/2006/relationships/hyperlink" Target="https://bulbapedia.bulbagarden.net/wiki/Ho-Oh_(Pok%C3%A9mon)" TargetMode="External"/><Relationship Id="rId5584" Type="http://schemas.openxmlformats.org/officeDocument/2006/relationships/hyperlink" Target="https://game8.co/games/Monster-Hunter-Rise/archives/327149" TargetMode="External"/><Relationship Id="rId4257" Type="http://schemas.openxmlformats.org/officeDocument/2006/relationships/hyperlink" Target="https://xenoblade.fandom.com/wiki/Alda_Sentry" TargetMode="External"/><Relationship Id="rId5589" Type="http://schemas.openxmlformats.org/officeDocument/2006/relationships/hyperlink" Target="http://www.scpwiki.com/scp-2989" TargetMode="External"/><Relationship Id="rId4256" Type="http://schemas.openxmlformats.org/officeDocument/2006/relationships/hyperlink" Target="https://zelda.fandom.com/wiki/Keese" TargetMode="External"/><Relationship Id="rId4259" Type="http://schemas.openxmlformats.org/officeDocument/2006/relationships/hyperlink" Target="https://monsterhunter.fandom.com/wiki/Kushala_Daora" TargetMode="External"/><Relationship Id="rId5587" Type="http://schemas.openxmlformats.org/officeDocument/2006/relationships/hyperlink" Target="https://bulbapedia.bulbagarden.net/wiki/Pawniard_(Pok%C3%A9mon)" TargetMode="External"/><Relationship Id="rId4258" Type="http://schemas.openxmlformats.org/officeDocument/2006/relationships/hyperlink" Target="https://starwars.fandom.com/wiki/Blurrg" TargetMode="External"/><Relationship Id="rId5588" Type="http://schemas.openxmlformats.org/officeDocument/2006/relationships/hyperlink" Target="https://monsterhunterrise.wiki.fextralife.com/Peepersects" TargetMode="External"/><Relationship Id="rId3810" Type="http://schemas.openxmlformats.org/officeDocument/2006/relationships/hyperlink" Target="https://terraria.fandom.com/wiki/Arcane_Flower" TargetMode="External"/><Relationship Id="rId3812" Type="http://schemas.openxmlformats.org/officeDocument/2006/relationships/hyperlink" Target="https://goldensun.fandom.com/wiki/Pincer" TargetMode="External"/><Relationship Id="rId3811" Type="http://schemas.openxmlformats.org/officeDocument/2006/relationships/hyperlink" Target="http://benimatic.com/tfwiki/index.php?title=Mist_Wolf" TargetMode="External"/><Relationship Id="rId3814" Type="http://schemas.openxmlformats.org/officeDocument/2006/relationships/hyperlink" Target="https://ben10.fandom.com/wiki/Root_Shark" TargetMode="External"/><Relationship Id="rId3813" Type="http://schemas.openxmlformats.org/officeDocument/2006/relationships/hyperlink" Target="https://toriko.fandom.com/wiki/Raizame" TargetMode="External"/><Relationship Id="rId3816" Type="http://schemas.openxmlformats.org/officeDocument/2006/relationships/hyperlink" Target="https://kingdomhearts.fandom.com/wiki/Antlion" TargetMode="External"/><Relationship Id="rId3815" Type="http://schemas.openxmlformats.org/officeDocument/2006/relationships/hyperlink" Target="https://liloandstitch.fandom.com/wiki/Tank_(586)" TargetMode="External"/><Relationship Id="rId3818" Type="http://schemas.openxmlformats.org/officeDocument/2006/relationships/hyperlink" Target="https://starcraft.fandom.com/wiki/Brood_lord" TargetMode="External"/><Relationship Id="rId3817" Type="http://schemas.openxmlformats.org/officeDocument/2006/relationships/hyperlink" Target="http://www.scpwiki.com/scp-688" TargetMode="External"/><Relationship Id="rId3819" Type="http://schemas.openxmlformats.org/officeDocument/2006/relationships/hyperlink" Target="https://ark.gamepedia.com/Megalosaurus" TargetMode="External"/><Relationship Id="rId3801" Type="http://schemas.openxmlformats.org/officeDocument/2006/relationships/hyperlink" Target="https://ark.gamepedia.com/Megalodon" TargetMode="External"/><Relationship Id="rId3800" Type="http://schemas.openxmlformats.org/officeDocument/2006/relationships/hyperlink" Target="https://sonic.fandom.com/wiki/Wisp" TargetMode="External"/><Relationship Id="rId3803" Type="http://schemas.openxmlformats.org/officeDocument/2006/relationships/hyperlink" Target="https://bulbapedia.bulbagarden.net/wiki/Girafarig_(Pok%C3%A9mon)" TargetMode="External"/><Relationship Id="rId3802" Type="http://schemas.openxmlformats.org/officeDocument/2006/relationships/hyperlink" Target="https://forgottenrealms.fandom.com/wiki/Lung_dragon" TargetMode="External"/><Relationship Id="rId3805" Type="http://schemas.openxmlformats.org/officeDocument/2006/relationships/hyperlink" Target="https://www.mariowiki.com/Super_Bell" TargetMode="External"/><Relationship Id="rId3804" Type="http://schemas.openxmlformats.org/officeDocument/2006/relationships/hyperlink" Target="https://digimon.fandom.com/wiki/Veemon" TargetMode="External"/><Relationship Id="rId3807" Type="http://schemas.openxmlformats.org/officeDocument/2006/relationships/hyperlink" Target="https://xenoblade.fandom.com/wiki/Brutton_Parisax" TargetMode="External"/><Relationship Id="rId3806" Type="http://schemas.openxmlformats.org/officeDocument/2006/relationships/hyperlink" Target="https://dragon-quest.org/wiki/Urnexpected" TargetMode="External"/><Relationship Id="rId3809" Type="http://schemas.openxmlformats.org/officeDocument/2006/relationships/hyperlink" Target="https://monsterhunter.fandom.com/wiki/Daimyo_Hermitaur" TargetMode="External"/><Relationship Id="rId3808" Type="http://schemas.openxmlformats.org/officeDocument/2006/relationships/hyperlink" Target="https://starwars.fandom.com/wiki/Razoronn" TargetMode="External"/><Relationship Id="rId1213" Type="http://schemas.openxmlformats.org/officeDocument/2006/relationships/hyperlink" Target="https://elderscrolls.fandom.com/wiki/Hearthfire_Hatchling" TargetMode="External"/><Relationship Id="rId2544" Type="http://schemas.openxmlformats.org/officeDocument/2006/relationships/hyperlink" Target="https://monster-sanctuary.fandom.com/wiki/Thornish" TargetMode="External"/><Relationship Id="rId3876" Type="http://schemas.openxmlformats.org/officeDocument/2006/relationships/hyperlink" Target="https://digimon.fandom.com/wiki/Zenimon" TargetMode="External"/><Relationship Id="rId1214" Type="http://schemas.openxmlformats.org/officeDocument/2006/relationships/hyperlink" Target="https://naruto.fandom.com/wiki/Manda" TargetMode="External"/><Relationship Id="rId2545" Type="http://schemas.openxmlformats.org/officeDocument/2006/relationships/hyperlink" Target="https://onepiece.fandom.com/wiki/Usopp%27s_Arsenal/Kuro_Kabuto" TargetMode="External"/><Relationship Id="rId3875" Type="http://schemas.openxmlformats.org/officeDocument/2006/relationships/hyperlink" Target="https://bulbapedia.bulbagarden.net/wiki/Snubbull_(Pok%C3%A9mon)" TargetMode="External"/><Relationship Id="rId1215" Type="http://schemas.openxmlformats.org/officeDocument/2006/relationships/hyperlink" Target="https://onepiece.fandom.com/wiki/Animal_Species/Water_7_Saga" TargetMode="External"/><Relationship Id="rId2546" Type="http://schemas.openxmlformats.org/officeDocument/2006/relationships/hyperlink" Target="https://goldensun.fandom.com/wiki/Spark" TargetMode="External"/><Relationship Id="rId3878" Type="http://schemas.openxmlformats.org/officeDocument/2006/relationships/hyperlink" Target="https://dragon-quest.org/wiki/Malroth" TargetMode="External"/><Relationship Id="rId1216" Type="http://schemas.openxmlformats.org/officeDocument/2006/relationships/hyperlink" Target="https://goldensun.fandom.com/wiki/Petra" TargetMode="External"/><Relationship Id="rId2547" Type="http://schemas.openxmlformats.org/officeDocument/2006/relationships/hyperlink" Target="https://toriko.fandom.com/wiki/Galala_Gator" TargetMode="External"/><Relationship Id="rId3877" Type="http://schemas.openxmlformats.org/officeDocument/2006/relationships/hyperlink" Target="https://www.mariowiki.com/Vanish_Cap" TargetMode="External"/><Relationship Id="rId1217" Type="http://schemas.openxmlformats.org/officeDocument/2006/relationships/hyperlink" Target="https://toriko.fandom.com/wiki/Chako_Bird" TargetMode="External"/><Relationship Id="rId2548" Type="http://schemas.openxmlformats.org/officeDocument/2006/relationships/hyperlink" Target="https://wh40k.lexicanum.com/wiki/Tyrant_Guard" TargetMode="External"/><Relationship Id="rId1218" Type="http://schemas.openxmlformats.org/officeDocument/2006/relationships/hyperlink" Target="https://wh40k.lexicanum.com/wiki/Megadon" TargetMode="External"/><Relationship Id="rId2549" Type="http://schemas.openxmlformats.org/officeDocument/2006/relationships/hyperlink" Target="https://eternalcylinder.fandom.com/wiki/Skulkbug" TargetMode="External"/><Relationship Id="rId3879" Type="http://schemas.openxmlformats.org/officeDocument/2006/relationships/hyperlink" Target="https://xenoblade.fandom.com/wiki/Plambus" TargetMode="External"/><Relationship Id="rId1219" Type="http://schemas.openxmlformats.org/officeDocument/2006/relationships/hyperlink" Target="https://dinotrux.fandom.com/wiki/Rotilian_Reptools" TargetMode="External"/><Relationship Id="rId3870" Type="http://schemas.openxmlformats.org/officeDocument/2006/relationships/hyperlink" Target="https://kingdomhearts.fandom.com/wiki/Artful_Flyer" TargetMode="External"/><Relationship Id="rId2540" Type="http://schemas.openxmlformats.org/officeDocument/2006/relationships/hyperlink" Target="https://riskofrain.fandom.com/wiki/Whorl" TargetMode="External"/><Relationship Id="rId3872" Type="http://schemas.openxmlformats.org/officeDocument/2006/relationships/hyperlink" Target="https://stargate.fandom.com/wiki/Replicator" TargetMode="External"/><Relationship Id="rId1210" Type="http://schemas.openxmlformats.org/officeDocument/2006/relationships/hyperlink" Target="https://minecraft.gamepedia.com/Phantom" TargetMode="External"/><Relationship Id="rId2541" Type="http://schemas.openxmlformats.org/officeDocument/2006/relationships/hyperlink" Target="https://finalfantasy.fandom.com/wiki/Doomtrain" TargetMode="External"/><Relationship Id="rId3871" Type="http://schemas.openxmlformats.org/officeDocument/2006/relationships/hyperlink" Target="http://www.scpwiki.com/scp-702" TargetMode="External"/><Relationship Id="rId1211" Type="http://schemas.openxmlformats.org/officeDocument/2006/relationships/hyperlink" Target="https://fellseal.gamepedia.com/Aerial" TargetMode="External"/><Relationship Id="rId2542" Type="http://schemas.openxmlformats.org/officeDocument/2006/relationships/hyperlink" Target="https://terraria.fandom.com/wiki/Granite_Golem" TargetMode="External"/><Relationship Id="rId3874" Type="http://schemas.openxmlformats.org/officeDocument/2006/relationships/hyperlink" Target="https://forgottenrealms.fandom.com/wiki/Dragon_turtle" TargetMode="External"/><Relationship Id="rId1212" Type="http://schemas.openxmlformats.org/officeDocument/2006/relationships/hyperlink" Target="https://monster-sanctuary.fandom.com/wiki/Druid_Oak" TargetMode="External"/><Relationship Id="rId2543" Type="http://schemas.openxmlformats.org/officeDocument/2006/relationships/hyperlink" Target="https://aether.fandom.com/wiki/Tracking_Golem" TargetMode="External"/><Relationship Id="rId3873" Type="http://schemas.openxmlformats.org/officeDocument/2006/relationships/hyperlink" Target="https://ark.gamepedia.com/Megapithecus_Pestis" TargetMode="External"/><Relationship Id="rId1202" Type="http://schemas.openxmlformats.org/officeDocument/2006/relationships/hyperlink" Target="https://xenoblade.fandom.com/wiki/Buloofo" TargetMode="External"/><Relationship Id="rId2533" Type="http://schemas.openxmlformats.org/officeDocument/2006/relationships/hyperlink" Target="https://dragon-quest.org/wiki/Octavian_pirate" TargetMode="External"/><Relationship Id="rId3865" Type="http://schemas.openxmlformats.org/officeDocument/2006/relationships/hyperlink" Target="http://benimatic.com/tfwiki/index.php?title=Alpha_Yeti" TargetMode="External"/><Relationship Id="rId1203" Type="http://schemas.openxmlformats.org/officeDocument/2006/relationships/hyperlink" Target="https://starwars.fandom.com/wiki/Muudabok" TargetMode="External"/><Relationship Id="rId2534" Type="http://schemas.openxmlformats.org/officeDocument/2006/relationships/hyperlink" Target="https://howtotrainyourdragon.fandom.com/wiki/Scuttleclaw" TargetMode="External"/><Relationship Id="rId3864" Type="http://schemas.openxmlformats.org/officeDocument/2006/relationships/hyperlink" Target="https://terraria.fandom.com/wiki/Hercules_Beetle" TargetMode="External"/><Relationship Id="rId1204" Type="http://schemas.openxmlformats.org/officeDocument/2006/relationships/hyperlink" Target="https://monsterhunter.fandom.com/wiki/Baruragaru" TargetMode="External"/><Relationship Id="rId2535" Type="http://schemas.openxmlformats.org/officeDocument/2006/relationships/hyperlink" Target="https://xenoblade.fandom.com/wiki/Eryth_Hiln" TargetMode="External"/><Relationship Id="rId3867" Type="http://schemas.openxmlformats.org/officeDocument/2006/relationships/hyperlink" Target="https://toriko.fandom.com/wiki/Rock_Bee" TargetMode="External"/><Relationship Id="rId1205" Type="http://schemas.openxmlformats.org/officeDocument/2006/relationships/hyperlink" Target="https://harrypotter.fandom.com/wiki/Peruvian_Vipertooth" TargetMode="External"/><Relationship Id="rId2536" Type="http://schemas.openxmlformats.org/officeDocument/2006/relationships/hyperlink" Target="https://starwars.fandom.com/wiki/Bogwing/Legends" TargetMode="External"/><Relationship Id="rId3866" Type="http://schemas.openxmlformats.org/officeDocument/2006/relationships/hyperlink" Target="https://goldensun.fandom.com/wiki/Shade" TargetMode="External"/><Relationship Id="rId1206" Type="http://schemas.openxmlformats.org/officeDocument/2006/relationships/hyperlink" Target="https://marvel.fandom.com/wiki/Valinor_(Earth-616)" TargetMode="External"/><Relationship Id="rId2537" Type="http://schemas.openxmlformats.org/officeDocument/2006/relationships/hyperlink" Target="https://monsterhunter.fandom.com/wiki/Diorekkusu" TargetMode="External"/><Relationship Id="rId3869" Type="http://schemas.openxmlformats.org/officeDocument/2006/relationships/hyperlink" Target="https://liloandstitch.fandom.com/wiki/Sinker_(602)" TargetMode="External"/><Relationship Id="rId1207" Type="http://schemas.openxmlformats.org/officeDocument/2006/relationships/hyperlink" Target="https://riskofrain.fandom.com/wiki/Ifrit" TargetMode="External"/><Relationship Id="rId2538" Type="http://schemas.openxmlformats.org/officeDocument/2006/relationships/hyperlink" Target="https://harrypotter.fandom.com/wiki/Puffskein" TargetMode="External"/><Relationship Id="rId3868" Type="http://schemas.openxmlformats.org/officeDocument/2006/relationships/hyperlink" Target="https://ben10.fandom.com/wiki/Scrutin" TargetMode="External"/><Relationship Id="rId1208" Type="http://schemas.openxmlformats.org/officeDocument/2006/relationships/hyperlink" Target="https://finalfantasy.fandom.com/wiki/Elf_Toad_(Final_Fantasy_V)" TargetMode="External"/><Relationship Id="rId2539" Type="http://schemas.openxmlformats.org/officeDocument/2006/relationships/hyperlink" Target="https://worm.fandom.com/wiki/Night" TargetMode="External"/><Relationship Id="rId1209" Type="http://schemas.openxmlformats.org/officeDocument/2006/relationships/hyperlink" Target="https://terraria.fandom.com/wiki/Slimy_Saddle" TargetMode="External"/><Relationship Id="rId3861" Type="http://schemas.openxmlformats.org/officeDocument/2006/relationships/hyperlink" Target="https://xenoblade.fandom.com/wiki/Petramand" TargetMode="External"/><Relationship Id="rId2530" Type="http://schemas.openxmlformats.org/officeDocument/2006/relationships/hyperlink" Target="https://theearthdefenseforce.fandom.com/wiki/Battle_Drone" TargetMode="External"/><Relationship Id="rId3860" Type="http://schemas.openxmlformats.org/officeDocument/2006/relationships/hyperlink" Target="https://dragon-quest.org/wiki/Incarnus" TargetMode="External"/><Relationship Id="rId1200" Type="http://schemas.openxmlformats.org/officeDocument/2006/relationships/hyperlink" Target="https://dragon-quest.org/wiki/Great_dragon" TargetMode="External"/><Relationship Id="rId2531" Type="http://schemas.openxmlformats.org/officeDocument/2006/relationships/hyperlink" Target="https://bayonetta.fandom.com/wiki/Resplendence" TargetMode="External"/><Relationship Id="rId3863" Type="http://schemas.openxmlformats.org/officeDocument/2006/relationships/hyperlink" Target="https://monsterhunter.fandom.com/wiki/Hyujikiki" TargetMode="External"/><Relationship Id="rId1201" Type="http://schemas.openxmlformats.org/officeDocument/2006/relationships/hyperlink" Target="https://howtotrainyourdragon.fandom.com/wiki/Foreverhorn" TargetMode="External"/><Relationship Id="rId2532" Type="http://schemas.openxmlformats.org/officeDocument/2006/relationships/hyperlink" Target="https://www.mariowiki.com/Gooigi" TargetMode="External"/><Relationship Id="rId3862" Type="http://schemas.openxmlformats.org/officeDocument/2006/relationships/hyperlink" Target="https://starwars.fandom.com/wiki/Rodian_Karstag" TargetMode="External"/><Relationship Id="rId1235" Type="http://schemas.openxmlformats.org/officeDocument/2006/relationships/hyperlink" Target="http://www.scpwiki.com/scp-204" TargetMode="External"/><Relationship Id="rId2566" Type="http://schemas.openxmlformats.org/officeDocument/2006/relationships/hyperlink" Target="https://bayonetta.fandom.com/wiki/Sapientia" TargetMode="External"/><Relationship Id="rId3898" Type="http://schemas.openxmlformats.org/officeDocument/2006/relationships/hyperlink" Target="https://starwars.fandom.com/wiki/Sand_demon" TargetMode="External"/><Relationship Id="rId1236" Type="http://schemas.openxmlformats.org/officeDocument/2006/relationships/hyperlink" Target="https://thewanderinginn.fandom.com/wiki/Spear_Spiders" TargetMode="External"/><Relationship Id="rId2567" Type="http://schemas.openxmlformats.org/officeDocument/2006/relationships/hyperlink" Target="https://www.mariowiki.com/Luma_(species)" TargetMode="External"/><Relationship Id="rId3897" Type="http://schemas.openxmlformats.org/officeDocument/2006/relationships/hyperlink" Target="https://xenoblade.fandom.com/wiki/Potamus" TargetMode="External"/><Relationship Id="rId1237" Type="http://schemas.openxmlformats.org/officeDocument/2006/relationships/hyperlink" Target="https://dragonball.fandom.com/wiki/Senzu_Bean" TargetMode="External"/><Relationship Id="rId2568" Type="http://schemas.openxmlformats.org/officeDocument/2006/relationships/hyperlink" Target="https://dragon-quest.org/wiki/Seasaur" TargetMode="External"/><Relationship Id="rId1238" Type="http://schemas.openxmlformats.org/officeDocument/2006/relationships/hyperlink" Target="https://howtotrainyourdragon.fandom.com/wiki/Dreadstrider" TargetMode="External"/><Relationship Id="rId2569" Type="http://schemas.openxmlformats.org/officeDocument/2006/relationships/hyperlink" Target="https://howtotrainyourdragon.fandom.com/wiki/Sea_Gronckle" TargetMode="External"/><Relationship Id="rId3899" Type="http://schemas.openxmlformats.org/officeDocument/2006/relationships/hyperlink" Target="https://monsterhunter.fandom.com/wiki/Ioprey" TargetMode="External"/><Relationship Id="rId1239" Type="http://schemas.openxmlformats.org/officeDocument/2006/relationships/hyperlink" Target="https://en.wikipedia.org/wiki/Bovidae" TargetMode="External"/><Relationship Id="rId409" Type="http://schemas.openxmlformats.org/officeDocument/2006/relationships/hyperlink" Target="https://forgottenrealms.fandom.com/wiki/Carrion_crawler" TargetMode="External"/><Relationship Id="rId404" Type="http://schemas.openxmlformats.org/officeDocument/2006/relationships/hyperlink" Target="https://bioshock.fandom.com/wiki/Sea_Slug" TargetMode="External"/><Relationship Id="rId403" Type="http://schemas.openxmlformats.org/officeDocument/2006/relationships/hyperlink" Target="https://thewanderinginn.fandom.com/wiki/Crelers" TargetMode="External"/><Relationship Id="rId402" Type="http://schemas.openxmlformats.org/officeDocument/2006/relationships/hyperlink" Target="http://www.scpwiki.com/scp-066" TargetMode="External"/><Relationship Id="rId401" Type="http://schemas.openxmlformats.org/officeDocument/2006/relationships/hyperlink" Target="https://ratchetandclank.fandom.com/wiki/Bouncer_Minion" TargetMode="External"/><Relationship Id="rId408" Type="http://schemas.openxmlformats.org/officeDocument/2006/relationships/hyperlink" Target="https://avatar.fandom.com/wiki/Buzzard_wasp" TargetMode="External"/><Relationship Id="rId407" Type="http://schemas.openxmlformats.org/officeDocument/2006/relationships/hyperlink" Target="https://ark.gamepedia.com/Argentavis" TargetMode="External"/><Relationship Id="rId406" Type="http://schemas.openxmlformats.org/officeDocument/2006/relationships/hyperlink" Target="https://en.wikipedia.org/wiki/Sloth" TargetMode="External"/><Relationship Id="rId405" Type="http://schemas.openxmlformats.org/officeDocument/2006/relationships/hyperlink" Target="https://howtotrainyourdragon.fandom.com/wiki/Puffertail" TargetMode="External"/><Relationship Id="rId3890" Type="http://schemas.openxmlformats.org/officeDocument/2006/relationships/hyperlink" Target="https://memory-alpha.fandom.com/wiki/Tribble" TargetMode="External"/><Relationship Id="rId2560" Type="http://schemas.openxmlformats.org/officeDocument/2006/relationships/hyperlink" Target="https://ark.gamepedia.com/Enforcer" TargetMode="External"/><Relationship Id="rId3892" Type="http://schemas.openxmlformats.org/officeDocument/2006/relationships/hyperlink" Target="https://forgottenrealms.fandom.com/wiki/Faerie_dragon" TargetMode="External"/><Relationship Id="rId1230" Type="http://schemas.openxmlformats.org/officeDocument/2006/relationships/hyperlink" Target="https://half-life.fandom.com/wiki/Hunter" TargetMode="External"/><Relationship Id="rId2561" Type="http://schemas.openxmlformats.org/officeDocument/2006/relationships/hyperlink" Target="https://avatar.fandom.com/wiki/Hybrid_pigs" TargetMode="External"/><Relationship Id="rId3891" Type="http://schemas.openxmlformats.org/officeDocument/2006/relationships/hyperlink" Target="https://ark.gamepedia.com/Megatherium" TargetMode="External"/><Relationship Id="rId400" Type="http://schemas.openxmlformats.org/officeDocument/2006/relationships/hyperlink" Target="https://slugterra.fandom.com/wiki/Diggrix" TargetMode="External"/><Relationship Id="rId1231" Type="http://schemas.openxmlformats.org/officeDocument/2006/relationships/hyperlink" Target="https://fallout.fandom.com/wiki/Gazelle" TargetMode="External"/><Relationship Id="rId2562" Type="http://schemas.openxmlformats.org/officeDocument/2006/relationships/hyperlink" Target="https://forgottenrealms.fandom.com/wiki/Iron_golem" TargetMode="External"/><Relationship Id="rId3894" Type="http://schemas.openxmlformats.org/officeDocument/2006/relationships/hyperlink" Target="https://digimon.fandom.com/wiki/Zubamon" TargetMode="External"/><Relationship Id="rId1232" Type="http://schemas.openxmlformats.org/officeDocument/2006/relationships/hyperlink" Target="https://ninokuni.fandom.com/wiki/Hooray" TargetMode="External"/><Relationship Id="rId2563" Type="http://schemas.openxmlformats.org/officeDocument/2006/relationships/hyperlink" Target="https://bulbapedia.bulbagarden.net/wiki/Scyther_(Pok%C3%A9mon)" TargetMode="External"/><Relationship Id="rId3893" Type="http://schemas.openxmlformats.org/officeDocument/2006/relationships/hyperlink" Target="https://bulbapedia.bulbagarden.net/wiki/Qwilfish_(Pok%C3%A9mon)" TargetMode="External"/><Relationship Id="rId1233" Type="http://schemas.openxmlformats.org/officeDocument/2006/relationships/hyperlink" Target="https://slugterra.fandom.com/wiki/Hoverbug" TargetMode="External"/><Relationship Id="rId2564" Type="http://schemas.openxmlformats.org/officeDocument/2006/relationships/hyperlink" Target="https://digimon.fandom.com/wiki/Lalamon" TargetMode="External"/><Relationship Id="rId3896" Type="http://schemas.openxmlformats.org/officeDocument/2006/relationships/hyperlink" Target="https://dragon-quest.org/wiki/Nemean" TargetMode="External"/><Relationship Id="rId1234" Type="http://schemas.openxmlformats.org/officeDocument/2006/relationships/hyperlink" Target="https://ratchetandclank.fandom.com/wiki/Hunter_Minion" TargetMode="External"/><Relationship Id="rId2565" Type="http://schemas.openxmlformats.org/officeDocument/2006/relationships/hyperlink" Target="https://theearthdefenseforce.fandom.com/wiki/Gunship" TargetMode="External"/><Relationship Id="rId3895" Type="http://schemas.openxmlformats.org/officeDocument/2006/relationships/hyperlink" Target="https://www.mariowiki.com/Wing_(Super_Mario_Bros._Special)" TargetMode="External"/><Relationship Id="rId1224" Type="http://schemas.openxmlformats.org/officeDocument/2006/relationships/hyperlink" Target="https://starbounder.org/Nutmidge" TargetMode="External"/><Relationship Id="rId2555" Type="http://schemas.openxmlformats.org/officeDocument/2006/relationships/hyperlink" Target="https://ninokuni.fandom.com/wiki/Shrimpaler" TargetMode="External"/><Relationship Id="rId3887" Type="http://schemas.openxmlformats.org/officeDocument/2006/relationships/hyperlink" Target="https://liloandstitch.fandom.com/wiki/Zap_(603)" TargetMode="External"/><Relationship Id="rId1225" Type="http://schemas.openxmlformats.org/officeDocument/2006/relationships/hyperlink" Target="https://ccsakura.fandom.com/wiki/The_Maze" TargetMode="External"/><Relationship Id="rId2556" Type="http://schemas.openxmlformats.org/officeDocument/2006/relationships/hyperlink" Target="https://slugterra.fandom.com/wiki/Ice_Elemental" TargetMode="External"/><Relationship Id="rId3886" Type="http://schemas.openxmlformats.org/officeDocument/2006/relationships/hyperlink" Target="https://ben10.fandom.com/wiki/Segmentasapien" TargetMode="External"/><Relationship Id="rId1226" Type="http://schemas.openxmlformats.org/officeDocument/2006/relationships/hyperlink" Target="https://kirby.fandom.com/wiki/Nago" TargetMode="External"/><Relationship Id="rId2557" Type="http://schemas.openxmlformats.org/officeDocument/2006/relationships/hyperlink" Target="http://www.scpwiki.com/scp-408" TargetMode="External"/><Relationship Id="rId3889" Type="http://schemas.openxmlformats.org/officeDocument/2006/relationships/hyperlink" Target="https://scp-wiki.wikidot.com/scp-705" TargetMode="External"/><Relationship Id="rId1227" Type="http://schemas.openxmlformats.org/officeDocument/2006/relationships/hyperlink" Target="https://riordan.fandom.com/wiki/Ophiotaurus" TargetMode="External"/><Relationship Id="rId2558" Type="http://schemas.openxmlformats.org/officeDocument/2006/relationships/hyperlink" Target="https://lovecraft.fandom.com/wiki/Shoggoth" TargetMode="External"/><Relationship Id="rId3888" Type="http://schemas.openxmlformats.org/officeDocument/2006/relationships/hyperlink" Target="https://kingdomhearts.fandom.com/wiki/Assault_Rider" TargetMode="External"/><Relationship Id="rId1228" Type="http://schemas.openxmlformats.org/officeDocument/2006/relationships/hyperlink" Target="https://liloandstitch.fandom.com/wiki/Skip_(089)" TargetMode="External"/><Relationship Id="rId2559" Type="http://schemas.openxmlformats.org/officeDocument/2006/relationships/hyperlink" Target="https://en.wikipedia.org/wiki/Cariamiformes" TargetMode="External"/><Relationship Id="rId1229" Type="http://schemas.openxmlformats.org/officeDocument/2006/relationships/hyperlink" Target="https://rwby.fandom.com/wiki/Sabyr" TargetMode="External"/><Relationship Id="rId3881" Type="http://schemas.openxmlformats.org/officeDocument/2006/relationships/hyperlink" Target="https://monsterhunter.fandom.com/wiki/Inagami" TargetMode="External"/><Relationship Id="rId2550" Type="http://schemas.openxmlformats.org/officeDocument/2006/relationships/hyperlink" Target="https://ben10.fandom.com/wiki/Lepidopterran_(Classic)" TargetMode="External"/><Relationship Id="rId3880" Type="http://schemas.openxmlformats.org/officeDocument/2006/relationships/hyperlink" Target="https://starwars.fandom.com/wiki/Saberjowl" TargetMode="External"/><Relationship Id="rId1220" Type="http://schemas.openxmlformats.org/officeDocument/2006/relationships/hyperlink" Target="https://oddworld.fandom.com/wiki/Thudslug" TargetMode="External"/><Relationship Id="rId2551" Type="http://schemas.openxmlformats.org/officeDocument/2006/relationships/hyperlink" Target="https://subnautica.fandom.com/wiki/Sea_Treader_Leviathan" TargetMode="External"/><Relationship Id="rId3883" Type="http://schemas.openxmlformats.org/officeDocument/2006/relationships/hyperlink" Target="http://benimatic.com/tfwiki/index.php?title=Charm_of_Life" TargetMode="External"/><Relationship Id="rId1221" Type="http://schemas.openxmlformats.org/officeDocument/2006/relationships/hyperlink" Target="https://ben10.fandom.com/wiki/Corruptura" TargetMode="External"/><Relationship Id="rId2552" Type="http://schemas.openxmlformats.org/officeDocument/2006/relationships/hyperlink" Target="https://starbounder.org/Wisper" TargetMode="External"/><Relationship Id="rId3882" Type="http://schemas.openxmlformats.org/officeDocument/2006/relationships/hyperlink" Target="https://terraria.fandom.com/wiki/Neptune%27s_Shell" TargetMode="External"/><Relationship Id="rId1222" Type="http://schemas.openxmlformats.org/officeDocument/2006/relationships/hyperlink" Target="https://horizon.fandom.com/wiki/Stormbird" TargetMode="External"/><Relationship Id="rId2553" Type="http://schemas.openxmlformats.org/officeDocument/2006/relationships/hyperlink" Target="https://liloandstitch.fandom.com/wiki/Kingpin_(229)" TargetMode="External"/><Relationship Id="rId3885" Type="http://schemas.openxmlformats.org/officeDocument/2006/relationships/hyperlink" Target="https://toriko.fandom.com/wiki/Rock_Condor" TargetMode="External"/><Relationship Id="rId1223" Type="http://schemas.openxmlformats.org/officeDocument/2006/relationships/hyperlink" Target="https://subnautica-belowzero.fandom.com/wiki/Feather_Fish" TargetMode="External"/><Relationship Id="rId2554" Type="http://schemas.openxmlformats.org/officeDocument/2006/relationships/hyperlink" Target="https://fallout.fandom.com/wiki/Tick" TargetMode="External"/><Relationship Id="rId3884" Type="http://schemas.openxmlformats.org/officeDocument/2006/relationships/hyperlink" Target="https://goldensun.fandom.com/wiki/Shell" TargetMode="External"/><Relationship Id="rId2500" Type="http://schemas.openxmlformats.org/officeDocument/2006/relationships/hyperlink" Target="https://xenoblade.fandom.com/wiki/Grex" TargetMode="External"/><Relationship Id="rId3832" Type="http://schemas.openxmlformats.org/officeDocument/2006/relationships/hyperlink" Target="https://ben10.fandom.com/wiki/Sand_Ripper" TargetMode="External"/><Relationship Id="rId2501" Type="http://schemas.openxmlformats.org/officeDocument/2006/relationships/hyperlink" Target="https://starwars.fandom.com/wiki/Bloodsniffer" TargetMode="External"/><Relationship Id="rId3831" Type="http://schemas.openxmlformats.org/officeDocument/2006/relationships/hyperlink" Target="https://toriko.fandom.com/wiki/Regal_Mammoth" TargetMode="External"/><Relationship Id="rId2502" Type="http://schemas.openxmlformats.org/officeDocument/2006/relationships/hyperlink" Target="https://monsterhunter.fandom.com/wiki/Diablos" TargetMode="External"/><Relationship Id="rId3834" Type="http://schemas.openxmlformats.org/officeDocument/2006/relationships/hyperlink" Target="https://kingdomhearts.fandom.com/wiki/Arch_Behemoth" TargetMode="External"/><Relationship Id="rId2503" Type="http://schemas.openxmlformats.org/officeDocument/2006/relationships/hyperlink" Target="https://harrypotter.fandom.com/wiki/Portrait" TargetMode="External"/><Relationship Id="rId3833" Type="http://schemas.openxmlformats.org/officeDocument/2006/relationships/hyperlink" Target="https://liloandstitch.fandom.com/wiki/Woops_(600)" TargetMode="External"/><Relationship Id="rId2504" Type="http://schemas.openxmlformats.org/officeDocument/2006/relationships/hyperlink" Target="https://worm.fandom.com/wiki/Leviathan" TargetMode="External"/><Relationship Id="rId3836" Type="http://schemas.openxmlformats.org/officeDocument/2006/relationships/hyperlink" Target="https://starcraft.fandom.com/wiki/Ultralisk_(StarCraft_II)" TargetMode="External"/><Relationship Id="rId2505" Type="http://schemas.openxmlformats.org/officeDocument/2006/relationships/hyperlink" Target="https://riskofrain2.fandom.com/wiki/Void_Reaver" TargetMode="External"/><Relationship Id="rId3835" Type="http://schemas.openxmlformats.org/officeDocument/2006/relationships/hyperlink" Target="https://scp-wiki.wikidot.com/scp-693" TargetMode="External"/><Relationship Id="rId2506" Type="http://schemas.openxmlformats.org/officeDocument/2006/relationships/hyperlink" Target="https://finalfantasy.fandom.com/wiki/Diablos_(Final_Fantasy_VIII)" TargetMode="External"/><Relationship Id="rId3838" Type="http://schemas.openxmlformats.org/officeDocument/2006/relationships/hyperlink" Target="https://forgottenrealms.fandom.com/wiki/Ambush_drake" TargetMode="External"/><Relationship Id="rId2507" Type="http://schemas.openxmlformats.org/officeDocument/2006/relationships/hyperlink" Target="https://terraria.fandom.com/wiki/Granite_Elemental" TargetMode="External"/><Relationship Id="rId3837" Type="http://schemas.openxmlformats.org/officeDocument/2006/relationships/hyperlink" Target="https://ark.gamepedia.com/Meganeura" TargetMode="External"/><Relationship Id="rId2508" Type="http://schemas.openxmlformats.org/officeDocument/2006/relationships/hyperlink" Target="https://aether.fandom.com/wiki/Sentry" TargetMode="External"/><Relationship Id="rId2509" Type="http://schemas.openxmlformats.org/officeDocument/2006/relationships/hyperlink" Target="https://monster-sanctuary.fandom.com/wiki/Brawlish" TargetMode="External"/><Relationship Id="rId3839" Type="http://schemas.openxmlformats.org/officeDocument/2006/relationships/hyperlink" Target="https://bulbapedia.bulbagarden.net/wiki/Dunsparce_(Pok%C3%A9mon)" TargetMode="External"/><Relationship Id="rId3830" Type="http://schemas.openxmlformats.org/officeDocument/2006/relationships/hyperlink" Target="https://goldensun.fandom.com/wiki/Rime" TargetMode="External"/><Relationship Id="rId3821" Type="http://schemas.openxmlformats.org/officeDocument/2006/relationships/hyperlink" Target="https://bulbapedia.bulbagarden.net/wiki/Pineco_(Pok%C3%A9mon)" TargetMode="External"/><Relationship Id="rId3820" Type="http://schemas.openxmlformats.org/officeDocument/2006/relationships/hyperlink" Target="https://forgottenrealms.fandom.com/wiki/Lung_dragon" TargetMode="External"/><Relationship Id="rId3823" Type="http://schemas.openxmlformats.org/officeDocument/2006/relationships/hyperlink" Target="https://www.mariowiki.com/Super_Leaf" TargetMode="External"/><Relationship Id="rId3822" Type="http://schemas.openxmlformats.org/officeDocument/2006/relationships/hyperlink" Target="https://digimon.fandom.com/wiki/Vemmon" TargetMode="External"/><Relationship Id="rId3825" Type="http://schemas.openxmlformats.org/officeDocument/2006/relationships/hyperlink" Target="https://xenoblade.fandom.com/wiki/Parisax" TargetMode="External"/><Relationship Id="rId3824" Type="http://schemas.openxmlformats.org/officeDocument/2006/relationships/hyperlink" Target="https://dragon-quest.org/wiki/Equinox" TargetMode="External"/><Relationship Id="rId3827" Type="http://schemas.openxmlformats.org/officeDocument/2006/relationships/hyperlink" Target="https://monsterhunter.fandom.com/wiki/Hornetaur" TargetMode="External"/><Relationship Id="rId3826" Type="http://schemas.openxmlformats.org/officeDocument/2006/relationships/hyperlink" Target="https://starwars.fandom.com/wiki/Rib-cat" TargetMode="External"/><Relationship Id="rId3829" Type="http://schemas.openxmlformats.org/officeDocument/2006/relationships/hyperlink" Target="http://benimatic.com/tfwiki/index.php?title=Winter_Wolf" TargetMode="External"/><Relationship Id="rId3828" Type="http://schemas.openxmlformats.org/officeDocument/2006/relationships/hyperlink" Target="https://terraria.fandom.com/wiki/Balloon_Pufferfish" TargetMode="External"/><Relationship Id="rId2522" Type="http://schemas.openxmlformats.org/officeDocument/2006/relationships/hyperlink" Target="http://www.scpwiki.com/scp-401" TargetMode="External"/><Relationship Id="rId3854" Type="http://schemas.openxmlformats.org/officeDocument/2006/relationships/hyperlink" Target="https://starcraft.fandom.com/wiki/Zergling_(StarCraft_II)" TargetMode="External"/><Relationship Id="rId2523" Type="http://schemas.openxmlformats.org/officeDocument/2006/relationships/hyperlink" Target="https://legendofdragoon.fandom.com/wiki/Dragoon" TargetMode="External"/><Relationship Id="rId3853" Type="http://schemas.openxmlformats.org/officeDocument/2006/relationships/hyperlink" Target="https://scp-wiki.wikidot.com/scp-698" TargetMode="External"/><Relationship Id="rId2524" Type="http://schemas.openxmlformats.org/officeDocument/2006/relationships/hyperlink" Target="https://en.wikipedia.org/wiki/Coraciimorphae" TargetMode="External"/><Relationship Id="rId3856" Type="http://schemas.openxmlformats.org/officeDocument/2006/relationships/hyperlink" Target="https://forgottenrealms.fandom.com/wiki/Dracolisk" TargetMode="External"/><Relationship Id="rId2525" Type="http://schemas.openxmlformats.org/officeDocument/2006/relationships/hyperlink" Target="https://ark.gamepedia.com/Rock_Elemental" TargetMode="External"/><Relationship Id="rId3855" Type="http://schemas.openxmlformats.org/officeDocument/2006/relationships/hyperlink" Target="https://ark.gamepedia.com/Megapithecus" TargetMode="External"/><Relationship Id="rId2526" Type="http://schemas.openxmlformats.org/officeDocument/2006/relationships/hyperlink" Target="https://avatar.fandom.com/wiki/Mongoose_lizard" TargetMode="External"/><Relationship Id="rId3858" Type="http://schemas.openxmlformats.org/officeDocument/2006/relationships/hyperlink" Target="https://digimon.fandom.com/wiki/Wormmon" TargetMode="External"/><Relationship Id="rId2527" Type="http://schemas.openxmlformats.org/officeDocument/2006/relationships/hyperlink" Target="https://forgottenrealms.fandom.com/wiki/Hammer_golem" TargetMode="External"/><Relationship Id="rId3857" Type="http://schemas.openxmlformats.org/officeDocument/2006/relationships/hyperlink" Target="https://bulbapedia.bulbagarden.net/wiki/Gligar_(Pok%C3%A9mon)" TargetMode="External"/><Relationship Id="rId2528" Type="http://schemas.openxmlformats.org/officeDocument/2006/relationships/hyperlink" Target="https://bulbapedia.bulbagarden.net/wiki/Mime_Jr._(Pok%C3%A9mon)" TargetMode="External"/><Relationship Id="rId2529" Type="http://schemas.openxmlformats.org/officeDocument/2006/relationships/hyperlink" Target="https://digimon.fandom.com/wiki/Labramon" TargetMode="External"/><Relationship Id="rId3859" Type="http://schemas.openxmlformats.org/officeDocument/2006/relationships/hyperlink" Target="https://www.mariowiki.com/Super_Star" TargetMode="External"/><Relationship Id="rId3850" Type="http://schemas.openxmlformats.org/officeDocument/2006/relationships/hyperlink" Target="https://ben10.fandom.com/wiki/Screegit" TargetMode="External"/><Relationship Id="rId2520" Type="http://schemas.openxmlformats.org/officeDocument/2006/relationships/hyperlink" Target="https://ninokuni.fandom.com/wiki/Shonky-Honker" TargetMode="External"/><Relationship Id="rId3852" Type="http://schemas.openxmlformats.org/officeDocument/2006/relationships/hyperlink" Target="https://kingdomhearts.fandom.com/wiki/Armored_Knight" TargetMode="External"/><Relationship Id="rId2521" Type="http://schemas.openxmlformats.org/officeDocument/2006/relationships/hyperlink" Target="https://slugterra.fandom.com/wiki/Fire_Elemental" TargetMode="External"/><Relationship Id="rId3851" Type="http://schemas.openxmlformats.org/officeDocument/2006/relationships/hyperlink" Target="https://liloandstitch.fandom.com/wiki/Kixx_(601)" TargetMode="External"/><Relationship Id="rId2511" Type="http://schemas.openxmlformats.org/officeDocument/2006/relationships/hyperlink" Target="https://goldensun.fandom.com/wiki/Sizzle" TargetMode="External"/><Relationship Id="rId3843" Type="http://schemas.openxmlformats.org/officeDocument/2006/relationships/hyperlink" Target="https://xenoblade.fandom.com/wiki/Dorrl_Parisax" TargetMode="External"/><Relationship Id="rId2512" Type="http://schemas.openxmlformats.org/officeDocument/2006/relationships/hyperlink" Target="https://toriko.fandom.com/wiki/Furnip" TargetMode="External"/><Relationship Id="rId3842" Type="http://schemas.openxmlformats.org/officeDocument/2006/relationships/hyperlink" Target="https://dragon-quest.org/wiki/Estark" TargetMode="External"/><Relationship Id="rId2513" Type="http://schemas.openxmlformats.org/officeDocument/2006/relationships/hyperlink" Target="https://wh40k.lexicanum.com/wiki/Tyranid_Warrior" TargetMode="External"/><Relationship Id="rId3845" Type="http://schemas.openxmlformats.org/officeDocument/2006/relationships/hyperlink" Target="https://monsterhunter.fandom.com/wiki/Hypnocatrice" TargetMode="External"/><Relationship Id="rId2514" Type="http://schemas.openxmlformats.org/officeDocument/2006/relationships/hyperlink" Target="https://eternalcylinder.fandom.com/wiki/Shelled_Grollusc" TargetMode="External"/><Relationship Id="rId3844" Type="http://schemas.openxmlformats.org/officeDocument/2006/relationships/hyperlink" Target="https://starwars.fandom.com/wiki/Rishi_eel/Legends" TargetMode="External"/><Relationship Id="rId2515" Type="http://schemas.openxmlformats.org/officeDocument/2006/relationships/hyperlink" Target="https://ben10.fandom.com/wiki/Lenopan" TargetMode="External"/><Relationship Id="rId3847" Type="http://schemas.openxmlformats.org/officeDocument/2006/relationships/hyperlink" Target="http://benimatic.com/tfwiki/index.php?title=Yeti" TargetMode="External"/><Relationship Id="rId2516" Type="http://schemas.openxmlformats.org/officeDocument/2006/relationships/hyperlink" Target="https://subnautica-belowzero.fandom.com/wiki/Sea_Monkey" TargetMode="External"/><Relationship Id="rId3846" Type="http://schemas.openxmlformats.org/officeDocument/2006/relationships/hyperlink" Target="https://terraria.fandom.com/wiki/Bee_Cloak" TargetMode="External"/><Relationship Id="rId2517" Type="http://schemas.openxmlformats.org/officeDocument/2006/relationships/hyperlink" Target="https://starbounder.org/Voltip" TargetMode="External"/><Relationship Id="rId3849" Type="http://schemas.openxmlformats.org/officeDocument/2006/relationships/hyperlink" Target="https://toriko.fandom.com/wiki/Roboster" TargetMode="External"/><Relationship Id="rId2518" Type="http://schemas.openxmlformats.org/officeDocument/2006/relationships/hyperlink" Target="https://liloandstitch.fandom.com/wiki/Melty_(228)" TargetMode="External"/><Relationship Id="rId3848" Type="http://schemas.openxmlformats.org/officeDocument/2006/relationships/hyperlink" Target="https://goldensun.fandom.com/wiki/Serac" TargetMode="External"/><Relationship Id="rId2519" Type="http://schemas.openxmlformats.org/officeDocument/2006/relationships/hyperlink" Target="https://fallout.fandom.com/wiki/Stingwing_(Fallout_4)" TargetMode="External"/><Relationship Id="rId3841" Type="http://schemas.openxmlformats.org/officeDocument/2006/relationships/hyperlink" Target="https://www.mariowiki.com/Super_Mushroom" TargetMode="External"/><Relationship Id="rId2510" Type="http://schemas.openxmlformats.org/officeDocument/2006/relationships/hyperlink" Target="https://onepiece.fandom.com/wiki/Devil_Fruit" TargetMode="External"/><Relationship Id="rId3840" Type="http://schemas.openxmlformats.org/officeDocument/2006/relationships/hyperlink" Target="https://digimon.fandom.com/wiki/Vorvomon" TargetMode="External"/><Relationship Id="rId4327" Type="http://schemas.openxmlformats.org/officeDocument/2006/relationships/hyperlink" Target="https://xenoblade.fandom.com/wiki/Squood" TargetMode="External"/><Relationship Id="rId5659" Type="http://schemas.openxmlformats.org/officeDocument/2006/relationships/hyperlink" Target="https://bulbapedia.bulbagarden.net/wiki/Fletchling_(Pok%C3%A9mon)" TargetMode="External"/><Relationship Id="rId4326" Type="http://schemas.openxmlformats.org/officeDocument/2006/relationships/hyperlink" Target="https://zelda.fandom.com/wiki/Like_Like" TargetMode="External"/><Relationship Id="rId4329" Type="http://schemas.openxmlformats.org/officeDocument/2006/relationships/hyperlink" Target="https://monsterhunter.fandom.com/wiki/Larinoth" TargetMode="External"/><Relationship Id="rId5657" Type="http://schemas.openxmlformats.org/officeDocument/2006/relationships/hyperlink" Target="https://dauntless.fandom.com/wiki/Malkarion" TargetMode="External"/><Relationship Id="rId4328" Type="http://schemas.openxmlformats.org/officeDocument/2006/relationships/hyperlink" Target="https://starwars.fandom.com/wiki/Sarlacc/Legends" TargetMode="External"/><Relationship Id="rId5658" Type="http://schemas.openxmlformats.org/officeDocument/2006/relationships/hyperlink" Target="http://www.scpwiki.com/scp-3528" TargetMode="External"/><Relationship Id="rId469" Type="http://schemas.openxmlformats.org/officeDocument/2006/relationships/hyperlink" Target="https://monsterhunter.fandom.com/wiki/Anjanath" TargetMode="External"/><Relationship Id="rId468" Type="http://schemas.openxmlformats.org/officeDocument/2006/relationships/hyperlink" Target="https://starwars.fandom.com/wiki/Fambaa/Legends" TargetMode="External"/><Relationship Id="rId467" Type="http://schemas.openxmlformats.org/officeDocument/2006/relationships/hyperlink" Target="https://xenoblade.fandom.com/wiki/Deified_Queen" TargetMode="External"/><Relationship Id="rId1290" Type="http://schemas.openxmlformats.org/officeDocument/2006/relationships/hyperlink" Target="https://forgottenrealms.fandom.com/wiki/Hook_horror" TargetMode="External"/><Relationship Id="rId1291" Type="http://schemas.openxmlformats.org/officeDocument/2006/relationships/hyperlink" Target="https://bulbapedia.bulbagarden.net/wiki/Abra_(Pok%C3%A9mon)" TargetMode="External"/><Relationship Id="rId1292" Type="http://schemas.openxmlformats.org/officeDocument/2006/relationships/hyperlink" Target="https://digimon.fandom.com/wiki/Floramon" TargetMode="External"/><Relationship Id="rId462" Type="http://schemas.openxmlformats.org/officeDocument/2006/relationships/hyperlink" Target="https://godzilla.fandom.com/wiki/Godzilla_(MonsterVerse)" TargetMode="External"/><Relationship Id="rId1293" Type="http://schemas.openxmlformats.org/officeDocument/2006/relationships/hyperlink" Target="https://godzilla.fandom.com/wiki/Varan" TargetMode="External"/><Relationship Id="rId5651" Type="http://schemas.openxmlformats.org/officeDocument/2006/relationships/hyperlink" Target="https://dauntless.fandom.com/wiki/Kharabak" TargetMode="External"/><Relationship Id="rId461" Type="http://schemas.openxmlformats.org/officeDocument/2006/relationships/hyperlink" Target="https://digimon.fandom.com/wiki/Candlemon" TargetMode="External"/><Relationship Id="rId1294" Type="http://schemas.openxmlformats.org/officeDocument/2006/relationships/hyperlink" Target="https://devilmaycry.fandom.com/wiki/Savage_Golem" TargetMode="External"/><Relationship Id="rId5652" Type="http://schemas.openxmlformats.org/officeDocument/2006/relationships/hyperlink" Target="http://www.scpwiki.com/scp-3508" TargetMode="External"/><Relationship Id="rId460" Type="http://schemas.openxmlformats.org/officeDocument/2006/relationships/hyperlink" Target="https://bulbapedia.bulbagarden.net/wiki/Pichu_(Pok%C3%A9mon)" TargetMode="External"/><Relationship Id="rId1295" Type="http://schemas.openxmlformats.org/officeDocument/2006/relationships/hyperlink" Target="https://www.mariowiki.com/Lava_Bubble" TargetMode="External"/><Relationship Id="rId4321" Type="http://schemas.openxmlformats.org/officeDocument/2006/relationships/hyperlink" Target="http://www.scpwiki.com/scp-824" TargetMode="External"/><Relationship Id="rId1296" Type="http://schemas.openxmlformats.org/officeDocument/2006/relationships/hyperlink" Target="https://dragon-quest.org/wiki/Jade_dragon" TargetMode="External"/><Relationship Id="rId4320" Type="http://schemas.openxmlformats.org/officeDocument/2006/relationships/hyperlink" Target="https://kingdomhearts.fandom.com/wiki/Driller_Mole" TargetMode="External"/><Relationship Id="rId5650" Type="http://schemas.openxmlformats.org/officeDocument/2006/relationships/hyperlink" Target="https://bulbapedia.bulbagarden.net/wiki/Fennekin_(Pok%C3%A9mon)" TargetMode="External"/><Relationship Id="rId466" Type="http://schemas.openxmlformats.org/officeDocument/2006/relationships/hyperlink" Target="https://howtotrainyourdragon.fandom.com/wiki/Deadly_Nadder_(Franchise)" TargetMode="External"/><Relationship Id="rId1297" Type="http://schemas.openxmlformats.org/officeDocument/2006/relationships/hyperlink" Target="https://howtotrainyourdragon.fandom.com/wiki/Gobsucker" TargetMode="External"/><Relationship Id="rId4323" Type="http://schemas.openxmlformats.org/officeDocument/2006/relationships/hyperlink" Target="https://forgottenrealms.fandom.com/wiki/Dust_mephit" TargetMode="External"/><Relationship Id="rId5655" Type="http://schemas.openxmlformats.org/officeDocument/2006/relationships/hyperlink" Target="http://www.scpwiki.com/scp-3518" TargetMode="External"/><Relationship Id="rId465" Type="http://schemas.openxmlformats.org/officeDocument/2006/relationships/hyperlink" Target="https://dragon-quest.org/wiki/King_slime" TargetMode="External"/><Relationship Id="rId1298" Type="http://schemas.openxmlformats.org/officeDocument/2006/relationships/hyperlink" Target="https://xenoblade.fandom.com/wiki/Caecus" TargetMode="External"/><Relationship Id="rId4322" Type="http://schemas.openxmlformats.org/officeDocument/2006/relationships/hyperlink" Target="https://ark.gamepedia.com/Pteranodon" TargetMode="External"/><Relationship Id="rId5656" Type="http://schemas.openxmlformats.org/officeDocument/2006/relationships/hyperlink" Target="https://bulbapedia.bulbagarden.net/wiki/Bunnelby_(Pok%C3%A9mon)" TargetMode="External"/><Relationship Id="rId464" Type="http://schemas.openxmlformats.org/officeDocument/2006/relationships/hyperlink" Target="https://www.mariowiki.com/Bully" TargetMode="External"/><Relationship Id="rId1299" Type="http://schemas.openxmlformats.org/officeDocument/2006/relationships/hyperlink" Target="https://starwars.fandom.com/wiki/Nerf/Legends" TargetMode="External"/><Relationship Id="rId4325" Type="http://schemas.openxmlformats.org/officeDocument/2006/relationships/hyperlink" Target="https://wikimon.net/Beast_Spirit_of_Water" TargetMode="External"/><Relationship Id="rId5653" Type="http://schemas.openxmlformats.org/officeDocument/2006/relationships/hyperlink" Target="https://bulbapedia.bulbagarden.net/wiki/Froakie_(Pok%C3%A9mon)" TargetMode="External"/><Relationship Id="rId463" Type="http://schemas.openxmlformats.org/officeDocument/2006/relationships/hyperlink" Target="https://devilmaycry.fandom.com/wiki/Cavaliere" TargetMode="External"/><Relationship Id="rId4324" Type="http://schemas.openxmlformats.org/officeDocument/2006/relationships/hyperlink" Target="https://bulbapedia.bulbagarden.net/wiki/Mudkip_(Pok%C3%A9mon)" TargetMode="External"/><Relationship Id="rId5654" Type="http://schemas.openxmlformats.org/officeDocument/2006/relationships/hyperlink" Target="https://dauntless.fandom.com/wiki/Koshai" TargetMode="External"/><Relationship Id="rId4316" Type="http://schemas.openxmlformats.org/officeDocument/2006/relationships/hyperlink" Target="https://terraria.fandom.com/wiki/Life_Fruit" TargetMode="External"/><Relationship Id="rId5648" Type="http://schemas.openxmlformats.org/officeDocument/2006/relationships/hyperlink" Target="https://dauntless.fandom.com/wiki/Hellion" TargetMode="External"/><Relationship Id="rId4315" Type="http://schemas.openxmlformats.org/officeDocument/2006/relationships/hyperlink" Target="https://monsterhunter.fandom.com/wiki/Lao-Shan_Lung" TargetMode="External"/><Relationship Id="rId5649" Type="http://schemas.openxmlformats.org/officeDocument/2006/relationships/hyperlink" Target="http://www.scpwiki.com/scp-3467" TargetMode="External"/><Relationship Id="rId4318" Type="http://schemas.openxmlformats.org/officeDocument/2006/relationships/hyperlink" Target="https://toriko.fandom.com/wiki/Tundra_Dragon" TargetMode="External"/><Relationship Id="rId5646" Type="http://schemas.openxmlformats.org/officeDocument/2006/relationships/hyperlink" Target="http://www.scpwiki.com/scp-3453" TargetMode="External"/><Relationship Id="rId4317" Type="http://schemas.openxmlformats.org/officeDocument/2006/relationships/hyperlink" Target="https://dontstarve.fandom.com/wiki/Lavae" TargetMode="External"/><Relationship Id="rId5647" Type="http://schemas.openxmlformats.org/officeDocument/2006/relationships/hyperlink" Target="https://bulbapedia.bulbagarden.net/wiki/Chespin_(Pok%C3%A9mon)" TargetMode="External"/><Relationship Id="rId4319" Type="http://schemas.openxmlformats.org/officeDocument/2006/relationships/hyperlink" Target="https://ben10.fandom.com/wiki/Ultimate_Forms" TargetMode="External"/><Relationship Id="rId459" Type="http://schemas.openxmlformats.org/officeDocument/2006/relationships/hyperlink" Target="https://forgottenrealms.fandom.com/wiki/Chaos_quadrapod" TargetMode="External"/><Relationship Id="rId458" Type="http://schemas.openxmlformats.org/officeDocument/2006/relationships/hyperlink" Target="https://avatar.fandom.com/wiki/Camelephant" TargetMode="External"/><Relationship Id="rId457" Type="http://schemas.openxmlformats.org/officeDocument/2006/relationships/hyperlink" Target="https://ark.gamepedia.com/Argentustus" TargetMode="External"/><Relationship Id="rId456" Type="http://schemas.openxmlformats.org/officeDocument/2006/relationships/hyperlink" Target="https://en.wikipedia.org/wiki/Glires" TargetMode="External"/><Relationship Id="rId1280" Type="http://schemas.openxmlformats.org/officeDocument/2006/relationships/hyperlink" Target="https://ninokuni.fandom.com/wiki/Hullaballoon" TargetMode="External"/><Relationship Id="rId1281" Type="http://schemas.openxmlformats.org/officeDocument/2006/relationships/hyperlink" Target="https://slugterra.fandom.com/wiki/Hypnogrif" TargetMode="External"/><Relationship Id="rId451" Type="http://schemas.openxmlformats.org/officeDocument/2006/relationships/hyperlink" Target="https://ratchetandclank.fandom.com/wiki/Bursting_Blekko" TargetMode="External"/><Relationship Id="rId1282" Type="http://schemas.openxmlformats.org/officeDocument/2006/relationships/hyperlink" Target="https://ratchetandclank.fandom.com/wiki/Hydra_tank" TargetMode="External"/><Relationship Id="rId5640" Type="http://schemas.openxmlformats.org/officeDocument/2006/relationships/hyperlink" Target="http://www.scpwiki.com/scp-3388" TargetMode="External"/><Relationship Id="rId450" Type="http://schemas.openxmlformats.org/officeDocument/2006/relationships/hyperlink" Target="https://slugterra.fandom.com/wiki/Dirt_Urchin" TargetMode="External"/><Relationship Id="rId1283" Type="http://schemas.openxmlformats.org/officeDocument/2006/relationships/hyperlink" Target="http://www.scpwiki.com/scp-212" TargetMode="External"/><Relationship Id="rId5641" Type="http://schemas.openxmlformats.org/officeDocument/2006/relationships/hyperlink" Target="https://bulbapedia.bulbagarden.net/wiki/Meloetta_(Pok%C3%A9mon)" TargetMode="External"/><Relationship Id="rId1284" Type="http://schemas.openxmlformats.org/officeDocument/2006/relationships/hyperlink" Target="https://thewanderinginn.fandom.com/wiki/Snow_Golems" TargetMode="External"/><Relationship Id="rId4310" Type="http://schemas.openxmlformats.org/officeDocument/2006/relationships/hyperlink" Target="https://bulbapedia.bulbagarden.net/wiki/Torchic_(Pok%C3%A9mon)" TargetMode="External"/><Relationship Id="rId1285" Type="http://schemas.openxmlformats.org/officeDocument/2006/relationships/hyperlink" Target="https://dragonball.fandom.com/wiki/Shenron" TargetMode="External"/><Relationship Id="rId455" Type="http://schemas.openxmlformats.org/officeDocument/2006/relationships/hyperlink" Target="https://howtotrainyourdragon.fandom.com/wiki/Purple_Death_(Franchise)" TargetMode="External"/><Relationship Id="rId1286" Type="http://schemas.openxmlformats.org/officeDocument/2006/relationships/hyperlink" Target="https://howtotrainyourdragon.fandom.com/wiki/Ghastly_Zapplejack" TargetMode="External"/><Relationship Id="rId4312" Type="http://schemas.openxmlformats.org/officeDocument/2006/relationships/hyperlink" Target="https://zelda.fandom.com/wiki/Korok" TargetMode="External"/><Relationship Id="rId5644" Type="http://schemas.openxmlformats.org/officeDocument/2006/relationships/hyperlink" Target="https://bulbapedia.bulbagarden.net/wiki/Genesect_(Pok%C3%A9mon)" TargetMode="External"/><Relationship Id="rId454" Type="http://schemas.openxmlformats.org/officeDocument/2006/relationships/hyperlink" Target="https://castlevania.fandom.com/wiki/Familiar" TargetMode="External"/><Relationship Id="rId1287" Type="http://schemas.openxmlformats.org/officeDocument/2006/relationships/hyperlink" Target="https://en.wikipedia.org/wiki/Musk_deer" TargetMode="External"/><Relationship Id="rId4311" Type="http://schemas.openxmlformats.org/officeDocument/2006/relationships/hyperlink" Target="https://wikimon.net/Human_Spirit_of_Water" TargetMode="External"/><Relationship Id="rId5645" Type="http://schemas.openxmlformats.org/officeDocument/2006/relationships/hyperlink" Target="https://dauntless.fandom.com/wiki/Gruk_Gruk" TargetMode="External"/><Relationship Id="rId453" Type="http://schemas.openxmlformats.org/officeDocument/2006/relationships/hyperlink" Target="https://thewanderinginn.fandom.com/wiki/Dropclaw_Bats" TargetMode="External"/><Relationship Id="rId1288" Type="http://schemas.openxmlformats.org/officeDocument/2006/relationships/hyperlink" Target="https://ark.gamepedia.com/Carnotaurus" TargetMode="External"/><Relationship Id="rId4314" Type="http://schemas.openxmlformats.org/officeDocument/2006/relationships/hyperlink" Target="https://starwars.fandom.com/wiki/Muttamok" TargetMode="External"/><Relationship Id="rId5642" Type="http://schemas.openxmlformats.org/officeDocument/2006/relationships/hyperlink" Target="https://dauntless.fandom.com/wiki/Gnasher" TargetMode="External"/><Relationship Id="rId452" Type="http://schemas.openxmlformats.org/officeDocument/2006/relationships/hyperlink" Target="http://www.scpwiki.com/scp-075" TargetMode="External"/><Relationship Id="rId1289" Type="http://schemas.openxmlformats.org/officeDocument/2006/relationships/hyperlink" Target="https://avatar.fandom.com/wiki/Elephant_mandrill" TargetMode="External"/><Relationship Id="rId4313" Type="http://schemas.openxmlformats.org/officeDocument/2006/relationships/hyperlink" Target="https://xenoblade.fandom.com/wiki/Sphinx" TargetMode="External"/><Relationship Id="rId5643" Type="http://schemas.openxmlformats.org/officeDocument/2006/relationships/hyperlink" Target="http://www.scpwiki.com/scp-3399" TargetMode="External"/><Relationship Id="rId3018" Type="http://schemas.openxmlformats.org/officeDocument/2006/relationships/hyperlink" Target="http://www.scpwiki.com/scp-537" TargetMode="External"/><Relationship Id="rId4349" Type="http://schemas.openxmlformats.org/officeDocument/2006/relationships/hyperlink" Target="http://www.scpwiki.com/scp-839" TargetMode="External"/><Relationship Id="rId3017" Type="http://schemas.openxmlformats.org/officeDocument/2006/relationships/hyperlink" Target="https://slugterra.fandom.com/wiki/Mecha_Beasts" TargetMode="External"/><Relationship Id="rId4348" Type="http://schemas.openxmlformats.org/officeDocument/2006/relationships/hyperlink" Target="https://kingdomhearts.fandom.com/wiki/Emerald_Blues" TargetMode="External"/><Relationship Id="rId5679" Type="http://schemas.openxmlformats.org/officeDocument/2006/relationships/hyperlink" Target="http://www.scpwiki.com/scp-3718" TargetMode="External"/><Relationship Id="rId3019" Type="http://schemas.openxmlformats.org/officeDocument/2006/relationships/hyperlink" Target="https://scryfall.com/search?as=grid&amp;order=name&amp;q=type%3Asliver+rarity%3Ar" TargetMode="External"/><Relationship Id="rId491" Type="http://schemas.openxmlformats.org/officeDocument/2006/relationships/hyperlink" Target="https://starbounder.org/Crustoise" TargetMode="External"/><Relationship Id="rId490" Type="http://schemas.openxmlformats.org/officeDocument/2006/relationships/hyperlink" Target="https://subnautica.fandom.com/wiki/Boneshark" TargetMode="External"/><Relationship Id="rId489" Type="http://schemas.openxmlformats.org/officeDocument/2006/relationships/hyperlink" Target="https://horizon.fandom.com/wiki/Frostclaw" TargetMode="External"/><Relationship Id="rId5670" Type="http://schemas.openxmlformats.org/officeDocument/2006/relationships/hyperlink" Target="http://www.scpwiki.com/scp-3602" TargetMode="External"/><Relationship Id="rId484" Type="http://schemas.openxmlformats.org/officeDocument/2006/relationships/hyperlink" Target="https://toriko.fandom.com/wiki/Balbamoth" TargetMode="External"/><Relationship Id="rId3010" Type="http://schemas.openxmlformats.org/officeDocument/2006/relationships/hyperlink" Target="https://ben10.fandom.com/wiki/Mutant_Giraffe" TargetMode="External"/><Relationship Id="rId4341" Type="http://schemas.openxmlformats.org/officeDocument/2006/relationships/hyperlink" Target="https://xenoblade.fandom.com/wiki/Snowal_Taos" TargetMode="External"/><Relationship Id="rId5673" Type="http://schemas.openxmlformats.org/officeDocument/2006/relationships/hyperlink" Target="http://www.scpwiki.com/scp-3620" TargetMode="External"/><Relationship Id="rId483" Type="http://schemas.openxmlformats.org/officeDocument/2006/relationships/hyperlink" Target="https://okami.fandom.com/wiki/Michigami" TargetMode="External"/><Relationship Id="rId4340" Type="http://schemas.openxmlformats.org/officeDocument/2006/relationships/hyperlink" Target="https://zelda.fandom.com/wiki/Loftwing" TargetMode="External"/><Relationship Id="rId5674" Type="http://schemas.openxmlformats.org/officeDocument/2006/relationships/hyperlink" Target="https://bulbapedia.bulbagarden.net/wiki/Pancham_(Pok%C3%A9mon)" TargetMode="External"/><Relationship Id="rId482" Type="http://schemas.openxmlformats.org/officeDocument/2006/relationships/hyperlink" Target="https://goldensun.fandom.com/wiki/Flint" TargetMode="External"/><Relationship Id="rId3012" Type="http://schemas.openxmlformats.org/officeDocument/2006/relationships/hyperlink" Target="https://starbounder.org/Ice_Fluffalo" TargetMode="External"/><Relationship Id="rId4343" Type="http://schemas.openxmlformats.org/officeDocument/2006/relationships/hyperlink" Target="https://monsterhunter.fandom.com/wiki/Lavasioth" TargetMode="External"/><Relationship Id="rId5671" Type="http://schemas.openxmlformats.org/officeDocument/2006/relationships/hyperlink" Target="https://bulbapedia.bulbagarden.net/wiki/Skiddo_(Pok%C3%A9mon)" TargetMode="External"/><Relationship Id="rId481" Type="http://schemas.openxmlformats.org/officeDocument/2006/relationships/hyperlink" Target="https://onepiece.fandom.com/wiki/Boss" TargetMode="External"/><Relationship Id="rId3011" Type="http://schemas.openxmlformats.org/officeDocument/2006/relationships/hyperlink" Target="https://subnautica-belowzero.fandom.com/wiki/Ventgarden" TargetMode="External"/><Relationship Id="rId4342" Type="http://schemas.openxmlformats.org/officeDocument/2006/relationships/hyperlink" Target="https://starwars.fandom.com/wiki/Scurrier/Legends" TargetMode="External"/><Relationship Id="rId5672" Type="http://schemas.openxmlformats.org/officeDocument/2006/relationships/hyperlink" Target="https://dauntless.fandom.com/wiki/Rezakiri" TargetMode="External"/><Relationship Id="rId488" Type="http://schemas.openxmlformats.org/officeDocument/2006/relationships/hyperlink" Target="https://ben10.fandom.com/wiki/Behemoth" TargetMode="External"/><Relationship Id="rId3014" Type="http://schemas.openxmlformats.org/officeDocument/2006/relationships/hyperlink" Target="https://kingdomhearts.fandom.com/wiki/Metamorphosis" TargetMode="External"/><Relationship Id="rId4345" Type="http://schemas.openxmlformats.org/officeDocument/2006/relationships/hyperlink" Target="https://dontstarve.fandom.com/wiki/Dragoon" TargetMode="External"/><Relationship Id="rId5677" Type="http://schemas.openxmlformats.org/officeDocument/2006/relationships/hyperlink" Target="https://bulbapedia.bulbagarden.net/wiki/Furfrou_(Pok%C3%A9mon)" TargetMode="External"/><Relationship Id="rId487" Type="http://schemas.openxmlformats.org/officeDocument/2006/relationships/hyperlink" Target="https://oddworld.fandom.com/wiki/Scrab" TargetMode="External"/><Relationship Id="rId3013" Type="http://schemas.openxmlformats.org/officeDocument/2006/relationships/hyperlink" Target="https://liloandstitch.fandom.com/wiki/Shortstuff_(297)" TargetMode="External"/><Relationship Id="rId4344" Type="http://schemas.openxmlformats.org/officeDocument/2006/relationships/hyperlink" Target="https://terraria.fandom.com/wiki/Slime_Rain" TargetMode="External"/><Relationship Id="rId5678" Type="http://schemas.openxmlformats.org/officeDocument/2006/relationships/hyperlink" Target="https://dauntless.fandom.com/wiki/Sahvyt" TargetMode="External"/><Relationship Id="rId486" Type="http://schemas.openxmlformats.org/officeDocument/2006/relationships/hyperlink" Target="https://dinotrux.fandom.com/wiki/Liftasaurs_(species)" TargetMode="External"/><Relationship Id="rId3016" Type="http://schemas.openxmlformats.org/officeDocument/2006/relationships/hyperlink" Target="https://ninokuni.fandom.com/wiki/Toko" TargetMode="External"/><Relationship Id="rId4347" Type="http://schemas.openxmlformats.org/officeDocument/2006/relationships/hyperlink" Target="https://secretsaturdays.fandom.com/wiki/Ahool" TargetMode="External"/><Relationship Id="rId5675" Type="http://schemas.openxmlformats.org/officeDocument/2006/relationships/hyperlink" Target="https://dauntless.fandom.com/wiki/Riftstalker" TargetMode="External"/><Relationship Id="rId485" Type="http://schemas.openxmlformats.org/officeDocument/2006/relationships/hyperlink" Target="https://wh40k.lexicanum.com/wiki/Cruorian_War_Beast" TargetMode="External"/><Relationship Id="rId3015" Type="http://schemas.openxmlformats.org/officeDocument/2006/relationships/hyperlink" Target="https://fallout.fandom.com/wiki/Hover_robot" TargetMode="External"/><Relationship Id="rId4346" Type="http://schemas.openxmlformats.org/officeDocument/2006/relationships/hyperlink" Target="https://toriko.fandom.com/wiki/Unicorn_Cerberus" TargetMode="External"/><Relationship Id="rId5676" Type="http://schemas.openxmlformats.org/officeDocument/2006/relationships/hyperlink" Target="http://www.scpwiki.com/scp-3676" TargetMode="External"/><Relationship Id="rId3007" Type="http://schemas.openxmlformats.org/officeDocument/2006/relationships/hyperlink" Target="https://monster-sanctuary.fandom.com/wiki/Ornithopter" TargetMode="External"/><Relationship Id="rId4338" Type="http://schemas.openxmlformats.org/officeDocument/2006/relationships/hyperlink" Target="https://bulbapedia.bulbagarden.net/wiki/Poochyena_(Pok%C3%A9mon)" TargetMode="External"/><Relationship Id="rId3006" Type="http://schemas.openxmlformats.org/officeDocument/2006/relationships/hyperlink" Target="https://the-betweenlands.fandom.com/wiki/Chiromaw" TargetMode="External"/><Relationship Id="rId4337" Type="http://schemas.openxmlformats.org/officeDocument/2006/relationships/hyperlink" Target="https://forgottenrealms.fandom.com/wiki/Earth_mephit" TargetMode="External"/><Relationship Id="rId3009" Type="http://schemas.openxmlformats.org/officeDocument/2006/relationships/hyperlink" Target="https://toriko.fandom.com/wiki/Heracles" TargetMode="External"/><Relationship Id="rId5668" Type="http://schemas.openxmlformats.org/officeDocument/2006/relationships/hyperlink" Target="https://bulbapedia.bulbagarden.net/wiki/Flab%C3%A9b%C3%A9_(Pok%C3%A9mon)" TargetMode="External"/><Relationship Id="rId3008" Type="http://schemas.openxmlformats.org/officeDocument/2006/relationships/hyperlink" Target="https://goldensun.fandom.com/wiki/Gust" TargetMode="External"/><Relationship Id="rId4339" Type="http://schemas.openxmlformats.org/officeDocument/2006/relationships/hyperlink" Target="https://wikimon.net/Human_Spirit_of_Steel" TargetMode="External"/><Relationship Id="rId5669" Type="http://schemas.openxmlformats.org/officeDocument/2006/relationships/hyperlink" Target="https://dauntless.fandom.com/wiki/Quillshot" TargetMode="External"/><Relationship Id="rId480" Type="http://schemas.openxmlformats.org/officeDocument/2006/relationships/hyperlink" Target="https://naruto.fandom.com/wiki/Kurama" TargetMode="External"/><Relationship Id="rId479" Type="http://schemas.openxmlformats.org/officeDocument/2006/relationships/hyperlink" Target="https://elderscrolls.fandom.com/wiki/Crimson_Indrik" TargetMode="External"/><Relationship Id="rId478" Type="http://schemas.openxmlformats.org/officeDocument/2006/relationships/hyperlink" Target="https://monster-sanctuary.fandom.com/wiki/Yowie" TargetMode="External"/><Relationship Id="rId473" Type="http://schemas.openxmlformats.org/officeDocument/2006/relationships/hyperlink" Target="https://riskofrain.fandom.com/wiki/Clay_Man" TargetMode="External"/><Relationship Id="rId4330" Type="http://schemas.openxmlformats.org/officeDocument/2006/relationships/hyperlink" Target="https://terraria.fandom.com/wiki/Sandstorm" TargetMode="External"/><Relationship Id="rId5662" Type="http://schemas.openxmlformats.org/officeDocument/2006/relationships/hyperlink" Target="https://bulbapedia.bulbagarden.net/wiki/Scatterbug_(Pok%C3%A9mon)" TargetMode="External"/><Relationship Id="rId472" Type="http://schemas.openxmlformats.org/officeDocument/2006/relationships/hyperlink" Target="https://marvel.fandom.com/wiki/Flowers_of_Krakoa" TargetMode="External"/><Relationship Id="rId5663" Type="http://schemas.openxmlformats.org/officeDocument/2006/relationships/hyperlink" Target="https://dauntless.fandom.com/wiki/Pangar" TargetMode="External"/><Relationship Id="rId471" Type="http://schemas.openxmlformats.org/officeDocument/2006/relationships/hyperlink" Target="https://slimerancher.fandom.com/wiki/Saber_Slime" TargetMode="External"/><Relationship Id="rId3001" Type="http://schemas.openxmlformats.org/officeDocument/2006/relationships/hyperlink" Target="https://monsterhunter.fandom.com/wiki/Estrellian" TargetMode="External"/><Relationship Id="rId4332" Type="http://schemas.openxmlformats.org/officeDocument/2006/relationships/hyperlink" Target="https://toriko.fandom.com/wiki/Turtloon" TargetMode="External"/><Relationship Id="rId5660" Type="http://schemas.openxmlformats.org/officeDocument/2006/relationships/hyperlink" Target="https://dauntless.fandom.com/wiki/Nayzaga" TargetMode="External"/><Relationship Id="rId470" Type="http://schemas.openxmlformats.org/officeDocument/2006/relationships/hyperlink" Target="https://harrypotter.fandom.com/wiki/Bundimun" TargetMode="External"/><Relationship Id="rId3000" Type="http://schemas.openxmlformats.org/officeDocument/2006/relationships/hyperlink" Target="https://starwars.fandom.com/wiki/Evarrian" TargetMode="External"/><Relationship Id="rId4331" Type="http://schemas.openxmlformats.org/officeDocument/2006/relationships/hyperlink" Target="https://dontstarve.fandom.com/wiki/Dragonfly" TargetMode="External"/><Relationship Id="rId5661" Type="http://schemas.openxmlformats.org/officeDocument/2006/relationships/hyperlink" Target="http://www.scpwiki.com/scp-3529" TargetMode="External"/><Relationship Id="rId477" Type="http://schemas.openxmlformats.org/officeDocument/2006/relationships/hyperlink" Target="https://fellseal.gamepedia.com/Daodrenner" TargetMode="External"/><Relationship Id="rId3003" Type="http://schemas.openxmlformats.org/officeDocument/2006/relationships/hyperlink" Target="https://riskofrain2.fandom.com/wiki/Milky_Chrysalis" TargetMode="External"/><Relationship Id="rId4334" Type="http://schemas.openxmlformats.org/officeDocument/2006/relationships/hyperlink" Target="https://kingdomhearts.fandom.com/wiki/Dual_Blade" TargetMode="External"/><Relationship Id="rId5666" Type="http://schemas.openxmlformats.org/officeDocument/2006/relationships/hyperlink" Target="https://dauntless.fandom.com/wiki/Phaelanx" TargetMode="External"/><Relationship Id="rId476" Type="http://schemas.openxmlformats.org/officeDocument/2006/relationships/hyperlink" Target="https://minecraft.fandom.com/wiki/Enchanted_Golden_Apple" TargetMode="External"/><Relationship Id="rId3002" Type="http://schemas.openxmlformats.org/officeDocument/2006/relationships/hyperlink" Target="https://harrypotter.fandom.com/wiki/Whomping_Willow" TargetMode="External"/><Relationship Id="rId4333" Type="http://schemas.openxmlformats.org/officeDocument/2006/relationships/hyperlink" Target="https://secretsaturdays.fandom.com/wiki/Agogwe" TargetMode="External"/><Relationship Id="rId5667" Type="http://schemas.openxmlformats.org/officeDocument/2006/relationships/hyperlink" Target="http://www.scpwiki.com/scp-3571" TargetMode="External"/><Relationship Id="rId475" Type="http://schemas.openxmlformats.org/officeDocument/2006/relationships/hyperlink" Target="https://terraria.fandom.com/wiki/Wisp_in_a_Bottle" TargetMode="External"/><Relationship Id="rId3005" Type="http://schemas.openxmlformats.org/officeDocument/2006/relationships/hyperlink" Target="https://terraria.fandom.com/wiki/Dreadnautilus" TargetMode="External"/><Relationship Id="rId4336" Type="http://schemas.openxmlformats.org/officeDocument/2006/relationships/hyperlink" Target="https://ark.gamepedia.com/Pulmonoscorpius" TargetMode="External"/><Relationship Id="rId5664" Type="http://schemas.openxmlformats.org/officeDocument/2006/relationships/hyperlink" Target="http://www.scpwiki.com/scp-3551" TargetMode="External"/><Relationship Id="rId474" Type="http://schemas.openxmlformats.org/officeDocument/2006/relationships/hyperlink" Target="https://finalfantasy.fandom.com/wiki/Cactuar_(Final_Fantasy_IX)" TargetMode="External"/><Relationship Id="rId3004" Type="http://schemas.openxmlformats.org/officeDocument/2006/relationships/hyperlink" Target="https://finalfantasy.fandom.com/wiki/Leviathan_(VII_Remake)" TargetMode="External"/><Relationship Id="rId4335" Type="http://schemas.openxmlformats.org/officeDocument/2006/relationships/hyperlink" Target="http://www.scpwiki.com/scp-831" TargetMode="External"/><Relationship Id="rId5665" Type="http://schemas.openxmlformats.org/officeDocument/2006/relationships/hyperlink" Target="https://bulbapedia.bulbagarden.net/wiki/Litleo_(Pok%C3%A9mon)" TargetMode="External"/><Relationship Id="rId1257" Type="http://schemas.openxmlformats.org/officeDocument/2006/relationships/hyperlink" Target="https://terraria.fandom.com/wiki/Superheated_Blood" TargetMode="External"/><Relationship Id="rId2588" Type="http://schemas.openxmlformats.org/officeDocument/2006/relationships/hyperlink" Target="https://fallout.fandom.com/wiki/Tunneler" TargetMode="External"/><Relationship Id="rId5615" Type="http://schemas.openxmlformats.org/officeDocument/2006/relationships/hyperlink" Target="https://monsterhunterrise.wiki.fextralife.com/Trapbugs" TargetMode="External"/><Relationship Id="rId1258" Type="http://schemas.openxmlformats.org/officeDocument/2006/relationships/hyperlink" Target="https://minecraft.gamepedia.com/Ravager" TargetMode="External"/><Relationship Id="rId2589" Type="http://schemas.openxmlformats.org/officeDocument/2006/relationships/hyperlink" Target="https://ninokuni.fandom.com/wiki/Sillymander" TargetMode="External"/><Relationship Id="rId5616" Type="http://schemas.openxmlformats.org/officeDocument/2006/relationships/hyperlink" Target="http://www.scpwiki.com/scp-3187" TargetMode="External"/><Relationship Id="rId1259" Type="http://schemas.openxmlformats.org/officeDocument/2006/relationships/hyperlink" Target="https://fellseal.gamepedia.com/Pack_Leader" TargetMode="External"/><Relationship Id="rId5613" Type="http://schemas.openxmlformats.org/officeDocument/2006/relationships/hyperlink" Target="http://www.scpwiki.com/scp-3179" TargetMode="External"/><Relationship Id="rId5614" Type="http://schemas.openxmlformats.org/officeDocument/2006/relationships/hyperlink" Target="https://bulbapedia.bulbagarden.net/wiki/Cobalion_(Pok%C3%A9mon)" TargetMode="External"/><Relationship Id="rId5619" Type="http://schemas.openxmlformats.org/officeDocument/2006/relationships/hyperlink" Target="https://bulbapedia.bulbagarden.net/wiki/Virizion_(Pok%C3%A9mon)" TargetMode="External"/><Relationship Id="rId5617" Type="http://schemas.openxmlformats.org/officeDocument/2006/relationships/hyperlink" Target="https://bulbapedia.bulbagarden.net/wiki/Terrakion_(Pok%C3%A9mon)" TargetMode="External"/><Relationship Id="rId5618" Type="http://schemas.openxmlformats.org/officeDocument/2006/relationships/hyperlink" Target="https://monsterhunterrise.wiki.fextralife.com/Tricktoad" TargetMode="External"/><Relationship Id="rId426" Type="http://schemas.openxmlformats.org/officeDocument/2006/relationships/hyperlink" Target="https://minecraft.gamepedia.com/Creeper" TargetMode="External"/><Relationship Id="rId425" Type="http://schemas.openxmlformats.org/officeDocument/2006/relationships/hyperlink" Target="https://terraria.fandom.com/wiki/Suspicious_Looking_Tentacle" TargetMode="External"/><Relationship Id="rId424" Type="http://schemas.openxmlformats.org/officeDocument/2006/relationships/hyperlink" Target="https://finalfantasy.fandom.com/wiki/Byblos_(Final_Fantasy_V)" TargetMode="External"/><Relationship Id="rId423" Type="http://schemas.openxmlformats.org/officeDocument/2006/relationships/hyperlink" Target="https://riskofrain.fandom.com/wiki/CHEF" TargetMode="External"/><Relationship Id="rId429" Type="http://schemas.openxmlformats.org/officeDocument/2006/relationships/hyperlink" Target="https://elderscrolls.fandom.com/wiki/Clockwork_Skeevaton" TargetMode="External"/><Relationship Id="rId428" Type="http://schemas.openxmlformats.org/officeDocument/2006/relationships/hyperlink" Target="https://monster-sanctuary.fandom.com/wiki/Catzerker" TargetMode="External"/><Relationship Id="rId427" Type="http://schemas.openxmlformats.org/officeDocument/2006/relationships/hyperlink" Target="https://fellseal.gamepedia.com/Bzzerk" TargetMode="External"/><Relationship Id="rId2580" Type="http://schemas.openxmlformats.org/officeDocument/2006/relationships/hyperlink" Target="https://goldensun.fandom.com/wiki/Stoke" TargetMode="External"/><Relationship Id="rId1250" Type="http://schemas.openxmlformats.org/officeDocument/2006/relationships/hyperlink" Target="https://xenoblade.fandom.com/wiki/Craft_Bunnit" TargetMode="External"/><Relationship Id="rId2581" Type="http://schemas.openxmlformats.org/officeDocument/2006/relationships/hyperlink" Target="https://toriko.fandom.com/wiki/Gamura_Mosquito" TargetMode="External"/><Relationship Id="rId1251" Type="http://schemas.openxmlformats.org/officeDocument/2006/relationships/hyperlink" Target="https://starwars.fandom.com/wiki/Neek" TargetMode="External"/><Relationship Id="rId2582" Type="http://schemas.openxmlformats.org/officeDocument/2006/relationships/hyperlink" Target="https://wh40k.lexicanum.com/wiki/Zoanthrope" TargetMode="External"/><Relationship Id="rId1252" Type="http://schemas.openxmlformats.org/officeDocument/2006/relationships/hyperlink" Target="https://monsterhunter.fandom.com/wiki/Basarios" TargetMode="External"/><Relationship Id="rId2583" Type="http://schemas.openxmlformats.org/officeDocument/2006/relationships/hyperlink" Target="https://eternalcylinder.fandom.com/wiki/Springworm" TargetMode="External"/><Relationship Id="rId422" Type="http://schemas.openxmlformats.org/officeDocument/2006/relationships/hyperlink" Target="https://marvel.fandom.com/wiki/Flowers_of_Krakoa" TargetMode="External"/><Relationship Id="rId1253" Type="http://schemas.openxmlformats.org/officeDocument/2006/relationships/hyperlink" Target="https://harrypotter.fandom.com/wiki/Romanian_Longhorn" TargetMode="External"/><Relationship Id="rId2584" Type="http://schemas.openxmlformats.org/officeDocument/2006/relationships/hyperlink" Target="https://ben10.fandom.com/wiki/Loboan_(Classic)" TargetMode="External"/><Relationship Id="rId5611" Type="http://schemas.openxmlformats.org/officeDocument/2006/relationships/hyperlink" Target="https://bulbapedia.bulbagarden.net/wiki/Larvesta_(Pok%C3%A9mon)" TargetMode="External"/><Relationship Id="rId421" Type="http://schemas.openxmlformats.org/officeDocument/2006/relationships/hyperlink" Target="https://slimerancher.fandom.com/wiki/Tangle_Slime" TargetMode="External"/><Relationship Id="rId1254" Type="http://schemas.openxmlformats.org/officeDocument/2006/relationships/hyperlink" Target="https://marvel.fandom.com/wiki/Warwolves" TargetMode="External"/><Relationship Id="rId2585" Type="http://schemas.openxmlformats.org/officeDocument/2006/relationships/hyperlink" Target="https://subnautica-belowzero.fandom.com/wiki/Shadow_Leviathan" TargetMode="External"/><Relationship Id="rId5612" Type="http://schemas.openxmlformats.org/officeDocument/2006/relationships/hyperlink" Target="https://monsterhunterrise.wiki.fextralife.com/Stinkmink" TargetMode="External"/><Relationship Id="rId420" Type="http://schemas.openxmlformats.org/officeDocument/2006/relationships/hyperlink" Target="https://harrypotter.fandom.com/wiki/Bowtruckle" TargetMode="External"/><Relationship Id="rId1255" Type="http://schemas.openxmlformats.org/officeDocument/2006/relationships/hyperlink" Target="https://riskofrain2.fandom.com/wiki/Imp" TargetMode="External"/><Relationship Id="rId2586" Type="http://schemas.openxmlformats.org/officeDocument/2006/relationships/hyperlink" Target="https://starbounder.org/Yokat" TargetMode="External"/><Relationship Id="rId1256" Type="http://schemas.openxmlformats.org/officeDocument/2006/relationships/hyperlink" Target="https://finalfantasy.fandom.com/wiki/Flan_(Final_Fantasy_XV)" TargetMode="External"/><Relationship Id="rId2587" Type="http://schemas.openxmlformats.org/officeDocument/2006/relationships/hyperlink" Target="https://liloandstitch.fandom.com/wiki/Shush_(234)" TargetMode="External"/><Relationship Id="rId5610" Type="http://schemas.openxmlformats.org/officeDocument/2006/relationships/hyperlink" Target="http://www.scpwiki.com/scp-3174" TargetMode="External"/><Relationship Id="rId1246" Type="http://schemas.openxmlformats.org/officeDocument/2006/relationships/hyperlink" Target="https://devilmaycry.fandom.com/wiki/Riot" TargetMode="External"/><Relationship Id="rId2577" Type="http://schemas.openxmlformats.org/officeDocument/2006/relationships/hyperlink" Target="https://terraria.fandom.com/wiki/Hellhound" TargetMode="External"/><Relationship Id="rId5604" Type="http://schemas.openxmlformats.org/officeDocument/2006/relationships/hyperlink" Target="http://www.scpwiki.com/scp-3153" TargetMode="External"/><Relationship Id="rId1247" Type="http://schemas.openxmlformats.org/officeDocument/2006/relationships/hyperlink" Target="https://www.mariowiki.com/Lakitu" TargetMode="External"/><Relationship Id="rId2578" Type="http://schemas.openxmlformats.org/officeDocument/2006/relationships/hyperlink" Target="https://aether.fandom.com/wiki/Sentry_Guardian" TargetMode="External"/><Relationship Id="rId5605" Type="http://schemas.openxmlformats.org/officeDocument/2006/relationships/hyperlink" Target="https://bulbapedia.bulbagarden.net/wiki/Durant_(Pok%C3%A9mon)" TargetMode="External"/><Relationship Id="rId1248" Type="http://schemas.openxmlformats.org/officeDocument/2006/relationships/hyperlink" Target="https://dragon-quest.org/wiki/Hacksaurus" TargetMode="External"/><Relationship Id="rId2579" Type="http://schemas.openxmlformats.org/officeDocument/2006/relationships/hyperlink" Target="https://monster-sanctuary.fandom.com/wiki/Nautilid" TargetMode="External"/><Relationship Id="rId5602" Type="http://schemas.openxmlformats.org/officeDocument/2006/relationships/hyperlink" Target="https://bulbapedia.bulbagarden.net/wiki/Heatmor_(Pok%C3%A9mon)" TargetMode="External"/><Relationship Id="rId1249" Type="http://schemas.openxmlformats.org/officeDocument/2006/relationships/hyperlink" Target="https://howtotrainyourdragon.fandom.com/wiki/Foreverwing" TargetMode="External"/><Relationship Id="rId5603" Type="http://schemas.openxmlformats.org/officeDocument/2006/relationships/hyperlink" Target="https://monsterhunterrise.wiki.fextralife.com/Puppet+Spider" TargetMode="External"/><Relationship Id="rId5608" Type="http://schemas.openxmlformats.org/officeDocument/2006/relationships/hyperlink" Target="https://bulbapedia.bulbagarden.net/wiki/Deino_(Pok%C3%A9mon)" TargetMode="External"/><Relationship Id="rId5609" Type="http://schemas.openxmlformats.org/officeDocument/2006/relationships/hyperlink" Target="https://game8.co/games/Monster-Hunter-Rise/archives/327150" TargetMode="External"/><Relationship Id="rId5606" Type="http://schemas.openxmlformats.org/officeDocument/2006/relationships/hyperlink" Target="https://monsterhunterrise.wiki.fextralife.com/Quetzalcobra" TargetMode="External"/><Relationship Id="rId5607" Type="http://schemas.openxmlformats.org/officeDocument/2006/relationships/hyperlink" Target="http://www.scpwiki.com/scp-3160" TargetMode="External"/><Relationship Id="rId415" Type="http://schemas.openxmlformats.org/officeDocument/2006/relationships/hyperlink" Target="https://dragon-quest.org/wiki/Liquid_metal_slime" TargetMode="External"/><Relationship Id="rId414" Type="http://schemas.openxmlformats.org/officeDocument/2006/relationships/hyperlink" Target="https://www.mariowiki.com/Bullet_Bill" TargetMode="External"/><Relationship Id="rId413" Type="http://schemas.openxmlformats.org/officeDocument/2006/relationships/hyperlink" Target="https://devilmaycry.fandom.com/wiki/Lucifer" TargetMode="External"/><Relationship Id="rId412" Type="http://schemas.openxmlformats.org/officeDocument/2006/relationships/hyperlink" Target="https://godzilla.fandom.com/wiki/Gigan" TargetMode="External"/><Relationship Id="rId419" Type="http://schemas.openxmlformats.org/officeDocument/2006/relationships/hyperlink" Target="https://monsterhunter.fandom.com/wiki/Amatsu" TargetMode="External"/><Relationship Id="rId418" Type="http://schemas.openxmlformats.org/officeDocument/2006/relationships/hyperlink" Target="https://starwars.fandom.com/wiki/Eopie/Legends" TargetMode="External"/><Relationship Id="rId417" Type="http://schemas.openxmlformats.org/officeDocument/2006/relationships/hyperlink" Target="https://xenoblade.fandom.com/wiki/Worker_Arachno_(normal)" TargetMode="External"/><Relationship Id="rId416" Type="http://schemas.openxmlformats.org/officeDocument/2006/relationships/hyperlink" Target="https://howtotrainyourdragon.fandom.com/wiki/Crimson_Goregutter" TargetMode="External"/><Relationship Id="rId2570" Type="http://schemas.openxmlformats.org/officeDocument/2006/relationships/hyperlink" Target="https://xenoblade.fandom.com/wiki/Easy_Hox" TargetMode="External"/><Relationship Id="rId1240" Type="http://schemas.openxmlformats.org/officeDocument/2006/relationships/hyperlink" Target="https://ark.gamepedia.com/Carbonemys" TargetMode="External"/><Relationship Id="rId2571" Type="http://schemas.openxmlformats.org/officeDocument/2006/relationships/hyperlink" Target="https://starwars.fandom.com/wiki/Bonegnawer" TargetMode="External"/><Relationship Id="rId1241" Type="http://schemas.openxmlformats.org/officeDocument/2006/relationships/hyperlink" Target="https://avatar.fandom.com/wiki/Elephant_koi" TargetMode="External"/><Relationship Id="rId2572" Type="http://schemas.openxmlformats.org/officeDocument/2006/relationships/hyperlink" Target="https://monsterhunter.fandom.com/wiki/Dire_Miralis" TargetMode="External"/><Relationship Id="rId411" Type="http://schemas.openxmlformats.org/officeDocument/2006/relationships/hyperlink" Target="https://digimon.fandom.com/wiki/Bulucomon" TargetMode="External"/><Relationship Id="rId1242" Type="http://schemas.openxmlformats.org/officeDocument/2006/relationships/hyperlink" Target="https://forgottenrealms.fandom.com/wiki/Guardian_naga" TargetMode="External"/><Relationship Id="rId2573" Type="http://schemas.openxmlformats.org/officeDocument/2006/relationships/hyperlink" Target="https://harrypotter.fandom.com/wiki/Quintaped" TargetMode="External"/><Relationship Id="rId5600" Type="http://schemas.openxmlformats.org/officeDocument/2006/relationships/hyperlink" Target="https://monsterhunterrise.wiki.fextralife.com/Prism+Spiribird" TargetMode="External"/><Relationship Id="rId410" Type="http://schemas.openxmlformats.org/officeDocument/2006/relationships/hyperlink" Target="https://bulbapedia.bulbagarden.net/wiki/Ekans_(Pok%C3%A9mon)" TargetMode="External"/><Relationship Id="rId1243" Type="http://schemas.openxmlformats.org/officeDocument/2006/relationships/hyperlink" Target="https://bulbapedia.bulbagarden.net/wiki/Poliwag_(Pok%C3%A9mon)" TargetMode="External"/><Relationship Id="rId2574" Type="http://schemas.openxmlformats.org/officeDocument/2006/relationships/hyperlink" Target="https://worm.fandom.com/wiki/The_Siberian" TargetMode="External"/><Relationship Id="rId5601" Type="http://schemas.openxmlformats.org/officeDocument/2006/relationships/hyperlink" Target="http://www.scpwiki.com/scp-3102" TargetMode="External"/><Relationship Id="rId1244" Type="http://schemas.openxmlformats.org/officeDocument/2006/relationships/hyperlink" Target="https://digimon.fandom.com/wiki/FanBeemon" TargetMode="External"/><Relationship Id="rId2575" Type="http://schemas.openxmlformats.org/officeDocument/2006/relationships/hyperlink" Target="https://riskofrain2.fandom.com/wiki/Lesser_Wisp" TargetMode="External"/><Relationship Id="rId1245" Type="http://schemas.openxmlformats.org/officeDocument/2006/relationships/hyperlink" Target="https://godzilla.fandom.com/wiki/Tiamat" TargetMode="External"/><Relationship Id="rId2576" Type="http://schemas.openxmlformats.org/officeDocument/2006/relationships/hyperlink" Target="https://finalfantasy.fandom.com/wiki/Eden_(summon)" TargetMode="External"/><Relationship Id="rId1279" Type="http://schemas.openxmlformats.org/officeDocument/2006/relationships/hyperlink" Target="https://fallout.fandom.com/wiki/Gecko_(Fallout:_New_Vegas)" TargetMode="External"/><Relationship Id="rId4305" Type="http://schemas.openxmlformats.org/officeDocument/2006/relationships/hyperlink" Target="https://ben10.fandom.com/wiki/Ziboson" TargetMode="External"/><Relationship Id="rId5637" Type="http://schemas.openxmlformats.org/officeDocument/2006/relationships/hyperlink" Target="http://www.scpwiki.com/scp-3343" TargetMode="External"/><Relationship Id="rId4304" Type="http://schemas.openxmlformats.org/officeDocument/2006/relationships/hyperlink" Target="https://toriko.fandom.com/wiki/Trotroom" TargetMode="External"/><Relationship Id="rId5638" Type="http://schemas.openxmlformats.org/officeDocument/2006/relationships/hyperlink" Target="https://bulbapedia.bulbagarden.net/wiki/Keldeo_(Pok%C3%A9mon)" TargetMode="External"/><Relationship Id="rId4307" Type="http://schemas.openxmlformats.org/officeDocument/2006/relationships/hyperlink" Target="http://www.scpwiki.com/scp-822" TargetMode="External"/><Relationship Id="rId5635" Type="http://schemas.openxmlformats.org/officeDocument/2006/relationships/hyperlink" Target="https://bulbapedia.bulbagarden.net/wiki/Kyurem_(Pok%C3%A9mon)" TargetMode="External"/><Relationship Id="rId4306" Type="http://schemas.openxmlformats.org/officeDocument/2006/relationships/hyperlink" Target="https://kingdomhearts.fandom.com/wiki/Devastator" TargetMode="External"/><Relationship Id="rId5636" Type="http://schemas.openxmlformats.org/officeDocument/2006/relationships/hyperlink" Target="https://dauntless.fandom.com/wiki/Drask" TargetMode="External"/><Relationship Id="rId4309" Type="http://schemas.openxmlformats.org/officeDocument/2006/relationships/hyperlink" Target="https://forgottenrealms.fandom.com/wiki/Air_mephit" TargetMode="External"/><Relationship Id="rId4308" Type="http://schemas.openxmlformats.org/officeDocument/2006/relationships/hyperlink" Target="https://ark.gamepedia.com/Procoptodon" TargetMode="External"/><Relationship Id="rId5639" Type="http://schemas.openxmlformats.org/officeDocument/2006/relationships/hyperlink" Target="https://dauntless.fandom.com/wiki/Embermane" TargetMode="External"/><Relationship Id="rId448" Type="http://schemas.openxmlformats.org/officeDocument/2006/relationships/hyperlink" Target="https://fallout.fandom.com/wiki/Bloodbug" TargetMode="External"/><Relationship Id="rId447" Type="http://schemas.openxmlformats.org/officeDocument/2006/relationships/hyperlink" Target="https://theportalwiki.com/wiki/P-body" TargetMode="External"/><Relationship Id="rId446" Type="http://schemas.openxmlformats.org/officeDocument/2006/relationships/hyperlink" Target="https://rwby.fandom.com/wiki/Chill" TargetMode="External"/><Relationship Id="rId445" Type="http://schemas.openxmlformats.org/officeDocument/2006/relationships/hyperlink" Target="https://liloandstitch.fandom.com/wiki/Topper_(025)" TargetMode="External"/><Relationship Id="rId449" Type="http://schemas.openxmlformats.org/officeDocument/2006/relationships/hyperlink" Target="https://ninokuni.fandom.com/wiki/Clubber_Cub" TargetMode="External"/><Relationship Id="rId1270" Type="http://schemas.openxmlformats.org/officeDocument/2006/relationships/hyperlink" Target="https://horizon.fandom.com/wiki/Strider" TargetMode="External"/><Relationship Id="rId440" Type="http://schemas.openxmlformats.org/officeDocument/2006/relationships/hyperlink" Target="https://subnautica.fandom.com/wiki/Blood_Crawler" TargetMode="External"/><Relationship Id="rId1271" Type="http://schemas.openxmlformats.org/officeDocument/2006/relationships/hyperlink" Target="https://subnautica.fandom.com/wiki/Ancient_Floater" TargetMode="External"/><Relationship Id="rId1272" Type="http://schemas.openxmlformats.org/officeDocument/2006/relationships/hyperlink" Target="https://starbounder.org/Oculob" TargetMode="External"/><Relationship Id="rId5630" Type="http://schemas.openxmlformats.org/officeDocument/2006/relationships/hyperlink" Target="https://dauntless.fandom.com/wiki/Charrogg" TargetMode="External"/><Relationship Id="rId1273" Type="http://schemas.openxmlformats.org/officeDocument/2006/relationships/hyperlink" Target="https://ccsakura.fandom.com/wiki/The_Mirror" TargetMode="External"/><Relationship Id="rId1274" Type="http://schemas.openxmlformats.org/officeDocument/2006/relationships/hyperlink" Target="https://kirby.fandom.com/wiki/Pengy" TargetMode="External"/><Relationship Id="rId444" Type="http://schemas.openxmlformats.org/officeDocument/2006/relationships/hyperlink" Target="https://riordan.fandom.com/wiki/Clazmonian_Sow" TargetMode="External"/><Relationship Id="rId1275" Type="http://schemas.openxmlformats.org/officeDocument/2006/relationships/hyperlink" Target="https://riordan.fandom.com/wiki/Pegasus_(species)" TargetMode="External"/><Relationship Id="rId4301" Type="http://schemas.openxmlformats.org/officeDocument/2006/relationships/hyperlink" Target="https://monsterhunter.fandom.com/wiki/Lagombi" TargetMode="External"/><Relationship Id="rId5633" Type="http://schemas.openxmlformats.org/officeDocument/2006/relationships/hyperlink" Target="https://dauntless.fandom.com/wiki/The_Chronovore" TargetMode="External"/><Relationship Id="rId443" Type="http://schemas.openxmlformats.org/officeDocument/2006/relationships/hyperlink" Target="https://kirby.fandom.com/wiki/Chilly" TargetMode="External"/><Relationship Id="rId1276" Type="http://schemas.openxmlformats.org/officeDocument/2006/relationships/hyperlink" Target="https://liloandstitch.fandom.com/wiki/Stopgo_(102)" TargetMode="External"/><Relationship Id="rId4300" Type="http://schemas.openxmlformats.org/officeDocument/2006/relationships/hyperlink" Target="https://starwars.fandom.com/wiki/Leaf-tail" TargetMode="External"/><Relationship Id="rId5634" Type="http://schemas.openxmlformats.org/officeDocument/2006/relationships/hyperlink" Target="http://www.scpwiki.com/scp-3338" TargetMode="External"/><Relationship Id="rId442" Type="http://schemas.openxmlformats.org/officeDocument/2006/relationships/hyperlink" Target="https://ccsakura.fandom.com/wiki/The_Dream" TargetMode="External"/><Relationship Id="rId1277" Type="http://schemas.openxmlformats.org/officeDocument/2006/relationships/hyperlink" Target="https://rwby.fandom.com/wiki/Sea_Feilong" TargetMode="External"/><Relationship Id="rId4303" Type="http://schemas.openxmlformats.org/officeDocument/2006/relationships/hyperlink" Target="https://dontstarve.fandom.com/wiki/Dogfish" TargetMode="External"/><Relationship Id="rId5631" Type="http://schemas.openxmlformats.org/officeDocument/2006/relationships/hyperlink" Target="http://www.scpwiki.com/scp-3258" TargetMode="External"/><Relationship Id="rId441" Type="http://schemas.openxmlformats.org/officeDocument/2006/relationships/hyperlink" Target="https://starbounder.org/Crabcano" TargetMode="External"/><Relationship Id="rId1278" Type="http://schemas.openxmlformats.org/officeDocument/2006/relationships/hyperlink" Target="https://half-life.fandom.com/wiki/Ichthyosaur" TargetMode="External"/><Relationship Id="rId4302" Type="http://schemas.openxmlformats.org/officeDocument/2006/relationships/hyperlink" Target="https://terraria.fandom.com/wiki/Stardust_armor" TargetMode="External"/><Relationship Id="rId5632" Type="http://schemas.openxmlformats.org/officeDocument/2006/relationships/hyperlink" Target="https://bulbapedia.bulbagarden.net/wiki/Landorus_(Pok%C3%A9mon)" TargetMode="External"/><Relationship Id="rId1268" Type="http://schemas.openxmlformats.org/officeDocument/2006/relationships/hyperlink" Target="https://oddworld.fandom.com/wiki/Zappfly" TargetMode="External"/><Relationship Id="rId2599" Type="http://schemas.openxmlformats.org/officeDocument/2006/relationships/hyperlink" Target="https://theearthdefenseforce.fandom.com/wiki/Type_2_Drone" TargetMode="External"/><Relationship Id="rId5626" Type="http://schemas.openxmlformats.org/officeDocument/2006/relationships/hyperlink" Target="https://bulbapedia.bulbagarden.net/wiki/Reshiram_(Pok%C3%A9mon)" TargetMode="External"/><Relationship Id="rId1269" Type="http://schemas.openxmlformats.org/officeDocument/2006/relationships/hyperlink" Target="https://ben10.fandom.com/wiki/Crabdozer_(Species)" TargetMode="External"/><Relationship Id="rId5627" Type="http://schemas.openxmlformats.org/officeDocument/2006/relationships/hyperlink" Target="https://dauntless.fandom.com/wiki/Boreus" TargetMode="External"/><Relationship Id="rId5624" Type="http://schemas.openxmlformats.org/officeDocument/2006/relationships/hyperlink" Target="https://dauntless.fandom.com/wiki/Agarus" TargetMode="External"/><Relationship Id="rId5625" Type="http://schemas.openxmlformats.org/officeDocument/2006/relationships/hyperlink" Target="http://www.scpwiki.com/scp-3251" TargetMode="External"/><Relationship Id="rId5628" Type="http://schemas.openxmlformats.org/officeDocument/2006/relationships/hyperlink" Target="http://www.scpwiki.com/scp-3254" TargetMode="External"/><Relationship Id="rId5629" Type="http://schemas.openxmlformats.org/officeDocument/2006/relationships/hyperlink" Target="https://bulbapedia.bulbagarden.net/wiki/Zekrom_(Pok%C3%A9mon)" TargetMode="External"/><Relationship Id="rId437" Type="http://schemas.openxmlformats.org/officeDocument/2006/relationships/hyperlink" Target="https://oddworld.fandom.com/wiki/Almighty_Raisin" TargetMode="External"/><Relationship Id="rId436" Type="http://schemas.openxmlformats.org/officeDocument/2006/relationships/hyperlink" Target="https://dinotrux.fandom.com/wiki/Hydrodons" TargetMode="External"/><Relationship Id="rId435" Type="http://schemas.openxmlformats.org/officeDocument/2006/relationships/hyperlink" Target="https://wh40k.lexicanum.com/wiki/Crotalid" TargetMode="External"/><Relationship Id="rId434" Type="http://schemas.openxmlformats.org/officeDocument/2006/relationships/hyperlink" Target="https://toriko.fandom.com/wiki/Bakun_Sea_Urchin" TargetMode="External"/><Relationship Id="rId439" Type="http://schemas.openxmlformats.org/officeDocument/2006/relationships/hyperlink" Target="https://horizon.fandom.com/wiki/Freeze_Bellowback" TargetMode="External"/><Relationship Id="rId438" Type="http://schemas.openxmlformats.org/officeDocument/2006/relationships/hyperlink" Target="https://ben10.fandom.com/wiki/Arburian_Pelarota_(Classic)" TargetMode="External"/><Relationship Id="rId2590" Type="http://schemas.openxmlformats.org/officeDocument/2006/relationships/hyperlink" Target="https://slugterra.fandom.com/wiki/Plant_Elemental" TargetMode="External"/><Relationship Id="rId1260" Type="http://schemas.openxmlformats.org/officeDocument/2006/relationships/hyperlink" Target="https://monster-sanctuary.fandom.com/wiki/Magmamoth" TargetMode="External"/><Relationship Id="rId2591" Type="http://schemas.openxmlformats.org/officeDocument/2006/relationships/hyperlink" Target="http://www.scpwiki.com/scp-410" TargetMode="External"/><Relationship Id="rId1261" Type="http://schemas.openxmlformats.org/officeDocument/2006/relationships/hyperlink" Target="https://elderscrolls.fandom.com/wiki/Hoarvor" TargetMode="External"/><Relationship Id="rId2592" Type="http://schemas.openxmlformats.org/officeDocument/2006/relationships/hyperlink" Target="https://marsupilami.fandom.com/wiki/Marsupilami_(character)" TargetMode="External"/><Relationship Id="rId1262" Type="http://schemas.openxmlformats.org/officeDocument/2006/relationships/hyperlink" Target="https://naruto.fandom.com/wiki/Nue" TargetMode="External"/><Relationship Id="rId2593" Type="http://schemas.openxmlformats.org/officeDocument/2006/relationships/hyperlink" Target="https://en.wikipedia.org/wiki/Falconiformes" TargetMode="External"/><Relationship Id="rId1263" Type="http://schemas.openxmlformats.org/officeDocument/2006/relationships/hyperlink" Target="https://onepiece.fandom.com/wiki/Onimaru" TargetMode="External"/><Relationship Id="rId2594" Type="http://schemas.openxmlformats.org/officeDocument/2006/relationships/hyperlink" Target="https://ark.gamepedia.com/Equus" TargetMode="External"/><Relationship Id="rId433" Type="http://schemas.openxmlformats.org/officeDocument/2006/relationships/hyperlink" Target="https://okami.fandom.com/wiki/Kyokugami" TargetMode="External"/><Relationship Id="rId1264" Type="http://schemas.openxmlformats.org/officeDocument/2006/relationships/hyperlink" Target="https://goldensun.fandom.com/wiki/Pewter" TargetMode="External"/><Relationship Id="rId2595" Type="http://schemas.openxmlformats.org/officeDocument/2006/relationships/hyperlink" Target="https://avatar.fandom.com/wiki/Moth_wasp" TargetMode="External"/><Relationship Id="rId5622" Type="http://schemas.openxmlformats.org/officeDocument/2006/relationships/hyperlink" Target="https://monsterhunterrise.wiki.fextralife.com/Wailnard" TargetMode="External"/><Relationship Id="rId432" Type="http://schemas.openxmlformats.org/officeDocument/2006/relationships/hyperlink" Target="https://goldensun.fandom.com/wiki/Echo" TargetMode="External"/><Relationship Id="rId1265" Type="http://schemas.openxmlformats.org/officeDocument/2006/relationships/hyperlink" Target="https://toriko.fandom.com/wiki/Chestnutmadillo" TargetMode="External"/><Relationship Id="rId2596" Type="http://schemas.openxmlformats.org/officeDocument/2006/relationships/hyperlink" Target="https://forgottenrealms.fandom.com/wiki/Lightning_golem" TargetMode="External"/><Relationship Id="rId5623" Type="http://schemas.openxmlformats.org/officeDocument/2006/relationships/hyperlink" Target="https://bulbapedia.bulbagarden.net/wiki/Thundurus_(Pok%C3%A9mon)" TargetMode="External"/><Relationship Id="rId431" Type="http://schemas.openxmlformats.org/officeDocument/2006/relationships/hyperlink" Target="https://onepiece.fandom.com/wiki/Animal_Species/Summit_War_Saga" TargetMode="External"/><Relationship Id="rId1266" Type="http://schemas.openxmlformats.org/officeDocument/2006/relationships/hyperlink" Target="https://wh40k.lexicanum.com/wiki/Milliasaur" TargetMode="External"/><Relationship Id="rId2597" Type="http://schemas.openxmlformats.org/officeDocument/2006/relationships/hyperlink" Target="https://bulbapedia.bulbagarden.net/wiki/Smoochum_(Pok%C3%A9mon)" TargetMode="External"/><Relationship Id="rId5620" Type="http://schemas.openxmlformats.org/officeDocument/2006/relationships/hyperlink" Target="https://monsterhunterrise.wiki.fextralife.com/Vigorwasp" TargetMode="External"/><Relationship Id="rId430" Type="http://schemas.openxmlformats.org/officeDocument/2006/relationships/hyperlink" Target="https://naruto.fandom.com/wiki/Gy%C5%ABki" TargetMode="External"/><Relationship Id="rId1267" Type="http://schemas.openxmlformats.org/officeDocument/2006/relationships/hyperlink" Target="https://dinotrux.fandom.com/wiki/Scraptools" TargetMode="External"/><Relationship Id="rId2598" Type="http://schemas.openxmlformats.org/officeDocument/2006/relationships/hyperlink" Target="https://digimon.fandom.com/wiki/Liollmon" TargetMode="External"/><Relationship Id="rId5621" Type="http://schemas.openxmlformats.org/officeDocument/2006/relationships/hyperlink" Target="https://bulbapedia.bulbagarden.net/wiki/Tornadus_(Pok%C3%A9mon)" TargetMode="External"/><Relationship Id="rId3070" Type="http://schemas.openxmlformats.org/officeDocument/2006/relationships/hyperlink" Target="https://the-betweenlands.fandom.com/wiki/Pyrad" TargetMode="External"/><Relationship Id="rId3072" Type="http://schemas.openxmlformats.org/officeDocument/2006/relationships/hyperlink" Target="https://goldensun.fandom.com/wiki/Jolt" TargetMode="External"/><Relationship Id="rId3071" Type="http://schemas.openxmlformats.org/officeDocument/2006/relationships/hyperlink" Target="https://monster-sanctuary.fandom.com/wiki/Oculus" TargetMode="External"/><Relationship Id="rId3074" Type="http://schemas.openxmlformats.org/officeDocument/2006/relationships/hyperlink" Target="https://ben10.fandom.com/wiki/Mutant_Hornet" TargetMode="External"/><Relationship Id="rId3073" Type="http://schemas.openxmlformats.org/officeDocument/2006/relationships/hyperlink" Target="https://toriko.fandom.com/wiki/Jack_Elephant" TargetMode="External"/><Relationship Id="rId3076" Type="http://schemas.openxmlformats.org/officeDocument/2006/relationships/hyperlink" Target="https://liloandstitch.fandom.com/wiki/Amnesio_(303)" TargetMode="External"/><Relationship Id="rId3075" Type="http://schemas.openxmlformats.org/officeDocument/2006/relationships/hyperlink" Target="https://starbounder.org/Mooshi" TargetMode="External"/><Relationship Id="rId3078" Type="http://schemas.openxmlformats.org/officeDocument/2006/relationships/hyperlink" Target="https://ninokuni.fandom.com/wiki/Turbandit" TargetMode="External"/><Relationship Id="rId3077" Type="http://schemas.openxmlformats.org/officeDocument/2006/relationships/hyperlink" Target="https://fallout.fandom.com/wiki/Kamikaze_robot" TargetMode="External"/><Relationship Id="rId3079" Type="http://schemas.openxmlformats.org/officeDocument/2006/relationships/hyperlink" Target="https://slugterra.fandom.com/wiki/Ogres" TargetMode="External"/><Relationship Id="rId4390" Type="http://schemas.openxmlformats.org/officeDocument/2006/relationships/hyperlink" Target="https://forgottenrealms.fandom.com/wiki/Mirror_mephit" TargetMode="External"/><Relationship Id="rId3061" Type="http://schemas.openxmlformats.org/officeDocument/2006/relationships/hyperlink" Target="https://dragon-quest.org/wiki/Hypothermion" TargetMode="External"/><Relationship Id="rId4392" Type="http://schemas.openxmlformats.org/officeDocument/2006/relationships/hyperlink" Target="https://zelda.fandom.com/wiki/Peahat" TargetMode="External"/><Relationship Id="rId3060" Type="http://schemas.openxmlformats.org/officeDocument/2006/relationships/hyperlink" Target="https://www.mariowiki.com/Topmaniac" TargetMode="External"/><Relationship Id="rId4391" Type="http://schemas.openxmlformats.org/officeDocument/2006/relationships/hyperlink" Target="https://bulbapedia.bulbagarden.net/wiki/Seedot_(Pok%C3%A9mon)" TargetMode="External"/><Relationship Id="rId3063" Type="http://schemas.openxmlformats.org/officeDocument/2006/relationships/hyperlink" Target="https://xenoblade.fandom.com/wiki/Lysaat" TargetMode="External"/><Relationship Id="rId4394" Type="http://schemas.openxmlformats.org/officeDocument/2006/relationships/hyperlink" Target="https://starwars.fandom.com/wiki/Thernbee" TargetMode="External"/><Relationship Id="rId3062" Type="http://schemas.openxmlformats.org/officeDocument/2006/relationships/hyperlink" Target="https://howtotrainyourdragon.fandom.com/wiki/Smothering_Smokebreath" TargetMode="External"/><Relationship Id="rId4393" Type="http://schemas.openxmlformats.org/officeDocument/2006/relationships/hyperlink" Target="https://xenoblade.fandom.com/wiki/Gigas_Telethia" TargetMode="External"/><Relationship Id="rId3065" Type="http://schemas.openxmlformats.org/officeDocument/2006/relationships/hyperlink" Target="https://monsterhunter.fandom.com/wiki/Fatalis" TargetMode="External"/><Relationship Id="rId4396" Type="http://schemas.openxmlformats.org/officeDocument/2006/relationships/hyperlink" Target="https://dontstarve.fandom.com/wiki/Friendly_Fruit_Fly_Fruit" TargetMode="External"/><Relationship Id="rId3064" Type="http://schemas.openxmlformats.org/officeDocument/2006/relationships/hyperlink" Target="https://starwars.fandom.com/wiki/Garral/Legends" TargetMode="External"/><Relationship Id="rId4395" Type="http://schemas.openxmlformats.org/officeDocument/2006/relationships/hyperlink" Target="https://monsterhunter.fandom.com/wiki/Lolo_Gougarf" TargetMode="External"/><Relationship Id="rId3067" Type="http://schemas.openxmlformats.org/officeDocument/2006/relationships/hyperlink" Target="https://riskofrain.fandom.com/wiki/Sentient_Meat_Hook?so=search" TargetMode="External"/><Relationship Id="rId4398" Type="http://schemas.openxmlformats.org/officeDocument/2006/relationships/hyperlink" Target="https://secretsaturdays.fandom.com/wiki/Amarok" TargetMode="External"/><Relationship Id="rId3066" Type="http://schemas.openxmlformats.org/officeDocument/2006/relationships/hyperlink" Target="https://harrypotter.fandom.com/wiki/Animagus" TargetMode="External"/><Relationship Id="rId4397" Type="http://schemas.openxmlformats.org/officeDocument/2006/relationships/hyperlink" Target="https://toriko.fandom.com/wiki/Yamatako_Orochi" TargetMode="External"/><Relationship Id="rId3069" Type="http://schemas.openxmlformats.org/officeDocument/2006/relationships/hyperlink" Target="https://terraria.fandom.com/wiki/Hemogoblin_Shark" TargetMode="External"/><Relationship Id="rId3068" Type="http://schemas.openxmlformats.org/officeDocument/2006/relationships/hyperlink" Target="https://finalfantasy.fandom.com/wiki/Maduin_(Final_Fantasy_VI)" TargetMode="External"/><Relationship Id="rId4399" Type="http://schemas.openxmlformats.org/officeDocument/2006/relationships/hyperlink" Target="https://kingdomhearts.fandom.com/wiki/Gargoyle" TargetMode="External"/><Relationship Id="rId3090" Type="http://schemas.openxmlformats.org/officeDocument/2006/relationships/hyperlink" Target="https://www.mariowiki.com/Boom_Boom_(species)" TargetMode="External"/><Relationship Id="rId3092" Type="http://schemas.openxmlformats.org/officeDocument/2006/relationships/hyperlink" Target="https://howtotrainyourdragon.fandom.com/wiki/Snafflefang" TargetMode="External"/><Relationship Id="rId3091" Type="http://schemas.openxmlformats.org/officeDocument/2006/relationships/hyperlink" Target="https://dragon-quest.org/wiki/Imp" TargetMode="External"/><Relationship Id="rId3094" Type="http://schemas.openxmlformats.org/officeDocument/2006/relationships/hyperlink" Target="https://starwars.fandom.com/wiki/Gorgodon/Legends" TargetMode="External"/><Relationship Id="rId3093" Type="http://schemas.openxmlformats.org/officeDocument/2006/relationships/hyperlink" Target="https://xenoblade.fandom.com/wiki/Maelstrom" TargetMode="External"/><Relationship Id="rId3096" Type="http://schemas.openxmlformats.org/officeDocument/2006/relationships/hyperlink" Target="https://riskofrain.fandom.com/wiki/Sprouting_Egg" TargetMode="External"/><Relationship Id="rId3095" Type="http://schemas.openxmlformats.org/officeDocument/2006/relationships/hyperlink" Target="https://monsterhunter.fandom.com/wiki/Forokururu" TargetMode="External"/><Relationship Id="rId3098" Type="http://schemas.openxmlformats.org/officeDocument/2006/relationships/hyperlink" Target="https://terraria.fandom.com/wiki/Wandering_Eye_Fish" TargetMode="External"/><Relationship Id="rId3097" Type="http://schemas.openxmlformats.org/officeDocument/2006/relationships/hyperlink" Target="https://finalfantasy.fandom.com/wiki/Magus_Sisters_(Final_Fantasy_X)" TargetMode="External"/><Relationship Id="rId3099" Type="http://schemas.openxmlformats.org/officeDocument/2006/relationships/hyperlink" Target="https://the-betweenlands.fandom.com/wiki/Rock_Snot" TargetMode="External"/><Relationship Id="rId3081" Type="http://schemas.openxmlformats.org/officeDocument/2006/relationships/hyperlink" Target="https://myheroacademia.fandom.com/wiki/Dark_Shadow" TargetMode="External"/><Relationship Id="rId3080" Type="http://schemas.openxmlformats.org/officeDocument/2006/relationships/hyperlink" Target="http://www.scpwiki.com/scp-548" TargetMode="External"/><Relationship Id="rId3083" Type="http://schemas.openxmlformats.org/officeDocument/2006/relationships/hyperlink" Target="https://ark.gamepedia.com/Hesperornis" TargetMode="External"/><Relationship Id="rId3082" Type="http://schemas.openxmlformats.org/officeDocument/2006/relationships/hyperlink" Target="https://en.wikipedia.org/wiki/Holocephali" TargetMode="External"/><Relationship Id="rId3085" Type="http://schemas.openxmlformats.org/officeDocument/2006/relationships/hyperlink" Target="https://forgottenrealms.fandom.com/wiki/Nonaton" TargetMode="External"/><Relationship Id="rId3084" Type="http://schemas.openxmlformats.org/officeDocument/2006/relationships/hyperlink" Target="https://avatar.fandom.com/wiki/Raven_eagle" TargetMode="External"/><Relationship Id="rId3087" Type="http://schemas.openxmlformats.org/officeDocument/2006/relationships/hyperlink" Target="https://digimon.fandom.com/wiki/PawnChessmon_(Black)" TargetMode="External"/><Relationship Id="rId3086" Type="http://schemas.openxmlformats.org/officeDocument/2006/relationships/hyperlink" Target="https://bulbapedia.bulbagarden.net/wiki/Articuno_(Pok%C3%A9mon)" TargetMode="External"/><Relationship Id="rId3089" Type="http://schemas.openxmlformats.org/officeDocument/2006/relationships/hyperlink" Target="https://bayonetta.fandom.com/wiki/Labolas" TargetMode="External"/><Relationship Id="rId3088" Type="http://schemas.openxmlformats.org/officeDocument/2006/relationships/hyperlink" Target="https://theearthdefenseforce.fandom.com/wiki/Shield_Bearer" TargetMode="External"/><Relationship Id="rId3039" Type="http://schemas.openxmlformats.org/officeDocument/2006/relationships/hyperlink" Target="https://monster-sanctuary.fandom.com/wiki/Polterofen" TargetMode="External"/><Relationship Id="rId1" Type="http://schemas.openxmlformats.org/officeDocument/2006/relationships/comments" Target="../comments1.xml"/><Relationship Id="rId2" Type="http://schemas.openxmlformats.org/officeDocument/2006/relationships/hyperlink" Target="https://bulbapedia.bulbagarden.net/wiki/Evolution" TargetMode="External"/><Relationship Id="rId3" Type="http://schemas.openxmlformats.org/officeDocument/2006/relationships/hyperlink" Target="https://terraria.fandom.com/wiki/Pets" TargetMode="External"/><Relationship Id="rId4" Type="http://schemas.openxmlformats.org/officeDocument/2006/relationships/hyperlink" Target="https://toriko.fandom.com/wiki/Chef" TargetMode="External"/><Relationship Id="rId5691" Type="http://schemas.openxmlformats.org/officeDocument/2006/relationships/hyperlink" Target="http://www.scpwiki.com/scp-3777" TargetMode="External"/><Relationship Id="rId5692" Type="http://schemas.openxmlformats.org/officeDocument/2006/relationships/hyperlink" Target="https://bulbapedia.bulbagarden.net/wiki/Inkay_(Pok%C3%A9mon)" TargetMode="External"/><Relationship Id="rId3030" Type="http://schemas.openxmlformats.org/officeDocument/2006/relationships/hyperlink" Target="https://howtotrainyourdragon.fandom.com/wiki/Slitherwing" TargetMode="External"/><Relationship Id="rId4361" Type="http://schemas.openxmlformats.org/officeDocument/2006/relationships/hyperlink" Target="https://kingdomhearts.fandom.com/wiki/Fat_Bandit" TargetMode="External"/><Relationship Id="rId4360" Type="http://schemas.openxmlformats.org/officeDocument/2006/relationships/hyperlink" Target="https://secretsaturdays.fandom.com/wiki/Ahuizotl" TargetMode="External"/><Relationship Id="rId5690" Type="http://schemas.openxmlformats.org/officeDocument/2006/relationships/hyperlink" Target="https://dauntless.fandom.com/wiki/Skraev" TargetMode="External"/><Relationship Id="rId9" Type="http://schemas.openxmlformats.org/officeDocument/2006/relationships/hyperlink" Target="https://avatar.fandom.com/wiki/Aardvark_sloth" TargetMode="External"/><Relationship Id="rId3032" Type="http://schemas.openxmlformats.org/officeDocument/2006/relationships/hyperlink" Target="https://starwars.fandom.com/wiki/Exogorth/Legends" TargetMode="External"/><Relationship Id="rId4363" Type="http://schemas.openxmlformats.org/officeDocument/2006/relationships/hyperlink" Target="https://ark.gamepedia.com/Quetzal" TargetMode="External"/><Relationship Id="rId5695" Type="http://schemas.openxmlformats.org/officeDocument/2006/relationships/hyperlink" Target="https://bulbapedia.bulbagarden.net/wiki/Binacle_(Pok%C3%A9mon)" TargetMode="External"/><Relationship Id="rId3031" Type="http://schemas.openxmlformats.org/officeDocument/2006/relationships/hyperlink" Target="https://xenoblade.fandom.com/wiki/Lophid" TargetMode="External"/><Relationship Id="rId4362" Type="http://schemas.openxmlformats.org/officeDocument/2006/relationships/hyperlink" Target="http://www.scpwiki.com/scp-843" TargetMode="External"/><Relationship Id="rId5696" Type="http://schemas.openxmlformats.org/officeDocument/2006/relationships/hyperlink" Target="https://dauntless.fandom.com/wiki/Stormclaw" TargetMode="External"/><Relationship Id="rId3034" Type="http://schemas.openxmlformats.org/officeDocument/2006/relationships/hyperlink" Target="https://harrypotter.fandom.com/wiki/Zouwu" TargetMode="External"/><Relationship Id="rId4365" Type="http://schemas.openxmlformats.org/officeDocument/2006/relationships/hyperlink" Target="https://bulbapedia.bulbagarden.net/wiki/Wurmple_(Pok%C3%A9mon)" TargetMode="External"/><Relationship Id="rId5693" Type="http://schemas.openxmlformats.org/officeDocument/2006/relationships/hyperlink" Target="https://dauntless.fandom.com/wiki/Smollusks" TargetMode="External"/><Relationship Id="rId3033" Type="http://schemas.openxmlformats.org/officeDocument/2006/relationships/hyperlink" Target="https://monsterhunter.fandom.com/wiki/Farunokku" TargetMode="External"/><Relationship Id="rId4364" Type="http://schemas.openxmlformats.org/officeDocument/2006/relationships/hyperlink" Target="https://forgottenrealms.fandom.com/wiki/Ice_mephit" TargetMode="External"/><Relationship Id="rId5694" Type="http://schemas.openxmlformats.org/officeDocument/2006/relationships/hyperlink" Target="http://www.scpwiki.com/scp-3828" TargetMode="External"/><Relationship Id="rId5" Type="http://schemas.openxmlformats.org/officeDocument/2006/relationships/hyperlink" Target="https://starbounder.org/Pets" TargetMode="External"/><Relationship Id="rId3036" Type="http://schemas.openxmlformats.org/officeDocument/2006/relationships/hyperlink" Target="https://finalfantasy.fandom.com/wiki/Madeen_(summon)" TargetMode="External"/><Relationship Id="rId4367" Type="http://schemas.openxmlformats.org/officeDocument/2006/relationships/hyperlink" Target="https://zelda.fandom.com/wiki/Mini-Moldorm" TargetMode="External"/><Relationship Id="rId5699" Type="http://schemas.openxmlformats.org/officeDocument/2006/relationships/hyperlink" Target="https://dauntless.fandom.com/wiki/Styxian" TargetMode="External"/><Relationship Id="rId6" Type="http://schemas.openxmlformats.org/officeDocument/2006/relationships/hyperlink" Target="https://slugterra.fandom.com/wiki/Blasters" TargetMode="External"/><Relationship Id="rId3035" Type="http://schemas.openxmlformats.org/officeDocument/2006/relationships/hyperlink" Target="https://riskofrain.fandom.com/wiki/Rapid_Mitosis" TargetMode="External"/><Relationship Id="rId4366" Type="http://schemas.openxmlformats.org/officeDocument/2006/relationships/hyperlink" Target="https://wikimon.net/Human_Spirit_of_Darkness" TargetMode="External"/><Relationship Id="rId7" Type="http://schemas.openxmlformats.org/officeDocument/2006/relationships/hyperlink" Target="https://en.wikipedia.org/wiki/Monotremata" TargetMode="External"/><Relationship Id="rId3038" Type="http://schemas.openxmlformats.org/officeDocument/2006/relationships/hyperlink" Target="https://the-betweenlands.fandom.com/wiki/Lurker" TargetMode="External"/><Relationship Id="rId4369" Type="http://schemas.openxmlformats.org/officeDocument/2006/relationships/hyperlink" Target="https://starwars.fandom.com/wiki/Smooka/Legends" TargetMode="External"/><Relationship Id="rId5697" Type="http://schemas.openxmlformats.org/officeDocument/2006/relationships/hyperlink" Target="http://www.scpwiki.com/scp-3854" TargetMode="External"/><Relationship Id="rId8" Type="http://schemas.openxmlformats.org/officeDocument/2006/relationships/hyperlink" Target="https://ark.gamepedia.com/Achatina" TargetMode="External"/><Relationship Id="rId3037" Type="http://schemas.openxmlformats.org/officeDocument/2006/relationships/hyperlink" Target="https://terraria.fandom.com/wiki/Drippler" TargetMode="External"/><Relationship Id="rId4368" Type="http://schemas.openxmlformats.org/officeDocument/2006/relationships/hyperlink" Target="https://xenoblade.fandom.com/wiki/Asha_Telethia" TargetMode="External"/><Relationship Id="rId5698" Type="http://schemas.openxmlformats.org/officeDocument/2006/relationships/hyperlink" Target="https://bulbapedia.bulbagarden.net/wiki/Skrelp_(Pok%C3%A9mon)" TargetMode="External"/><Relationship Id="rId3029" Type="http://schemas.openxmlformats.org/officeDocument/2006/relationships/hyperlink" Target="https://dragon-quest.org/wiki/Gremlin" TargetMode="External"/><Relationship Id="rId3028" Type="http://schemas.openxmlformats.org/officeDocument/2006/relationships/hyperlink" Target="https://www.mariowiki.com/Rollodillo" TargetMode="External"/><Relationship Id="rId4359" Type="http://schemas.openxmlformats.org/officeDocument/2006/relationships/hyperlink" Target="https://toriko.fandom.com/wiki/Vampire_Kong" TargetMode="External"/><Relationship Id="rId5680" Type="http://schemas.openxmlformats.org/officeDocument/2006/relationships/hyperlink" Target="https://bulbapedia.bulbagarden.net/wiki/Espurr_(Pok%C3%A9mon)" TargetMode="External"/><Relationship Id="rId5681" Type="http://schemas.openxmlformats.org/officeDocument/2006/relationships/hyperlink" Target="https://dauntless.fandom.com/wiki/Shrike" TargetMode="External"/><Relationship Id="rId4350" Type="http://schemas.openxmlformats.org/officeDocument/2006/relationships/hyperlink" Target="https://ark.gamepedia.com/Purlovia" TargetMode="External"/><Relationship Id="rId3021" Type="http://schemas.openxmlformats.org/officeDocument/2006/relationships/hyperlink" Target="https://ark.gamepedia.com/Griffin" TargetMode="External"/><Relationship Id="rId4352" Type="http://schemas.openxmlformats.org/officeDocument/2006/relationships/hyperlink" Target="https://bulbapedia.bulbagarden.net/wiki/Zigzagoon_(Pok%C3%A9mon)" TargetMode="External"/><Relationship Id="rId5684" Type="http://schemas.openxmlformats.org/officeDocument/2006/relationships/hyperlink" Target="https://dauntless.fandom.com/wiki/Shrowd" TargetMode="External"/><Relationship Id="rId3020" Type="http://schemas.openxmlformats.org/officeDocument/2006/relationships/hyperlink" Target="https://en.wikipedia.org/wiki/Shark" TargetMode="External"/><Relationship Id="rId4351" Type="http://schemas.openxmlformats.org/officeDocument/2006/relationships/hyperlink" Target="https://forgottenrealms.fandom.com/wiki/Fire_mephit" TargetMode="External"/><Relationship Id="rId5685" Type="http://schemas.openxmlformats.org/officeDocument/2006/relationships/hyperlink" Target="http://www.scpwiki.com/scp-3757" TargetMode="External"/><Relationship Id="rId3023" Type="http://schemas.openxmlformats.org/officeDocument/2006/relationships/hyperlink" Target="https://forgottenrealms.fandom.com/wiki/Monodrone" TargetMode="External"/><Relationship Id="rId4354" Type="http://schemas.openxmlformats.org/officeDocument/2006/relationships/hyperlink" Target="https://zelda.fandom.com/wiki/Magtail" TargetMode="External"/><Relationship Id="rId5682" Type="http://schemas.openxmlformats.org/officeDocument/2006/relationships/hyperlink" Target="http://www.scpwiki.com/scp-3749" TargetMode="External"/><Relationship Id="rId3022" Type="http://schemas.openxmlformats.org/officeDocument/2006/relationships/hyperlink" Target="https://avatar.fandom.com/wiki/Quilled_chameleon" TargetMode="External"/><Relationship Id="rId4353" Type="http://schemas.openxmlformats.org/officeDocument/2006/relationships/hyperlink" Target="https://wikimon.net/Beast_Spirit_of_Steel" TargetMode="External"/><Relationship Id="rId5683" Type="http://schemas.openxmlformats.org/officeDocument/2006/relationships/hyperlink" Target="https://bulbapedia.bulbagarden.net/wiki/Honedge_(Pok%C3%A9mon)" TargetMode="External"/><Relationship Id="rId3025" Type="http://schemas.openxmlformats.org/officeDocument/2006/relationships/hyperlink" Target="https://digimon.fandom.com/wiki/Palmon" TargetMode="External"/><Relationship Id="rId4356" Type="http://schemas.openxmlformats.org/officeDocument/2006/relationships/hyperlink" Target="https://starwars.fandom.com/wiki/Sith_war_behemoth" TargetMode="External"/><Relationship Id="rId5688" Type="http://schemas.openxmlformats.org/officeDocument/2006/relationships/hyperlink" Target="http://www.scpwiki.com/scp-3758" TargetMode="External"/><Relationship Id="rId3024" Type="http://schemas.openxmlformats.org/officeDocument/2006/relationships/hyperlink" Target="https://bulbapedia.bulbagarden.net/wiki/Aerodactyl_(Pok%C3%A9mon)" TargetMode="External"/><Relationship Id="rId4355" Type="http://schemas.openxmlformats.org/officeDocument/2006/relationships/hyperlink" Target="https://xenoblade.fandom.com/wiki/Tectinsula" TargetMode="External"/><Relationship Id="rId5689" Type="http://schemas.openxmlformats.org/officeDocument/2006/relationships/hyperlink" Target="https://bulbapedia.bulbagarden.net/wiki/Swirlix_(Pok%C3%A9mon)" TargetMode="External"/><Relationship Id="rId3027" Type="http://schemas.openxmlformats.org/officeDocument/2006/relationships/hyperlink" Target="https://bayonetta.fandom.com/wiki/Hydra" TargetMode="External"/><Relationship Id="rId4358" Type="http://schemas.openxmlformats.org/officeDocument/2006/relationships/hyperlink" Target="https://dontstarve.fandom.com/wiki/Elephant_Cactus" TargetMode="External"/><Relationship Id="rId5686" Type="http://schemas.openxmlformats.org/officeDocument/2006/relationships/hyperlink" Target="https://bulbapedia.bulbagarden.net/wiki/Spritzee_(Pok%C3%A9mon)" TargetMode="External"/><Relationship Id="rId3026" Type="http://schemas.openxmlformats.org/officeDocument/2006/relationships/hyperlink" Target="https://theearthdefenseforce.fandom.com/wiki/Saurous" TargetMode="External"/><Relationship Id="rId4357" Type="http://schemas.openxmlformats.org/officeDocument/2006/relationships/hyperlink" Target="https://monsterhunter.fandom.com/wiki/Laviente" TargetMode="External"/><Relationship Id="rId5687" Type="http://schemas.openxmlformats.org/officeDocument/2006/relationships/hyperlink" Target="https://dauntless.fandom.com/wiki/Skarn" TargetMode="External"/><Relationship Id="rId3050" Type="http://schemas.openxmlformats.org/officeDocument/2006/relationships/hyperlink" Target="http://www.scpwiki.com/scp-538" TargetMode="External"/><Relationship Id="rId4381" Type="http://schemas.openxmlformats.org/officeDocument/2006/relationships/hyperlink" Target="https://xenoblade.fandom.com/wiki/Drakos_Telethia" TargetMode="External"/><Relationship Id="rId4380" Type="http://schemas.openxmlformats.org/officeDocument/2006/relationships/hyperlink" Target="https://zelda.fandom.com/wiki/Octorok" TargetMode="External"/><Relationship Id="rId3052" Type="http://schemas.openxmlformats.org/officeDocument/2006/relationships/hyperlink" Target="https://en.wikipedia.org/wiki/Batoidea" TargetMode="External"/><Relationship Id="rId4383" Type="http://schemas.openxmlformats.org/officeDocument/2006/relationships/hyperlink" Target="https://monsterhunter.fandom.com/wiki/Lightenna" TargetMode="External"/><Relationship Id="rId3051" Type="http://schemas.openxmlformats.org/officeDocument/2006/relationships/hyperlink" Target="https://scryfall.com/search?as=grid&amp;order=name&amp;q=type%3Asliver+rarity%3Am" TargetMode="External"/><Relationship Id="rId4382" Type="http://schemas.openxmlformats.org/officeDocument/2006/relationships/hyperlink" Target="https://starwars.fandom.com/wiki/Giant_tauntaun" TargetMode="External"/><Relationship Id="rId3054" Type="http://schemas.openxmlformats.org/officeDocument/2006/relationships/hyperlink" Target="https://avatar.fandom.com/wiki/Rabaroo" TargetMode="External"/><Relationship Id="rId4385" Type="http://schemas.openxmlformats.org/officeDocument/2006/relationships/hyperlink" Target="https://toriko.fandom.com/wiki/Watiger" TargetMode="External"/><Relationship Id="rId3053" Type="http://schemas.openxmlformats.org/officeDocument/2006/relationships/hyperlink" Target="https://ark.gamepedia.com/Gula_Beetle" TargetMode="External"/><Relationship Id="rId4384" Type="http://schemas.openxmlformats.org/officeDocument/2006/relationships/hyperlink" Target="https://dontstarve.fandom.com/wiki/Flup" TargetMode="External"/><Relationship Id="rId3056" Type="http://schemas.openxmlformats.org/officeDocument/2006/relationships/hyperlink" Target="https://bulbapedia.bulbagarden.net/wiki/Munchlax_(Pok%C3%A9mon)" TargetMode="External"/><Relationship Id="rId4387" Type="http://schemas.openxmlformats.org/officeDocument/2006/relationships/hyperlink" Target="https://kingdomhearts.fandom.com/wiki/Fortuneteller" TargetMode="External"/><Relationship Id="rId3055" Type="http://schemas.openxmlformats.org/officeDocument/2006/relationships/hyperlink" Target="https://forgottenrealms.fandom.com/wiki/Nimblewright" TargetMode="External"/><Relationship Id="rId4386" Type="http://schemas.openxmlformats.org/officeDocument/2006/relationships/hyperlink" Target="https://secretsaturdays.fandom.com/wiki/Algerian_Sea_Centipede" TargetMode="External"/><Relationship Id="rId3058" Type="http://schemas.openxmlformats.org/officeDocument/2006/relationships/hyperlink" Target="https://www.d3p.co.jp/edfir/en/enemy_scourger.html" TargetMode="External"/><Relationship Id="rId4389" Type="http://schemas.openxmlformats.org/officeDocument/2006/relationships/hyperlink" Target="https://ark.gamepedia.com/Ravager" TargetMode="External"/><Relationship Id="rId3057" Type="http://schemas.openxmlformats.org/officeDocument/2006/relationships/hyperlink" Target="https://digimon.fandom.com/wiki/Patamon" TargetMode="External"/><Relationship Id="rId4388" Type="http://schemas.openxmlformats.org/officeDocument/2006/relationships/hyperlink" Target="http://www.scpwiki.com/scp-845" TargetMode="External"/><Relationship Id="rId3059" Type="http://schemas.openxmlformats.org/officeDocument/2006/relationships/hyperlink" Target="https://bayonetta.fandom.com/wiki/Insidious" TargetMode="External"/><Relationship Id="rId4370" Type="http://schemas.openxmlformats.org/officeDocument/2006/relationships/hyperlink" Target="https://monsterhunter.fandom.com/wiki/Legiana" TargetMode="External"/><Relationship Id="rId3041" Type="http://schemas.openxmlformats.org/officeDocument/2006/relationships/hyperlink" Target="https://toriko.fandom.com/wiki/Hercules_Dragon" TargetMode="External"/><Relationship Id="rId4372" Type="http://schemas.openxmlformats.org/officeDocument/2006/relationships/hyperlink" Target="https://toriko.fandom.com/wiki/Walrhouse" TargetMode="External"/><Relationship Id="rId3040" Type="http://schemas.openxmlformats.org/officeDocument/2006/relationships/hyperlink" Target="https://goldensun.fandom.com/wiki/Haze" TargetMode="External"/><Relationship Id="rId4371" Type="http://schemas.openxmlformats.org/officeDocument/2006/relationships/hyperlink" Target="https://dontstarve.fandom.com/wiki/Ewecus" TargetMode="External"/><Relationship Id="rId3043" Type="http://schemas.openxmlformats.org/officeDocument/2006/relationships/hyperlink" Target="https://subnautica.fandom.com/wiki/Warper" TargetMode="External"/><Relationship Id="rId4374" Type="http://schemas.openxmlformats.org/officeDocument/2006/relationships/hyperlink" Target="https://kingdomhearts.fandom.com/wiki/Fiery_Globe" TargetMode="External"/><Relationship Id="rId3042" Type="http://schemas.openxmlformats.org/officeDocument/2006/relationships/hyperlink" Target="https://ben10.fandom.com/wiki/Mutant_Hamster" TargetMode="External"/><Relationship Id="rId4373" Type="http://schemas.openxmlformats.org/officeDocument/2006/relationships/hyperlink" Target="https://secretsaturdays.fandom.com/wiki/Al-Kaseem_Firecracker_Beetle" TargetMode="External"/><Relationship Id="rId3045" Type="http://schemas.openxmlformats.org/officeDocument/2006/relationships/hyperlink" Target="https://liloandstitch.fandom.com/wiki/Spooky_(300)" TargetMode="External"/><Relationship Id="rId4376" Type="http://schemas.openxmlformats.org/officeDocument/2006/relationships/hyperlink" Target="https://ark.gamepedia.com/Raptor" TargetMode="External"/><Relationship Id="rId3044" Type="http://schemas.openxmlformats.org/officeDocument/2006/relationships/hyperlink" Target="https://starbounder.org/Poison_Fluffalo" TargetMode="External"/><Relationship Id="rId4375" Type="http://schemas.openxmlformats.org/officeDocument/2006/relationships/hyperlink" Target="http://www.scpwiki.com/scp-844" TargetMode="External"/><Relationship Id="rId3047" Type="http://schemas.openxmlformats.org/officeDocument/2006/relationships/hyperlink" Target="https://fallout.fandom.com/wiki/Humanoid_robot" TargetMode="External"/><Relationship Id="rId4378" Type="http://schemas.openxmlformats.org/officeDocument/2006/relationships/hyperlink" Target="https://bulbapedia.bulbagarden.net/wiki/Lotad_(Pok%C3%A9mon)" TargetMode="External"/><Relationship Id="rId3046" Type="http://schemas.openxmlformats.org/officeDocument/2006/relationships/hyperlink" Target="https://kingdomhearts.fandom.com/wiki/Mimic_Master" TargetMode="External"/><Relationship Id="rId4377" Type="http://schemas.openxmlformats.org/officeDocument/2006/relationships/hyperlink" Target="https://forgottenrealms.fandom.com/wiki/Magma_mephit" TargetMode="External"/><Relationship Id="rId3049" Type="http://schemas.openxmlformats.org/officeDocument/2006/relationships/hyperlink" Target="https://slugterra.fandom.com/wiki/Mimics" TargetMode="External"/><Relationship Id="rId3048" Type="http://schemas.openxmlformats.org/officeDocument/2006/relationships/hyperlink" Target="https://ninokuni.fandom.com/wiki/Tu-Whit" TargetMode="External"/><Relationship Id="rId4379" Type="http://schemas.openxmlformats.org/officeDocument/2006/relationships/hyperlink" Target="https://wikimon.net/Beast_Spirit_of_Darkness" TargetMode="External"/><Relationship Id="rId3911" Type="http://schemas.openxmlformats.org/officeDocument/2006/relationships/hyperlink" Target="https://bulbapedia.bulbagarden.net/wiki/Shuckle_(Pok%C3%A9mon)" TargetMode="External"/><Relationship Id="rId3910" Type="http://schemas.openxmlformats.org/officeDocument/2006/relationships/hyperlink" Target="https://forgottenrealms.fandom.com/wiki/Guard_drake" TargetMode="External"/><Relationship Id="rId3913" Type="http://schemas.openxmlformats.org/officeDocument/2006/relationships/hyperlink" Target="https://www.mariowiki.com/Star_Spirits" TargetMode="External"/><Relationship Id="rId3912" Type="http://schemas.openxmlformats.org/officeDocument/2006/relationships/hyperlink" Target="https://digimon.fandom.com/wiki/Digi-Egg_(Armor)" TargetMode="External"/><Relationship Id="rId3915" Type="http://schemas.openxmlformats.org/officeDocument/2006/relationships/hyperlink" Target="https://xenoblade.fandom.com/wiki/Progen" TargetMode="External"/><Relationship Id="rId3914" Type="http://schemas.openxmlformats.org/officeDocument/2006/relationships/hyperlink" Target="https://dragon-quest.org/wiki/Orgodemir" TargetMode="External"/><Relationship Id="rId3917" Type="http://schemas.openxmlformats.org/officeDocument/2006/relationships/hyperlink" Target="https://monsterhunter.fandom.com/wiki/Iodrome" TargetMode="External"/><Relationship Id="rId3916" Type="http://schemas.openxmlformats.org/officeDocument/2006/relationships/hyperlink" Target="https://starwars.fandom.com/wiki/Schinga_shikou" TargetMode="External"/><Relationship Id="rId3919" Type="http://schemas.openxmlformats.org/officeDocument/2006/relationships/hyperlink" Target="https://dontstarve.fandom.com/wiki/Ancient_Guardian" TargetMode="External"/><Relationship Id="rId3918" Type="http://schemas.openxmlformats.org/officeDocument/2006/relationships/hyperlink" Target="https://terraria.fandom.com/wiki/Worm_Scarf" TargetMode="External"/><Relationship Id="rId3900" Type="http://schemas.openxmlformats.org/officeDocument/2006/relationships/hyperlink" Target="https://terraria.fandom.com/wiki/Obsidian_Rose" TargetMode="External"/><Relationship Id="rId3902" Type="http://schemas.openxmlformats.org/officeDocument/2006/relationships/hyperlink" Target="https://goldensun.fandom.com/wiki/Sleet" TargetMode="External"/><Relationship Id="rId3901" Type="http://schemas.openxmlformats.org/officeDocument/2006/relationships/hyperlink" Target="http://steeleaf/" TargetMode="External"/><Relationship Id="rId3904" Type="http://schemas.openxmlformats.org/officeDocument/2006/relationships/hyperlink" Target="https://ben10.fandom.com/wiki/Silent_Tentacle_Sentinels" TargetMode="External"/><Relationship Id="rId3903" Type="http://schemas.openxmlformats.org/officeDocument/2006/relationships/hyperlink" Target="https://toriko.fandom.com/wiki/Rock_Drum" TargetMode="External"/><Relationship Id="rId3906" Type="http://schemas.openxmlformats.org/officeDocument/2006/relationships/hyperlink" Target="https://kingdomhearts.fandom.com/wiki/Behemoth" TargetMode="External"/><Relationship Id="rId3905" Type="http://schemas.openxmlformats.org/officeDocument/2006/relationships/hyperlink" Target="https://liloandstitch.fandom.com/wiki/Houdini_(604)" TargetMode="External"/><Relationship Id="rId3908" Type="http://schemas.openxmlformats.org/officeDocument/2006/relationships/hyperlink" Target="https://starshiptroopers.fandom.com/wiki/Warrior_Bug" TargetMode="External"/><Relationship Id="rId3907" Type="http://schemas.openxmlformats.org/officeDocument/2006/relationships/hyperlink" Target="http://www.scpwiki.com/scp-718" TargetMode="External"/><Relationship Id="rId3909" Type="http://schemas.openxmlformats.org/officeDocument/2006/relationships/hyperlink" Target="https://ark.gamepedia.com/Mesopithecus" TargetMode="External"/><Relationship Id="rId3931" Type="http://schemas.openxmlformats.org/officeDocument/2006/relationships/hyperlink" Target="https://zelda.fandom.com/wiki/Armos" TargetMode="External"/><Relationship Id="rId2600" Type="http://schemas.openxmlformats.org/officeDocument/2006/relationships/hyperlink" Target="https://bayonetta.fandom.com/wiki/Temperantia" TargetMode="External"/><Relationship Id="rId3930" Type="http://schemas.openxmlformats.org/officeDocument/2006/relationships/hyperlink" Target="https://digimon.fandom.com/wiki/Digi-Egg_(Armor)" TargetMode="External"/><Relationship Id="rId2601" Type="http://schemas.openxmlformats.org/officeDocument/2006/relationships/hyperlink" Target="https://www.mariowiki.com/Olivia" TargetMode="External"/><Relationship Id="rId3933" Type="http://schemas.openxmlformats.org/officeDocument/2006/relationships/hyperlink" Target="https://xenoblade.fandom.com/wiki/Korlba_Pterix" TargetMode="External"/><Relationship Id="rId2602" Type="http://schemas.openxmlformats.org/officeDocument/2006/relationships/hyperlink" Target="https://dragon-quest.org/wiki/Shelligator" TargetMode="External"/><Relationship Id="rId3932" Type="http://schemas.openxmlformats.org/officeDocument/2006/relationships/hyperlink" Target="https://dragon-quest.org/wiki/Psaro_the_Manslayer" TargetMode="External"/><Relationship Id="rId2603" Type="http://schemas.openxmlformats.org/officeDocument/2006/relationships/hyperlink" Target="https://howtotrainyourdragon.fandom.com/wiki/Seashocker" TargetMode="External"/><Relationship Id="rId3935" Type="http://schemas.openxmlformats.org/officeDocument/2006/relationships/hyperlink" Target="https://monsterhunter.fandom.com/wiki/Izuchi" TargetMode="External"/><Relationship Id="rId2604" Type="http://schemas.openxmlformats.org/officeDocument/2006/relationships/hyperlink" Target="https://xenoblade.fandom.com/wiki/Ictus" TargetMode="External"/><Relationship Id="rId3934" Type="http://schemas.openxmlformats.org/officeDocument/2006/relationships/hyperlink" Target="https://starwars.fandom.com/wiki/Sea_Leviathan" TargetMode="External"/><Relationship Id="rId2605" Type="http://schemas.openxmlformats.org/officeDocument/2006/relationships/hyperlink" Target="https://starwars.fandom.com/wiki/Bonzami" TargetMode="External"/><Relationship Id="rId3937" Type="http://schemas.openxmlformats.org/officeDocument/2006/relationships/hyperlink" Target="https://dontstarve.fandom.com/wiki/Ancient_Sentrypede" TargetMode="External"/><Relationship Id="rId2606" Type="http://schemas.openxmlformats.org/officeDocument/2006/relationships/hyperlink" Target="https://monsterhunter.fandom.com/wiki/Disaster_Wyvern" TargetMode="External"/><Relationship Id="rId3936" Type="http://schemas.openxmlformats.org/officeDocument/2006/relationships/hyperlink" Target="https://terraria.fandom.com/wiki/Megashark" TargetMode="External"/><Relationship Id="rId808" Type="http://schemas.openxmlformats.org/officeDocument/2006/relationships/hyperlink" Target="https://godzilla.fandom.com/wiki/Megaguirus" TargetMode="External"/><Relationship Id="rId2607" Type="http://schemas.openxmlformats.org/officeDocument/2006/relationships/hyperlink" Target="https://harrypotter.fandom.com/wiki/Runespoor" TargetMode="External"/><Relationship Id="rId3939" Type="http://schemas.openxmlformats.org/officeDocument/2006/relationships/hyperlink" Target="https://toriko.fandom.com/wiki/Salamander_Sphinx" TargetMode="External"/><Relationship Id="rId807" Type="http://schemas.openxmlformats.org/officeDocument/2006/relationships/hyperlink" Target="https://digimon.fandom.com/wiki/DemiDevimon" TargetMode="External"/><Relationship Id="rId2608" Type="http://schemas.openxmlformats.org/officeDocument/2006/relationships/hyperlink" Target="https://worm.fandom.com/wiki/The_Simurgh" TargetMode="External"/><Relationship Id="rId3938" Type="http://schemas.openxmlformats.org/officeDocument/2006/relationships/hyperlink" Target="https://goldensun.fandom.com/wiki/Spout" TargetMode="External"/><Relationship Id="rId806" Type="http://schemas.openxmlformats.org/officeDocument/2006/relationships/hyperlink" Target="https://bulbapedia.bulbagarden.net/wiki/Zubat_(Pok%C3%A9mon)" TargetMode="External"/><Relationship Id="rId2609" Type="http://schemas.openxmlformats.org/officeDocument/2006/relationships/hyperlink" Target="https://riskofrain2.fandom.com/wiki/Greater_Wisp" TargetMode="External"/><Relationship Id="rId805" Type="http://schemas.openxmlformats.org/officeDocument/2006/relationships/hyperlink" Target="https://forgottenrealms.fandom.com/wiki/Darkweaver" TargetMode="External"/><Relationship Id="rId809" Type="http://schemas.openxmlformats.org/officeDocument/2006/relationships/hyperlink" Target="https://devilmaycry.fandom.com/wiki/Damned_Chessmen" TargetMode="External"/><Relationship Id="rId800" Type="http://schemas.openxmlformats.org/officeDocument/2006/relationships/hyperlink" Target="https://thewanderinginn.fandom.com/wiki/Hydras" TargetMode="External"/><Relationship Id="rId804" Type="http://schemas.openxmlformats.org/officeDocument/2006/relationships/hyperlink" Target="https://avatar.fandom.com/wiki/Crococat" TargetMode="External"/><Relationship Id="rId803" Type="http://schemas.openxmlformats.org/officeDocument/2006/relationships/hyperlink" Target="https://ark.gamepedia.com/Basilosaurus" TargetMode="External"/><Relationship Id="rId802" Type="http://schemas.openxmlformats.org/officeDocument/2006/relationships/hyperlink" Target="https://en.wikipedia.org/wiki/Catarrhini" TargetMode="External"/><Relationship Id="rId801" Type="http://schemas.openxmlformats.org/officeDocument/2006/relationships/hyperlink" Target="https://crashbandicoot.fandom.com/wiki/Ika-Ika" TargetMode="External"/><Relationship Id="rId3920" Type="http://schemas.openxmlformats.org/officeDocument/2006/relationships/hyperlink" Target="https://goldensun.fandom.com/wiki/Sour" TargetMode="External"/><Relationship Id="rId3922" Type="http://schemas.openxmlformats.org/officeDocument/2006/relationships/hyperlink" Target="https://ben10.fandom.com/wiki/Slammoid" TargetMode="External"/><Relationship Id="rId3921" Type="http://schemas.openxmlformats.org/officeDocument/2006/relationships/hyperlink" Target="https://toriko.fandom.com/wiki/Rockmadillo" TargetMode="External"/><Relationship Id="rId3924" Type="http://schemas.openxmlformats.org/officeDocument/2006/relationships/hyperlink" Target="https://kingdomhearts.fandom.com/wiki/Bit_Sniper" TargetMode="External"/><Relationship Id="rId3923" Type="http://schemas.openxmlformats.org/officeDocument/2006/relationships/hyperlink" Target="https://liloandstitch.fandom.com/wiki/Slugger_(608)" TargetMode="External"/><Relationship Id="rId3926" Type="http://schemas.openxmlformats.org/officeDocument/2006/relationships/hyperlink" Target="https://aselia.fandom.com/wiki/Repede" TargetMode="External"/><Relationship Id="rId3925" Type="http://schemas.openxmlformats.org/officeDocument/2006/relationships/hyperlink" Target="https://scp-wiki.wikidot.com/scp-722" TargetMode="External"/><Relationship Id="rId3928" Type="http://schemas.openxmlformats.org/officeDocument/2006/relationships/hyperlink" Target="https://forgottenrealms.fandom.com/wiki/Mirage_dragon" TargetMode="External"/><Relationship Id="rId3927" Type="http://schemas.openxmlformats.org/officeDocument/2006/relationships/hyperlink" Target="https://ark.gamepedia.com/Microraptor" TargetMode="External"/><Relationship Id="rId3929" Type="http://schemas.openxmlformats.org/officeDocument/2006/relationships/hyperlink" Target="https://bulbapedia.bulbagarden.net/wiki/Heracross_(Pok%C3%A9mon)" TargetMode="External"/><Relationship Id="rId1334" Type="http://schemas.openxmlformats.org/officeDocument/2006/relationships/hyperlink" Target="https://howtotrainyourdragon.fandom.com/wiki/Hoarsbrumble" TargetMode="External"/><Relationship Id="rId2665" Type="http://schemas.openxmlformats.org/officeDocument/2006/relationships/hyperlink" Target="https://bulbapedia.bulbagarden.net/wiki/Magby_(Pok%C3%A9mon)" TargetMode="External"/><Relationship Id="rId3997" Type="http://schemas.openxmlformats.org/officeDocument/2006/relationships/hyperlink" Target="http://www.scpwiki.com/scp-746" TargetMode="External"/><Relationship Id="rId1335" Type="http://schemas.openxmlformats.org/officeDocument/2006/relationships/hyperlink" Target="https://en.wikipedia.org/wiki/Hippopotamidae" TargetMode="External"/><Relationship Id="rId2666" Type="http://schemas.openxmlformats.org/officeDocument/2006/relationships/hyperlink" Target="https://digimon.fandom.com/wiki/Lucemon" TargetMode="External"/><Relationship Id="rId3996" Type="http://schemas.openxmlformats.org/officeDocument/2006/relationships/hyperlink" Target="https://kingdomhearts.fandom.com/wiki/Bolt_Tower" TargetMode="External"/><Relationship Id="rId1336" Type="http://schemas.openxmlformats.org/officeDocument/2006/relationships/hyperlink" Target="https://ark.gamepedia.com/Castoroides" TargetMode="External"/><Relationship Id="rId2667" Type="http://schemas.openxmlformats.org/officeDocument/2006/relationships/hyperlink" Target="https://www.d3p.co.jp/edfir/en/enemy_gargant.html" TargetMode="External"/><Relationship Id="rId3999" Type="http://schemas.openxmlformats.org/officeDocument/2006/relationships/hyperlink" Target="https://ark.gamepedia.com/Moschops" TargetMode="External"/><Relationship Id="rId1337" Type="http://schemas.openxmlformats.org/officeDocument/2006/relationships/hyperlink" Target="https://avatar.fandom.com/wiki/Elephant_rat" TargetMode="External"/><Relationship Id="rId2668" Type="http://schemas.openxmlformats.org/officeDocument/2006/relationships/hyperlink" Target="https://bayonetta.fandom.com/wiki/Valiance" TargetMode="External"/><Relationship Id="rId3998" Type="http://schemas.openxmlformats.org/officeDocument/2006/relationships/hyperlink" Target="https://tfwiki.net/wiki/Transformer" TargetMode="External"/><Relationship Id="rId1338" Type="http://schemas.openxmlformats.org/officeDocument/2006/relationships/hyperlink" Target="https://forgottenrealms.fandom.com/wiki/Intellect_devourer" TargetMode="External"/><Relationship Id="rId2669" Type="http://schemas.openxmlformats.org/officeDocument/2006/relationships/hyperlink" Target="https://www.mariowiki.com/Plessie" TargetMode="External"/><Relationship Id="rId1339" Type="http://schemas.openxmlformats.org/officeDocument/2006/relationships/hyperlink" Target="https://bulbapedia.bulbagarden.net/wiki/Machop_(Pok%C3%A9mon)" TargetMode="External"/><Relationship Id="rId745" Type="http://schemas.openxmlformats.org/officeDocument/2006/relationships/hyperlink" Target="https://rwby.fandom.com/wiki/King_Taijitu" TargetMode="External"/><Relationship Id="rId744" Type="http://schemas.openxmlformats.org/officeDocument/2006/relationships/hyperlink" Target="https://liloandstitch.fandom.com/wiki/Backhoe_(040)" TargetMode="External"/><Relationship Id="rId743" Type="http://schemas.openxmlformats.org/officeDocument/2006/relationships/hyperlink" Target="https://riordan.fandom.com/wiki/Festus" TargetMode="External"/><Relationship Id="rId742" Type="http://schemas.openxmlformats.org/officeDocument/2006/relationships/hyperlink" Target="https://kirby.fandom.com/wiki/Gaw_Gaw" TargetMode="External"/><Relationship Id="rId749" Type="http://schemas.openxmlformats.org/officeDocument/2006/relationships/hyperlink" Target="https://slugterra.fandom.com/wiki/Flopper" TargetMode="External"/><Relationship Id="rId748" Type="http://schemas.openxmlformats.org/officeDocument/2006/relationships/hyperlink" Target="https://ninokuni.fandom.com/wiki/Sleepeafowl" TargetMode="External"/><Relationship Id="rId747" Type="http://schemas.openxmlformats.org/officeDocument/2006/relationships/hyperlink" Target="https://fallout.fandom.com/wiki/Cazador" TargetMode="External"/><Relationship Id="rId746" Type="http://schemas.openxmlformats.org/officeDocument/2006/relationships/hyperlink" Target="https://half-life.fandom.com/wiki/Antlion_Guardian" TargetMode="External"/><Relationship Id="rId3991" Type="http://schemas.openxmlformats.org/officeDocument/2006/relationships/hyperlink" Target="https://dontstarve.fandom.com/wiki/Bearger" TargetMode="External"/><Relationship Id="rId2660" Type="http://schemas.openxmlformats.org/officeDocument/2006/relationships/hyperlink" Target="https://masseffect.fandom.com/wiki/Varren" TargetMode="External"/><Relationship Id="rId3990" Type="http://schemas.openxmlformats.org/officeDocument/2006/relationships/hyperlink" Target="https://terraria.fandom.com/wiki/Reaver_Shark" TargetMode="External"/><Relationship Id="rId741" Type="http://schemas.openxmlformats.org/officeDocument/2006/relationships/hyperlink" Target="https://ccsakura.fandom.com/wiki/The_Flower" TargetMode="External"/><Relationship Id="rId1330" Type="http://schemas.openxmlformats.org/officeDocument/2006/relationships/hyperlink" Target="https://ratchetandclank.fandom.com/wiki/Hypersonic_Brainwave_Scrambler" TargetMode="External"/><Relationship Id="rId2661" Type="http://schemas.openxmlformats.org/officeDocument/2006/relationships/hyperlink" Target="https://en.wikipedia.org/wiki/Passeriformes" TargetMode="External"/><Relationship Id="rId3993" Type="http://schemas.openxmlformats.org/officeDocument/2006/relationships/hyperlink" Target="https://toriko.fandom.com/wiki/Scorpion_Cockroach" TargetMode="External"/><Relationship Id="rId740" Type="http://schemas.openxmlformats.org/officeDocument/2006/relationships/hyperlink" Target="https://starbounder.org/Hemogoblin" TargetMode="External"/><Relationship Id="rId1331" Type="http://schemas.openxmlformats.org/officeDocument/2006/relationships/hyperlink" Target="https://scp-wiki.wikidot.com/scp-218" TargetMode="External"/><Relationship Id="rId2662" Type="http://schemas.openxmlformats.org/officeDocument/2006/relationships/hyperlink" Target="https://ark.gamepedia.com/Featherlight" TargetMode="External"/><Relationship Id="rId3992" Type="http://schemas.openxmlformats.org/officeDocument/2006/relationships/hyperlink" Target="https://goldensun.fandom.com/wiki/Steam" TargetMode="External"/><Relationship Id="rId1332" Type="http://schemas.openxmlformats.org/officeDocument/2006/relationships/hyperlink" Target="https://thewanderinginn.fandom.com/wiki/Unicorns" TargetMode="External"/><Relationship Id="rId2663" Type="http://schemas.openxmlformats.org/officeDocument/2006/relationships/hyperlink" Target="https://avatar.fandom.com/wiki/Otter_penguin" TargetMode="External"/><Relationship Id="rId3995" Type="http://schemas.openxmlformats.org/officeDocument/2006/relationships/hyperlink" Target="https://liloandstitch.fandom.com/wiki/Plasmoid_(617)" TargetMode="External"/><Relationship Id="rId1333" Type="http://schemas.openxmlformats.org/officeDocument/2006/relationships/hyperlink" Target="https://mega-mind.fandom.com/wiki/Minion" TargetMode="External"/><Relationship Id="rId2664" Type="http://schemas.openxmlformats.org/officeDocument/2006/relationships/hyperlink" Target="https://forgottenrealms.fandom.com/wiki/Siege_golem" TargetMode="External"/><Relationship Id="rId3994" Type="http://schemas.openxmlformats.org/officeDocument/2006/relationships/hyperlink" Target="https://ben10.fandom.com/wiki/Snap_Dragon" TargetMode="External"/><Relationship Id="rId1323" Type="http://schemas.openxmlformats.org/officeDocument/2006/relationships/hyperlink" Target="https://riordan.fandom.com/wiki/Serpopard" TargetMode="External"/><Relationship Id="rId2654" Type="http://schemas.openxmlformats.org/officeDocument/2006/relationships/hyperlink" Target="https://starbounder.org/Kluex_Sentry" TargetMode="External"/><Relationship Id="rId3986" Type="http://schemas.openxmlformats.org/officeDocument/2006/relationships/hyperlink" Target="https://dragon-quest.org/wiki/Cetacea" TargetMode="External"/><Relationship Id="rId1324" Type="http://schemas.openxmlformats.org/officeDocument/2006/relationships/hyperlink" Target="https://liloandstitch.fandom.com/wiki/Stamen_(103)" TargetMode="External"/><Relationship Id="rId2655" Type="http://schemas.openxmlformats.org/officeDocument/2006/relationships/hyperlink" Target="https://liloandstitch.fandom.com/wiki/Sproing_(249)" TargetMode="External"/><Relationship Id="rId3985" Type="http://schemas.openxmlformats.org/officeDocument/2006/relationships/hyperlink" Target="https://zelda.fandom.com/wiki/Beetle" TargetMode="External"/><Relationship Id="rId1325" Type="http://schemas.openxmlformats.org/officeDocument/2006/relationships/hyperlink" Target="https://rwby.fandom.com/wiki/Seer" TargetMode="External"/><Relationship Id="rId2656" Type="http://schemas.openxmlformats.org/officeDocument/2006/relationships/hyperlink" Target="https://fallout.fandom.com/wiki/Giant_wasp" TargetMode="External"/><Relationship Id="rId3988" Type="http://schemas.openxmlformats.org/officeDocument/2006/relationships/hyperlink" Target="https://starwars.fandom.com/wiki/Slivilith" TargetMode="External"/><Relationship Id="rId1326" Type="http://schemas.openxmlformats.org/officeDocument/2006/relationships/hyperlink" Target="https://half-life.fandom.com/wiki/Leech" TargetMode="External"/><Relationship Id="rId2657" Type="http://schemas.openxmlformats.org/officeDocument/2006/relationships/hyperlink" Target="https://ninokuni.fandom.com/wiki/Small_Fry" TargetMode="External"/><Relationship Id="rId3987" Type="http://schemas.openxmlformats.org/officeDocument/2006/relationships/hyperlink" Target="https://xenoblade.fandom.com/wiki/Coppice_Quadwing" TargetMode="External"/><Relationship Id="rId1327" Type="http://schemas.openxmlformats.org/officeDocument/2006/relationships/hyperlink" Target="https://fallout.fandom.com/wiki/Grafton_monster?file=Grafton_monster.jpg" TargetMode="External"/><Relationship Id="rId2658" Type="http://schemas.openxmlformats.org/officeDocument/2006/relationships/hyperlink" Target="https://slugterra.fandom.com/wiki/Toxic_Elemental" TargetMode="External"/><Relationship Id="rId1328" Type="http://schemas.openxmlformats.org/officeDocument/2006/relationships/hyperlink" Target="https://ninokuni.fandom.com/wiki/Hurly" TargetMode="External"/><Relationship Id="rId2659" Type="http://schemas.openxmlformats.org/officeDocument/2006/relationships/hyperlink" Target="http://www.scpwiki.com/scp-421" TargetMode="External"/><Relationship Id="rId3989" Type="http://schemas.openxmlformats.org/officeDocument/2006/relationships/hyperlink" Target="https://monsterhunter.fandom.com/wiki/Great_Jaggi" TargetMode="External"/><Relationship Id="rId1329" Type="http://schemas.openxmlformats.org/officeDocument/2006/relationships/hyperlink" Target="https://slugterra.fandom.com/wiki/Infurnus" TargetMode="External"/><Relationship Id="rId739" Type="http://schemas.openxmlformats.org/officeDocument/2006/relationships/hyperlink" Target="https://subnautica-belowzero.fandom.com/wiki/Chelicerate" TargetMode="External"/><Relationship Id="rId734" Type="http://schemas.openxmlformats.org/officeDocument/2006/relationships/hyperlink" Target="https://wh40k.lexicanum.com/wiki/Fenksworld_Pit_Thing" TargetMode="External"/><Relationship Id="rId733" Type="http://schemas.openxmlformats.org/officeDocument/2006/relationships/hyperlink" Target="https://toriko.fandom.com/wiki/Bison_Frog" TargetMode="External"/><Relationship Id="rId732" Type="http://schemas.openxmlformats.org/officeDocument/2006/relationships/hyperlink" Target="https://okami.fandom.com/wiki/Yumigami" TargetMode="External"/><Relationship Id="rId731" Type="http://schemas.openxmlformats.org/officeDocument/2006/relationships/hyperlink" Target="https://goldensun.fandom.com/wiki/Geode" TargetMode="External"/><Relationship Id="rId738" Type="http://schemas.openxmlformats.org/officeDocument/2006/relationships/hyperlink" Target="https://horizon.fandom.com/wiki/Metal_Devil" TargetMode="External"/><Relationship Id="rId737" Type="http://schemas.openxmlformats.org/officeDocument/2006/relationships/hyperlink" Target="https://ben10.fandom.com/wiki/Cascareau%27s_Leviathan" TargetMode="External"/><Relationship Id="rId736" Type="http://schemas.openxmlformats.org/officeDocument/2006/relationships/hyperlink" Target="https://oddworld.fandom.com/wiki/Oktigi" TargetMode="External"/><Relationship Id="rId735" Type="http://schemas.openxmlformats.org/officeDocument/2006/relationships/hyperlink" Target="https://dinotrux.fandom.com/wiki/Sawmetradons_(species)" TargetMode="External"/><Relationship Id="rId3980" Type="http://schemas.openxmlformats.org/officeDocument/2006/relationships/hyperlink" Target="https://turtlepedia.fandom.com/wiki/Mutants" TargetMode="External"/><Relationship Id="rId730" Type="http://schemas.openxmlformats.org/officeDocument/2006/relationships/hyperlink" Target="https://onepiece.fandom.com/wiki/White_Den_Den_Mushi" TargetMode="External"/><Relationship Id="rId2650" Type="http://schemas.openxmlformats.org/officeDocument/2006/relationships/hyperlink" Target="https://wh40k.lexicanum.com/wiki/Lash_Whip" TargetMode="External"/><Relationship Id="rId3982" Type="http://schemas.openxmlformats.org/officeDocument/2006/relationships/hyperlink" Target="https://forgottenrealms.fandom.com/wiki/Rock_wyrm" TargetMode="External"/><Relationship Id="rId1320" Type="http://schemas.openxmlformats.org/officeDocument/2006/relationships/hyperlink" Target="https://starbounder.org/Oogler" TargetMode="External"/><Relationship Id="rId2651" Type="http://schemas.openxmlformats.org/officeDocument/2006/relationships/hyperlink" Target="https://eternalcylinder.fandom.com/wiki/Tetracrab" TargetMode="External"/><Relationship Id="rId3981" Type="http://schemas.openxmlformats.org/officeDocument/2006/relationships/hyperlink" Target="https://ark.gamepedia.com/Mosasaurus" TargetMode="External"/><Relationship Id="rId1321" Type="http://schemas.openxmlformats.org/officeDocument/2006/relationships/hyperlink" Target="https://ccsakura.fandom.com/wiki/The_Mist" TargetMode="External"/><Relationship Id="rId2652" Type="http://schemas.openxmlformats.org/officeDocument/2006/relationships/hyperlink" Target="https://ben10.fandom.com/wiki/Maceroot" TargetMode="External"/><Relationship Id="rId3984" Type="http://schemas.openxmlformats.org/officeDocument/2006/relationships/hyperlink" Target="https://digimon.fandom.com/wiki/Digi-Egg_(Armor)" TargetMode="External"/><Relationship Id="rId1322" Type="http://schemas.openxmlformats.org/officeDocument/2006/relationships/hyperlink" Target="https://kirby.fandom.com/wiki/Pitch" TargetMode="External"/><Relationship Id="rId2653" Type="http://schemas.openxmlformats.org/officeDocument/2006/relationships/hyperlink" Target="https://subnautica.fandom.com/wiki/Skyray_(Below_Zero)" TargetMode="External"/><Relationship Id="rId3983" Type="http://schemas.openxmlformats.org/officeDocument/2006/relationships/hyperlink" Target="https://bulbapedia.bulbagarden.net/wiki/Slugma_(Pok%C3%A9mon)" TargetMode="External"/><Relationship Id="rId1356" Type="http://schemas.openxmlformats.org/officeDocument/2006/relationships/hyperlink" Target="https://monster-sanctuary.fandom.com/wiki/Glowfly" TargetMode="External"/><Relationship Id="rId2687" Type="http://schemas.openxmlformats.org/officeDocument/2006/relationships/hyperlink" Target="https://subnautica-belowzero.fandom.com/wiki/Snow_Stalker" TargetMode="External"/><Relationship Id="rId5714" Type="http://schemas.openxmlformats.org/officeDocument/2006/relationships/hyperlink" Target="http://www.scpwiki.com/scp-3960" TargetMode="External"/><Relationship Id="rId1357" Type="http://schemas.openxmlformats.org/officeDocument/2006/relationships/hyperlink" Target="https://elderscrolls.fandom.com/wiki/Ice_Wraith" TargetMode="External"/><Relationship Id="rId2688" Type="http://schemas.openxmlformats.org/officeDocument/2006/relationships/hyperlink" Target="https://starbounder.org/Moontant" TargetMode="External"/><Relationship Id="rId5715" Type="http://schemas.openxmlformats.org/officeDocument/2006/relationships/hyperlink" Target="https://bulbapedia.bulbagarden.net/wiki/Dedenne_(Pok%C3%A9mon)" TargetMode="External"/><Relationship Id="rId1358" Type="http://schemas.openxmlformats.org/officeDocument/2006/relationships/hyperlink" Target="https://naruto.fandom.com/wiki/Conch_King" TargetMode="External"/><Relationship Id="rId2689" Type="http://schemas.openxmlformats.org/officeDocument/2006/relationships/hyperlink" Target="https://liloandstitch.fandom.com/wiki/Link_(251)" TargetMode="External"/><Relationship Id="rId5712" Type="http://schemas.openxmlformats.org/officeDocument/2006/relationships/hyperlink" Target="http://www.scpwiki.com/scp-3951" TargetMode="External"/><Relationship Id="rId1359" Type="http://schemas.openxmlformats.org/officeDocument/2006/relationships/hyperlink" Target="https://onepiece.fandom.com/wiki/Animal_Species/Four_Emperors_Saga" TargetMode="External"/><Relationship Id="rId5713" Type="http://schemas.openxmlformats.org/officeDocument/2006/relationships/hyperlink" Target="https://bulbapedia.bulbagarden.net/wiki/Hawlucha_(Pok%C3%A9mon)" TargetMode="External"/><Relationship Id="rId5718" Type="http://schemas.openxmlformats.org/officeDocument/2006/relationships/hyperlink" Target="http://www.scpwiki.com/scp-3996" TargetMode="External"/><Relationship Id="rId5719" Type="http://schemas.openxmlformats.org/officeDocument/2006/relationships/hyperlink" Target="https://bulbapedia.bulbagarden.net/wiki/Goomy_(Pok%C3%A9mon)" TargetMode="External"/><Relationship Id="rId5716" Type="http://schemas.openxmlformats.org/officeDocument/2006/relationships/hyperlink" Target="http://www.scpwiki.com/scp-3973" TargetMode="External"/><Relationship Id="rId5717" Type="http://schemas.openxmlformats.org/officeDocument/2006/relationships/hyperlink" Target="https://bulbapedia.bulbagarden.net/wiki/Carbink_(Pok%C3%A9mon)" TargetMode="External"/><Relationship Id="rId767" Type="http://schemas.openxmlformats.org/officeDocument/2006/relationships/hyperlink" Target="https://starwars.fandom.com/wiki/Icetromper/Legends" TargetMode="External"/><Relationship Id="rId766" Type="http://schemas.openxmlformats.org/officeDocument/2006/relationships/hyperlink" Target="https://xenoblade.fandom.com/wiki/Aspar" TargetMode="External"/><Relationship Id="rId765" Type="http://schemas.openxmlformats.org/officeDocument/2006/relationships/hyperlink" Target="https://howtotrainyourdragon.fandom.com/wiki/Egg_Biter" TargetMode="External"/><Relationship Id="rId764" Type="http://schemas.openxmlformats.org/officeDocument/2006/relationships/hyperlink" Target="https://dragon-quest.org/wiki/Gryphon" TargetMode="External"/><Relationship Id="rId769" Type="http://schemas.openxmlformats.org/officeDocument/2006/relationships/hyperlink" Target="https://harrypotter.fandom.com/wiki/Diricawl" TargetMode="External"/><Relationship Id="rId768" Type="http://schemas.openxmlformats.org/officeDocument/2006/relationships/hyperlink" Target="https://monsterhunter.fandom.com/wiki/Arzuros" TargetMode="External"/><Relationship Id="rId2680" Type="http://schemas.openxmlformats.org/officeDocument/2006/relationships/hyperlink" Target="https://the-betweenlands.fandom.com/wiki/Angler" TargetMode="External"/><Relationship Id="rId1350" Type="http://schemas.openxmlformats.org/officeDocument/2006/relationships/hyperlink" Target="https://youngjustice.fandom.com/wiki/Bio-Ship" TargetMode="External"/><Relationship Id="rId2681" Type="http://schemas.openxmlformats.org/officeDocument/2006/relationships/hyperlink" Target="https://monster-sanctuary.fandom.com/wiki/Manticorb" TargetMode="External"/><Relationship Id="rId1351" Type="http://schemas.openxmlformats.org/officeDocument/2006/relationships/hyperlink" Target="https://riskofrain2.fandom.com/wiki/Incinerator_Drone" TargetMode="External"/><Relationship Id="rId2682" Type="http://schemas.openxmlformats.org/officeDocument/2006/relationships/hyperlink" Target="https://goldensun.fandom.com/wiki/Wrath" TargetMode="External"/><Relationship Id="rId763" Type="http://schemas.openxmlformats.org/officeDocument/2006/relationships/hyperlink" Target="https://www.mariowiki.com/Cleft" TargetMode="External"/><Relationship Id="rId1352" Type="http://schemas.openxmlformats.org/officeDocument/2006/relationships/hyperlink" Target="https://finalfantasy.fandom.com/wiki/Magic_Urn_(Final_Fantasy_VI)" TargetMode="External"/><Relationship Id="rId2683" Type="http://schemas.openxmlformats.org/officeDocument/2006/relationships/hyperlink" Target="https://toriko.fandom.com/wiki/Giga_Horse" TargetMode="External"/><Relationship Id="rId5710" Type="http://schemas.openxmlformats.org/officeDocument/2006/relationships/hyperlink" Target="https://bulbapedia.bulbagarden.net/wiki/Amaura_(Pok%C3%A9mon)" TargetMode="External"/><Relationship Id="rId762" Type="http://schemas.openxmlformats.org/officeDocument/2006/relationships/hyperlink" Target="https://devilmaycry.fandom.com/wiki/Cutlass" TargetMode="External"/><Relationship Id="rId1353" Type="http://schemas.openxmlformats.org/officeDocument/2006/relationships/hyperlink" Target="https://terraria.fandom.com/wiki/Finch_Staff" TargetMode="External"/><Relationship Id="rId2684" Type="http://schemas.openxmlformats.org/officeDocument/2006/relationships/hyperlink" Target="https://wh40k.lexicanum.com/wiki/Scything_Talons" TargetMode="External"/><Relationship Id="rId5711" Type="http://schemas.openxmlformats.org/officeDocument/2006/relationships/hyperlink" Target="https://dauntless.fandom.com/wiki/Valomyr" TargetMode="External"/><Relationship Id="rId761" Type="http://schemas.openxmlformats.org/officeDocument/2006/relationships/hyperlink" Target="https://godzilla.fandom.com/wiki/Mechagodzilla_(Showa)" TargetMode="External"/><Relationship Id="rId1354" Type="http://schemas.openxmlformats.org/officeDocument/2006/relationships/hyperlink" Target="https://minecraft.fandom.com/wiki/Minecraft_Dungeons:Redstone_Monstrosity" TargetMode="External"/><Relationship Id="rId2685" Type="http://schemas.openxmlformats.org/officeDocument/2006/relationships/hyperlink" Target="https://eternalcylinder.fandom.com/wiki/Trebhum" TargetMode="External"/><Relationship Id="rId760" Type="http://schemas.openxmlformats.org/officeDocument/2006/relationships/hyperlink" Target="https://digimon.fandom.com/wiki/Cutemon" TargetMode="External"/><Relationship Id="rId1355" Type="http://schemas.openxmlformats.org/officeDocument/2006/relationships/hyperlink" Target="https://fellseal.gamepedia.com/Clockwork" TargetMode="External"/><Relationship Id="rId2686" Type="http://schemas.openxmlformats.org/officeDocument/2006/relationships/hyperlink" Target="https://ben10.fandom.com/wiki/Galvanic_Mechamorph_(Classic)" TargetMode="External"/><Relationship Id="rId1345" Type="http://schemas.openxmlformats.org/officeDocument/2006/relationships/hyperlink" Target="https://howtotrainyourdragon.fandom.com/wiki/Golden_Dragon" TargetMode="External"/><Relationship Id="rId2676" Type="http://schemas.openxmlformats.org/officeDocument/2006/relationships/hyperlink" Target="https://worm.fandom.com/wiki/Three_Blasphemies" TargetMode="External"/><Relationship Id="rId5703" Type="http://schemas.openxmlformats.org/officeDocument/2006/relationships/hyperlink" Target="http://www.scpwiki.com/scp-3934" TargetMode="External"/><Relationship Id="rId1346" Type="http://schemas.openxmlformats.org/officeDocument/2006/relationships/hyperlink" Target="https://xenoblade.fandom.com/wiki/Camill" TargetMode="External"/><Relationship Id="rId2677" Type="http://schemas.openxmlformats.org/officeDocument/2006/relationships/hyperlink" Target="https://riskofrain.fandom.com/wiki/Beating_Embryo" TargetMode="External"/><Relationship Id="rId5704" Type="http://schemas.openxmlformats.org/officeDocument/2006/relationships/hyperlink" Target="https://bulbapedia.bulbagarden.net/wiki/Helioptile_(Pok%C3%A9mon)" TargetMode="External"/><Relationship Id="rId1347" Type="http://schemas.openxmlformats.org/officeDocument/2006/relationships/hyperlink" Target="https://starwars.fandom.com/wiki/Nuna/Legends" TargetMode="External"/><Relationship Id="rId2678" Type="http://schemas.openxmlformats.org/officeDocument/2006/relationships/hyperlink" Target="https://finalfantasy.fandom.com/wiki/Gilgamesh_(Final_Fantasy_VIII)" TargetMode="External"/><Relationship Id="rId5701" Type="http://schemas.openxmlformats.org/officeDocument/2006/relationships/hyperlink" Target="https://bulbapedia.bulbagarden.net/wiki/Clauncher_(Pok%C3%A9mon)" TargetMode="External"/><Relationship Id="rId1348" Type="http://schemas.openxmlformats.org/officeDocument/2006/relationships/hyperlink" Target="https://monsterhunter.fandom.com/wiki/Bazelgeuse" TargetMode="External"/><Relationship Id="rId2679" Type="http://schemas.openxmlformats.org/officeDocument/2006/relationships/hyperlink" Target="https://terraria.fandom.com/wiki/Mimics" TargetMode="External"/><Relationship Id="rId5702" Type="http://schemas.openxmlformats.org/officeDocument/2006/relationships/hyperlink" Target="https://dauntless.fandom.com/wiki/Thrax" TargetMode="External"/><Relationship Id="rId1349" Type="http://schemas.openxmlformats.org/officeDocument/2006/relationships/hyperlink" Target="https://harrypotter.fandom.com/wiki/Ukrainian_Ironbelly" TargetMode="External"/><Relationship Id="rId5707" Type="http://schemas.openxmlformats.org/officeDocument/2006/relationships/hyperlink" Target="https://bulbapedia.bulbagarden.net/wiki/Tyrunt_(Pok%C3%A9mon)" TargetMode="External"/><Relationship Id="rId5708" Type="http://schemas.openxmlformats.org/officeDocument/2006/relationships/hyperlink" Target="https://dauntless.fandom.com/wiki/Urska" TargetMode="External"/><Relationship Id="rId5705" Type="http://schemas.openxmlformats.org/officeDocument/2006/relationships/hyperlink" Target="https://dauntless.fandom.com/wiki/Torgadoro" TargetMode="External"/><Relationship Id="rId5706" Type="http://schemas.openxmlformats.org/officeDocument/2006/relationships/hyperlink" Target="http://www.scpwiki.com/scp-3938" TargetMode="External"/><Relationship Id="rId5709" Type="http://schemas.openxmlformats.org/officeDocument/2006/relationships/hyperlink" Target="http://www.scpwiki.com/scp-3950" TargetMode="External"/><Relationship Id="rId756" Type="http://schemas.openxmlformats.org/officeDocument/2006/relationships/hyperlink" Target="https://ark.gamepedia.com/Basilisk" TargetMode="External"/><Relationship Id="rId755" Type="http://schemas.openxmlformats.org/officeDocument/2006/relationships/hyperlink" Target="https://en.wikipedia.org/wiki/Platyrrhini" TargetMode="External"/><Relationship Id="rId754" Type="http://schemas.openxmlformats.org/officeDocument/2006/relationships/hyperlink" Target="https://howtotrainyourdragon.fandom.com/wiki/Stinger" TargetMode="External"/><Relationship Id="rId753" Type="http://schemas.openxmlformats.org/officeDocument/2006/relationships/hyperlink" Target="https://crashbandicoot.fandom.com/wiki/Kupuna-Wa" TargetMode="External"/><Relationship Id="rId759" Type="http://schemas.openxmlformats.org/officeDocument/2006/relationships/hyperlink" Target="https://bulbapedia.bulbagarden.net/wiki/Igglybuff_(Pok%C3%A9mon)" TargetMode="External"/><Relationship Id="rId758" Type="http://schemas.openxmlformats.org/officeDocument/2006/relationships/hyperlink" Target="https://eberron.fandom.com/wiki/Symbiont" TargetMode="External"/><Relationship Id="rId757" Type="http://schemas.openxmlformats.org/officeDocument/2006/relationships/hyperlink" Target="https://avatar.fandom.com/wiki/Cranefish" TargetMode="External"/><Relationship Id="rId2670" Type="http://schemas.openxmlformats.org/officeDocument/2006/relationships/hyperlink" Target="https://dragon-quest.org/wiki/Drohl_drone" TargetMode="External"/><Relationship Id="rId1340" Type="http://schemas.openxmlformats.org/officeDocument/2006/relationships/hyperlink" Target="https://digimon.fandom.com/wiki/Gabumon" TargetMode="External"/><Relationship Id="rId2671" Type="http://schemas.openxmlformats.org/officeDocument/2006/relationships/hyperlink" Target="https://howtotrainyourdragon.fandom.com/wiki/Shellfire" TargetMode="External"/><Relationship Id="rId752" Type="http://schemas.openxmlformats.org/officeDocument/2006/relationships/hyperlink" Target="https://thewanderinginn.fandom.com/wiki/Griffins" TargetMode="External"/><Relationship Id="rId1341" Type="http://schemas.openxmlformats.org/officeDocument/2006/relationships/hyperlink" Target="https://godzilla.fandom.com/wiki/Warbat" TargetMode="External"/><Relationship Id="rId2672" Type="http://schemas.openxmlformats.org/officeDocument/2006/relationships/hyperlink" Target="https://xenoblade.fandom.com/wiki/Indoline_Sentinel" TargetMode="External"/><Relationship Id="rId751" Type="http://schemas.openxmlformats.org/officeDocument/2006/relationships/hyperlink" Target="http://www.scpwiki.com/scp-128" TargetMode="External"/><Relationship Id="rId1342" Type="http://schemas.openxmlformats.org/officeDocument/2006/relationships/hyperlink" Target="https://devilmaycry.fandom.com/wiki/Soul_Eater" TargetMode="External"/><Relationship Id="rId2673" Type="http://schemas.openxmlformats.org/officeDocument/2006/relationships/hyperlink" Target="https://starwars.fandom.com/wiki/Cannok" TargetMode="External"/><Relationship Id="rId5700" Type="http://schemas.openxmlformats.org/officeDocument/2006/relationships/hyperlink" Target="http://www.scpwiki.com/scp-3875" TargetMode="External"/><Relationship Id="rId750" Type="http://schemas.openxmlformats.org/officeDocument/2006/relationships/hyperlink" Target="https://ratchetandclank.fandom.com/wiki/Craterpede" TargetMode="External"/><Relationship Id="rId1343" Type="http://schemas.openxmlformats.org/officeDocument/2006/relationships/hyperlink" Target="https://www.mariowiki.com/Little_Mouser" TargetMode="External"/><Relationship Id="rId2674" Type="http://schemas.openxmlformats.org/officeDocument/2006/relationships/hyperlink" Target="https://monsterhunter.fandom.com/wiki/Dodogama" TargetMode="External"/><Relationship Id="rId1344" Type="http://schemas.openxmlformats.org/officeDocument/2006/relationships/hyperlink" Target="https://dragon-quest.org/wiki/Jargon" TargetMode="External"/><Relationship Id="rId2675" Type="http://schemas.openxmlformats.org/officeDocument/2006/relationships/hyperlink" Target="https://harrypotter.fandom.com/wiki/Sorting_Hat" TargetMode="External"/><Relationship Id="rId2621" Type="http://schemas.openxmlformats.org/officeDocument/2006/relationships/hyperlink" Target="https://liloandstitch.fandom.com/wiki/Shush_(234)" TargetMode="External"/><Relationship Id="rId3953" Type="http://schemas.openxmlformats.org/officeDocument/2006/relationships/hyperlink" Target="https://monsterhunter.fandom.com/wiki/Great_Izuchi" TargetMode="External"/><Relationship Id="rId2622" Type="http://schemas.openxmlformats.org/officeDocument/2006/relationships/hyperlink" Target="https://fallout.fandom.com/wiki/Wanamingo" TargetMode="External"/><Relationship Id="rId3952" Type="http://schemas.openxmlformats.org/officeDocument/2006/relationships/hyperlink" Target="https://starwars.fandom.com/wiki/Silooth/Legends" TargetMode="External"/><Relationship Id="rId2623" Type="http://schemas.openxmlformats.org/officeDocument/2006/relationships/hyperlink" Target="https://ninokuni.fandom.com/wiki/Sleepeafowl" TargetMode="External"/><Relationship Id="rId3955" Type="http://schemas.openxmlformats.org/officeDocument/2006/relationships/hyperlink" Target="https://dontstarve.fandom.com/wiki/Antlion" TargetMode="External"/><Relationship Id="rId2624" Type="http://schemas.openxmlformats.org/officeDocument/2006/relationships/hyperlink" Target="https://slugterra.fandom.com/wiki/Psychic_Elemental" TargetMode="External"/><Relationship Id="rId3954" Type="http://schemas.openxmlformats.org/officeDocument/2006/relationships/hyperlink" Target="https://terraria.fandom.com/wiki/Obsidian_Swordfish" TargetMode="External"/><Relationship Id="rId2625" Type="http://schemas.openxmlformats.org/officeDocument/2006/relationships/hyperlink" Target="http://www.scpwiki.com/scp-417" TargetMode="External"/><Relationship Id="rId3957" Type="http://schemas.openxmlformats.org/officeDocument/2006/relationships/hyperlink" Target="https://toriko.fandom.com/wiki/Saucetopus" TargetMode="External"/><Relationship Id="rId2626" Type="http://schemas.openxmlformats.org/officeDocument/2006/relationships/hyperlink" Target="https://masseffect.fandom.com/wiki/Thresher_Maw" TargetMode="External"/><Relationship Id="rId3956" Type="http://schemas.openxmlformats.org/officeDocument/2006/relationships/hyperlink" Target="https://goldensun.fandom.com/wiki/Spring" TargetMode="External"/><Relationship Id="rId2627" Type="http://schemas.openxmlformats.org/officeDocument/2006/relationships/hyperlink" Target="https://en.wikipedia.org/wiki/Psittaciformes" TargetMode="External"/><Relationship Id="rId3959" Type="http://schemas.openxmlformats.org/officeDocument/2006/relationships/hyperlink" Target="https://liloandstitch.fandom.com/wiki/Witch_(610)" TargetMode="External"/><Relationship Id="rId2628" Type="http://schemas.openxmlformats.org/officeDocument/2006/relationships/hyperlink" Target="https://ark.gamepedia.com/Eurypterid" TargetMode="External"/><Relationship Id="rId3958" Type="http://schemas.openxmlformats.org/officeDocument/2006/relationships/hyperlink" Target="https://ben10.fandom.com/wiki/Slurpstack" TargetMode="External"/><Relationship Id="rId709" Type="http://schemas.openxmlformats.org/officeDocument/2006/relationships/hyperlink" Target="https://bulbapedia.bulbagarden.net/wiki/Vulpix_(Pok%C3%A9mon)" TargetMode="External"/><Relationship Id="rId2629" Type="http://schemas.openxmlformats.org/officeDocument/2006/relationships/hyperlink" Target="https://avatar.fandom.com/wiki/Ostrich_horse" TargetMode="External"/><Relationship Id="rId708" Type="http://schemas.openxmlformats.org/officeDocument/2006/relationships/hyperlink" Target="https://forgottenrealms.fandom.com/wiki/Cloaker" TargetMode="External"/><Relationship Id="rId707" Type="http://schemas.openxmlformats.org/officeDocument/2006/relationships/hyperlink" Target="https://avatar.fandom.com/wiki/Cavehopper" TargetMode="External"/><Relationship Id="rId706" Type="http://schemas.openxmlformats.org/officeDocument/2006/relationships/hyperlink" Target="https://ark.gamepedia.com/Baryonyx" TargetMode="External"/><Relationship Id="rId701" Type="http://schemas.openxmlformats.org/officeDocument/2006/relationships/hyperlink" Target="http://www.scpwiki.com/scp-127" TargetMode="External"/><Relationship Id="rId700" Type="http://schemas.openxmlformats.org/officeDocument/2006/relationships/hyperlink" Target="https://ratchetandclank.fandom.com/wiki/Combat_bot" TargetMode="External"/><Relationship Id="rId705" Type="http://schemas.openxmlformats.org/officeDocument/2006/relationships/hyperlink" Target="https://en.wikipedia.org/wiki/Tarsiiformes" TargetMode="External"/><Relationship Id="rId704" Type="http://schemas.openxmlformats.org/officeDocument/2006/relationships/hyperlink" Target="https://howtotrainyourdragon.fandom.com/wiki/Small_Shadow_Wing" TargetMode="External"/><Relationship Id="rId703" Type="http://schemas.openxmlformats.org/officeDocument/2006/relationships/hyperlink" Target="https://crashbandicoot.fandom.com/wiki/Akano" TargetMode="External"/><Relationship Id="rId702" Type="http://schemas.openxmlformats.org/officeDocument/2006/relationships/hyperlink" Target="https://thewanderinginn.fandom.com/wiki/Grand_Elephants" TargetMode="External"/><Relationship Id="rId3951" Type="http://schemas.openxmlformats.org/officeDocument/2006/relationships/hyperlink" Target="https://xenoblade.fandom.com/wiki/Puge" TargetMode="External"/><Relationship Id="rId2620" Type="http://schemas.openxmlformats.org/officeDocument/2006/relationships/hyperlink" Target="https://starbounder.org/Ixoling" TargetMode="External"/><Relationship Id="rId3950" Type="http://schemas.openxmlformats.org/officeDocument/2006/relationships/hyperlink" Target="https://dragon-quest.org/wiki/Rhapthorne" TargetMode="External"/><Relationship Id="rId2610" Type="http://schemas.openxmlformats.org/officeDocument/2006/relationships/hyperlink" Target="https://finalfantasy.fandom.com/wiki/Exodus_(Final_Fantasy_XII)" TargetMode="External"/><Relationship Id="rId3942" Type="http://schemas.openxmlformats.org/officeDocument/2006/relationships/hyperlink" Target="https://kingdomhearts.fandom.com/wiki/Blizzard_Lord_and_Volcanic_Lord" TargetMode="External"/><Relationship Id="rId2611" Type="http://schemas.openxmlformats.org/officeDocument/2006/relationships/hyperlink" Target="https://terraria.fandom.com/wiki/Man_Eater" TargetMode="External"/><Relationship Id="rId3941" Type="http://schemas.openxmlformats.org/officeDocument/2006/relationships/hyperlink" Target="https://liloandstitch.fandom.com/wiki/Heat_(609)" TargetMode="External"/><Relationship Id="rId2612" Type="http://schemas.openxmlformats.org/officeDocument/2006/relationships/hyperlink" Target="https://aether.fandom.com/wiki/Sun_Spirit" TargetMode="External"/><Relationship Id="rId3944" Type="http://schemas.openxmlformats.org/officeDocument/2006/relationships/hyperlink" Target="https://forums.sufficientvelocity.com/threads/taylor-varga-worm-luna-varga.32119/page-1517" TargetMode="External"/><Relationship Id="rId2613" Type="http://schemas.openxmlformats.org/officeDocument/2006/relationships/hyperlink" Target="https://monster-sanctuary.fandom.com/wiki/Silvaero" TargetMode="External"/><Relationship Id="rId3943" Type="http://schemas.openxmlformats.org/officeDocument/2006/relationships/hyperlink" Target="http://www.scpwiki.com/scp-725" TargetMode="External"/><Relationship Id="rId2614" Type="http://schemas.openxmlformats.org/officeDocument/2006/relationships/hyperlink" Target="https://goldensun.fandom.com/wiki/Tinder" TargetMode="External"/><Relationship Id="rId3946" Type="http://schemas.openxmlformats.org/officeDocument/2006/relationships/hyperlink" Target="https://forgottenrealms.fandom.com/wiki/Portal_drake" TargetMode="External"/><Relationship Id="rId2615" Type="http://schemas.openxmlformats.org/officeDocument/2006/relationships/hyperlink" Target="https://toriko.fandom.com/wiki/Gaoh" TargetMode="External"/><Relationship Id="rId3945" Type="http://schemas.openxmlformats.org/officeDocument/2006/relationships/hyperlink" Target="https://ark.gamepedia.com/Moeder,_Master_of_the_Ocean" TargetMode="External"/><Relationship Id="rId2616" Type="http://schemas.openxmlformats.org/officeDocument/2006/relationships/hyperlink" Target="https://wh40k.lexicanum.com/wiki/Bonesword" TargetMode="External"/><Relationship Id="rId3948" Type="http://schemas.openxmlformats.org/officeDocument/2006/relationships/hyperlink" Target="https://digimon.fandom.com/wiki/Digi-Egg_(Armor)" TargetMode="External"/><Relationship Id="rId2617" Type="http://schemas.openxmlformats.org/officeDocument/2006/relationships/hyperlink" Target="https://eternalcylinder.fandom.com/wiki/Squadaboo" TargetMode="External"/><Relationship Id="rId3947" Type="http://schemas.openxmlformats.org/officeDocument/2006/relationships/hyperlink" Target="https://bulbapedia.bulbagarden.net/wiki/Sneasel_(Pok%C3%A9mon)" TargetMode="External"/><Relationship Id="rId2618" Type="http://schemas.openxmlformats.org/officeDocument/2006/relationships/hyperlink" Target="https://ben10.fandom.com/wiki/Lucubra" TargetMode="External"/><Relationship Id="rId2619" Type="http://schemas.openxmlformats.org/officeDocument/2006/relationships/hyperlink" Target="https://subnautica.fandom.com/wiki/Shuttlebug" TargetMode="External"/><Relationship Id="rId3949" Type="http://schemas.openxmlformats.org/officeDocument/2006/relationships/hyperlink" Target="https://zelda.fandom.com/wiki/Real_Bombchu" TargetMode="External"/><Relationship Id="rId3940" Type="http://schemas.openxmlformats.org/officeDocument/2006/relationships/hyperlink" Target="https://ben10.fandom.com/wiki/Skurd" TargetMode="External"/><Relationship Id="rId1312" Type="http://schemas.openxmlformats.org/officeDocument/2006/relationships/hyperlink" Target="https://goldensun.fandom.com/wiki/Quartz" TargetMode="External"/><Relationship Id="rId2643" Type="http://schemas.openxmlformats.org/officeDocument/2006/relationships/hyperlink" Target="https://riskofrain.fandom.com/wiki/Ancient_Wisp" TargetMode="External"/><Relationship Id="rId3975" Type="http://schemas.openxmlformats.org/officeDocument/2006/relationships/hyperlink" Target="https://toriko.fandom.com/wiki/Scale_Kong" TargetMode="External"/><Relationship Id="rId1313" Type="http://schemas.openxmlformats.org/officeDocument/2006/relationships/hyperlink" Target="https://toriko.fandom.com/wiki/Chicken_Tiger" TargetMode="External"/><Relationship Id="rId2644" Type="http://schemas.openxmlformats.org/officeDocument/2006/relationships/hyperlink" Target="https://finalfantasy.fandom.com/wiki/Famfrit_(Final_Fantasy_XII)" TargetMode="External"/><Relationship Id="rId3974" Type="http://schemas.openxmlformats.org/officeDocument/2006/relationships/hyperlink" Target="https://goldensun.fandom.com/wiki/Spritz" TargetMode="External"/><Relationship Id="rId1314" Type="http://schemas.openxmlformats.org/officeDocument/2006/relationships/hyperlink" Target="https://wh40k.lexicanum.com/wiki/Mimic" TargetMode="External"/><Relationship Id="rId2645" Type="http://schemas.openxmlformats.org/officeDocument/2006/relationships/hyperlink" Target="https://terraria.fandom.com/wiki/Meteor_Head" TargetMode="External"/><Relationship Id="rId3977" Type="http://schemas.openxmlformats.org/officeDocument/2006/relationships/hyperlink" Target="https://liloandstitch.fandom.com/wiki/Yaarp_(613)" TargetMode="External"/><Relationship Id="rId1315" Type="http://schemas.openxmlformats.org/officeDocument/2006/relationships/hyperlink" Target="https://dinotrux.fandom.com/wiki/Shockarachnids_(species)" TargetMode="External"/><Relationship Id="rId2646" Type="http://schemas.openxmlformats.org/officeDocument/2006/relationships/hyperlink" Target="https://the-betweenlands.fandom.com/wiki/Anadia" TargetMode="External"/><Relationship Id="rId3976" Type="http://schemas.openxmlformats.org/officeDocument/2006/relationships/hyperlink" Target="https://ben10.fandom.com/wiki/Snakefly" TargetMode="External"/><Relationship Id="rId1316" Type="http://schemas.openxmlformats.org/officeDocument/2006/relationships/hyperlink" Target="https://static.wikia.nocookie.net/oddworld/images/c/c5/Upgraded_Live_Ammo.jpg/revision/latest?cb=20190503112134" TargetMode="External"/><Relationship Id="rId2647" Type="http://schemas.openxmlformats.org/officeDocument/2006/relationships/hyperlink" Target="https://monster-sanctuary.fandom.com/wiki/Elderjel" TargetMode="External"/><Relationship Id="rId3979" Type="http://schemas.openxmlformats.org/officeDocument/2006/relationships/hyperlink" Target="http://www.scpwiki.com/scp-745" TargetMode="External"/><Relationship Id="rId1317" Type="http://schemas.openxmlformats.org/officeDocument/2006/relationships/hyperlink" Target="https://ben10.fandom.com/wiki/Crystal_Claws" TargetMode="External"/><Relationship Id="rId2648" Type="http://schemas.openxmlformats.org/officeDocument/2006/relationships/hyperlink" Target="https://goldensun.fandom.com/wiki/Torch" TargetMode="External"/><Relationship Id="rId3978" Type="http://schemas.openxmlformats.org/officeDocument/2006/relationships/hyperlink" Target="https://kingdomhearts.fandom.com/wiki/Blue_Rhapsody" TargetMode="External"/><Relationship Id="rId1318" Type="http://schemas.openxmlformats.org/officeDocument/2006/relationships/hyperlink" Target="https://horizon.fandom.com/wiki/Tallneck" TargetMode="External"/><Relationship Id="rId2649" Type="http://schemas.openxmlformats.org/officeDocument/2006/relationships/hyperlink" Target="https://toriko.fandom.com/wiki/Giant_Shell" TargetMode="External"/><Relationship Id="rId1319" Type="http://schemas.openxmlformats.org/officeDocument/2006/relationships/hyperlink" Target="https://subnautica-belowzero.fandom.com/wiki/Frozen_Leviathan" TargetMode="External"/><Relationship Id="rId729" Type="http://schemas.openxmlformats.org/officeDocument/2006/relationships/hyperlink" Target="https://naruto.fandom.com/wiki/M%C5%8Dry%C5%8D" TargetMode="External"/><Relationship Id="rId728" Type="http://schemas.openxmlformats.org/officeDocument/2006/relationships/hyperlink" Target="https://elderscrolls.fandom.com/wiki/Dwarven_Sphere_(Skyrim)" TargetMode="External"/><Relationship Id="rId723" Type="http://schemas.openxmlformats.org/officeDocument/2006/relationships/hyperlink" Target="https://finalfantasy.fandom.com/wiki/Chocobo" TargetMode="External"/><Relationship Id="rId722" Type="http://schemas.openxmlformats.org/officeDocument/2006/relationships/hyperlink" Target="https://riskofrain.fandom.com/wiki/Evolved_Lemurian" TargetMode="External"/><Relationship Id="rId721" Type="http://schemas.openxmlformats.org/officeDocument/2006/relationships/hyperlink" Target="https://marvel.fandom.com/wiki/Lockjaw_(Earth-616)" TargetMode="External"/><Relationship Id="rId720" Type="http://schemas.openxmlformats.org/officeDocument/2006/relationships/hyperlink" Target="https://slimerancher.fandom.com/wiki/Fire_Slime" TargetMode="External"/><Relationship Id="rId727" Type="http://schemas.openxmlformats.org/officeDocument/2006/relationships/hyperlink" Target="https://monster-sanctuary.fandom.com/wiki/Fungi" TargetMode="External"/><Relationship Id="rId726" Type="http://schemas.openxmlformats.org/officeDocument/2006/relationships/hyperlink" Target="https://fellseal.gamepedia.com/Malcubus" TargetMode="External"/><Relationship Id="rId725" Type="http://schemas.openxmlformats.org/officeDocument/2006/relationships/hyperlink" Target="https://minecraft.gamepedia.com/Ghast" TargetMode="External"/><Relationship Id="rId724" Type="http://schemas.openxmlformats.org/officeDocument/2006/relationships/hyperlink" Target="https://terraria.fandom.com/wiki/Gelatinous_Pillion" TargetMode="External"/><Relationship Id="rId3971" Type="http://schemas.openxmlformats.org/officeDocument/2006/relationships/hyperlink" Target="https://monsterhunter.fandom.com/wiki/Jaggi" TargetMode="External"/><Relationship Id="rId2640" Type="http://schemas.openxmlformats.org/officeDocument/2006/relationships/hyperlink" Target="https://monsterhunter.fandom.com/wiki/Disufiroa" TargetMode="External"/><Relationship Id="rId3970" Type="http://schemas.openxmlformats.org/officeDocument/2006/relationships/hyperlink" Target="https://starwars.fandom.com/wiki/Sith_warbird" TargetMode="External"/><Relationship Id="rId1310" Type="http://schemas.openxmlformats.org/officeDocument/2006/relationships/hyperlink" Target="https://naruto.fandom.com/wiki/Shiromari" TargetMode="External"/><Relationship Id="rId2641" Type="http://schemas.openxmlformats.org/officeDocument/2006/relationships/hyperlink" Target="https://harrypotter.fandom.com/wiki/Snallygaster" TargetMode="External"/><Relationship Id="rId3973" Type="http://schemas.openxmlformats.org/officeDocument/2006/relationships/hyperlink" Target="https://dontstarve.fandom.com/wiki/Batilisk" TargetMode="External"/><Relationship Id="rId1311" Type="http://schemas.openxmlformats.org/officeDocument/2006/relationships/hyperlink" Target="http://en.wikipedia.org/wiki/Komainu" TargetMode="External"/><Relationship Id="rId2642" Type="http://schemas.openxmlformats.org/officeDocument/2006/relationships/hyperlink" Target="https://worm.fandom.com/wiki/Leet" TargetMode="External"/><Relationship Id="rId3972" Type="http://schemas.openxmlformats.org/officeDocument/2006/relationships/hyperlink" Target="https://terraria.fandom.com/wiki/Piranha_Gun" TargetMode="External"/><Relationship Id="rId1301" Type="http://schemas.openxmlformats.org/officeDocument/2006/relationships/hyperlink" Target="https://harrypotter.fandom.com/wiki/Swedish_Short-Snout" TargetMode="External"/><Relationship Id="rId2632" Type="http://schemas.openxmlformats.org/officeDocument/2006/relationships/hyperlink" Target="https://digimon.fandom.com/wiki/Lopmon" TargetMode="External"/><Relationship Id="rId3964" Type="http://schemas.openxmlformats.org/officeDocument/2006/relationships/hyperlink" Target="https://forgottenrealms.fandom.com/wiki/Pseudodragon" TargetMode="External"/><Relationship Id="rId1302" Type="http://schemas.openxmlformats.org/officeDocument/2006/relationships/hyperlink" Target="https://marvel.fandom.com/wiki/Heart-Shaped_Herb" TargetMode="External"/><Relationship Id="rId2633" Type="http://schemas.openxmlformats.org/officeDocument/2006/relationships/hyperlink" Target="https://theearthdefenseforce.fandom.com/wiki/Erginus" TargetMode="External"/><Relationship Id="rId3963" Type="http://schemas.openxmlformats.org/officeDocument/2006/relationships/hyperlink" Target="https://ark.gamepedia.com/Morellatops" TargetMode="External"/><Relationship Id="rId1303" Type="http://schemas.openxmlformats.org/officeDocument/2006/relationships/hyperlink" Target="https://riskofrain2.fandom.com/wiki/Imp_Overlord" TargetMode="External"/><Relationship Id="rId2634" Type="http://schemas.openxmlformats.org/officeDocument/2006/relationships/hyperlink" Target="https://bayonetta.fandom.com/wiki/Urbane" TargetMode="External"/><Relationship Id="rId3966" Type="http://schemas.openxmlformats.org/officeDocument/2006/relationships/hyperlink" Target="https://digimon.fandom.com/wiki/Digi-Egg_(Armor)" TargetMode="External"/><Relationship Id="rId1304" Type="http://schemas.openxmlformats.org/officeDocument/2006/relationships/hyperlink" Target="https://finalfantasy.fandom.com/wiki/Killer_Mantis_(Final_Fantasy_XII)" TargetMode="External"/><Relationship Id="rId2635" Type="http://schemas.openxmlformats.org/officeDocument/2006/relationships/hyperlink" Target="https://www.mariowiki.com/Pixl" TargetMode="External"/><Relationship Id="rId3965" Type="http://schemas.openxmlformats.org/officeDocument/2006/relationships/hyperlink" Target="https://bulbapedia.bulbagarden.net/wiki/Teddiursa_(Pok%C3%A9mon)" TargetMode="External"/><Relationship Id="rId1305" Type="http://schemas.openxmlformats.org/officeDocument/2006/relationships/hyperlink" Target="https://terraria.fandom.com/wiki/Desert_Tiger_Staff" TargetMode="External"/><Relationship Id="rId2636" Type="http://schemas.openxmlformats.org/officeDocument/2006/relationships/hyperlink" Target="https://dragon-quest.org/wiki/Yabby" TargetMode="External"/><Relationship Id="rId3968" Type="http://schemas.openxmlformats.org/officeDocument/2006/relationships/hyperlink" Target="https://dragon-quest.org/wiki/Shogum" TargetMode="External"/><Relationship Id="rId1306" Type="http://schemas.openxmlformats.org/officeDocument/2006/relationships/hyperlink" Target="https://minecraft.fandom.com/wiki/Minecraft_Dungeons:Redstone_Golem" TargetMode="External"/><Relationship Id="rId2637" Type="http://schemas.openxmlformats.org/officeDocument/2006/relationships/hyperlink" Target="https://howtotrainyourdragon.fandom.com/wiki/Sentinel" TargetMode="External"/><Relationship Id="rId3967" Type="http://schemas.openxmlformats.org/officeDocument/2006/relationships/hyperlink" Target="https://zelda.fandom.com/wiki/Deku_Baba" TargetMode="External"/><Relationship Id="rId1307" Type="http://schemas.openxmlformats.org/officeDocument/2006/relationships/hyperlink" Target="https://fellseal.gamepedia.com/Celestial" TargetMode="External"/><Relationship Id="rId2638" Type="http://schemas.openxmlformats.org/officeDocument/2006/relationships/hyperlink" Target="https://xenoblade.fandom.com/wiki/Indol" TargetMode="External"/><Relationship Id="rId1308" Type="http://schemas.openxmlformats.org/officeDocument/2006/relationships/hyperlink" Target="https://monster-sanctuary.fandom.com/wiki/Molebear" TargetMode="External"/><Relationship Id="rId2639" Type="http://schemas.openxmlformats.org/officeDocument/2006/relationships/hyperlink" Target="https://starwars.fandom.com/wiki/Bursa/Legends" TargetMode="External"/><Relationship Id="rId3969" Type="http://schemas.openxmlformats.org/officeDocument/2006/relationships/hyperlink" Target="https://xenoblade.fandom.com/wiki/Pugilith" TargetMode="External"/><Relationship Id="rId1309" Type="http://schemas.openxmlformats.org/officeDocument/2006/relationships/hyperlink" Target="https://elderscrolls.fandom.com/wiki/Horker" TargetMode="External"/><Relationship Id="rId719" Type="http://schemas.openxmlformats.org/officeDocument/2006/relationships/hyperlink" Target="https://harrypotter.fandom.com/wiki/Devil%27s_Snare" TargetMode="External"/><Relationship Id="rId718" Type="http://schemas.openxmlformats.org/officeDocument/2006/relationships/hyperlink" Target="https://monsterhunter.fandom.com/wiki/Aruganosu" TargetMode="External"/><Relationship Id="rId717" Type="http://schemas.openxmlformats.org/officeDocument/2006/relationships/hyperlink" Target="https://starwars.fandom.com/wiki/Hrumph" TargetMode="External"/><Relationship Id="rId712" Type="http://schemas.openxmlformats.org/officeDocument/2006/relationships/hyperlink" Target="https://devilmaycry.fandom.com/wiki/Basilisk" TargetMode="External"/><Relationship Id="rId711" Type="http://schemas.openxmlformats.org/officeDocument/2006/relationships/hyperlink" Target="https://godzilla.fandom.com/wiki/Methuselah" TargetMode="External"/><Relationship Id="rId710" Type="http://schemas.openxmlformats.org/officeDocument/2006/relationships/hyperlink" Target="https://digimon.fandom.com/wiki/Crabmon" TargetMode="External"/><Relationship Id="rId716" Type="http://schemas.openxmlformats.org/officeDocument/2006/relationships/hyperlink" Target="https://xenoblade.fandom.com/wiki/Artifice_Ophion" TargetMode="External"/><Relationship Id="rId715" Type="http://schemas.openxmlformats.org/officeDocument/2006/relationships/hyperlink" Target="https://howtotrainyourdragon.fandom.com/wiki/Dramillion" TargetMode="External"/><Relationship Id="rId714" Type="http://schemas.openxmlformats.org/officeDocument/2006/relationships/hyperlink" Target="https://dragon-quest.org/wiki/Dracky" TargetMode="External"/><Relationship Id="rId713" Type="http://schemas.openxmlformats.org/officeDocument/2006/relationships/hyperlink" Target="https://www.mariowiki.com/Cheep_Cheep" TargetMode="External"/><Relationship Id="rId3960" Type="http://schemas.openxmlformats.org/officeDocument/2006/relationships/hyperlink" Target="https://kingdomhearts.fandom.com/wiki/Blox_Bug" TargetMode="External"/><Relationship Id="rId2630" Type="http://schemas.openxmlformats.org/officeDocument/2006/relationships/hyperlink" Target="https://forgottenrealms.fandom.com/wiki/Ruby_golem" TargetMode="External"/><Relationship Id="rId3962" Type="http://schemas.openxmlformats.org/officeDocument/2006/relationships/hyperlink" Target="https://terminator.fandom.com/wiki/T-1000" TargetMode="External"/><Relationship Id="rId1300" Type="http://schemas.openxmlformats.org/officeDocument/2006/relationships/hyperlink" Target="https://monsterhunter.fandom.com/wiki/Gravios" TargetMode="External"/><Relationship Id="rId2631" Type="http://schemas.openxmlformats.org/officeDocument/2006/relationships/hyperlink" Target="https://bulbapedia.bulbagarden.net/wiki/Elekid_(Pok%C3%A9mon)" TargetMode="External"/><Relationship Id="rId3961" Type="http://schemas.openxmlformats.org/officeDocument/2006/relationships/hyperlink" Target="http://www.scpwiki.com/scp-737" TargetMode="External"/><Relationship Id="rId3117" Type="http://schemas.openxmlformats.org/officeDocument/2006/relationships/hyperlink" Target="https://www.d3p.co.jp/edfir/en/enemy_sideros.html" TargetMode="External"/><Relationship Id="rId4448" Type="http://schemas.openxmlformats.org/officeDocument/2006/relationships/hyperlink" Target="http://www.scpwiki.com/scp-856" TargetMode="External"/><Relationship Id="rId3116" Type="http://schemas.openxmlformats.org/officeDocument/2006/relationships/hyperlink" Target="https://digimon.fandom.com/wiki/PawnChessmon_(White)" TargetMode="External"/><Relationship Id="rId4447" Type="http://schemas.openxmlformats.org/officeDocument/2006/relationships/hyperlink" Target="https://kingdomhearts.fandom.com/wiki/Graveyard" TargetMode="External"/><Relationship Id="rId3119" Type="http://schemas.openxmlformats.org/officeDocument/2006/relationships/hyperlink" Target="https://www.mariowiki.com/Pom_Pom" TargetMode="External"/><Relationship Id="rId5778" Type="http://schemas.openxmlformats.org/officeDocument/2006/relationships/hyperlink" Target="http://www.scpwiki.com/scp-4574" TargetMode="External"/><Relationship Id="rId3118" Type="http://schemas.openxmlformats.org/officeDocument/2006/relationships/hyperlink" Target="https://bayonetta.fandom.com/wiki/Malicious" TargetMode="External"/><Relationship Id="rId4449" Type="http://schemas.openxmlformats.org/officeDocument/2006/relationships/hyperlink" Target="https://ark.gamepedia.com/Sabertooth" TargetMode="External"/><Relationship Id="rId5779" Type="http://schemas.openxmlformats.org/officeDocument/2006/relationships/hyperlink" Target="https://bulbapedia.bulbagarden.net/wiki/Stufful_(Pok%C3%A9mon)" TargetMode="External"/><Relationship Id="rId4440" Type="http://schemas.openxmlformats.org/officeDocument/2006/relationships/hyperlink" Target="https://zelda.fandom.com/wiki/Tektite" TargetMode="External"/><Relationship Id="rId5772" Type="http://schemas.openxmlformats.org/officeDocument/2006/relationships/hyperlink" Target="http://www.scpwiki.com/scp-4384" TargetMode="External"/><Relationship Id="rId5773" Type="http://schemas.openxmlformats.org/officeDocument/2006/relationships/hyperlink" Target="https://bulbapedia.bulbagarden.net/wiki/Fomantis_(Pok%C3%A9mon)" TargetMode="External"/><Relationship Id="rId3111" Type="http://schemas.openxmlformats.org/officeDocument/2006/relationships/hyperlink" Target="https://en.wikipedia.org/wiki/Cladistia" TargetMode="External"/><Relationship Id="rId4442" Type="http://schemas.openxmlformats.org/officeDocument/2006/relationships/hyperlink" Target="https://starwars.fandom.com/wiki/Assassin_droid/Legends" TargetMode="External"/><Relationship Id="rId5770" Type="http://schemas.openxmlformats.org/officeDocument/2006/relationships/hyperlink" Target="http://www.scpwiki.com/scp-4366" TargetMode="External"/><Relationship Id="rId3110" Type="http://schemas.openxmlformats.org/officeDocument/2006/relationships/hyperlink" Target="https://evangelion.fandom.com/wiki/Evangelion_Unit-01" TargetMode="External"/><Relationship Id="rId4441" Type="http://schemas.openxmlformats.org/officeDocument/2006/relationships/hyperlink" Target="https://xenoblade.fandom.com/wiki/Terebra" TargetMode="External"/><Relationship Id="rId5771" Type="http://schemas.openxmlformats.org/officeDocument/2006/relationships/hyperlink" Target="https://bulbapedia.bulbagarden.net/wiki/Dewpider_(Pok%C3%A9mon)" TargetMode="External"/><Relationship Id="rId3113" Type="http://schemas.openxmlformats.org/officeDocument/2006/relationships/hyperlink" Target="https://avatar.fandom.com/wiki/Saber-tooth_moose_lion" TargetMode="External"/><Relationship Id="rId4444" Type="http://schemas.openxmlformats.org/officeDocument/2006/relationships/hyperlink" Target="https://dontstarve.fandom.com/wiki/Glowfly" TargetMode="External"/><Relationship Id="rId5776" Type="http://schemas.openxmlformats.org/officeDocument/2006/relationships/hyperlink" Target="http://www.scpwiki.com/scp-4494" TargetMode="External"/><Relationship Id="rId3112" Type="http://schemas.openxmlformats.org/officeDocument/2006/relationships/hyperlink" Target="https://ark.gamepedia.com/Hyaenodon" TargetMode="External"/><Relationship Id="rId4443" Type="http://schemas.openxmlformats.org/officeDocument/2006/relationships/hyperlink" Target="https://monsterhunter.fandom.com/wiki/Maccao" TargetMode="External"/><Relationship Id="rId5777" Type="http://schemas.openxmlformats.org/officeDocument/2006/relationships/hyperlink" Target="https://bulbapedia.bulbagarden.net/wiki/Salandit_(Pok%C3%A9mon)" TargetMode="External"/><Relationship Id="rId3115" Type="http://schemas.openxmlformats.org/officeDocument/2006/relationships/hyperlink" Target="https://bulbapedia.bulbagarden.net/wiki/Zapdos_(Pok%C3%A9mon)" TargetMode="External"/><Relationship Id="rId4446" Type="http://schemas.openxmlformats.org/officeDocument/2006/relationships/hyperlink" Target="https://secretsaturdays.fandom.com/wiki/Biloko" TargetMode="External"/><Relationship Id="rId5774" Type="http://schemas.openxmlformats.org/officeDocument/2006/relationships/hyperlink" Target="http://www.scpwiki.com/scp-4458" TargetMode="External"/><Relationship Id="rId3114" Type="http://schemas.openxmlformats.org/officeDocument/2006/relationships/hyperlink" Target="https://forgottenrealms.fandom.com/wiki/Pentadrone" TargetMode="External"/><Relationship Id="rId4445" Type="http://schemas.openxmlformats.org/officeDocument/2006/relationships/hyperlink" Target="https://toriko.fandom.com/wiki/Gourmet_Cells" TargetMode="External"/><Relationship Id="rId5775" Type="http://schemas.openxmlformats.org/officeDocument/2006/relationships/hyperlink" Target="https://bulbapedia.bulbagarden.net/wiki/Morelull_(Pok%C3%A9mon)" TargetMode="External"/><Relationship Id="rId3106" Type="http://schemas.openxmlformats.org/officeDocument/2006/relationships/hyperlink" Target="https://fallout.fandom.com/wiki/Laser_robot" TargetMode="External"/><Relationship Id="rId4437" Type="http://schemas.openxmlformats.org/officeDocument/2006/relationships/hyperlink" Target="https://ark.gamepedia.com/Roll_Rat" TargetMode="External"/><Relationship Id="rId5769" Type="http://schemas.openxmlformats.org/officeDocument/2006/relationships/hyperlink" Target="https://bulbapedia.bulbagarden.net/wiki/Mudbray_(Pok%C3%A9mon)" TargetMode="External"/><Relationship Id="rId3105" Type="http://schemas.openxmlformats.org/officeDocument/2006/relationships/hyperlink" Target="https://liloandstitch.fandom.com/wiki/Morpholomew_(316)" TargetMode="External"/><Relationship Id="rId4436" Type="http://schemas.openxmlformats.org/officeDocument/2006/relationships/hyperlink" Target="http://www.scpwiki.com/scp-851" TargetMode="External"/><Relationship Id="rId3108" Type="http://schemas.openxmlformats.org/officeDocument/2006/relationships/hyperlink" Target="https://slugterra.fandom.com/wiki/Slughounds" TargetMode="External"/><Relationship Id="rId4439" Type="http://schemas.openxmlformats.org/officeDocument/2006/relationships/hyperlink" Target="https://bulbapedia.bulbagarden.net/wiki/Surskit_(Pok%C3%A9mon)" TargetMode="External"/><Relationship Id="rId5767" Type="http://schemas.openxmlformats.org/officeDocument/2006/relationships/hyperlink" Target="https://bulbapedia.bulbagarden.net/wiki/Mareanie_(Pok%C3%A9mon)" TargetMode="External"/><Relationship Id="rId3107" Type="http://schemas.openxmlformats.org/officeDocument/2006/relationships/hyperlink" Target="https://ninokuni.fandom.com/wiki/Tyke" TargetMode="External"/><Relationship Id="rId4438" Type="http://schemas.openxmlformats.org/officeDocument/2006/relationships/hyperlink" Target="https://forgottenrealms.fandom.com/wiki/Salt_mephit" TargetMode="External"/><Relationship Id="rId5768" Type="http://schemas.openxmlformats.org/officeDocument/2006/relationships/hyperlink" Target="http://www.scpwiki.com/scp-4347" TargetMode="External"/><Relationship Id="rId3109" Type="http://schemas.openxmlformats.org/officeDocument/2006/relationships/hyperlink" Target="http://www.scpwiki.com/scp-549" TargetMode="External"/><Relationship Id="rId5761" Type="http://schemas.openxmlformats.org/officeDocument/2006/relationships/hyperlink" Target="https://bulbapedia.bulbagarden.net/wiki/Cutiefly_(Pok%C3%A9mon)" TargetMode="External"/><Relationship Id="rId5762" Type="http://schemas.openxmlformats.org/officeDocument/2006/relationships/hyperlink" Target="http://www.scpwiki.com/scp-4327" TargetMode="External"/><Relationship Id="rId3100" Type="http://schemas.openxmlformats.org/officeDocument/2006/relationships/hyperlink" Target="https://monster-sanctuary.fandom.com/wiki/Mimic" TargetMode="External"/><Relationship Id="rId4431" Type="http://schemas.openxmlformats.org/officeDocument/2006/relationships/hyperlink" Target="https://monsterhunter.fandom.com/wiki/Lunastra" TargetMode="External"/><Relationship Id="rId4430" Type="http://schemas.openxmlformats.org/officeDocument/2006/relationships/hyperlink" Target="https://starwars.fandom.com/wiki/Worrt/Legends" TargetMode="External"/><Relationship Id="rId5760" Type="http://schemas.openxmlformats.org/officeDocument/2006/relationships/hyperlink" Target="http://www.scpwiki.com/scp-4310" TargetMode="External"/><Relationship Id="rId3102" Type="http://schemas.openxmlformats.org/officeDocument/2006/relationships/hyperlink" Target="https://toriko.fandom.com/wiki/Jackal_Kite" TargetMode="External"/><Relationship Id="rId4433" Type="http://schemas.openxmlformats.org/officeDocument/2006/relationships/hyperlink" Target="https://toriko.fandom.com/wiki/Food_Honor" TargetMode="External"/><Relationship Id="rId5765" Type="http://schemas.openxmlformats.org/officeDocument/2006/relationships/hyperlink" Target="https://bulbapedia.bulbagarden.net/wiki/Wishiwashi_(Pok%C3%A9mon)" TargetMode="External"/><Relationship Id="rId3101" Type="http://schemas.openxmlformats.org/officeDocument/2006/relationships/hyperlink" Target="https://goldensun.fandom.com/wiki/Kite" TargetMode="External"/><Relationship Id="rId4432" Type="http://schemas.openxmlformats.org/officeDocument/2006/relationships/hyperlink" Target="https://dontstarve.fandom.com/wiki/Glommer" TargetMode="External"/><Relationship Id="rId5766" Type="http://schemas.openxmlformats.org/officeDocument/2006/relationships/hyperlink" Target="http://www.scpwiki.com/scp-4338" TargetMode="External"/><Relationship Id="rId3104" Type="http://schemas.openxmlformats.org/officeDocument/2006/relationships/hyperlink" Target="https://starbounder.org/Robot_Chicken" TargetMode="External"/><Relationship Id="rId4435" Type="http://schemas.openxmlformats.org/officeDocument/2006/relationships/hyperlink" Target="https://kingdomhearts.fandom.com/wiki/Gigas_Shadow" TargetMode="External"/><Relationship Id="rId5763" Type="http://schemas.openxmlformats.org/officeDocument/2006/relationships/hyperlink" Target="https://bulbapedia.bulbagarden.net/wiki/Rockruff_(Pok%C3%A9mon)" TargetMode="External"/><Relationship Id="rId3103" Type="http://schemas.openxmlformats.org/officeDocument/2006/relationships/hyperlink" Target="https://ben10.fandom.com/wiki/Mutant_Kangaroo" TargetMode="External"/><Relationship Id="rId4434" Type="http://schemas.openxmlformats.org/officeDocument/2006/relationships/hyperlink" Target="https://secretsaturdays.fandom.com/wiki/Atmospheric_Jellyfish" TargetMode="External"/><Relationship Id="rId5764" Type="http://schemas.openxmlformats.org/officeDocument/2006/relationships/hyperlink" Target="http://www.scpwiki.com/scp-4332" TargetMode="External"/><Relationship Id="rId3139" Type="http://schemas.openxmlformats.org/officeDocument/2006/relationships/hyperlink" Target="https://evangelion.fandom.com/wiki/Shamshel" TargetMode="External"/><Relationship Id="rId3138" Type="http://schemas.openxmlformats.org/officeDocument/2006/relationships/hyperlink" Target="http://www.scpwiki.com/scp-553" TargetMode="External"/><Relationship Id="rId4469" Type="http://schemas.openxmlformats.org/officeDocument/2006/relationships/hyperlink" Target="https://bugsnax.fandom.com/wiki/Aggroll" TargetMode="External"/><Relationship Id="rId5790" Type="http://schemas.openxmlformats.org/officeDocument/2006/relationships/hyperlink" Target="http://www.scpwiki.com/scp-4719" TargetMode="External"/><Relationship Id="rId5791" Type="http://schemas.openxmlformats.org/officeDocument/2006/relationships/hyperlink" Target="https://bulbapedia.bulbagarden.net/wiki/Sandygast_(Pok%C3%A9mon)" TargetMode="External"/><Relationship Id="rId4460" Type="http://schemas.openxmlformats.org/officeDocument/2006/relationships/hyperlink" Target="https://scp-wiki.wikidot.com/scp-863" TargetMode="External"/><Relationship Id="rId3131" Type="http://schemas.openxmlformats.org/officeDocument/2006/relationships/hyperlink" Target="https://toriko.fandom.com/wiki/Jam_Grasshopper" TargetMode="External"/><Relationship Id="rId4462" Type="http://schemas.openxmlformats.org/officeDocument/2006/relationships/hyperlink" Target="https://forgottenrealms.fandom.com/wiki/Steam_mephit" TargetMode="External"/><Relationship Id="rId5794" Type="http://schemas.openxmlformats.org/officeDocument/2006/relationships/hyperlink" Target="http://scp-wiki.wikidot.com/scp-4748" TargetMode="External"/><Relationship Id="rId3130" Type="http://schemas.openxmlformats.org/officeDocument/2006/relationships/hyperlink" Target="https://goldensun.fandom.com/wiki/Luff" TargetMode="External"/><Relationship Id="rId4461" Type="http://schemas.openxmlformats.org/officeDocument/2006/relationships/hyperlink" Target="https://ark.gamepedia.com/Sabertooth_Salmon" TargetMode="External"/><Relationship Id="rId5795" Type="http://schemas.openxmlformats.org/officeDocument/2006/relationships/hyperlink" Target="https://bulbapedia.bulbagarden.net/wiki/Type:_Null_(Pok%C3%A9mon)" TargetMode="External"/><Relationship Id="rId3133" Type="http://schemas.openxmlformats.org/officeDocument/2006/relationships/hyperlink" Target="https://starbounder.org/Chiropterror" TargetMode="External"/><Relationship Id="rId4464" Type="http://schemas.openxmlformats.org/officeDocument/2006/relationships/hyperlink" Target="https://zelda.fandom.com/wiki/Arrghus_(A_Link_Between_Worlds)" TargetMode="External"/><Relationship Id="rId5792" Type="http://schemas.openxmlformats.org/officeDocument/2006/relationships/hyperlink" Target="http://www.scpwiki.com/scp-4723" TargetMode="External"/><Relationship Id="rId3132" Type="http://schemas.openxmlformats.org/officeDocument/2006/relationships/hyperlink" Target="https://ben10.fandom.com/wiki/Mutant_Prairie_Dog" TargetMode="External"/><Relationship Id="rId4463" Type="http://schemas.openxmlformats.org/officeDocument/2006/relationships/hyperlink" Target="https://bulbapedia.bulbagarden.net/wiki/Slakoth_(Pok%C3%A9mon)" TargetMode="External"/><Relationship Id="rId5793" Type="http://schemas.openxmlformats.org/officeDocument/2006/relationships/hyperlink" Target="https://bulbapedia.bulbagarden.net/wiki/Pyukumuku_(Pok%C3%A9mon)" TargetMode="External"/><Relationship Id="rId3135" Type="http://schemas.openxmlformats.org/officeDocument/2006/relationships/hyperlink" Target="https://fallout.fandom.com/wiki/Laser_turret" TargetMode="External"/><Relationship Id="rId4466" Type="http://schemas.openxmlformats.org/officeDocument/2006/relationships/hyperlink" Target="https://starwars.fandom.com/wiki/Droideka/Legends" TargetMode="External"/><Relationship Id="rId5798" Type="http://schemas.openxmlformats.org/officeDocument/2006/relationships/hyperlink" Target="http://www.scpwiki.com/scp-4850" TargetMode="External"/><Relationship Id="rId3134" Type="http://schemas.openxmlformats.org/officeDocument/2006/relationships/hyperlink" Target="https://liloandstitch.fandom.com/wiki/Spike_(319)" TargetMode="External"/><Relationship Id="rId4465" Type="http://schemas.openxmlformats.org/officeDocument/2006/relationships/hyperlink" Target="https://xenoblade.fandom.com/wiki/Titan_Battleship" TargetMode="External"/><Relationship Id="rId5799" Type="http://schemas.openxmlformats.org/officeDocument/2006/relationships/hyperlink" Target="https://bulbapedia.bulbagarden.net/wiki/Komala_(Pok%C3%A9mon)" TargetMode="External"/><Relationship Id="rId3137" Type="http://schemas.openxmlformats.org/officeDocument/2006/relationships/hyperlink" Target="https://slugterra.fandom.com/wiki/Turtletons" TargetMode="External"/><Relationship Id="rId4468" Type="http://schemas.openxmlformats.org/officeDocument/2006/relationships/hyperlink" Target="https://dontstarve.fandom.com/wiki/Gnat_Swarm" TargetMode="External"/><Relationship Id="rId5796" Type="http://schemas.openxmlformats.org/officeDocument/2006/relationships/hyperlink" Target="http://www.scpwiki.com/scp-4778" TargetMode="External"/><Relationship Id="rId3136" Type="http://schemas.openxmlformats.org/officeDocument/2006/relationships/hyperlink" Target="https://ninokuni.fandom.com/wiki/Whambat" TargetMode="External"/><Relationship Id="rId4467" Type="http://schemas.openxmlformats.org/officeDocument/2006/relationships/hyperlink" Target="https://monsterhunter.fandom.com/wiki/Gore_Magala" TargetMode="External"/><Relationship Id="rId5797" Type="http://schemas.openxmlformats.org/officeDocument/2006/relationships/hyperlink" Target="https://bulbapedia.bulbagarden.net/wiki/Minior_(Pok%C3%A9mon)" TargetMode="External"/><Relationship Id="rId3128" Type="http://schemas.openxmlformats.org/officeDocument/2006/relationships/hyperlink" Target="https://the-betweenlands.fandom.com/wiki/Root_Sprite" TargetMode="External"/><Relationship Id="rId4459" Type="http://schemas.openxmlformats.org/officeDocument/2006/relationships/hyperlink" Target="https://kingdomhearts.fandom.com/wiki/Grim_Reaper" TargetMode="External"/><Relationship Id="rId3127" Type="http://schemas.openxmlformats.org/officeDocument/2006/relationships/hyperlink" Target="https://terraria.fandom.com/wiki/Drakin" TargetMode="External"/><Relationship Id="rId4458" Type="http://schemas.openxmlformats.org/officeDocument/2006/relationships/hyperlink" Target="https://secretsaturdays.fandom.com/wiki/Bird-Eating_Spider_of_Peru" TargetMode="External"/><Relationship Id="rId5789" Type="http://schemas.openxmlformats.org/officeDocument/2006/relationships/hyperlink" Target="https://bulbapedia.bulbagarden.net/wiki/Wimpod_(Pok%C3%A9mon)" TargetMode="External"/><Relationship Id="rId3129" Type="http://schemas.openxmlformats.org/officeDocument/2006/relationships/hyperlink" Target="https://monster-sanctuary.fandom.com/wiki/Goblin_Pilot" TargetMode="External"/><Relationship Id="rId5780" Type="http://schemas.openxmlformats.org/officeDocument/2006/relationships/hyperlink" Target="http://www.scpwiki.com/scp-4611" TargetMode="External"/><Relationship Id="rId3120" Type="http://schemas.openxmlformats.org/officeDocument/2006/relationships/hyperlink" Target="https://dragon-quest.org/wiki/Infanticore" TargetMode="External"/><Relationship Id="rId4451" Type="http://schemas.openxmlformats.org/officeDocument/2006/relationships/hyperlink" Target="https://bulbapedia.bulbagarden.net/wiki/Shroomish_(Pok%C3%A9mon)" TargetMode="External"/><Relationship Id="rId5783" Type="http://schemas.openxmlformats.org/officeDocument/2006/relationships/hyperlink" Target="https://bulbapedia.bulbagarden.net/wiki/Comfey_(Pok%C3%A9mon)" TargetMode="External"/><Relationship Id="rId4450" Type="http://schemas.openxmlformats.org/officeDocument/2006/relationships/hyperlink" Target="https://forgottenrealms.fandom.com/wiki/Smoke_mephit" TargetMode="External"/><Relationship Id="rId5784" Type="http://schemas.openxmlformats.org/officeDocument/2006/relationships/hyperlink" Target="http://www.scpwiki.com/scp-4672" TargetMode="External"/><Relationship Id="rId3122" Type="http://schemas.openxmlformats.org/officeDocument/2006/relationships/hyperlink" Target="https://xenoblade.fandom.com/wiki/Laeklit_Mammut" TargetMode="External"/><Relationship Id="rId4453" Type="http://schemas.openxmlformats.org/officeDocument/2006/relationships/hyperlink" Target="https://xenoblade.fandom.com/wiki/Tersqual" TargetMode="External"/><Relationship Id="rId5781" Type="http://schemas.openxmlformats.org/officeDocument/2006/relationships/hyperlink" Target="https://bulbapedia.bulbagarden.net/wiki/Bounsweet_(Pok%C3%A9mon)" TargetMode="External"/><Relationship Id="rId3121" Type="http://schemas.openxmlformats.org/officeDocument/2006/relationships/hyperlink" Target="https://howtotrainyourdragon.fandom.com/wiki/Snaptrapper" TargetMode="External"/><Relationship Id="rId4452" Type="http://schemas.openxmlformats.org/officeDocument/2006/relationships/hyperlink" Target="https://zelda.fandom.com/wiki/Wolfos" TargetMode="External"/><Relationship Id="rId5782" Type="http://schemas.openxmlformats.org/officeDocument/2006/relationships/hyperlink" Target="http://www.scpwiki.com/scp-4644" TargetMode="External"/><Relationship Id="rId3124" Type="http://schemas.openxmlformats.org/officeDocument/2006/relationships/hyperlink" Target="https://monsterhunter.fandom.com/wiki/Gajau" TargetMode="External"/><Relationship Id="rId4455" Type="http://schemas.openxmlformats.org/officeDocument/2006/relationships/hyperlink" Target="https://monsterhunter.fandom.com/wiki/Great_Maccao" TargetMode="External"/><Relationship Id="rId5787" Type="http://schemas.openxmlformats.org/officeDocument/2006/relationships/hyperlink" Target="https://bulbapedia.bulbagarden.net/wiki/Passimian_(Pok%C3%A9mon)" TargetMode="External"/><Relationship Id="rId3123" Type="http://schemas.openxmlformats.org/officeDocument/2006/relationships/hyperlink" Target="https://starwars.fandom.com/wiki/Gundark/Legends" TargetMode="External"/><Relationship Id="rId4454" Type="http://schemas.openxmlformats.org/officeDocument/2006/relationships/hyperlink" Target="https://starwars.fandom.com/wiki/Astromech_droid/Legends" TargetMode="External"/><Relationship Id="rId5788" Type="http://schemas.openxmlformats.org/officeDocument/2006/relationships/hyperlink" Target="http://www.scpwiki.com/scp-4715" TargetMode="External"/><Relationship Id="rId3126" Type="http://schemas.openxmlformats.org/officeDocument/2006/relationships/hyperlink" Target="https://finalfantasy.fandom.com/wiki/Mateus_(Final_Fantasy_XII)" TargetMode="External"/><Relationship Id="rId4457" Type="http://schemas.openxmlformats.org/officeDocument/2006/relationships/hyperlink" Target="https://bugsnax.fandom.com/wiki/Aggroll" TargetMode="External"/><Relationship Id="rId5785" Type="http://schemas.openxmlformats.org/officeDocument/2006/relationships/hyperlink" Target="https://bulbapedia.bulbagarden.net/wiki/Oranguru_(Pok%C3%A9mon)" TargetMode="External"/><Relationship Id="rId3125" Type="http://schemas.openxmlformats.org/officeDocument/2006/relationships/hyperlink" Target="https://riskofrain2.fandom.com/wiki/Squid_Polyp" TargetMode="External"/><Relationship Id="rId4456" Type="http://schemas.openxmlformats.org/officeDocument/2006/relationships/hyperlink" Target="https://dontstarve.fandom.com/wiki/Gnarwail" TargetMode="External"/><Relationship Id="rId5786" Type="http://schemas.openxmlformats.org/officeDocument/2006/relationships/hyperlink" Target="http://www.scpwiki.com/scp-4687" TargetMode="External"/><Relationship Id="rId1378" Type="http://schemas.openxmlformats.org/officeDocument/2006/relationships/hyperlink" Target="https://ratchetandclank.fandom.com/wiki/Maintenance_Robot" TargetMode="External"/><Relationship Id="rId4404" Type="http://schemas.openxmlformats.org/officeDocument/2006/relationships/hyperlink" Target="https://zelda.fandom.com/wiki/Stone_Pebblit" TargetMode="External"/><Relationship Id="rId5736" Type="http://schemas.openxmlformats.org/officeDocument/2006/relationships/hyperlink" Target="http://www.scpwiki.com/scp-4155" TargetMode="External"/><Relationship Id="rId1379" Type="http://schemas.openxmlformats.org/officeDocument/2006/relationships/hyperlink" Target="http://www.scpwiki.com/scp-234" TargetMode="External"/><Relationship Id="rId4403" Type="http://schemas.openxmlformats.org/officeDocument/2006/relationships/hyperlink" Target="https://bulbapedia.bulbagarden.net/wiki/Taillow_(Pok%C3%A9mon)" TargetMode="External"/><Relationship Id="rId5737" Type="http://schemas.openxmlformats.org/officeDocument/2006/relationships/hyperlink" Target="https://bulbapedia.bulbagarden.net/wiki/Diancie_(Pok%C3%A9mon)" TargetMode="External"/><Relationship Id="rId4406" Type="http://schemas.openxmlformats.org/officeDocument/2006/relationships/hyperlink" Target="https://starwars.fandom.com/wiki/Vulptex" TargetMode="External"/><Relationship Id="rId5734" Type="http://schemas.openxmlformats.org/officeDocument/2006/relationships/hyperlink" Target="http://www.scpwiki.com/scp-4142" TargetMode="External"/><Relationship Id="rId4405" Type="http://schemas.openxmlformats.org/officeDocument/2006/relationships/hyperlink" Target="https://xenoblade.fandom.com/wiki/Licorne_Telethia" TargetMode="External"/><Relationship Id="rId5735" Type="http://schemas.openxmlformats.org/officeDocument/2006/relationships/hyperlink" Target="https://bulbapedia.bulbagarden.net/wiki/Zygarde_(Pok%C3%A9mon)" TargetMode="External"/><Relationship Id="rId4408" Type="http://schemas.openxmlformats.org/officeDocument/2006/relationships/hyperlink" Target="https://dontstarve.fandom.com/wiki/Frog" TargetMode="External"/><Relationship Id="rId4407" Type="http://schemas.openxmlformats.org/officeDocument/2006/relationships/hyperlink" Target="https://monsterhunter.fandom.com/wiki/Ludroth" TargetMode="External"/><Relationship Id="rId5738" Type="http://schemas.openxmlformats.org/officeDocument/2006/relationships/hyperlink" Target="http://www.scpwiki.com/scp-4158" TargetMode="External"/><Relationship Id="rId4409" Type="http://schemas.openxmlformats.org/officeDocument/2006/relationships/hyperlink" Target="https://toriko.fandom.com/wiki/Yashimodoki" TargetMode="External"/><Relationship Id="rId5739" Type="http://schemas.openxmlformats.org/officeDocument/2006/relationships/hyperlink" Target="https://bulbapedia.bulbagarden.net/wiki/Hoopa_(Pok%C3%A9mon)" TargetMode="External"/><Relationship Id="rId789" Type="http://schemas.openxmlformats.org/officeDocument/2006/relationships/hyperlink" Target="https://starbounder.org/Hypnare" TargetMode="External"/><Relationship Id="rId788" Type="http://schemas.openxmlformats.org/officeDocument/2006/relationships/hyperlink" Target="https://subnautica.fandom.com/wiki/Crabsnake" TargetMode="External"/><Relationship Id="rId787" Type="http://schemas.openxmlformats.org/officeDocument/2006/relationships/hyperlink" Target="https://horizon.fandom.com/wiki/Ravager" TargetMode="External"/><Relationship Id="rId786" Type="http://schemas.openxmlformats.org/officeDocument/2006/relationships/hyperlink" Target="https://ben10.fandom.com/wiki/Cassiopeian_Dream_Eater" TargetMode="External"/><Relationship Id="rId781" Type="http://schemas.openxmlformats.org/officeDocument/2006/relationships/hyperlink" Target="https://goldensun.fandom.com/wiki/Granite" TargetMode="External"/><Relationship Id="rId1370" Type="http://schemas.openxmlformats.org/officeDocument/2006/relationships/hyperlink" Target="https://kirby.fandom.com/wiki/Plasma_Wisp" TargetMode="External"/><Relationship Id="rId780" Type="http://schemas.openxmlformats.org/officeDocument/2006/relationships/hyperlink" Target="https://onepiece.fandom.com/wiki/Plant_and_Fungi_Species" TargetMode="External"/><Relationship Id="rId1371" Type="http://schemas.openxmlformats.org/officeDocument/2006/relationships/hyperlink" Target="https://riordan.fandom.com/wiki/Skolopendra" TargetMode="External"/><Relationship Id="rId1372" Type="http://schemas.openxmlformats.org/officeDocument/2006/relationships/hyperlink" Target="https://liloandstitch.fandom.com/wiki/Squeak_(110)" TargetMode="External"/><Relationship Id="rId1373" Type="http://schemas.openxmlformats.org/officeDocument/2006/relationships/hyperlink" Target="https://rwby.fandom.com/wiki/Sphinx" TargetMode="External"/><Relationship Id="rId785" Type="http://schemas.openxmlformats.org/officeDocument/2006/relationships/hyperlink" Target="https://oddworld.fandom.com/wiki/Steef" TargetMode="External"/><Relationship Id="rId1374" Type="http://schemas.openxmlformats.org/officeDocument/2006/relationships/hyperlink" Target="https://half-life.fandom.com/wiki/Nihilanth" TargetMode="External"/><Relationship Id="rId4400" Type="http://schemas.openxmlformats.org/officeDocument/2006/relationships/hyperlink" Target="http://www.scpwiki.com/scp-846" TargetMode="External"/><Relationship Id="rId5732" Type="http://schemas.openxmlformats.org/officeDocument/2006/relationships/hyperlink" Target="http://www.scpwiki.com/scp-4131" TargetMode="External"/><Relationship Id="rId784" Type="http://schemas.openxmlformats.org/officeDocument/2006/relationships/hyperlink" Target="https://dinotrux.fandom.com/wiki/Scrapadactyls_(species)" TargetMode="External"/><Relationship Id="rId1375" Type="http://schemas.openxmlformats.org/officeDocument/2006/relationships/hyperlink" Target="https://fallout.fandom.com/wiki/Gulper" TargetMode="External"/><Relationship Id="rId5733" Type="http://schemas.openxmlformats.org/officeDocument/2006/relationships/hyperlink" Target="https://bulbapedia.bulbagarden.net/wiki/Yveltal_(Pok%C3%A9mon)" TargetMode="External"/><Relationship Id="rId783" Type="http://schemas.openxmlformats.org/officeDocument/2006/relationships/hyperlink" Target="https://wh40k.lexicanum.com/wiki/Fenrisian_Wolf" TargetMode="External"/><Relationship Id="rId1376" Type="http://schemas.openxmlformats.org/officeDocument/2006/relationships/hyperlink" Target="https://ninokuni.fandom.com/wiki/Ice_Maiden" TargetMode="External"/><Relationship Id="rId4402" Type="http://schemas.openxmlformats.org/officeDocument/2006/relationships/hyperlink" Target="https://forgottenrealms.fandom.com/wiki/Mist_mephit" TargetMode="External"/><Relationship Id="rId5730" Type="http://schemas.openxmlformats.org/officeDocument/2006/relationships/hyperlink" Target="http://www.scpwiki.com/scp-4108" TargetMode="External"/><Relationship Id="rId782" Type="http://schemas.openxmlformats.org/officeDocument/2006/relationships/hyperlink" Target="https://toriko.fandom.com/wiki/Black_Soil_Snake" TargetMode="External"/><Relationship Id="rId1377" Type="http://schemas.openxmlformats.org/officeDocument/2006/relationships/hyperlink" Target="https://slugterra.fandom.com/wiki/Jellyish" TargetMode="External"/><Relationship Id="rId4401" Type="http://schemas.openxmlformats.org/officeDocument/2006/relationships/hyperlink" Target="https://ark.gamepedia.com/Reaper" TargetMode="External"/><Relationship Id="rId5731" Type="http://schemas.openxmlformats.org/officeDocument/2006/relationships/hyperlink" Target="https://bulbapedia.bulbagarden.net/wiki/Xerneas_(Pok%C3%A9mon)" TargetMode="External"/><Relationship Id="rId1367" Type="http://schemas.openxmlformats.org/officeDocument/2006/relationships/hyperlink" Target="https://subnautica.fandom.com/wiki/Garryfish" TargetMode="External"/><Relationship Id="rId2698" Type="http://schemas.openxmlformats.org/officeDocument/2006/relationships/hyperlink" Target="https://forgottenrealms.fandom.com/wiki/Stained_glass_golem" TargetMode="External"/><Relationship Id="rId5725" Type="http://schemas.openxmlformats.org/officeDocument/2006/relationships/hyperlink" Target="https://bulbapedia.bulbagarden.net/wiki/Pumpkaboo_(Pok%C3%A9mon)" TargetMode="External"/><Relationship Id="rId1368" Type="http://schemas.openxmlformats.org/officeDocument/2006/relationships/hyperlink" Target="https://starbounder.org/Orbide" TargetMode="External"/><Relationship Id="rId2699" Type="http://schemas.openxmlformats.org/officeDocument/2006/relationships/hyperlink" Target="https://bulbapedia.bulbagarden.net/wiki/Pinsir_(Pok%C3%A9mon)" TargetMode="External"/><Relationship Id="rId5726" Type="http://schemas.openxmlformats.org/officeDocument/2006/relationships/hyperlink" Target="http://www.scpwiki.com/scp-4062" TargetMode="External"/><Relationship Id="rId1369" Type="http://schemas.openxmlformats.org/officeDocument/2006/relationships/hyperlink" Target="https://ccsakura.fandom.com/wiki/The_Move" TargetMode="External"/><Relationship Id="rId5723" Type="http://schemas.openxmlformats.org/officeDocument/2006/relationships/hyperlink" Target="https://bulbapedia.bulbagarden.net/wiki/Phantump_(Pok%C3%A9mon)" TargetMode="External"/><Relationship Id="rId5724" Type="http://schemas.openxmlformats.org/officeDocument/2006/relationships/hyperlink" Target="http://www.scpwiki.com/scp-4023" TargetMode="External"/><Relationship Id="rId5729" Type="http://schemas.openxmlformats.org/officeDocument/2006/relationships/hyperlink" Target="https://bulbapedia.bulbagarden.net/wiki/Noibat_(Pok%C3%A9mon)" TargetMode="External"/><Relationship Id="rId5727" Type="http://schemas.openxmlformats.org/officeDocument/2006/relationships/hyperlink" Target="https://bulbapedia.bulbagarden.net/wiki/Bergmite_(Pok%C3%A9mon)" TargetMode="External"/><Relationship Id="rId5728" Type="http://schemas.openxmlformats.org/officeDocument/2006/relationships/hyperlink" Target="http://www.scpwiki.com/scp-4088" TargetMode="External"/><Relationship Id="rId778" Type="http://schemas.openxmlformats.org/officeDocument/2006/relationships/hyperlink" Target="https://elderscrolls.fandom.com/wiki/Dwarven_Spider_(Pet)" TargetMode="External"/><Relationship Id="rId777" Type="http://schemas.openxmlformats.org/officeDocument/2006/relationships/hyperlink" Target="https://monster-sanctuary.fandom.com/wiki/Frosty" TargetMode="External"/><Relationship Id="rId776" Type="http://schemas.openxmlformats.org/officeDocument/2006/relationships/hyperlink" Target="https://fellseal.gamepedia.com/Pektite" TargetMode="External"/><Relationship Id="rId775" Type="http://schemas.openxmlformats.org/officeDocument/2006/relationships/hyperlink" Target="https://minecraft.gamepedia.com/Glow_Squid" TargetMode="External"/><Relationship Id="rId779" Type="http://schemas.openxmlformats.org/officeDocument/2006/relationships/hyperlink" Target="https://naruto.fandom.com/wiki/Onbaa" TargetMode="External"/><Relationship Id="rId770" Type="http://schemas.openxmlformats.org/officeDocument/2006/relationships/hyperlink" Target="https://slimerancher.fandom.com/wiki/Mosaic_Slime" TargetMode="External"/><Relationship Id="rId2690" Type="http://schemas.openxmlformats.org/officeDocument/2006/relationships/hyperlink" Target="https://fallout.fandom.com/wiki/Yao_guai" TargetMode="External"/><Relationship Id="rId1360" Type="http://schemas.openxmlformats.org/officeDocument/2006/relationships/hyperlink" Target="https://goldensun.fandom.com/wiki/Salt" TargetMode="External"/><Relationship Id="rId2691" Type="http://schemas.openxmlformats.org/officeDocument/2006/relationships/hyperlink" Target="https://ninokuni.fandom.com/wiki/Sore_Boar" TargetMode="External"/><Relationship Id="rId1361" Type="http://schemas.openxmlformats.org/officeDocument/2006/relationships/hyperlink" Target="https://toriko.fandom.com/wiki/Convoysaurus" TargetMode="External"/><Relationship Id="rId2692" Type="http://schemas.openxmlformats.org/officeDocument/2006/relationships/hyperlink" Target="https://slugterra.fandom.com/wiki/Water_Elemental" TargetMode="External"/><Relationship Id="rId1362" Type="http://schemas.openxmlformats.org/officeDocument/2006/relationships/hyperlink" Target="https://wh40k.lexicanum.com/wiki/Mukaali" TargetMode="External"/><Relationship Id="rId2693" Type="http://schemas.openxmlformats.org/officeDocument/2006/relationships/hyperlink" Target="http://www.scpwiki.com/scp-422" TargetMode="External"/><Relationship Id="rId774" Type="http://schemas.openxmlformats.org/officeDocument/2006/relationships/hyperlink" Target="https://terraria.fandom.com/wiki/Goat_Skull" TargetMode="External"/><Relationship Id="rId1363" Type="http://schemas.openxmlformats.org/officeDocument/2006/relationships/hyperlink" Target="https://dinotrux.fandom.com/wiki/Slamtools_(species)" TargetMode="External"/><Relationship Id="rId2694" Type="http://schemas.openxmlformats.org/officeDocument/2006/relationships/hyperlink" Target="https://megaman.fandom.com/wiki/Met" TargetMode="External"/><Relationship Id="rId5721" Type="http://schemas.openxmlformats.org/officeDocument/2006/relationships/hyperlink" Target="https://bulbapedia.bulbagarden.net/wiki/Klefki_(Pok%C3%A9mon)" TargetMode="External"/><Relationship Id="rId773" Type="http://schemas.openxmlformats.org/officeDocument/2006/relationships/hyperlink" Target="https://finalfantasy.fandom.com/wiki/Chocobo" TargetMode="External"/><Relationship Id="rId1364" Type="http://schemas.openxmlformats.org/officeDocument/2006/relationships/hyperlink" Target="https://eternalcylinder.fandom.com/wiki/Articulated_Angstok" TargetMode="External"/><Relationship Id="rId2695" Type="http://schemas.openxmlformats.org/officeDocument/2006/relationships/hyperlink" Target="https://en.wikipedia.org/wiki/Gekkota" TargetMode="External"/><Relationship Id="rId5722" Type="http://schemas.openxmlformats.org/officeDocument/2006/relationships/hyperlink" Target="http://www.scpwiki.com/scp-4021" TargetMode="External"/><Relationship Id="rId772" Type="http://schemas.openxmlformats.org/officeDocument/2006/relationships/hyperlink" Target="https://riskofrain2.fandom.com/wiki/Elder_Lemurian" TargetMode="External"/><Relationship Id="rId1365" Type="http://schemas.openxmlformats.org/officeDocument/2006/relationships/hyperlink" Target="https://ben10.fandom.com/wiki/Crystalsapien" TargetMode="External"/><Relationship Id="rId2696" Type="http://schemas.openxmlformats.org/officeDocument/2006/relationships/hyperlink" Target="https://ark.gamepedia.com/Ferox" TargetMode="External"/><Relationship Id="rId771" Type="http://schemas.openxmlformats.org/officeDocument/2006/relationships/hyperlink" Target="https://marvel.fandom.com/wiki/Niels_(Earth-616)" TargetMode="External"/><Relationship Id="rId1366" Type="http://schemas.openxmlformats.org/officeDocument/2006/relationships/hyperlink" Target="https://horizon.fandom.com/wiki/Thunderjaw" TargetMode="External"/><Relationship Id="rId2697" Type="http://schemas.openxmlformats.org/officeDocument/2006/relationships/hyperlink" Target="https://avatar.fandom.com/wiki/Hybrid_pigs" TargetMode="External"/><Relationship Id="rId5720" Type="http://schemas.openxmlformats.org/officeDocument/2006/relationships/hyperlink" Target="http://www.scpwiki.com/scp-4016" TargetMode="External"/><Relationship Id="rId4426" Type="http://schemas.openxmlformats.org/officeDocument/2006/relationships/hyperlink" Target="https://forgottenrealms.fandom.com/wiki/Ooze_mephit" TargetMode="External"/><Relationship Id="rId5758" Type="http://schemas.openxmlformats.org/officeDocument/2006/relationships/hyperlink" Target="http://www.scpwiki.com/scp-4307" TargetMode="External"/><Relationship Id="rId4425" Type="http://schemas.openxmlformats.org/officeDocument/2006/relationships/hyperlink" Target="https://ark.gamepedia.com/Rock_Drake" TargetMode="External"/><Relationship Id="rId5759" Type="http://schemas.openxmlformats.org/officeDocument/2006/relationships/hyperlink" Target="https://bulbapedia.bulbagarden.net/wiki/Oricorio_(Pok%C3%A9mon)" TargetMode="External"/><Relationship Id="rId4428" Type="http://schemas.openxmlformats.org/officeDocument/2006/relationships/hyperlink" Target="https://zelda.fandom.com/wiki/Skulltula" TargetMode="External"/><Relationship Id="rId5756" Type="http://schemas.openxmlformats.org/officeDocument/2006/relationships/hyperlink" Target="http://www.scpwiki.com/scp-4299" TargetMode="External"/><Relationship Id="rId4427" Type="http://schemas.openxmlformats.org/officeDocument/2006/relationships/hyperlink" Target="https://bulbapedia.bulbagarden.net/wiki/Ralts_(Pok%C3%A9mon)" TargetMode="External"/><Relationship Id="rId5757" Type="http://schemas.openxmlformats.org/officeDocument/2006/relationships/hyperlink" Target="https://bulbapedia.bulbagarden.net/wiki/Crabrawler_(Pok%C3%A9mon)" TargetMode="External"/><Relationship Id="rId4429" Type="http://schemas.openxmlformats.org/officeDocument/2006/relationships/hyperlink" Target="https://xenoblade.fandom.com/wiki/Temperantia" TargetMode="External"/><Relationship Id="rId1390" Type="http://schemas.openxmlformats.org/officeDocument/2006/relationships/hyperlink" Target="https://devilmaycry.fandom.com/wiki/Spicere" TargetMode="External"/><Relationship Id="rId1391" Type="http://schemas.openxmlformats.org/officeDocument/2006/relationships/hyperlink" Target="https://www.mariowiki.com/Magikoopa" TargetMode="External"/><Relationship Id="rId1392" Type="http://schemas.openxmlformats.org/officeDocument/2006/relationships/hyperlink" Target="https://dragon-quest.org/wiki/Mandrake_major" TargetMode="External"/><Relationship Id="rId5750" Type="http://schemas.openxmlformats.org/officeDocument/2006/relationships/hyperlink" Target="http://www.scpwiki.com/scp-4235" TargetMode="External"/><Relationship Id="rId1393" Type="http://schemas.openxmlformats.org/officeDocument/2006/relationships/hyperlink" Target="https://howtotrainyourdragon.fandom.com/wiki/Grapple_Grounder" TargetMode="External"/><Relationship Id="rId5751" Type="http://schemas.openxmlformats.org/officeDocument/2006/relationships/hyperlink" Target="https://bulbapedia.bulbagarden.net/wiki/Pikipek_(Pok%C3%A9mon)" TargetMode="External"/><Relationship Id="rId1394" Type="http://schemas.openxmlformats.org/officeDocument/2006/relationships/hyperlink" Target="https://xenoblade.fandom.com/wiki/Common_Caterpile_(normal)" TargetMode="External"/><Relationship Id="rId4420" Type="http://schemas.openxmlformats.org/officeDocument/2006/relationships/hyperlink" Target="https://dontstarve.fandom.com/wiki/Giant_Grub" TargetMode="External"/><Relationship Id="rId1395" Type="http://schemas.openxmlformats.org/officeDocument/2006/relationships/hyperlink" Target="https://starwars.fandom.com/wiki/O%27cerry" TargetMode="External"/><Relationship Id="rId1396" Type="http://schemas.openxmlformats.org/officeDocument/2006/relationships/hyperlink" Target="https://monsterhunter.fandom.com/wiki/Beotodus" TargetMode="External"/><Relationship Id="rId4422" Type="http://schemas.openxmlformats.org/officeDocument/2006/relationships/hyperlink" Target="https://secretsaturdays.fandom.com/wiki/Arabhar" TargetMode="External"/><Relationship Id="rId5754" Type="http://schemas.openxmlformats.org/officeDocument/2006/relationships/hyperlink" Target="http://www.scpwiki.com/scp-4287" TargetMode="External"/><Relationship Id="rId1397" Type="http://schemas.openxmlformats.org/officeDocument/2006/relationships/hyperlink" Target="https://harrypotter.fandom.com/wiki/Erumpent" TargetMode="External"/><Relationship Id="rId4421" Type="http://schemas.openxmlformats.org/officeDocument/2006/relationships/hyperlink" Target="https://toriko.fandom.com/wiki/Zebra_Kong" TargetMode="External"/><Relationship Id="rId5755" Type="http://schemas.openxmlformats.org/officeDocument/2006/relationships/hyperlink" Target="https://bulbapedia.bulbagarden.net/wiki/Grubbin_(Pok%C3%A9mon)" TargetMode="External"/><Relationship Id="rId1398" Type="http://schemas.openxmlformats.org/officeDocument/2006/relationships/hyperlink" Target="https://dc.fandom.com/wiki/Element_Dog_(Prime_Earth)" TargetMode="External"/><Relationship Id="rId4424" Type="http://schemas.openxmlformats.org/officeDocument/2006/relationships/hyperlink" Target="https://scp-wiki.wikidot.com/scp-850" TargetMode="External"/><Relationship Id="rId5752" Type="http://schemas.openxmlformats.org/officeDocument/2006/relationships/hyperlink" Target="http://www.scpwiki.com/scp-4265" TargetMode="External"/><Relationship Id="rId1399" Type="http://schemas.openxmlformats.org/officeDocument/2006/relationships/hyperlink" Target="https://riskofrain2.fandom.com/wiki/Jellyfish" TargetMode="External"/><Relationship Id="rId4423" Type="http://schemas.openxmlformats.org/officeDocument/2006/relationships/hyperlink" Target="https://kingdomhearts.fandom.com/wiki/Gargoyle_Warrior" TargetMode="External"/><Relationship Id="rId5753" Type="http://schemas.openxmlformats.org/officeDocument/2006/relationships/hyperlink" Target="https://bulbapedia.bulbagarden.net/wiki/Yungoos_(Pok%C3%A9mon)" TargetMode="External"/><Relationship Id="rId1389" Type="http://schemas.openxmlformats.org/officeDocument/2006/relationships/hyperlink" Target="https://godzilla.fandom.com/wiki/Zilla" TargetMode="External"/><Relationship Id="rId4415" Type="http://schemas.openxmlformats.org/officeDocument/2006/relationships/hyperlink" Target="https://bulbapedia.bulbagarden.net/wiki/Wingull_(Pok%C3%A9mon)" TargetMode="External"/><Relationship Id="rId5747" Type="http://schemas.openxmlformats.org/officeDocument/2006/relationships/hyperlink" Target="https://bulbapedia.bulbagarden.net/wiki/Litten_(Pok%C3%A9mon)" TargetMode="External"/><Relationship Id="rId4414" Type="http://schemas.openxmlformats.org/officeDocument/2006/relationships/hyperlink" Target="https://forgottenrealms.fandom.com/wiki/Mud_mephit" TargetMode="External"/><Relationship Id="rId5748" Type="http://schemas.openxmlformats.org/officeDocument/2006/relationships/hyperlink" Target="http://www.scpwiki.com/scp-4233" TargetMode="External"/><Relationship Id="rId4417" Type="http://schemas.openxmlformats.org/officeDocument/2006/relationships/hyperlink" Target="https://xenoblade.fandom.com/wiki/Telethia_Plume" TargetMode="External"/><Relationship Id="rId5745" Type="http://schemas.openxmlformats.org/officeDocument/2006/relationships/hyperlink" Target="https://bulbapedia.bulbagarden.net/wiki/Rowlet_(Pok%C3%A9mon)" TargetMode="External"/><Relationship Id="rId4416" Type="http://schemas.openxmlformats.org/officeDocument/2006/relationships/hyperlink" Target="https://zelda.fandom.com/wiki/Shell_Blade" TargetMode="External"/><Relationship Id="rId5746" Type="http://schemas.openxmlformats.org/officeDocument/2006/relationships/hyperlink" Target="http://www.scpwiki.com/scp-4225" TargetMode="External"/><Relationship Id="rId4419" Type="http://schemas.openxmlformats.org/officeDocument/2006/relationships/hyperlink" Target="https://monsterhunter.fandom.com/wiki/Royal_Ludroth" TargetMode="External"/><Relationship Id="rId4418" Type="http://schemas.openxmlformats.org/officeDocument/2006/relationships/hyperlink" Target="https://starwars.fandom.com/wiki/Womp_rat/Legends" TargetMode="External"/><Relationship Id="rId5749" Type="http://schemas.openxmlformats.org/officeDocument/2006/relationships/hyperlink" Target="https://bulbapedia.bulbagarden.net/wiki/Popplio_(Pok%C3%A9mon)" TargetMode="External"/><Relationship Id="rId799" Type="http://schemas.openxmlformats.org/officeDocument/2006/relationships/hyperlink" Target="http://www.scpwiki.com/scp-131" TargetMode="External"/><Relationship Id="rId798" Type="http://schemas.openxmlformats.org/officeDocument/2006/relationships/hyperlink" Target="https://slugterra.fandom.com/wiki/Forgesmelter" TargetMode="External"/><Relationship Id="rId797" Type="http://schemas.openxmlformats.org/officeDocument/2006/relationships/hyperlink" Target="https://ninokuni.fandom.com/wiki/Eggroll" TargetMode="External"/><Relationship Id="rId1380" Type="http://schemas.openxmlformats.org/officeDocument/2006/relationships/hyperlink" Target="https://thewanderinginn.fandom.com/wiki/Waisrabbits" TargetMode="External"/><Relationship Id="rId792" Type="http://schemas.openxmlformats.org/officeDocument/2006/relationships/hyperlink" Target="https://riordan.fandom.com/wiki/Hellhound" TargetMode="External"/><Relationship Id="rId1381" Type="http://schemas.openxmlformats.org/officeDocument/2006/relationships/hyperlink" Target="https://dresdenfiles.fandom.com/wiki/Bob" TargetMode="External"/><Relationship Id="rId791" Type="http://schemas.openxmlformats.org/officeDocument/2006/relationships/hyperlink" Target="https://kirby.fandom.com/wiki/Hot_Head" TargetMode="External"/><Relationship Id="rId1382" Type="http://schemas.openxmlformats.org/officeDocument/2006/relationships/hyperlink" Target="https://howtotrainyourdragon.fandom.com/wiki/Humbanger" TargetMode="External"/><Relationship Id="rId5740" Type="http://schemas.openxmlformats.org/officeDocument/2006/relationships/hyperlink" Target="http://www.scpwiki.com/scp-4178" TargetMode="External"/><Relationship Id="rId790" Type="http://schemas.openxmlformats.org/officeDocument/2006/relationships/hyperlink" Target="https://ccsakura.fandom.com/wiki/The_Fly" TargetMode="External"/><Relationship Id="rId1383" Type="http://schemas.openxmlformats.org/officeDocument/2006/relationships/hyperlink" Target="https://en.wikipedia.org/wiki/Mysticeti" TargetMode="External"/><Relationship Id="rId1384" Type="http://schemas.openxmlformats.org/officeDocument/2006/relationships/hyperlink" Target="https://ark.gamepedia.com/Chalicotherium" TargetMode="External"/><Relationship Id="rId796" Type="http://schemas.openxmlformats.org/officeDocument/2006/relationships/hyperlink" Target="https://fallout.fandom.com/wiki/Rad_chicken" TargetMode="External"/><Relationship Id="rId1385" Type="http://schemas.openxmlformats.org/officeDocument/2006/relationships/hyperlink" Target="https://avatar.fandom.com/wiki/Fire_ferret" TargetMode="External"/><Relationship Id="rId4411" Type="http://schemas.openxmlformats.org/officeDocument/2006/relationships/hyperlink" Target="https://kingdomhearts.fandom.com/wiki/Gargoyle_Knight" TargetMode="External"/><Relationship Id="rId5743" Type="http://schemas.openxmlformats.org/officeDocument/2006/relationships/hyperlink" Target="https://bulbapedia.bulbagarden.net/wiki/Mega_Ring" TargetMode="External"/><Relationship Id="rId795" Type="http://schemas.openxmlformats.org/officeDocument/2006/relationships/hyperlink" Target="https://half-life.fandom.com/wiki/Antlion_Soldier" TargetMode="External"/><Relationship Id="rId1386" Type="http://schemas.openxmlformats.org/officeDocument/2006/relationships/hyperlink" Target="https://forgottenrealms.fandom.com/wiki/Kraken" TargetMode="External"/><Relationship Id="rId4410" Type="http://schemas.openxmlformats.org/officeDocument/2006/relationships/hyperlink" Target="https://secretsaturdays.fandom.com/wiki/Antarctic_Cryptid" TargetMode="External"/><Relationship Id="rId5744" Type="http://schemas.openxmlformats.org/officeDocument/2006/relationships/hyperlink" Target="http://www.scpwiki.com/scp-4209" TargetMode="External"/><Relationship Id="rId794" Type="http://schemas.openxmlformats.org/officeDocument/2006/relationships/hyperlink" Target="https://rwby.fandom.com/wiki/Lancer" TargetMode="External"/><Relationship Id="rId1387" Type="http://schemas.openxmlformats.org/officeDocument/2006/relationships/hyperlink" Target="https://bulbapedia.bulbagarden.net/wiki/Bellsprout_(Pok%C3%A9mon)" TargetMode="External"/><Relationship Id="rId4413" Type="http://schemas.openxmlformats.org/officeDocument/2006/relationships/hyperlink" Target="https://ark.gamepedia.com/Rex" TargetMode="External"/><Relationship Id="rId5741" Type="http://schemas.openxmlformats.org/officeDocument/2006/relationships/hyperlink" Target="https://bulbapedia.bulbagarden.net/wiki/Volcanion_(Pok%C3%A9mon)" TargetMode="External"/><Relationship Id="rId793" Type="http://schemas.openxmlformats.org/officeDocument/2006/relationships/hyperlink" Target="https://liloandstitch.fandom.com/wiki/Forehead_(044)" TargetMode="External"/><Relationship Id="rId1388" Type="http://schemas.openxmlformats.org/officeDocument/2006/relationships/hyperlink" Target="https://digimon.fandom.com/wiki/Gaomon" TargetMode="External"/><Relationship Id="rId4412" Type="http://schemas.openxmlformats.org/officeDocument/2006/relationships/hyperlink" Target="http://www.scpwiki.com/scp-848" TargetMode="External"/><Relationship Id="rId5742" Type="http://schemas.openxmlformats.org/officeDocument/2006/relationships/hyperlink" Target="http://www.scpwiki.com/scp-4191" TargetMode="External"/><Relationship Id="rId3191" Type="http://schemas.openxmlformats.org/officeDocument/2006/relationships/hyperlink" Target="https://liloandstitch.fandom.com/wiki/Heckler_(322)" TargetMode="External"/><Relationship Id="rId3190" Type="http://schemas.openxmlformats.org/officeDocument/2006/relationships/hyperlink" Target="https://starbounder.org/Erchius_Ghost" TargetMode="External"/><Relationship Id="rId3193" Type="http://schemas.openxmlformats.org/officeDocument/2006/relationships/hyperlink" Target="http://www.scpwiki.com/scp-588" TargetMode="External"/><Relationship Id="rId3192" Type="http://schemas.openxmlformats.org/officeDocument/2006/relationships/hyperlink" Target="https://ninokuni.fandom.com/wiki/Wisp" TargetMode="External"/><Relationship Id="rId3195" Type="http://schemas.openxmlformats.org/officeDocument/2006/relationships/hyperlink" Target="https://ark.gamepedia.com/Ichthyornis" TargetMode="External"/><Relationship Id="rId3194" Type="http://schemas.openxmlformats.org/officeDocument/2006/relationships/hyperlink" Target="https://en.wikipedia.org/wiki/Sarcopterygii" TargetMode="External"/><Relationship Id="rId3197" Type="http://schemas.openxmlformats.org/officeDocument/2006/relationships/hyperlink" Target="https://forgottenrealms.fandom.com/wiki/Quesar" TargetMode="External"/><Relationship Id="rId3196" Type="http://schemas.openxmlformats.org/officeDocument/2006/relationships/hyperlink" Target="https://avatar.fandom.com/wiki/Screeching_bird" TargetMode="External"/><Relationship Id="rId3199" Type="http://schemas.openxmlformats.org/officeDocument/2006/relationships/hyperlink" Target="https://digimon.fandom.com/wiki/Pillomon" TargetMode="External"/><Relationship Id="rId3198" Type="http://schemas.openxmlformats.org/officeDocument/2006/relationships/hyperlink" Target="https://bulbapedia.bulbagarden.net/wiki/Mewtwo_(Pok%C3%A9mon)" TargetMode="External"/><Relationship Id="rId3180" Type="http://schemas.openxmlformats.org/officeDocument/2006/relationships/hyperlink" Target="https://starwars.fandom.com/wiki/Horax/Legends" TargetMode="External"/><Relationship Id="rId3182" Type="http://schemas.openxmlformats.org/officeDocument/2006/relationships/hyperlink" Target="https://riskofrain2.fandom.com/wiki/The_Back-up" TargetMode="External"/><Relationship Id="rId3181" Type="http://schemas.openxmlformats.org/officeDocument/2006/relationships/hyperlink" Target="https://monsterhunter.fandom.com/wiki/Gargwa" TargetMode="External"/><Relationship Id="rId3184" Type="http://schemas.openxmlformats.org/officeDocument/2006/relationships/hyperlink" Target="https://terraria.fandom.com/wiki/Etherian_Wyvern" TargetMode="External"/><Relationship Id="rId3183" Type="http://schemas.openxmlformats.org/officeDocument/2006/relationships/hyperlink" Target="https://finalfantasy.fandom.com/wiki/Odin" TargetMode="External"/><Relationship Id="rId3186" Type="http://schemas.openxmlformats.org/officeDocument/2006/relationships/hyperlink" Target="https://monster-sanctuary.fandom.com/wiki/Targoat" TargetMode="External"/><Relationship Id="rId3185" Type="http://schemas.openxmlformats.org/officeDocument/2006/relationships/hyperlink" Target="https://the-betweenlands.fandom.com/wiki/Shambler" TargetMode="External"/><Relationship Id="rId3188" Type="http://schemas.openxmlformats.org/officeDocument/2006/relationships/hyperlink" Target="https://toriko.fandom.com/wiki/King_Land_Shark" TargetMode="External"/><Relationship Id="rId3187" Type="http://schemas.openxmlformats.org/officeDocument/2006/relationships/hyperlink" Target="https://goldensun.fandom.com/wiki/Puff" TargetMode="External"/><Relationship Id="rId3189" Type="http://schemas.openxmlformats.org/officeDocument/2006/relationships/hyperlink" Target="https://ben10.fandom.com/wiki/Mutant_Seagull_(Ben_10)" TargetMode="External"/><Relationship Id="rId4480" Type="http://schemas.openxmlformats.org/officeDocument/2006/relationships/hyperlink" Target="https://dontstarve.fandom.com/wiki/Grass_Gator" TargetMode="External"/><Relationship Id="rId3151" Type="http://schemas.openxmlformats.org/officeDocument/2006/relationships/hyperlink" Target="https://xenoblade.fandom.com/wiki/Marrin" TargetMode="External"/><Relationship Id="rId4482" Type="http://schemas.openxmlformats.org/officeDocument/2006/relationships/hyperlink" Target="https://secretsaturdays.fandom.com/wiki/Blue_Tiger" TargetMode="External"/><Relationship Id="rId3150" Type="http://schemas.openxmlformats.org/officeDocument/2006/relationships/hyperlink" Target="https://howtotrainyourdragon.fandom.com/wiki/Snifflehunch" TargetMode="External"/><Relationship Id="rId4481" Type="http://schemas.openxmlformats.org/officeDocument/2006/relationships/hyperlink" Target="https://bugsnax.fandom.com/wiki/Big_Bopsicle" TargetMode="External"/><Relationship Id="rId3153" Type="http://schemas.openxmlformats.org/officeDocument/2006/relationships/hyperlink" Target="https://monsterhunter.fandom.com/wiki/Gammoth" TargetMode="External"/><Relationship Id="rId4484" Type="http://schemas.openxmlformats.org/officeDocument/2006/relationships/hyperlink" Target="http://www.scpwiki.com/scp-879" TargetMode="External"/><Relationship Id="rId3152" Type="http://schemas.openxmlformats.org/officeDocument/2006/relationships/hyperlink" Target="https://starwars.fandom.com/wiki/Gutkurr/Legends" TargetMode="External"/><Relationship Id="rId4483" Type="http://schemas.openxmlformats.org/officeDocument/2006/relationships/hyperlink" Target="https://kingdomhearts.fandom.com/wiki/Guard_Armor" TargetMode="External"/><Relationship Id="rId3155" Type="http://schemas.openxmlformats.org/officeDocument/2006/relationships/hyperlink" Target="https://finalfantasy.fandom.com/wiki/Midgardsormr_(Final_Fantasy_VI)" TargetMode="External"/><Relationship Id="rId4486" Type="http://schemas.openxmlformats.org/officeDocument/2006/relationships/hyperlink" Target="https://forgottenrealms.fandom.com/wiki/Thoqqua" TargetMode="External"/><Relationship Id="rId3154" Type="http://schemas.openxmlformats.org/officeDocument/2006/relationships/hyperlink" Target="https://riskofrain2.fandom.com/wiki/Super_Massive_Leech" TargetMode="External"/><Relationship Id="rId4485" Type="http://schemas.openxmlformats.org/officeDocument/2006/relationships/hyperlink" Target="https://ark.fandom.com/wiki/Shadowmane" TargetMode="External"/><Relationship Id="rId3157" Type="http://schemas.openxmlformats.org/officeDocument/2006/relationships/hyperlink" Target="https://the-betweenlands.fandom.com/wiki/Shallowbreath" TargetMode="External"/><Relationship Id="rId4488" Type="http://schemas.openxmlformats.org/officeDocument/2006/relationships/hyperlink" Target="https://zelda.fandom.com/wiki/Molduga" TargetMode="External"/><Relationship Id="rId3156" Type="http://schemas.openxmlformats.org/officeDocument/2006/relationships/hyperlink" Target="https://terraria.fandom.com/wiki/Etherian_Lightning_Bug" TargetMode="External"/><Relationship Id="rId4487" Type="http://schemas.openxmlformats.org/officeDocument/2006/relationships/hyperlink" Target="https://bulbapedia.bulbagarden.net/wiki/Whismur_(Pok%C3%A9mon)" TargetMode="External"/><Relationship Id="rId3159" Type="http://schemas.openxmlformats.org/officeDocument/2006/relationships/hyperlink" Target="https://goldensun.fandom.com/wiki/Lull" TargetMode="External"/><Relationship Id="rId3158" Type="http://schemas.openxmlformats.org/officeDocument/2006/relationships/hyperlink" Target="https://monster-sanctuary.fandom.com/wiki/Shockhopper" TargetMode="External"/><Relationship Id="rId4489" Type="http://schemas.openxmlformats.org/officeDocument/2006/relationships/hyperlink" Target="https://xenoblade.fandom.com/wiki/Torna_(Titan)" TargetMode="External"/><Relationship Id="rId3149" Type="http://schemas.openxmlformats.org/officeDocument/2006/relationships/hyperlink" Target="https://dragon-quest.org/wiki/Knight_Errant" TargetMode="External"/><Relationship Id="rId3140" Type="http://schemas.openxmlformats.org/officeDocument/2006/relationships/hyperlink" Target="https://en.wikipedia.org/wiki/Chondrostei" TargetMode="External"/><Relationship Id="rId4471" Type="http://schemas.openxmlformats.org/officeDocument/2006/relationships/hyperlink" Target="https://kingdomhearts.fandom.com/wiki/Groundshaker" TargetMode="External"/><Relationship Id="rId4470" Type="http://schemas.openxmlformats.org/officeDocument/2006/relationships/hyperlink" Target="https://secretsaturdays.fandom.com/wiki/Blemmyes" TargetMode="External"/><Relationship Id="rId3142" Type="http://schemas.openxmlformats.org/officeDocument/2006/relationships/hyperlink" Target="https://avatar.fandom.com/wiki/Sand_shark" TargetMode="External"/><Relationship Id="rId4473" Type="http://schemas.openxmlformats.org/officeDocument/2006/relationships/hyperlink" Target="https://ark.gamepedia.com/Sarco" TargetMode="External"/><Relationship Id="rId3141" Type="http://schemas.openxmlformats.org/officeDocument/2006/relationships/hyperlink" Target="https://ark.gamepedia.com/Iceworm_Male" TargetMode="External"/><Relationship Id="rId4472" Type="http://schemas.openxmlformats.org/officeDocument/2006/relationships/hyperlink" Target="http://www.scpwiki.com/scp-870" TargetMode="External"/><Relationship Id="rId3144" Type="http://schemas.openxmlformats.org/officeDocument/2006/relationships/hyperlink" Target="https://bulbapedia.bulbagarden.net/wiki/Moltres_(Pok%C3%A9mon)" TargetMode="External"/><Relationship Id="rId4475" Type="http://schemas.openxmlformats.org/officeDocument/2006/relationships/hyperlink" Target="https://bulbapedia.bulbagarden.net/wiki/Nincada_(Pok%C3%A9mon)" TargetMode="External"/><Relationship Id="rId3143" Type="http://schemas.openxmlformats.org/officeDocument/2006/relationships/hyperlink" Target="https://www.d20srd.org/srd/spells/phantomSteed.htm" TargetMode="External"/><Relationship Id="rId4474" Type="http://schemas.openxmlformats.org/officeDocument/2006/relationships/hyperlink" Target="https://forgottenrealms.fandom.com/wiki/Water_mephit" TargetMode="External"/><Relationship Id="rId3146" Type="http://schemas.openxmlformats.org/officeDocument/2006/relationships/hyperlink" Target="https://theearthdefenseforce.fandom.com/wiki/Spiders" TargetMode="External"/><Relationship Id="rId4477" Type="http://schemas.openxmlformats.org/officeDocument/2006/relationships/hyperlink" Target="https://xenoblade.fandom.com/wiki/Mount_Torta" TargetMode="External"/><Relationship Id="rId3145" Type="http://schemas.openxmlformats.org/officeDocument/2006/relationships/hyperlink" Target="https://digimon.fandom.com/wiki/Penguinmon" TargetMode="External"/><Relationship Id="rId4476" Type="http://schemas.openxmlformats.org/officeDocument/2006/relationships/hyperlink" Target="https://zelda.fandom.com/wiki/Lord_Bullbo" TargetMode="External"/><Relationship Id="rId3148" Type="http://schemas.openxmlformats.org/officeDocument/2006/relationships/hyperlink" Target="https://www.mariowiki.com/Jr._Troopa" TargetMode="External"/><Relationship Id="rId4479" Type="http://schemas.openxmlformats.org/officeDocument/2006/relationships/hyperlink" Target="https://monsterhunter.fandom.com/wiki/Shagaru_Magala" TargetMode="External"/><Relationship Id="rId3147" Type="http://schemas.openxmlformats.org/officeDocument/2006/relationships/hyperlink" Target="https://bayonetta.fandom.com/wiki/Malphas" TargetMode="External"/><Relationship Id="rId4478" Type="http://schemas.openxmlformats.org/officeDocument/2006/relationships/hyperlink" Target="https://starwars.fandom.com/wiki/Medical_droid/Legends" TargetMode="External"/><Relationship Id="rId3171" Type="http://schemas.openxmlformats.org/officeDocument/2006/relationships/hyperlink" Target="https://forgottenrealms.fandom.com/wiki/Quadrone" TargetMode="External"/><Relationship Id="rId3170" Type="http://schemas.openxmlformats.org/officeDocument/2006/relationships/hyperlink" Target="https://avatar.fandom.com/wiki/Scorpion_bee" TargetMode="External"/><Relationship Id="rId3173" Type="http://schemas.openxmlformats.org/officeDocument/2006/relationships/hyperlink" Target="https://digimon.fandom.com/wiki/Phascomon" TargetMode="External"/><Relationship Id="rId3172" Type="http://schemas.openxmlformats.org/officeDocument/2006/relationships/hyperlink" Target="https://bulbapedia.bulbagarden.net/wiki/Dratini_(Pok%C3%A9mon)" TargetMode="External"/><Relationship Id="rId3175" Type="http://schemas.openxmlformats.org/officeDocument/2006/relationships/hyperlink" Target="https://bayonetta.fandom.com/wiki/Mictlantecuhtli" TargetMode="External"/><Relationship Id="rId3174" Type="http://schemas.openxmlformats.org/officeDocument/2006/relationships/hyperlink" Target="https://theearthdefenseforce.fandom.com/wiki/Bomber_Spider" TargetMode="External"/><Relationship Id="rId3177" Type="http://schemas.openxmlformats.org/officeDocument/2006/relationships/hyperlink" Target="https://dragon-quest.org/wiki/Lesser_demon" TargetMode="External"/><Relationship Id="rId3176" Type="http://schemas.openxmlformats.org/officeDocument/2006/relationships/hyperlink" Target="https://www.mariowiki.com/Iggy_Koopa" TargetMode="External"/><Relationship Id="rId3179" Type="http://schemas.openxmlformats.org/officeDocument/2006/relationships/hyperlink" Target="https://xenoblade.fandom.com/wiki/Defensive/GUARD" TargetMode="External"/><Relationship Id="rId3178" Type="http://schemas.openxmlformats.org/officeDocument/2006/relationships/hyperlink" Target="https://howtotrainyourdragon.fandom.com/wiki/Snow_Wraith" TargetMode="External"/><Relationship Id="rId3160" Type="http://schemas.openxmlformats.org/officeDocument/2006/relationships/hyperlink" Target="https://toriko.fandom.com/wiki/Jungle_Stag_Beetle" TargetMode="External"/><Relationship Id="rId4491" Type="http://schemas.openxmlformats.org/officeDocument/2006/relationships/hyperlink" Target="https://monsterhunter.fandom.com/wiki/Magnamalo" TargetMode="External"/><Relationship Id="rId4490" Type="http://schemas.openxmlformats.org/officeDocument/2006/relationships/hyperlink" Target="https://starwars.fandom.com/wiki/Protocol_droid/Legends" TargetMode="External"/><Relationship Id="rId3162" Type="http://schemas.openxmlformats.org/officeDocument/2006/relationships/hyperlink" Target="https://starbounder.org/Cosmostache" TargetMode="External"/><Relationship Id="rId4493" Type="http://schemas.openxmlformats.org/officeDocument/2006/relationships/hyperlink" Target="https://bugsnax.fandom.com/wiki/Bombino" TargetMode="External"/><Relationship Id="rId3161" Type="http://schemas.openxmlformats.org/officeDocument/2006/relationships/hyperlink" Target="https://ben10.fandom.com/wiki/Mutant_Pumpkins" TargetMode="External"/><Relationship Id="rId4492" Type="http://schemas.openxmlformats.org/officeDocument/2006/relationships/hyperlink" Target="https://dontstarve.fandom.com/wiki/Hippopotamoose" TargetMode="External"/><Relationship Id="rId3164" Type="http://schemas.openxmlformats.org/officeDocument/2006/relationships/hyperlink" Target="https://fallout.fandom.com/wiki/Liberty_Prime" TargetMode="External"/><Relationship Id="rId4495" Type="http://schemas.openxmlformats.org/officeDocument/2006/relationships/hyperlink" Target="https://kingdomhearts.fandom.com/wiki/Hammer_Frame" TargetMode="External"/><Relationship Id="rId3163" Type="http://schemas.openxmlformats.org/officeDocument/2006/relationships/hyperlink" Target="https://liloandstitch.fandom.com/wiki/Cloudy_(320)" TargetMode="External"/><Relationship Id="rId4494" Type="http://schemas.openxmlformats.org/officeDocument/2006/relationships/hyperlink" Target="https://secretsaturdays.fandom.com/wiki/Bunyip" TargetMode="External"/><Relationship Id="rId3166" Type="http://schemas.openxmlformats.org/officeDocument/2006/relationships/hyperlink" Target="http://www.scpwiki.com/scp-577" TargetMode="External"/><Relationship Id="rId4497" Type="http://schemas.openxmlformats.org/officeDocument/2006/relationships/hyperlink" Target="https://ark.gamepedia.com/Scout" TargetMode="External"/><Relationship Id="rId3165" Type="http://schemas.openxmlformats.org/officeDocument/2006/relationships/hyperlink" Target="https://ninokuni.fandom.com/wiki/Whippersnapper" TargetMode="External"/><Relationship Id="rId4496" Type="http://schemas.openxmlformats.org/officeDocument/2006/relationships/hyperlink" Target="http://www.scpwiki.com/scp-885" TargetMode="External"/><Relationship Id="rId3168" Type="http://schemas.openxmlformats.org/officeDocument/2006/relationships/hyperlink" Target="https://en.wikipedia.org/wiki/Neopterygii" TargetMode="External"/><Relationship Id="rId4499" Type="http://schemas.openxmlformats.org/officeDocument/2006/relationships/hyperlink" Target="https://bulbapedia.bulbagarden.net/wiki/Makuhita_(Pok%C3%A9mon)" TargetMode="External"/><Relationship Id="rId3167" Type="http://schemas.openxmlformats.org/officeDocument/2006/relationships/hyperlink" Target="https://evangelion.fandom.com/wiki/Ramiel" TargetMode="External"/><Relationship Id="rId4498" Type="http://schemas.openxmlformats.org/officeDocument/2006/relationships/hyperlink" Target="https://forgottenrealms.fandom.com/wiki/Varrdig" TargetMode="External"/><Relationship Id="rId3169" Type="http://schemas.openxmlformats.org/officeDocument/2006/relationships/hyperlink" Target="https://ark.gamepedia.com/Iceworm_Queen" TargetMode="External"/><Relationship Id="rId2700" Type="http://schemas.openxmlformats.org/officeDocument/2006/relationships/hyperlink" Target="https://digimon.fandom.com/wiki/Ludomon" TargetMode="External"/><Relationship Id="rId2701" Type="http://schemas.openxmlformats.org/officeDocument/2006/relationships/hyperlink" Target="https://www.d3p.co.jp/edfir/en/enemy_harvester.html" TargetMode="External"/><Relationship Id="rId2702" Type="http://schemas.openxmlformats.org/officeDocument/2006/relationships/hyperlink" Target="https://bayonetta.fandom.com/wiki/Valor" TargetMode="External"/><Relationship Id="rId2703" Type="http://schemas.openxmlformats.org/officeDocument/2006/relationships/hyperlink" Target="https://www.mariowiki.com/Polterpup_(species)" TargetMode="External"/><Relationship Id="rId2704" Type="http://schemas.openxmlformats.org/officeDocument/2006/relationships/hyperlink" Target="https://dragon-quest.org/wiki/Iron_rhino" TargetMode="External"/><Relationship Id="rId2705" Type="http://schemas.openxmlformats.org/officeDocument/2006/relationships/hyperlink" Target="https://howtotrainyourdragon.fandom.com/wiki/Shivertooth" TargetMode="External"/><Relationship Id="rId2706" Type="http://schemas.openxmlformats.org/officeDocument/2006/relationships/hyperlink" Target="https://xenoblade.fandom.com/wiki/Indoline_Star_(normal)" TargetMode="External"/><Relationship Id="rId2707" Type="http://schemas.openxmlformats.org/officeDocument/2006/relationships/hyperlink" Target="https://starwars.fandom.com/wiki/Chlovi_cat" TargetMode="External"/><Relationship Id="rId2708" Type="http://schemas.openxmlformats.org/officeDocument/2006/relationships/hyperlink" Target="https://monsterhunter.fandom.com/wiki/Doragyurosu" TargetMode="External"/><Relationship Id="rId2709" Type="http://schemas.openxmlformats.org/officeDocument/2006/relationships/hyperlink" Target="https://harrypotter.fandom.com/wiki/Streeler" TargetMode="External"/><Relationship Id="rId2720" Type="http://schemas.openxmlformats.org/officeDocument/2006/relationships/hyperlink" Target="https://ben10.fandom.com/wiki/Merlinisapien" TargetMode="External"/><Relationship Id="rId2721" Type="http://schemas.openxmlformats.org/officeDocument/2006/relationships/hyperlink" Target="https://subnautica.fandom.com/wiki/Spadefish" TargetMode="External"/><Relationship Id="rId2722" Type="http://schemas.openxmlformats.org/officeDocument/2006/relationships/hyperlink" Target="https://starbounder.org/Punchy" TargetMode="External"/><Relationship Id="rId2723" Type="http://schemas.openxmlformats.org/officeDocument/2006/relationships/hyperlink" Target="https://liloandstitch.fandom.com/wiki/Sample_(258)" TargetMode="External"/><Relationship Id="rId2724" Type="http://schemas.openxmlformats.org/officeDocument/2006/relationships/hyperlink" Target="https://fallout.fandom.com/wiki/Assaultron_(Fallout_4)" TargetMode="External"/><Relationship Id="rId2725" Type="http://schemas.openxmlformats.org/officeDocument/2006/relationships/hyperlink" Target="https://ninokuni.fandom.com/wiki/Sparkee" TargetMode="External"/><Relationship Id="rId2726" Type="http://schemas.openxmlformats.org/officeDocument/2006/relationships/hyperlink" Target="https://slugterra.fandom.com/wiki/Megamorphs" TargetMode="External"/><Relationship Id="rId2727" Type="http://schemas.openxmlformats.org/officeDocument/2006/relationships/hyperlink" Target="http://www.scpwiki.com/scp-452" TargetMode="External"/><Relationship Id="rId2728" Type="http://schemas.openxmlformats.org/officeDocument/2006/relationships/hyperlink" Target="https://megaman.fandom.com/wiki/Rush" TargetMode="External"/><Relationship Id="rId2729" Type="http://schemas.openxmlformats.org/officeDocument/2006/relationships/hyperlink" Target="https://en.wikipedia.org/wiki/Scincomorpha" TargetMode="External"/><Relationship Id="rId2710" Type="http://schemas.openxmlformats.org/officeDocument/2006/relationships/hyperlink" Target="https://worm.fandom.com/wiki/Tohu" TargetMode="External"/><Relationship Id="rId2711" Type="http://schemas.openxmlformats.org/officeDocument/2006/relationships/hyperlink" Target="https://riskofrain.fandom.com/wiki/Burning_Witness" TargetMode="External"/><Relationship Id="rId2712" Type="http://schemas.openxmlformats.org/officeDocument/2006/relationships/hyperlink" Target="https://finalfantasy.fandom.com/wiki/Golem_(creature)" TargetMode="External"/><Relationship Id="rId2713" Type="http://schemas.openxmlformats.org/officeDocument/2006/relationships/hyperlink" Target="https://terraria.fandom.com/wiki/Salamander" TargetMode="External"/><Relationship Id="rId2714" Type="http://schemas.openxmlformats.org/officeDocument/2006/relationships/hyperlink" Target="https://the-betweenlands.fandom.com/wiki/Ash_Sprite" TargetMode="External"/><Relationship Id="rId2715" Type="http://schemas.openxmlformats.org/officeDocument/2006/relationships/hyperlink" Target="https://monster-sanctuary.fandom.com/wiki/Goblin_Miner" TargetMode="External"/><Relationship Id="rId2716" Type="http://schemas.openxmlformats.org/officeDocument/2006/relationships/hyperlink" Target="https://goldensun.fandom.com/wiki/Aroma" TargetMode="External"/><Relationship Id="rId2717" Type="http://schemas.openxmlformats.org/officeDocument/2006/relationships/hyperlink" Target="https://toriko.fandom.com/wiki/Giraffebird" TargetMode="External"/><Relationship Id="rId2718" Type="http://schemas.openxmlformats.org/officeDocument/2006/relationships/hyperlink" Target="https://wh40k.lexicanum.com/wiki/Deathspitter" TargetMode="External"/><Relationship Id="rId2719" Type="http://schemas.openxmlformats.org/officeDocument/2006/relationships/hyperlink" Target="https://eternalcylinder.fandom.com/wiki/Treghrum" TargetMode="External"/><Relationship Id="rId1455" Type="http://schemas.openxmlformats.org/officeDocument/2006/relationships/hyperlink" Target="https://onepiece.fandom.com/wiki/Animal_Species/Fish-Man_Island_Saga" TargetMode="External"/><Relationship Id="rId2786" Type="http://schemas.openxmlformats.org/officeDocument/2006/relationships/hyperlink" Target="https://eternalcylinder.fandom.com/wiki/Unifier" TargetMode="External"/><Relationship Id="rId5813" Type="http://schemas.openxmlformats.org/officeDocument/2006/relationships/hyperlink" Target="https://bulbapedia.bulbagarden.net/wiki/Jangmo-o_(Pok%C3%A9mon)" TargetMode="External"/><Relationship Id="rId1456" Type="http://schemas.openxmlformats.org/officeDocument/2006/relationships/hyperlink" Target="https://goldensun.fandom.com/wiki/Steel" TargetMode="External"/><Relationship Id="rId2787" Type="http://schemas.openxmlformats.org/officeDocument/2006/relationships/hyperlink" Target="https://ben10.fandom.com/wiki/Mucilator%27s_Species" TargetMode="External"/><Relationship Id="rId5814" Type="http://schemas.openxmlformats.org/officeDocument/2006/relationships/hyperlink" Target="http://www.scpwiki.com/scp-5113" TargetMode="External"/><Relationship Id="rId1457" Type="http://schemas.openxmlformats.org/officeDocument/2006/relationships/hyperlink" Target="https://toriko.fandom.com/wiki/Corgolem" TargetMode="External"/><Relationship Id="rId2788" Type="http://schemas.openxmlformats.org/officeDocument/2006/relationships/hyperlink" Target="https://subnautica-belowzero.fandom.com/wiki/Spinner_Fish" TargetMode="External"/><Relationship Id="rId5811" Type="http://schemas.openxmlformats.org/officeDocument/2006/relationships/hyperlink" Target="https://bulbapedia.bulbagarden.net/wiki/Dhelmise_(Pok%C3%A9mon)" TargetMode="External"/><Relationship Id="rId1458" Type="http://schemas.openxmlformats.org/officeDocument/2006/relationships/hyperlink" Target="https://wh40k.lexicanum.com/wiki/Phyrr_Cat" TargetMode="External"/><Relationship Id="rId2789" Type="http://schemas.openxmlformats.org/officeDocument/2006/relationships/hyperlink" Target="https://starbounder.org/Tentacle_Bomb" TargetMode="External"/><Relationship Id="rId5812" Type="http://schemas.openxmlformats.org/officeDocument/2006/relationships/hyperlink" Target="http://www.scpwiki.com/scp-5094" TargetMode="External"/><Relationship Id="rId1459" Type="http://schemas.openxmlformats.org/officeDocument/2006/relationships/hyperlink" Target="https://dinotrux.fandom.com/wiki/Wrenchtools" TargetMode="External"/><Relationship Id="rId5817" Type="http://schemas.openxmlformats.org/officeDocument/2006/relationships/hyperlink" Target="https://bulbapedia.bulbagarden.net/wiki/Tapu_Lele_(Pok%C3%A9mon)" TargetMode="External"/><Relationship Id="rId5818" Type="http://schemas.openxmlformats.org/officeDocument/2006/relationships/hyperlink" Target="http://www.scpwiki.com/scp-5160" TargetMode="External"/><Relationship Id="rId5815" Type="http://schemas.openxmlformats.org/officeDocument/2006/relationships/hyperlink" Target="https://bulbapedia.bulbagarden.net/wiki/Tapu_Koko_(Pok%C3%A9mon)" TargetMode="External"/><Relationship Id="rId5816" Type="http://schemas.openxmlformats.org/officeDocument/2006/relationships/hyperlink" Target="http://www.scpwiki.com/scp-5147" TargetMode="External"/><Relationship Id="rId5819" Type="http://schemas.openxmlformats.org/officeDocument/2006/relationships/hyperlink" Target="https://bulbapedia.bulbagarden.net/wiki/Tapu_Bulu_(Pok%C3%A9mon)" TargetMode="External"/><Relationship Id="rId629" Type="http://schemas.openxmlformats.org/officeDocument/2006/relationships/hyperlink" Target="https://naruto.fandom.com/wiki/Bik%C5%8Dch%C5%ABmodoki" TargetMode="External"/><Relationship Id="rId624" Type="http://schemas.openxmlformats.org/officeDocument/2006/relationships/hyperlink" Target="https://terraria.fandom.com/wiki/Brain_Scrambler_(item)" TargetMode="External"/><Relationship Id="rId623" Type="http://schemas.openxmlformats.org/officeDocument/2006/relationships/hyperlink" Target="https://finalfantasy.fandom.com/wiki/Chocobo" TargetMode="External"/><Relationship Id="rId622" Type="http://schemas.openxmlformats.org/officeDocument/2006/relationships/hyperlink" Target="https://riskofrain.fandom.com/wiki/Cremator" TargetMode="External"/><Relationship Id="rId621" Type="http://schemas.openxmlformats.org/officeDocument/2006/relationships/hyperlink" Target="https://marvel.fandom.com/wiki/Jeffrey_(Land_Shark)_(Earth-616)" TargetMode="External"/><Relationship Id="rId628" Type="http://schemas.openxmlformats.org/officeDocument/2006/relationships/hyperlink" Target="https://elderscrolls.fandom.com/wiki/Durzog_(Online)" TargetMode="External"/><Relationship Id="rId627" Type="http://schemas.openxmlformats.org/officeDocument/2006/relationships/hyperlink" Target="https://monster-sanctuary.fandom.com/wiki/Grummy" TargetMode="External"/><Relationship Id="rId626" Type="http://schemas.openxmlformats.org/officeDocument/2006/relationships/hyperlink" Target="https://fellseal.gamepedia.com/Harvester" TargetMode="External"/><Relationship Id="rId625" Type="http://schemas.openxmlformats.org/officeDocument/2006/relationships/hyperlink" Target="https://minecraft.gamepedia.com/Endermite" TargetMode="External"/><Relationship Id="rId2780" Type="http://schemas.openxmlformats.org/officeDocument/2006/relationships/hyperlink" Target="https://finalfantasy.fandom.com/wiki/Hashmal_(Final_Fantasy_XII)" TargetMode="External"/><Relationship Id="rId1450" Type="http://schemas.openxmlformats.org/officeDocument/2006/relationships/hyperlink" Target="https://minecraft.gamepedia.com/Silverfish" TargetMode="External"/><Relationship Id="rId2781" Type="http://schemas.openxmlformats.org/officeDocument/2006/relationships/hyperlink" Target="https://terraria.fandom.com/wiki/Blood_Crawler" TargetMode="External"/><Relationship Id="rId620" Type="http://schemas.openxmlformats.org/officeDocument/2006/relationships/hyperlink" Target="https://slimerancher.fandom.com/wiki/Boom_Slime" TargetMode="External"/><Relationship Id="rId1451" Type="http://schemas.openxmlformats.org/officeDocument/2006/relationships/hyperlink" Target="https://fellseal.gamepedia.com/Deft" TargetMode="External"/><Relationship Id="rId2782" Type="http://schemas.openxmlformats.org/officeDocument/2006/relationships/hyperlink" Target="https://the-betweenlands.fandom.com/wiki/Blood_Snail" TargetMode="External"/><Relationship Id="rId1452" Type="http://schemas.openxmlformats.org/officeDocument/2006/relationships/hyperlink" Target="https://monster-sanctuary.fandom.com/wiki/Goblin_Hood" TargetMode="External"/><Relationship Id="rId2783" Type="http://schemas.openxmlformats.org/officeDocument/2006/relationships/hyperlink" Target="https://monster-sanctuary.fandom.com/wiki/Lava_Blob" TargetMode="External"/><Relationship Id="rId5810" Type="http://schemas.openxmlformats.org/officeDocument/2006/relationships/hyperlink" Target="http://www.scpwiki.com/scp-5053" TargetMode="External"/><Relationship Id="rId1453" Type="http://schemas.openxmlformats.org/officeDocument/2006/relationships/hyperlink" Target="https://elderscrolls.fandom.com/wiki/Mantikora" TargetMode="External"/><Relationship Id="rId2784" Type="http://schemas.openxmlformats.org/officeDocument/2006/relationships/hyperlink" Target="https://goldensun.fandom.com/wiki/Breath" TargetMode="External"/><Relationship Id="rId1454" Type="http://schemas.openxmlformats.org/officeDocument/2006/relationships/hyperlink" Target="https://naruto.fandom.com/wiki/Kamatari" TargetMode="External"/><Relationship Id="rId2785" Type="http://schemas.openxmlformats.org/officeDocument/2006/relationships/hyperlink" Target="https://toriko.fandom.com/wiki/Great_Leg" TargetMode="External"/><Relationship Id="rId1444" Type="http://schemas.openxmlformats.org/officeDocument/2006/relationships/hyperlink" Target="https://monsterhunter.fandom.com/wiki/Berukyurosu" TargetMode="External"/><Relationship Id="rId2775" Type="http://schemas.openxmlformats.org/officeDocument/2006/relationships/hyperlink" Target="https://starwars.fandom.com/wiki/Colo_claw_fish/Legends" TargetMode="External"/><Relationship Id="rId5802" Type="http://schemas.openxmlformats.org/officeDocument/2006/relationships/hyperlink" Target="http://www.scpwiki.com/scp-4966" TargetMode="External"/><Relationship Id="rId1445" Type="http://schemas.openxmlformats.org/officeDocument/2006/relationships/hyperlink" Target="https://harrypotter.fandom.com/wiki/Fairy" TargetMode="External"/><Relationship Id="rId2776" Type="http://schemas.openxmlformats.org/officeDocument/2006/relationships/hyperlink" Target="https://monsterhunter.fandom.com/wiki/Duremudira" TargetMode="External"/><Relationship Id="rId5803" Type="http://schemas.openxmlformats.org/officeDocument/2006/relationships/hyperlink" Target="https://bulbapedia.bulbagarden.net/wiki/Togedemaru_(Pok%C3%A9mon)" TargetMode="External"/><Relationship Id="rId1446" Type="http://schemas.openxmlformats.org/officeDocument/2006/relationships/hyperlink" Target="https://dc.fandom.com/wiki/Emotional_Electromagnetic_Spectrum" TargetMode="External"/><Relationship Id="rId2777" Type="http://schemas.openxmlformats.org/officeDocument/2006/relationships/hyperlink" Target="https://harrypotter.fandom.com/wiki/Thestral" TargetMode="External"/><Relationship Id="rId5800" Type="http://schemas.openxmlformats.org/officeDocument/2006/relationships/hyperlink" Target="http://www.scpwiki.com/scp-4959" TargetMode="External"/><Relationship Id="rId1447" Type="http://schemas.openxmlformats.org/officeDocument/2006/relationships/hyperlink" Target="https://riskofrain2.fandom.com/wiki/Wandering_Vagrant" TargetMode="External"/><Relationship Id="rId2778" Type="http://schemas.openxmlformats.org/officeDocument/2006/relationships/hyperlink" Target="https://worm.fandom.com/wiki/Shard" TargetMode="External"/><Relationship Id="rId5801" Type="http://schemas.openxmlformats.org/officeDocument/2006/relationships/hyperlink" Target="https://bulbapedia.bulbagarden.net/wiki/Turtonator_(Pok%C3%A9mon)" TargetMode="External"/><Relationship Id="rId1448" Type="http://schemas.openxmlformats.org/officeDocument/2006/relationships/hyperlink" Target="https://finalfantasy.fandom.com/wiki/Mandragora_(Final_Fantasy_XI)" TargetMode="External"/><Relationship Id="rId2779" Type="http://schemas.openxmlformats.org/officeDocument/2006/relationships/hyperlink" Target="https://riskofrain2.fandom.com/wiki/Cautious_Slug" TargetMode="External"/><Relationship Id="rId5806" Type="http://schemas.openxmlformats.org/officeDocument/2006/relationships/hyperlink" Target="http://www.scpwiki.com/scp-5031" TargetMode="External"/><Relationship Id="rId1449" Type="http://schemas.openxmlformats.org/officeDocument/2006/relationships/hyperlink" Target="https://terraria.fandom.com/wiki/Hornet_Staff" TargetMode="External"/><Relationship Id="rId5807" Type="http://schemas.openxmlformats.org/officeDocument/2006/relationships/hyperlink" Target="https://bulbapedia.bulbagarden.net/wiki/Bruxish_(Pok%C3%A9mon)" TargetMode="External"/><Relationship Id="rId5804" Type="http://schemas.openxmlformats.org/officeDocument/2006/relationships/hyperlink" Target="http://www.scpwiki.com/scp-5028" TargetMode="External"/><Relationship Id="rId5805" Type="http://schemas.openxmlformats.org/officeDocument/2006/relationships/hyperlink" Target="https://bulbapedia.bulbagarden.net/wiki/Mimikyu_(Pok%C3%A9mon)" TargetMode="External"/><Relationship Id="rId619" Type="http://schemas.openxmlformats.org/officeDocument/2006/relationships/hyperlink" Target="https://harrypotter.fandom.com/wiki/Dementor" TargetMode="External"/><Relationship Id="rId5808" Type="http://schemas.openxmlformats.org/officeDocument/2006/relationships/hyperlink" Target="http://www.scpwiki.com/scp-5033" TargetMode="External"/><Relationship Id="rId618" Type="http://schemas.openxmlformats.org/officeDocument/2006/relationships/hyperlink" Target="https://monsterhunter.fandom.com/wiki/Apceros" TargetMode="External"/><Relationship Id="rId5809" Type="http://schemas.openxmlformats.org/officeDocument/2006/relationships/hyperlink" Target="https://bulbapedia.bulbagarden.net/wiki/Drampa_(Pok%C3%A9mon)" TargetMode="External"/><Relationship Id="rId613" Type="http://schemas.openxmlformats.org/officeDocument/2006/relationships/hyperlink" Target="https://www.mariowiki.com/Chain_Chomp" TargetMode="External"/><Relationship Id="rId612" Type="http://schemas.openxmlformats.org/officeDocument/2006/relationships/hyperlink" Target="https://devilmaycry.fandom.com/wiki/Nightmare_(Familiar)" TargetMode="External"/><Relationship Id="rId611" Type="http://schemas.openxmlformats.org/officeDocument/2006/relationships/hyperlink" Target="https://godzilla.fandom.com/wiki/King_Kong_(MonsterVerse)" TargetMode="External"/><Relationship Id="rId610" Type="http://schemas.openxmlformats.org/officeDocument/2006/relationships/hyperlink" Target="https://digimon.fandom.com/wiki/Commandramon" TargetMode="External"/><Relationship Id="rId617" Type="http://schemas.openxmlformats.org/officeDocument/2006/relationships/hyperlink" Target="https://starwars.fandom.com/wiki/Gualama" TargetMode="External"/><Relationship Id="rId616" Type="http://schemas.openxmlformats.org/officeDocument/2006/relationships/hyperlink" Target="https://xenoblade.fandom.com/wiki/Suid" TargetMode="External"/><Relationship Id="rId615" Type="http://schemas.openxmlformats.org/officeDocument/2006/relationships/hyperlink" Target="https://howtotrainyourdragon.fandom.com/wiki/Devilish_Dervish_(Franchise)" TargetMode="External"/><Relationship Id="rId614" Type="http://schemas.openxmlformats.org/officeDocument/2006/relationships/hyperlink" Target="https://dragon-quest.org/wiki/Bullfinch" TargetMode="External"/><Relationship Id="rId2770" Type="http://schemas.openxmlformats.org/officeDocument/2006/relationships/hyperlink" Target="https://bayonetta.fandom.com/wiki/Baal" TargetMode="External"/><Relationship Id="rId1440" Type="http://schemas.openxmlformats.org/officeDocument/2006/relationships/hyperlink" Target="https://dragon-quest.org/wiki/Small_fry" TargetMode="External"/><Relationship Id="rId2771" Type="http://schemas.openxmlformats.org/officeDocument/2006/relationships/hyperlink" Target="https://www.mariowiki.com/Boss_Brolder" TargetMode="External"/><Relationship Id="rId1441" Type="http://schemas.openxmlformats.org/officeDocument/2006/relationships/hyperlink" Target="https://howtotrainyourdragon.fandom.com/wiki/Green_Death_(Franchise)" TargetMode="External"/><Relationship Id="rId2772" Type="http://schemas.openxmlformats.org/officeDocument/2006/relationships/hyperlink" Target="https://dragon-quest.org/wiki/Lips" TargetMode="External"/><Relationship Id="rId1442" Type="http://schemas.openxmlformats.org/officeDocument/2006/relationships/hyperlink" Target="https://xenoblade.fandom.com/wiki/Cetus" TargetMode="External"/><Relationship Id="rId2773" Type="http://schemas.openxmlformats.org/officeDocument/2006/relationships/hyperlink" Target="https://howtotrainyourdragon.fandom.com/wiki/Shovelhelm" TargetMode="External"/><Relationship Id="rId1443" Type="http://schemas.openxmlformats.org/officeDocument/2006/relationships/hyperlink" Target="https://starwars.fandom.com/wiki/Ollopom/Legends" TargetMode="External"/><Relationship Id="rId2774" Type="http://schemas.openxmlformats.org/officeDocument/2006/relationships/hyperlink" Target="https://xenoblade.fandom.com/wiki/Judicium_Titan" TargetMode="External"/><Relationship Id="rId1477" Type="http://schemas.openxmlformats.org/officeDocument/2006/relationships/hyperlink" Target="https://dune.fandom.com/wiki/Sandworm" TargetMode="External"/><Relationship Id="rId4503" Type="http://schemas.openxmlformats.org/officeDocument/2006/relationships/hyperlink" Target="https://monsterhunter.fandom.com/wiki/Malfestio" TargetMode="External"/><Relationship Id="rId5835" Type="http://schemas.openxmlformats.org/officeDocument/2006/relationships/hyperlink" Target="https://bulbapedia.bulbagarden.net/wiki/Kartana_(Pok%C3%A9mon)" TargetMode="External"/><Relationship Id="rId1478" Type="http://schemas.openxmlformats.org/officeDocument/2006/relationships/hyperlink" Target="https://howtotrainyourdragon.fandom.com/wiki/Night_Light" TargetMode="External"/><Relationship Id="rId4502" Type="http://schemas.openxmlformats.org/officeDocument/2006/relationships/hyperlink" Target="https://starwars.fandom.com/wiki/Probe_droid/Legends" TargetMode="External"/><Relationship Id="rId5836" Type="http://schemas.openxmlformats.org/officeDocument/2006/relationships/hyperlink" Target="http://www.scpwiki.com/scp-5632" TargetMode="External"/><Relationship Id="rId1479" Type="http://schemas.openxmlformats.org/officeDocument/2006/relationships/hyperlink" Target="https://en.wikipedia.org/wiki/Equidae" TargetMode="External"/><Relationship Id="rId4505" Type="http://schemas.openxmlformats.org/officeDocument/2006/relationships/hyperlink" Target="https://bugsnax.fandom.com/wiki/Bunger" TargetMode="External"/><Relationship Id="rId5833" Type="http://schemas.openxmlformats.org/officeDocument/2006/relationships/hyperlink" Target="https://bulbapedia.bulbagarden.net/wiki/Celesteela_(Pok%C3%A9mon)" TargetMode="External"/><Relationship Id="rId4504" Type="http://schemas.openxmlformats.org/officeDocument/2006/relationships/hyperlink" Target="https://dontstarve.fandom.com/wiki/Hound" TargetMode="External"/><Relationship Id="rId5834" Type="http://schemas.openxmlformats.org/officeDocument/2006/relationships/hyperlink" Target="http://www.scpwiki.com/scp-5583" TargetMode="External"/><Relationship Id="rId4507" Type="http://schemas.openxmlformats.org/officeDocument/2006/relationships/hyperlink" Target="https://kingdomhearts.fandom.com/wiki/Heat_Saber" TargetMode="External"/><Relationship Id="rId5839" Type="http://schemas.openxmlformats.org/officeDocument/2006/relationships/hyperlink" Target="https://bulbapedia.bulbagarden.net/wiki/Necrozma_(Pok%C3%A9mon)" TargetMode="External"/><Relationship Id="rId4506" Type="http://schemas.openxmlformats.org/officeDocument/2006/relationships/hyperlink" Target="https://secretsaturdays.fandom.com/wiki/Cactus_Cat" TargetMode="External"/><Relationship Id="rId4509" Type="http://schemas.openxmlformats.org/officeDocument/2006/relationships/hyperlink" Target="https://ark.gamepedia.com/Seeker" TargetMode="External"/><Relationship Id="rId5837" Type="http://schemas.openxmlformats.org/officeDocument/2006/relationships/hyperlink" Target="https://bulbapedia.bulbagarden.net/wiki/Guzzlord_(Pok%C3%A9mon)" TargetMode="External"/><Relationship Id="rId4508" Type="http://schemas.openxmlformats.org/officeDocument/2006/relationships/hyperlink" Target="http://www.scpwiki.com/scp-906" TargetMode="External"/><Relationship Id="rId5838" Type="http://schemas.openxmlformats.org/officeDocument/2006/relationships/hyperlink" Target="http://www.scpwiki.com/scp-5665" TargetMode="External"/><Relationship Id="rId646" Type="http://schemas.openxmlformats.org/officeDocument/2006/relationships/hyperlink" Target="https://half-life.fandom.com/wiki/Alien_Grunt" TargetMode="External"/><Relationship Id="rId645" Type="http://schemas.openxmlformats.org/officeDocument/2006/relationships/hyperlink" Target="https://rwby.fandom.com/wiki/Goliath" TargetMode="External"/><Relationship Id="rId644" Type="http://schemas.openxmlformats.org/officeDocument/2006/relationships/hyperlink" Target="https://liloandstitch.fandom.com/wiki/Hammerface_(033)" TargetMode="External"/><Relationship Id="rId643" Type="http://schemas.openxmlformats.org/officeDocument/2006/relationships/hyperlink" Target="https://riordan.fandom.com/wiki/Erymanthian_Boar" TargetMode="External"/><Relationship Id="rId649" Type="http://schemas.openxmlformats.org/officeDocument/2006/relationships/hyperlink" Target="https://slugterra.fandom.com/wiki/Flaringo" TargetMode="External"/><Relationship Id="rId648" Type="http://schemas.openxmlformats.org/officeDocument/2006/relationships/hyperlink" Target="https://ninokuni.fandom.com/wiki/Dinoceros" TargetMode="External"/><Relationship Id="rId647" Type="http://schemas.openxmlformats.org/officeDocument/2006/relationships/hyperlink" Target="https://fallout.fandom.com/wiki/Brahmin" TargetMode="External"/><Relationship Id="rId1470" Type="http://schemas.openxmlformats.org/officeDocument/2006/relationships/hyperlink" Target="https://half-life.fandom.com/wiki/Pit_Worm" TargetMode="External"/><Relationship Id="rId1471" Type="http://schemas.openxmlformats.org/officeDocument/2006/relationships/hyperlink" Target="https://fallout.fandom.com/wiki/Honey_beast" TargetMode="External"/><Relationship Id="rId1472" Type="http://schemas.openxmlformats.org/officeDocument/2006/relationships/hyperlink" Target="https://ninokuni.fandom.com/wiki/Incy" TargetMode="External"/><Relationship Id="rId642" Type="http://schemas.openxmlformats.org/officeDocument/2006/relationships/hyperlink" Target="https://kirby.fandom.com/wiki/Floaty_the_Cell_Core" TargetMode="External"/><Relationship Id="rId1473" Type="http://schemas.openxmlformats.org/officeDocument/2006/relationships/hyperlink" Target="https://slugterra.fandom.com/wiki/Lavalynx" TargetMode="External"/><Relationship Id="rId5831" Type="http://schemas.openxmlformats.org/officeDocument/2006/relationships/hyperlink" Target="https://bulbapedia.bulbagarden.net/wiki/Xurkitree_(Pok%C3%A9mon)" TargetMode="External"/><Relationship Id="rId641" Type="http://schemas.openxmlformats.org/officeDocument/2006/relationships/hyperlink" Target="https://ccsakura.fandom.com/wiki/The_Firey" TargetMode="External"/><Relationship Id="rId1474" Type="http://schemas.openxmlformats.org/officeDocument/2006/relationships/hyperlink" Target="https://ratchetandclank.fandom.com/wiki/Mini_Qwark" TargetMode="External"/><Relationship Id="rId5832" Type="http://schemas.openxmlformats.org/officeDocument/2006/relationships/hyperlink" Target="http://www.scpwiki.com/scp-5574" TargetMode="External"/><Relationship Id="rId640" Type="http://schemas.openxmlformats.org/officeDocument/2006/relationships/hyperlink" Target="https://starbounder.org/Gleap" TargetMode="External"/><Relationship Id="rId1475" Type="http://schemas.openxmlformats.org/officeDocument/2006/relationships/hyperlink" Target="http://www.scpwiki.com/scp-247" TargetMode="External"/><Relationship Id="rId4501" Type="http://schemas.openxmlformats.org/officeDocument/2006/relationships/hyperlink" Target="https://xenoblade.fandom.com/wiki/Turba" TargetMode="External"/><Relationship Id="rId1476" Type="http://schemas.openxmlformats.org/officeDocument/2006/relationships/hyperlink" Target="https://thewanderinginn.fandom.com/wiki/Wyverns" TargetMode="External"/><Relationship Id="rId4500" Type="http://schemas.openxmlformats.org/officeDocument/2006/relationships/hyperlink" Target="https://zelda.fandom.com/wiki/Mothula" TargetMode="External"/><Relationship Id="rId5830" Type="http://schemas.openxmlformats.org/officeDocument/2006/relationships/hyperlink" Target="http://www.scpwiki.com/scp-5505" TargetMode="External"/><Relationship Id="rId1466" Type="http://schemas.openxmlformats.org/officeDocument/2006/relationships/hyperlink" Target="https://kirby.fandom.com/wiki/Ringle" TargetMode="External"/><Relationship Id="rId2797" Type="http://schemas.openxmlformats.org/officeDocument/2006/relationships/hyperlink" Target="https://ark.gamepedia.com/Gasbags" TargetMode="External"/><Relationship Id="rId5824" Type="http://schemas.openxmlformats.org/officeDocument/2006/relationships/hyperlink" Target="http://www.scpwiki.com/scp-5326" TargetMode="External"/><Relationship Id="rId1467" Type="http://schemas.openxmlformats.org/officeDocument/2006/relationships/hyperlink" Target="https://riordan.fandom.com/wiki/Demigod" TargetMode="External"/><Relationship Id="rId2798" Type="http://schemas.openxmlformats.org/officeDocument/2006/relationships/hyperlink" Target="https://avatar.fandom.com/wiki/Polar_bear_dog" TargetMode="External"/><Relationship Id="rId5825" Type="http://schemas.openxmlformats.org/officeDocument/2006/relationships/hyperlink" Target="https://bulbapedia.bulbagarden.net/wiki/Nihilego_(Pok%C3%A9mon)" TargetMode="External"/><Relationship Id="rId1468" Type="http://schemas.openxmlformats.org/officeDocument/2006/relationships/hyperlink" Target="https://liloandstitch.fandom.com/wiki/Toons_(112)" TargetMode="External"/><Relationship Id="rId2799" Type="http://schemas.openxmlformats.org/officeDocument/2006/relationships/hyperlink" Target="https://forgottenrealms.fandom.com/wiki/Helmed_horror" TargetMode="External"/><Relationship Id="rId5822" Type="http://schemas.openxmlformats.org/officeDocument/2006/relationships/hyperlink" Target="http://www.scpwiki.com/scp-5287" TargetMode="External"/><Relationship Id="rId1469" Type="http://schemas.openxmlformats.org/officeDocument/2006/relationships/hyperlink" Target="https://rwby.fandom.com/wiki/Sulfur_Fish" TargetMode="External"/><Relationship Id="rId5823" Type="http://schemas.openxmlformats.org/officeDocument/2006/relationships/hyperlink" Target="https://bulbapedia.bulbagarden.net/wiki/Cosmog_(Pok%C3%A9mon)" TargetMode="External"/><Relationship Id="rId5828" Type="http://schemas.openxmlformats.org/officeDocument/2006/relationships/hyperlink" Target="http://www.scpwiki.com/scp-5449" TargetMode="External"/><Relationship Id="rId5829" Type="http://schemas.openxmlformats.org/officeDocument/2006/relationships/hyperlink" Target="https://bulbapedia.bulbagarden.net/wiki/Pheromosa_(Pok%C3%A9mon)" TargetMode="External"/><Relationship Id="rId5826" Type="http://schemas.openxmlformats.org/officeDocument/2006/relationships/hyperlink" Target="http://www.scpwiki.com/scp-5430" TargetMode="External"/><Relationship Id="rId5827" Type="http://schemas.openxmlformats.org/officeDocument/2006/relationships/hyperlink" Target="https://bulbapedia.bulbagarden.net/wiki/Buzzwole_(Pok%C3%A9mon)" TargetMode="External"/><Relationship Id="rId635" Type="http://schemas.openxmlformats.org/officeDocument/2006/relationships/hyperlink" Target="https://dinotrux.fandom.com/wiki/Pteracopters_(species)" TargetMode="External"/><Relationship Id="rId634" Type="http://schemas.openxmlformats.org/officeDocument/2006/relationships/hyperlink" Target="https://wh40k.lexicanum.com/wiki/Djemja_Falak" TargetMode="External"/><Relationship Id="rId633" Type="http://schemas.openxmlformats.org/officeDocument/2006/relationships/hyperlink" Target="https://toriko.fandom.com/wiki/BB_Pill_Bug" TargetMode="External"/><Relationship Id="rId632" Type="http://schemas.openxmlformats.org/officeDocument/2006/relationships/hyperlink" Target="https://okami.fandom.com/wiki/Tachigami" TargetMode="External"/><Relationship Id="rId639" Type="http://schemas.openxmlformats.org/officeDocument/2006/relationships/hyperlink" Target="https://subnautica-belowzero.fandom.com/wiki/Brute_Shark" TargetMode="External"/><Relationship Id="rId638" Type="http://schemas.openxmlformats.org/officeDocument/2006/relationships/hyperlink" Target="https://horizon.fandom.com/wiki/Lancehorn" TargetMode="External"/><Relationship Id="rId637" Type="http://schemas.openxmlformats.org/officeDocument/2006/relationships/hyperlink" Target="https://ben10.fandom.com/wiki/Cadobbit" TargetMode="External"/><Relationship Id="rId636" Type="http://schemas.openxmlformats.org/officeDocument/2006/relationships/hyperlink" Target="https://oddworld.fandom.com/wiki/Crawling_Slig" TargetMode="External"/><Relationship Id="rId2790" Type="http://schemas.openxmlformats.org/officeDocument/2006/relationships/hyperlink" Target="https://liloandstitch.fandom.com/wiki/Wishy-Washy_(267)" TargetMode="External"/><Relationship Id="rId1460" Type="http://schemas.openxmlformats.org/officeDocument/2006/relationships/hyperlink" Target="https://eternalcylinder.fandom.com/wiki/Celestial_Trewhaala" TargetMode="External"/><Relationship Id="rId2791" Type="http://schemas.openxmlformats.org/officeDocument/2006/relationships/hyperlink" Target="https://fallout.fandom.com/wiki/Behemoth_(robot)" TargetMode="External"/><Relationship Id="rId1461" Type="http://schemas.openxmlformats.org/officeDocument/2006/relationships/hyperlink" Target="https://ben10.fandom.com/wiki/Dasypodidae" TargetMode="External"/><Relationship Id="rId2792" Type="http://schemas.openxmlformats.org/officeDocument/2006/relationships/hyperlink" Target="https://ninokuni.fandom.com/wiki/Splisher" TargetMode="External"/><Relationship Id="rId631" Type="http://schemas.openxmlformats.org/officeDocument/2006/relationships/hyperlink" Target="https://goldensun.fandom.com/wiki/Garland" TargetMode="External"/><Relationship Id="rId1462" Type="http://schemas.openxmlformats.org/officeDocument/2006/relationships/hyperlink" Target="https://horizon.fandom.com/wiki/Watcher" TargetMode="External"/><Relationship Id="rId2793" Type="http://schemas.openxmlformats.org/officeDocument/2006/relationships/hyperlink" Target="https://slugterra.fandom.com/wiki/Ghoul_Slugs" TargetMode="External"/><Relationship Id="rId5820" Type="http://schemas.openxmlformats.org/officeDocument/2006/relationships/hyperlink" Target="http://www.scpwiki.com/scp-5185" TargetMode="External"/><Relationship Id="rId630" Type="http://schemas.openxmlformats.org/officeDocument/2006/relationships/hyperlink" Target="https://onepiece.fandom.com/wiki/Baby_Den_Den_Mushi" TargetMode="External"/><Relationship Id="rId1463" Type="http://schemas.openxmlformats.org/officeDocument/2006/relationships/hyperlink" Target="https://subnautica.fandom.com/wiki/Ghost_Leviathan" TargetMode="External"/><Relationship Id="rId2794" Type="http://schemas.openxmlformats.org/officeDocument/2006/relationships/hyperlink" Target="http://www.scpwiki.com/scp-457" TargetMode="External"/><Relationship Id="rId5821" Type="http://schemas.openxmlformats.org/officeDocument/2006/relationships/hyperlink" Target="https://bulbapedia.bulbagarden.net/wiki/Tapu_Fini_(Pok%C3%A9mon)" TargetMode="External"/><Relationship Id="rId1464" Type="http://schemas.openxmlformats.org/officeDocument/2006/relationships/hyperlink" Target="https://starbounder.org/Paratail" TargetMode="External"/><Relationship Id="rId2795" Type="http://schemas.openxmlformats.org/officeDocument/2006/relationships/hyperlink" Target="https://metalgear.fandom.com/wiki/Gekko" TargetMode="External"/><Relationship Id="rId1465" Type="http://schemas.openxmlformats.org/officeDocument/2006/relationships/hyperlink" Target="https://ccsakura.fandom.com/wiki/The_Rain" TargetMode="External"/><Relationship Id="rId2796" Type="http://schemas.openxmlformats.org/officeDocument/2006/relationships/hyperlink" Target="https://en.wikipedia.org/wiki/Varanoidea" TargetMode="External"/><Relationship Id="rId1411" Type="http://schemas.openxmlformats.org/officeDocument/2006/relationships/hyperlink" Target="https://dinotrux.fandom.com/wiki/Tortools_(species)" TargetMode="External"/><Relationship Id="rId2742" Type="http://schemas.openxmlformats.org/officeDocument/2006/relationships/hyperlink" Target="https://monsterhunter.fandom.com/wiki/Duramboros" TargetMode="External"/><Relationship Id="rId1412" Type="http://schemas.openxmlformats.org/officeDocument/2006/relationships/hyperlink" Target="https://eternalcylinder.fandom.com/wiki/Bazzabu" TargetMode="External"/><Relationship Id="rId2743" Type="http://schemas.openxmlformats.org/officeDocument/2006/relationships/hyperlink" Target="https://harrypotter.fandom.com/wiki/Swooping_Evil" TargetMode="External"/><Relationship Id="rId1413" Type="http://schemas.openxmlformats.org/officeDocument/2006/relationships/hyperlink" Target="https://ben10.fandom.com/wiki/Cyber_Squids" TargetMode="External"/><Relationship Id="rId2744" Type="http://schemas.openxmlformats.org/officeDocument/2006/relationships/hyperlink" Target="https://worm.fandom.com/wiki/Shard" TargetMode="External"/><Relationship Id="rId1414" Type="http://schemas.openxmlformats.org/officeDocument/2006/relationships/hyperlink" Target="https://horizon.fandom.com/wiki/Trampler" TargetMode="External"/><Relationship Id="rId2745" Type="http://schemas.openxmlformats.org/officeDocument/2006/relationships/hyperlink" Target="https://riskofrain2.fandom.com/wiki/Bustling_Fungus" TargetMode="External"/><Relationship Id="rId1415" Type="http://schemas.openxmlformats.org/officeDocument/2006/relationships/hyperlink" Target="https://subnautica.fandom.com/wiki/Gasopod" TargetMode="External"/><Relationship Id="rId2746" Type="http://schemas.openxmlformats.org/officeDocument/2006/relationships/hyperlink" Target="https://finalfantasy.fandom.com/wiki/Hades_(Final_Fantasy_VII)" TargetMode="External"/><Relationship Id="rId1416" Type="http://schemas.openxmlformats.org/officeDocument/2006/relationships/hyperlink" Target="https://starbounder.org/Parasprite" TargetMode="External"/><Relationship Id="rId2747" Type="http://schemas.openxmlformats.org/officeDocument/2006/relationships/hyperlink" Target="https://terraria.fandom.com/wiki/Wandering_Eye" TargetMode="External"/><Relationship Id="rId1417" Type="http://schemas.openxmlformats.org/officeDocument/2006/relationships/hyperlink" Target="https://ccsakura.fandom.com/wiki/The_Power" TargetMode="External"/><Relationship Id="rId2748" Type="http://schemas.openxmlformats.org/officeDocument/2006/relationships/hyperlink" Target="https://the-betweenlands.fandom.com/wiki/Barrishee" TargetMode="External"/><Relationship Id="rId1418" Type="http://schemas.openxmlformats.org/officeDocument/2006/relationships/hyperlink" Target="https://kirby.fandom.com/wiki/Rick" TargetMode="External"/><Relationship Id="rId2749" Type="http://schemas.openxmlformats.org/officeDocument/2006/relationships/hyperlink" Target="https://monster-sanctuary.fandom.com/wiki/Salahammer" TargetMode="External"/><Relationship Id="rId1419" Type="http://schemas.openxmlformats.org/officeDocument/2006/relationships/hyperlink" Target="https://riordan.fandom.com/wiki/Yale" TargetMode="External"/><Relationship Id="rId2740" Type="http://schemas.openxmlformats.org/officeDocument/2006/relationships/hyperlink" Target="https://xenoblade.fandom.com/wiki/Jagron" TargetMode="External"/><Relationship Id="rId1410" Type="http://schemas.openxmlformats.org/officeDocument/2006/relationships/hyperlink" Target="https://wh40k.lexicanum.com/wiki/Osedex" TargetMode="External"/><Relationship Id="rId2741" Type="http://schemas.openxmlformats.org/officeDocument/2006/relationships/hyperlink" Target="https://starwars.fandom.com/wiki/Cliffborer_worm" TargetMode="External"/><Relationship Id="rId1400" Type="http://schemas.openxmlformats.org/officeDocument/2006/relationships/hyperlink" Target="https://finalfantasy.fandom.com/wiki/Malboro_(Final_Fantasy_VIII)" TargetMode="External"/><Relationship Id="rId2731" Type="http://schemas.openxmlformats.org/officeDocument/2006/relationships/hyperlink" Target="https://avatar.fandom.com/wiki/Hybrid_pigs" TargetMode="External"/><Relationship Id="rId1401" Type="http://schemas.openxmlformats.org/officeDocument/2006/relationships/hyperlink" Target="https://terraria.fandom.com/wiki/Flinx_Staff" TargetMode="External"/><Relationship Id="rId2732" Type="http://schemas.openxmlformats.org/officeDocument/2006/relationships/hyperlink" Target="https://forgottenrealms.fandom.com/wiki/Stone_golem" TargetMode="External"/><Relationship Id="rId1402" Type="http://schemas.openxmlformats.org/officeDocument/2006/relationships/hyperlink" Target="https://minecraft.gamepedia.com/Shulker" TargetMode="External"/><Relationship Id="rId2733" Type="http://schemas.openxmlformats.org/officeDocument/2006/relationships/hyperlink" Target="https://bulbapedia.bulbagarden.net/wiki/Tauros_(Pok%C3%A9mon)" TargetMode="External"/><Relationship Id="rId1403" Type="http://schemas.openxmlformats.org/officeDocument/2006/relationships/hyperlink" Target="https://fellseal.gamepedia.com/Corrupted" TargetMode="External"/><Relationship Id="rId2734" Type="http://schemas.openxmlformats.org/officeDocument/2006/relationships/hyperlink" Target="https://digimon.fandom.com/wiki/Lunamon" TargetMode="External"/><Relationship Id="rId1404" Type="http://schemas.openxmlformats.org/officeDocument/2006/relationships/hyperlink" Target="https://monster-sanctuary.fandom.com/wiki/Goblin_Brute" TargetMode="External"/><Relationship Id="rId2735" Type="http://schemas.openxmlformats.org/officeDocument/2006/relationships/hyperlink" Target="https://theearthdefenseforce.fandom.com/wiki/Hector" TargetMode="External"/><Relationship Id="rId1405" Type="http://schemas.openxmlformats.org/officeDocument/2006/relationships/hyperlink" Target="https://elderscrolls.fandom.com/wiki/Kindlespit_Dragon_Frog" TargetMode="External"/><Relationship Id="rId2736" Type="http://schemas.openxmlformats.org/officeDocument/2006/relationships/hyperlink" Target="https://bayonetta.fandom.com/wiki/Worship" TargetMode="External"/><Relationship Id="rId1406" Type="http://schemas.openxmlformats.org/officeDocument/2006/relationships/hyperlink" Target="https://naruto.fandom.com/wiki/Garuda" TargetMode="External"/><Relationship Id="rId2737" Type="http://schemas.openxmlformats.org/officeDocument/2006/relationships/hyperlink" Target="https://www.mariowiki.com/Yoshi_(species)" TargetMode="External"/><Relationship Id="rId1407" Type="http://schemas.openxmlformats.org/officeDocument/2006/relationships/hyperlink" Target="https://onepiece.fandom.com/wiki/Animal_Species/Four_Emperors_Saga" TargetMode="External"/><Relationship Id="rId2738" Type="http://schemas.openxmlformats.org/officeDocument/2006/relationships/hyperlink" Target="https://dragon-quest.org/wiki/Killerpillar" TargetMode="External"/><Relationship Id="rId1408" Type="http://schemas.openxmlformats.org/officeDocument/2006/relationships/hyperlink" Target="https://goldensun.fandom.com/wiki/Sap" TargetMode="External"/><Relationship Id="rId2739" Type="http://schemas.openxmlformats.org/officeDocument/2006/relationships/hyperlink" Target="https://howtotrainyourdragon.fandom.com/wiki/Shockjaw" TargetMode="External"/><Relationship Id="rId1409" Type="http://schemas.openxmlformats.org/officeDocument/2006/relationships/hyperlink" Target="https://toriko.fandom.com/wiki/Cookie_Alpaca" TargetMode="External"/><Relationship Id="rId2730" Type="http://schemas.openxmlformats.org/officeDocument/2006/relationships/hyperlink" Target="https://ark.gamepedia.com/Gacha" TargetMode="External"/><Relationship Id="rId1433" Type="http://schemas.openxmlformats.org/officeDocument/2006/relationships/hyperlink" Target="https://avatar.fandom.com/wiki/Flutter_bat" TargetMode="External"/><Relationship Id="rId2764" Type="http://schemas.openxmlformats.org/officeDocument/2006/relationships/hyperlink" Target="https://ark.gamepedia.com/Gallimimus" TargetMode="External"/><Relationship Id="rId1434" Type="http://schemas.openxmlformats.org/officeDocument/2006/relationships/hyperlink" Target="https://forgottenrealms.fandom.com/wiki/Mimic" TargetMode="External"/><Relationship Id="rId2765" Type="http://schemas.openxmlformats.org/officeDocument/2006/relationships/hyperlink" Target="https://avatar.fandom.com/wiki/Platypus_bear" TargetMode="External"/><Relationship Id="rId1435" Type="http://schemas.openxmlformats.org/officeDocument/2006/relationships/hyperlink" Target="https://bulbapedia.bulbagarden.net/wiki/Tentacool_(Pok%C3%A9mon)" TargetMode="External"/><Relationship Id="rId2766" Type="http://schemas.openxmlformats.org/officeDocument/2006/relationships/hyperlink" Target="https://forgottenrealms.fandom.com/wiki/Guardgoyle" TargetMode="External"/><Relationship Id="rId1436" Type="http://schemas.openxmlformats.org/officeDocument/2006/relationships/hyperlink" Target="https://digimon.fandom.com/wiki/Gaossmon" TargetMode="External"/><Relationship Id="rId2767" Type="http://schemas.openxmlformats.org/officeDocument/2006/relationships/hyperlink" Target="https://bulbapedia.bulbagarden.net/wiki/Magikarp_(Pok%C3%A9mon)" TargetMode="External"/><Relationship Id="rId1437" Type="http://schemas.openxmlformats.org/officeDocument/2006/relationships/hyperlink" Target="https://pacificrim.fandom.com/wiki/Knifehead_(Kaiju)" TargetMode="External"/><Relationship Id="rId2768" Type="http://schemas.openxmlformats.org/officeDocument/2006/relationships/hyperlink" Target="https://digimon.fandom.com/wiki/Monitamon" TargetMode="External"/><Relationship Id="rId1438" Type="http://schemas.openxmlformats.org/officeDocument/2006/relationships/hyperlink" Target="https://devilmaycry.fandom.com/wiki/Nephilim" TargetMode="External"/><Relationship Id="rId2769" Type="http://schemas.openxmlformats.org/officeDocument/2006/relationships/hyperlink" Target="https://theearthdefenseforce.fandom.com/wiki/Hornet" TargetMode="External"/><Relationship Id="rId1439" Type="http://schemas.openxmlformats.org/officeDocument/2006/relationships/hyperlink" Target="https://www.mariowiki.com/Mechakoopa" TargetMode="External"/><Relationship Id="rId609" Type="http://schemas.openxmlformats.org/officeDocument/2006/relationships/hyperlink" Target="https://bulbapedia.bulbagarden.net/wiki/Nidoran%E2%99%82_(Pok%C3%A9mon)" TargetMode="External"/><Relationship Id="rId608" Type="http://schemas.openxmlformats.org/officeDocument/2006/relationships/hyperlink" Target="https://forgottenrealms.fandom.com/wiki/Chwidencha" TargetMode="External"/><Relationship Id="rId607" Type="http://schemas.openxmlformats.org/officeDocument/2006/relationships/hyperlink" Target="https://avatar.fandom.com/wiki/Cat_owl" TargetMode="External"/><Relationship Id="rId602" Type="http://schemas.openxmlformats.org/officeDocument/2006/relationships/hyperlink" Target="http://www.scpwiki.com/scp-101" TargetMode="External"/><Relationship Id="rId601" Type="http://schemas.openxmlformats.org/officeDocument/2006/relationships/hyperlink" Target="https://ratchetandclank.fandom.com/wiki/Cleaner_bot" TargetMode="External"/><Relationship Id="rId600" Type="http://schemas.openxmlformats.org/officeDocument/2006/relationships/hyperlink" Target="https://slugterra.fandom.com/wiki/Firenzar" TargetMode="External"/><Relationship Id="rId606" Type="http://schemas.openxmlformats.org/officeDocument/2006/relationships/hyperlink" Target="https://ark.gamepedia.com/Astrocetus" TargetMode="External"/><Relationship Id="rId605" Type="http://schemas.openxmlformats.org/officeDocument/2006/relationships/hyperlink" Target="https://en.wikipedia.org/wiki/Lemur" TargetMode="External"/><Relationship Id="rId604" Type="http://schemas.openxmlformats.org/officeDocument/2006/relationships/hyperlink" Target="https://howtotrainyourdragon.fandom.com/wiki/Silkspanner" TargetMode="External"/><Relationship Id="rId603" Type="http://schemas.openxmlformats.org/officeDocument/2006/relationships/hyperlink" Target="https://thewanderinginn.fandom.com/wiki/Fortress_Beavers" TargetMode="External"/><Relationship Id="rId2760" Type="http://schemas.openxmlformats.org/officeDocument/2006/relationships/hyperlink" Target="https://slugterra.fandom.com/wiki/Fusion_Shots" TargetMode="External"/><Relationship Id="rId1430" Type="http://schemas.openxmlformats.org/officeDocument/2006/relationships/hyperlink" Target="https://howtotrainyourdragon.fandom.com/wiki/Hushboggle" TargetMode="External"/><Relationship Id="rId2761" Type="http://schemas.openxmlformats.org/officeDocument/2006/relationships/hyperlink" Target="https://scp-wiki.wikidot.com/scp-456" TargetMode="External"/><Relationship Id="rId1431" Type="http://schemas.openxmlformats.org/officeDocument/2006/relationships/hyperlink" Target="https://en.wikipedia.org/wiki/Odontoceti" TargetMode="External"/><Relationship Id="rId2762" Type="http://schemas.openxmlformats.org/officeDocument/2006/relationships/hyperlink" Target="https://megaman.fandom.com/wiki/Cybeast" TargetMode="External"/><Relationship Id="rId1432" Type="http://schemas.openxmlformats.org/officeDocument/2006/relationships/hyperlink" Target="https://ark.gamepedia.com/Cnidaria" TargetMode="External"/><Relationship Id="rId2763" Type="http://schemas.openxmlformats.org/officeDocument/2006/relationships/hyperlink" Target="https://en.wikipedia.org/wiki/Lacertoidea" TargetMode="External"/><Relationship Id="rId1422" Type="http://schemas.openxmlformats.org/officeDocument/2006/relationships/hyperlink" Target="https://half-life.fandom.com/wiki/Pit_Drone" TargetMode="External"/><Relationship Id="rId2753" Type="http://schemas.openxmlformats.org/officeDocument/2006/relationships/hyperlink" Target="https://eternalcylinder.fandom.com/wiki/Tripobosh" TargetMode="External"/><Relationship Id="rId1423" Type="http://schemas.openxmlformats.org/officeDocument/2006/relationships/hyperlink" Target="https://fallout.fandom.com/wiki/Hermit_crab" TargetMode="External"/><Relationship Id="rId2754" Type="http://schemas.openxmlformats.org/officeDocument/2006/relationships/hyperlink" Target="https://ben10.fandom.com/wiki/Methanosian" TargetMode="External"/><Relationship Id="rId1424" Type="http://schemas.openxmlformats.org/officeDocument/2006/relationships/hyperlink" Target="https://ninokuni.fandom.com/wiki/Idler" TargetMode="External"/><Relationship Id="rId2755" Type="http://schemas.openxmlformats.org/officeDocument/2006/relationships/hyperlink" Target="https://subnautica-belowzero.fandom.com/wiki/Spikey_Trap" TargetMode="External"/><Relationship Id="rId1425" Type="http://schemas.openxmlformats.org/officeDocument/2006/relationships/hyperlink" Target="https://slugterra.fandom.com/wiki/Lariat" TargetMode="External"/><Relationship Id="rId2756" Type="http://schemas.openxmlformats.org/officeDocument/2006/relationships/hyperlink" Target="https://starbounder.org/Swarpion" TargetMode="External"/><Relationship Id="rId1426" Type="http://schemas.openxmlformats.org/officeDocument/2006/relationships/hyperlink" Target="https://ratchetandclank.fandom.com/wiki/Microdrone" TargetMode="External"/><Relationship Id="rId2757" Type="http://schemas.openxmlformats.org/officeDocument/2006/relationships/hyperlink" Target="https://liloandstitch.fandom.com/wiki/Ace_(262)" TargetMode="External"/><Relationship Id="rId1427" Type="http://schemas.openxmlformats.org/officeDocument/2006/relationships/hyperlink" Target="http://www.scpwiki.com/scp-236" TargetMode="External"/><Relationship Id="rId2758" Type="http://schemas.openxmlformats.org/officeDocument/2006/relationships/hyperlink" Target="https://fallout.fandom.com/wiki/Automatron_(companion)" TargetMode="External"/><Relationship Id="rId1428" Type="http://schemas.openxmlformats.org/officeDocument/2006/relationships/hyperlink" Target="https://thewanderinginn.fandom.com/wiki/Wailer_Frogs" TargetMode="External"/><Relationship Id="rId2759" Type="http://schemas.openxmlformats.org/officeDocument/2006/relationships/hyperlink" Target="https://ninokuni.fandom.com/wiki/Spitoo" TargetMode="External"/><Relationship Id="rId1429" Type="http://schemas.openxmlformats.org/officeDocument/2006/relationships/hyperlink" Target="https://dresdenfiles.fandom.com/wiki/Temple_Dog" TargetMode="External"/><Relationship Id="rId2750" Type="http://schemas.openxmlformats.org/officeDocument/2006/relationships/hyperlink" Target="https://goldensun.fandom.com/wiki/Blitz" TargetMode="External"/><Relationship Id="rId1420" Type="http://schemas.openxmlformats.org/officeDocument/2006/relationships/hyperlink" Target="https://liloandstitch.fandom.com/wiki/Mulch_(111)" TargetMode="External"/><Relationship Id="rId2751" Type="http://schemas.openxmlformats.org/officeDocument/2006/relationships/hyperlink" Target="https://toriko.fandom.com/wiki/Goblinplant" TargetMode="External"/><Relationship Id="rId1421" Type="http://schemas.openxmlformats.org/officeDocument/2006/relationships/hyperlink" Target="https://rwby.fandom.com/wiki/Spider_Grimm" TargetMode="External"/><Relationship Id="rId2752" Type="http://schemas.openxmlformats.org/officeDocument/2006/relationships/hyperlink" Target="https://wh40k.lexicanum.com/wiki/Fleshborer" TargetMode="External"/><Relationship Id="rId3238" Type="http://schemas.openxmlformats.org/officeDocument/2006/relationships/hyperlink" Target="https://monster-sanctuary.fandom.com/wiki/Troll" TargetMode="External"/><Relationship Id="rId4569" Type="http://schemas.openxmlformats.org/officeDocument/2006/relationships/hyperlink" Target="https://monsterhunter.fandom.com/wiki/Mizutsune" TargetMode="External"/><Relationship Id="rId3237" Type="http://schemas.openxmlformats.org/officeDocument/2006/relationships/hyperlink" Target="https://the-betweenlands.fandom.com/wiki/Sporeling" TargetMode="External"/><Relationship Id="rId4568" Type="http://schemas.openxmlformats.org/officeDocument/2006/relationships/hyperlink" Target="https://xenoblade.fandom.com/wiki/Visigel" TargetMode="External"/><Relationship Id="rId5899" Type="http://schemas.openxmlformats.org/officeDocument/2006/relationships/hyperlink" Target="https://scp-wiki.wikidot.com/scp-6989" TargetMode="External"/><Relationship Id="rId3239" Type="http://schemas.openxmlformats.org/officeDocument/2006/relationships/hyperlink" Target="https://goldensun.fandom.com/wiki/Sirocco" TargetMode="External"/><Relationship Id="rId5890" Type="http://schemas.openxmlformats.org/officeDocument/2006/relationships/hyperlink" Target="https://bulbapedia.bulbagarden.net/wiki/Clobbopus_(Pok%C3%A9mon)" TargetMode="External"/><Relationship Id="rId3230" Type="http://schemas.openxmlformats.org/officeDocument/2006/relationships/hyperlink" Target="https://howtotrainyourdragon.fandom.com/wiki/Speed_Stinger" TargetMode="External"/><Relationship Id="rId4561" Type="http://schemas.openxmlformats.org/officeDocument/2006/relationships/hyperlink" Target="https://secretsaturdays.fandom.com/wiki/Chupacabra" TargetMode="External"/><Relationship Id="rId5893" Type="http://schemas.openxmlformats.org/officeDocument/2006/relationships/hyperlink" Target="https://scp-wiki.wikidot.com/scp-6900" TargetMode="External"/><Relationship Id="rId4560" Type="http://schemas.openxmlformats.org/officeDocument/2006/relationships/hyperlink" Target="https://bugsnax.fandom.com/wiki/Cheezer" TargetMode="External"/><Relationship Id="rId5894" Type="http://schemas.openxmlformats.org/officeDocument/2006/relationships/hyperlink" Target="https://bulbapedia.bulbagarden.net/wiki/Hatenna_(Pok%C3%A9mon)" TargetMode="External"/><Relationship Id="rId3232" Type="http://schemas.openxmlformats.org/officeDocument/2006/relationships/hyperlink" Target="https://starwars.fandom.com/wiki/Katarn/Legends" TargetMode="External"/><Relationship Id="rId4563" Type="http://schemas.openxmlformats.org/officeDocument/2006/relationships/hyperlink" Target="http://www.scpwiki.com/scp-929" TargetMode="External"/><Relationship Id="rId5891" Type="http://schemas.openxmlformats.org/officeDocument/2006/relationships/hyperlink" Target="https://scp-wiki.wikidot.com/scp-6880" TargetMode="External"/><Relationship Id="rId3231" Type="http://schemas.openxmlformats.org/officeDocument/2006/relationships/hyperlink" Target="https://xenoblade.fandom.com/wiki/M42_Scout_Unit_(Bionis%27_Leg)" TargetMode="External"/><Relationship Id="rId4562" Type="http://schemas.openxmlformats.org/officeDocument/2006/relationships/hyperlink" Target="https://kingdomhearts.fandom.com/wiki/Infernal_Engine" TargetMode="External"/><Relationship Id="rId5892" Type="http://schemas.openxmlformats.org/officeDocument/2006/relationships/hyperlink" Target="https://bulbapedia.bulbagarden.net/wiki/Sinistea_(Pok%C3%A9mon)" TargetMode="External"/><Relationship Id="rId3234" Type="http://schemas.openxmlformats.org/officeDocument/2006/relationships/hyperlink" Target="https://riskofrain.fandom.com/wiki/Toxic_Worm?so=search" TargetMode="External"/><Relationship Id="rId4565" Type="http://schemas.openxmlformats.org/officeDocument/2006/relationships/hyperlink" Target="https://forgottenrealms.fandom.com/wiki/Gloomwing" TargetMode="External"/><Relationship Id="rId5897" Type="http://schemas.openxmlformats.org/officeDocument/2006/relationships/hyperlink" Target="https://scp-wiki.wikidot.com/scp-6968" TargetMode="External"/><Relationship Id="rId3233" Type="http://schemas.openxmlformats.org/officeDocument/2006/relationships/hyperlink" Target="https://monsterhunter.fandom.com/wiki/Gastodon" TargetMode="External"/><Relationship Id="rId4564" Type="http://schemas.openxmlformats.org/officeDocument/2006/relationships/hyperlink" Target="https://ark.gamepedia.com/Stegosaurus" TargetMode="External"/><Relationship Id="rId5898" Type="http://schemas.openxmlformats.org/officeDocument/2006/relationships/hyperlink" Target="https://bulbapedia.bulbagarden.net/wiki/Milcery_(Pok%C3%A9mon)" TargetMode="External"/><Relationship Id="rId3236" Type="http://schemas.openxmlformats.org/officeDocument/2006/relationships/hyperlink" Target="https://terraria.fandom.com/wiki/Brain_Suckler" TargetMode="External"/><Relationship Id="rId4567" Type="http://schemas.openxmlformats.org/officeDocument/2006/relationships/hyperlink" Target="https://zelda.fandom.com/wiki/Vire_(Oracle_of_Ages/Oracle_of_Seasons)" TargetMode="External"/><Relationship Id="rId5895" Type="http://schemas.openxmlformats.org/officeDocument/2006/relationships/hyperlink" Target="https://scp-wiki.wikidot.com/scp-6922" TargetMode="External"/><Relationship Id="rId3235" Type="http://schemas.openxmlformats.org/officeDocument/2006/relationships/hyperlink" Target="https://finalfantasy.fandom.com/wiki/Phantom_(summon)" TargetMode="External"/><Relationship Id="rId4566" Type="http://schemas.openxmlformats.org/officeDocument/2006/relationships/hyperlink" Target="https://bulbapedia.bulbagarden.net/wiki/Meditite_(Pok%C3%A9mon)" TargetMode="External"/><Relationship Id="rId5896" Type="http://schemas.openxmlformats.org/officeDocument/2006/relationships/hyperlink" Target="https://bulbapedia.bulbagarden.net/wiki/Impidimp_(Pok%C3%A9mon)" TargetMode="External"/><Relationship Id="rId3227" Type="http://schemas.openxmlformats.org/officeDocument/2006/relationships/hyperlink" Target="https://bayonetta.fandom.com/wiki/Phantasmaraneae" TargetMode="External"/><Relationship Id="rId4558" Type="http://schemas.openxmlformats.org/officeDocument/2006/relationships/hyperlink" Target="https://monsterhunter.fandom.com/wiki/Midogaron" TargetMode="External"/><Relationship Id="rId3226" Type="http://schemas.openxmlformats.org/officeDocument/2006/relationships/hyperlink" Target="https://www.d3p.co.jp/edfir/en/enemy_spider.html" TargetMode="External"/><Relationship Id="rId4557" Type="http://schemas.openxmlformats.org/officeDocument/2006/relationships/hyperlink" Target="https://xenoblade.fandom.com/wiki/Vigent" TargetMode="External"/><Relationship Id="rId3229" Type="http://schemas.openxmlformats.org/officeDocument/2006/relationships/hyperlink" Target="https://dragon-quest.org/wiki/Silvapithecus" TargetMode="External"/><Relationship Id="rId5888" Type="http://schemas.openxmlformats.org/officeDocument/2006/relationships/hyperlink" Target="https://bulbapedia.bulbagarden.net/wiki/Sizzlipede_(Pok%C3%A9mon)" TargetMode="External"/><Relationship Id="rId3228" Type="http://schemas.openxmlformats.org/officeDocument/2006/relationships/hyperlink" Target="https://www.mariowiki.com/Lemmy_Koopa" TargetMode="External"/><Relationship Id="rId4559" Type="http://schemas.openxmlformats.org/officeDocument/2006/relationships/hyperlink" Target="https://dontstarve.fandom.com/wiki/Lord_of_the_Fruit_Flies" TargetMode="External"/><Relationship Id="rId5889" Type="http://schemas.openxmlformats.org/officeDocument/2006/relationships/hyperlink" Target="https://scp-wiki.wikidot.com/scp-6868" TargetMode="External"/><Relationship Id="rId699" Type="http://schemas.openxmlformats.org/officeDocument/2006/relationships/hyperlink" Target="https://slugterra.fandom.com/wiki/Flatulorhinkus" TargetMode="External"/><Relationship Id="rId698" Type="http://schemas.openxmlformats.org/officeDocument/2006/relationships/hyperlink" Target="https://ninokuni.fandom.com/wiki/Draggle" TargetMode="External"/><Relationship Id="rId693" Type="http://schemas.openxmlformats.org/officeDocument/2006/relationships/hyperlink" Target="https://riordan.fandom.com/wiki/Feather-Shooting_Bird" TargetMode="External"/><Relationship Id="rId4550" Type="http://schemas.openxmlformats.org/officeDocument/2006/relationships/hyperlink" Target="https://secretsaturdays.fandom.com/wiki/Cherufe" TargetMode="External"/><Relationship Id="rId5882" Type="http://schemas.openxmlformats.org/officeDocument/2006/relationships/hyperlink" Target="https://bulbapedia.bulbagarden.net/wiki/Cramorant_(Pok%C3%A9mon)" TargetMode="External"/><Relationship Id="rId692" Type="http://schemas.openxmlformats.org/officeDocument/2006/relationships/hyperlink" Target="https://kirby.fandom.com/wiki/Foley" TargetMode="External"/><Relationship Id="rId5883" Type="http://schemas.openxmlformats.org/officeDocument/2006/relationships/hyperlink" Target="https://scp-wiki.wikidot.com/scp-6622" TargetMode="External"/><Relationship Id="rId691" Type="http://schemas.openxmlformats.org/officeDocument/2006/relationships/hyperlink" Target="https://ccsakura.fandom.com/wiki/The_Float" TargetMode="External"/><Relationship Id="rId3221" Type="http://schemas.openxmlformats.org/officeDocument/2006/relationships/hyperlink" Target="https://ark.gamepedia.com/Ichthyosaurus" TargetMode="External"/><Relationship Id="rId4552" Type="http://schemas.openxmlformats.org/officeDocument/2006/relationships/hyperlink" Target="http://www.scpwiki.com/scp-919" TargetMode="External"/><Relationship Id="rId5880" Type="http://schemas.openxmlformats.org/officeDocument/2006/relationships/hyperlink" Target="https://bulbapedia.bulbagarden.net/wiki/Silicobra_(Pok%C3%A9mon)" TargetMode="External"/><Relationship Id="rId690" Type="http://schemas.openxmlformats.org/officeDocument/2006/relationships/hyperlink" Target="https://starbounder.org/Gosmet" TargetMode="External"/><Relationship Id="rId3220" Type="http://schemas.openxmlformats.org/officeDocument/2006/relationships/hyperlink" Target="https://en.wikipedia.org/wiki/Anura_(frog)" TargetMode="External"/><Relationship Id="rId4551" Type="http://schemas.openxmlformats.org/officeDocument/2006/relationships/hyperlink" Target="https://kingdomhearts.fandom.com/wiki/Illuminator" TargetMode="External"/><Relationship Id="rId5881" Type="http://schemas.openxmlformats.org/officeDocument/2006/relationships/hyperlink" Target="https://scp-wiki.wikidot.com/scp-6601" TargetMode="External"/><Relationship Id="rId697" Type="http://schemas.openxmlformats.org/officeDocument/2006/relationships/hyperlink" Target="https://fallout.fandom.com/wiki/Cave_cricket_(Fallout_76)" TargetMode="External"/><Relationship Id="rId3223" Type="http://schemas.openxmlformats.org/officeDocument/2006/relationships/hyperlink" Target="https://forgottenrealms.fandom.com/wiki/Retriever" TargetMode="External"/><Relationship Id="rId4554" Type="http://schemas.openxmlformats.org/officeDocument/2006/relationships/hyperlink" Target="https://forgottenrealms.fandom.com/wiki/Feystag" TargetMode="External"/><Relationship Id="rId5886" Type="http://schemas.openxmlformats.org/officeDocument/2006/relationships/hyperlink" Target="https://bulbapedia.bulbagarden.net/wiki/Toxel_(Pok%C3%A9mon)" TargetMode="External"/><Relationship Id="rId696" Type="http://schemas.openxmlformats.org/officeDocument/2006/relationships/hyperlink" Target="https://half-life.fandom.com/wiki/Antlion_Guard" TargetMode="External"/><Relationship Id="rId3222" Type="http://schemas.openxmlformats.org/officeDocument/2006/relationships/hyperlink" Target="https://avatar.fandom.com/wiki/Serpent" TargetMode="External"/><Relationship Id="rId4553" Type="http://schemas.openxmlformats.org/officeDocument/2006/relationships/hyperlink" Target="https://ark.gamepedia.com/Spino" TargetMode="External"/><Relationship Id="rId5887" Type="http://schemas.openxmlformats.org/officeDocument/2006/relationships/hyperlink" Target="https://scp-wiki.wikidot.com/scp-6773" TargetMode="External"/><Relationship Id="rId695" Type="http://schemas.openxmlformats.org/officeDocument/2006/relationships/hyperlink" Target="https://rwby.fandom.com/wiki/Griffon" TargetMode="External"/><Relationship Id="rId3225" Type="http://schemas.openxmlformats.org/officeDocument/2006/relationships/hyperlink" Target="https://digimon.fandom.com/wiki/Pomumon" TargetMode="External"/><Relationship Id="rId4556" Type="http://schemas.openxmlformats.org/officeDocument/2006/relationships/hyperlink" Target="https://zelda.fandom.com/wiki/Deku_Toad" TargetMode="External"/><Relationship Id="rId5884" Type="http://schemas.openxmlformats.org/officeDocument/2006/relationships/hyperlink" Target="https://bulbapedia.bulbagarden.net/wiki/Arrokuda_(Pok%C3%A9mon)" TargetMode="External"/><Relationship Id="rId694" Type="http://schemas.openxmlformats.org/officeDocument/2006/relationships/hyperlink" Target="https://liloandstitch.fandom.com/wiki/Poki_(036)" TargetMode="External"/><Relationship Id="rId3224" Type="http://schemas.openxmlformats.org/officeDocument/2006/relationships/hyperlink" Target="https://bulbapedia.bulbagarden.net/wiki/Mew_(Pok%C3%A9mon)" TargetMode="External"/><Relationship Id="rId4555" Type="http://schemas.openxmlformats.org/officeDocument/2006/relationships/hyperlink" Target="https://bulbapedia.bulbagarden.net/wiki/Aron_(Pok%C3%A9mon)" TargetMode="External"/><Relationship Id="rId5885" Type="http://schemas.openxmlformats.org/officeDocument/2006/relationships/hyperlink" Target="https://scp-wiki.wikidot.com/scp-6767" TargetMode="External"/><Relationship Id="rId3259" Type="http://schemas.openxmlformats.org/officeDocument/2006/relationships/hyperlink" Target="https://starwars.fandom.com/wiki/Kath_hound/Legends" TargetMode="External"/><Relationship Id="rId3250" Type="http://schemas.openxmlformats.org/officeDocument/2006/relationships/hyperlink" Target="https://forgottenrealms.fandom.com/wiki/Shield_guardian" TargetMode="External"/><Relationship Id="rId4581" Type="http://schemas.openxmlformats.org/officeDocument/2006/relationships/hyperlink" Target="https://dontstarve.fandom.com/wiki/Magma_Golem" TargetMode="External"/><Relationship Id="rId4580" Type="http://schemas.openxmlformats.org/officeDocument/2006/relationships/hyperlink" Target="https://monsterhunter.fandom.com/wiki/Monoblos" TargetMode="External"/><Relationship Id="rId3252" Type="http://schemas.openxmlformats.org/officeDocument/2006/relationships/hyperlink" Target="https://digimon.fandom.com/wiki/Psychemon" TargetMode="External"/><Relationship Id="rId4583" Type="http://schemas.openxmlformats.org/officeDocument/2006/relationships/hyperlink" Target="https://secretsaturdays.fandom.com/wiki/Duah_(Ropen)" TargetMode="External"/><Relationship Id="rId3251" Type="http://schemas.openxmlformats.org/officeDocument/2006/relationships/hyperlink" Target="https://bulbapedia.bulbagarden.net/wiki/Pok%C3%A9_Ball" TargetMode="External"/><Relationship Id="rId4582" Type="http://schemas.openxmlformats.org/officeDocument/2006/relationships/hyperlink" Target="https://bugsnax.fandom.com/wiki/Cinnasnail" TargetMode="External"/><Relationship Id="rId3254" Type="http://schemas.openxmlformats.org/officeDocument/2006/relationships/hyperlink" Target="https://bayonetta.fandom.com/wiki/Pride" TargetMode="External"/><Relationship Id="rId4585" Type="http://schemas.openxmlformats.org/officeDocument/2006/relationships/hyperlink" Target="http://www.scpwiki.com/scp-938" TargetMode="External"/><Relationship Id="rId3253" Type="http://schemas.openxmlformats.org/officeDocument/2006/relationships/hyperlink" Target="https://theearthdefenseforce.fandom.com/wiki/Vallak" TargetMode="External"/><Relationship Id="rId4584" Type="http://schemas.openxmlformats.org/officeDocument/2006/relationships/hyperlink" Target="https://kingdomhearts.fandom.com/wiki/Kurt_Zisa" TargetMode="External"/><Relationship Id="rId3256" Type="http://schemas.openxmlformats.org/officeDocument/2006/relationships/hyperlink" Target="https://dragon-quest.org/wiki/Teeny_sanguini" TargetMode="External"/><Relationship Id="rId4587" Type="http://schemas.openxmlformats.org/officeDocument/2006/relationships/hyperlink" Target="https://forgottenrealms.fandom.com/wiki/Killmoulis" TargetMode="External"/><Relationship Id="rId3255" Type="http://schemas.openxmlformats.org/officeDocument/2006/relationships/hyperlink" Target="https://www.mariowiki.com/Lemmy_Koopa" TargetMode="External"/><Relationship Id="rId4586" Type="http://schemas.openxmlformats.org/officeDocument/2006/relationships/hyperlink" Target="https://ark.gamepedia.com/Tapejara" TargetMode="External"/><Relationship Id="rId3258" Type="http://schemas.openxmlformats.org/officeDocument/2006/relationships/hyperlink" Target="https://xenoblade.fandom.com/wiki/M54_Armoured_Unit" TargetMode="External"/><Relationship Id="rId4589" Type="http://schemas.openxmlformats.org/officeDocument/2006/relationships/hyperlink" Target="https://zelda.fandom.com/wiki/Aquamentus" TargetMode="External"/><Relationship Id="rId3257" Type="http://schemas.openxmlformats.org/officeDocument/2006/relationships/hyperlink" Target="https://howtotrainyourdragon.fandom.com/wiki/Stormcutter" TargetMode="External"/><Relationship Id="rId4588" Type="http://schemas.openxmlformats.org/officeDocument/2006/relationships/hyperlink" Target="https://bulbapedia.bulbagarden.net/wiki/Plusle_(Pok%C3%A9mon)" TargetMode="External"/><Relationship Id="rId3249" Type="http://schemas.openxmlformats.org/officeDocument/2006/relationships/hyperlink" Target="https://avatar.fandom.com/wiki/Shirshu" TargetMode="External"/><Relationship Id="rId3248" Type="http://schemas.openxmlformats.org/officeDocument/2006/relationships/hyperlink" Target="https://ark.gamepedia.com/Iguanodon" TargetMode="External"/><Relationship Id="rId4579" Type="http://schemas.openxmlformats.org/officeDocument/2006/relationships/hyperlink" Target="https://xenoblade.fandom.com/wiki/Vivohast" TargetMode="External"/><Relationship Id="rId4570" Type="http://schemas.openxmlformats.org/officeDocument/2006/relationships/hyperlink" Target="https://dontstarve.fandom.com/wiki/Lunar_Wobster" TargetMode="External"/><Relationship Id="rId3241" Type="http://schemas.openxmlformats.org/officeDocument/2006/relationships/hyperlink" Target="https://ben10.fandom.com/wiki/Mutant_Squirrels" TargetMode="External"/><Relationship Id="rId4572" Type="http://schemas.openxmlformats.org/officeDocument/2006/relationships/hyperlink" Target="https://secretsaturdays.fandom.com/wiki/Devonian_Annelid" TargetMode="External"/><Relationship Id="rId3240" Type="http://schemas.openxmlformats.org/officeDocument/2006/relationships/hyperlink" Target="https://toriko.fandom.com/wiki/King_Octopus_Kong" TargetMode="External"/><Relationship Id="rId4571" Type="http://schemas.openxmlformats.org/officeDocument/2006/relationships/hyperlink" Target="https://bugsnax.fandom.com/wiki/Chillynilly" TargetMode="External"/><Relationship Id="rId3243" Type="http://schemas.openxmlformats.org/officeDocument/2006/relationships/hyperlink" Target="https://liloandstitch.fandom.com/wiki/Dupe_(344)" TargetMode="External"/><Relationship Id="rId4574" Type="http://schemas.openxmlformats.org/officeDocument/2006/relationships/hyperlink" Target="http://www.scpwiki.com/scp-937" TargetMode="External"/><Relationship Id="rId3242" Type="http://schemas.openxmlformats.org/officeDocument/2006/relationships/hyperlink" Target="https://starbounder.org/Masteroid" TargetMode="External"/><Relationship Id="rId4573" Type="http://schemas.openxmlformats.org/officeDocument/2006/relationships/hyperlink" Target="https://kingdomhearts.fandom.com/wiki/Invisible" TargetMode="External"/><Relationship Id="rId3245" Type="http://schemas.openxmlformats.org/officeDocument/2006/relationships/hyperlink" Target="http://www.scpwiki.com/scp-598" TargetMode="External"/><Relationship Id="rId4576" Type="http://schemas.openxmlformats.org/officeDocument/2006/relationships/hyperlink" Target="https://forgottenrealms.fandom.com/wiki/Kelpie" TargetMode="External"/><Relationship Id="rId3244" Type="http://schemas.openxmlformats.org/officeDocument/2006/relationships/hyperlink" Target="https://ninokuni.fandom.com/wiki/Zombo" TargetMode="External"/><Relationship Id="rId4575" Type="http://schemas.openxmlformats.org/officeDocument/2006/relationships/hyperlink" Target="https://ark.fandom.com/wiki/Summoner" TargetMode="External"/><Relationship Id="rId3247" Type="http://schemas.openxmlformats.org/officeDocument/2006/relationships/hyperlink" Target="https://en.wikipedia.org/wiki/Urodela" TargetMode="External"/><Relationship Id="rId4578" Type="http://schemas.openxmlformats.org/officeDocument/2006/relationships/hyperlink" Target="https://zelda.fandom.com/wiki/Wart" TargetMode="External"/><Relationship Id="rId3246" Type="http://schemas.openxmlformats.org/officeDocument/2006/relationships/hyperlink" Target="https://theneverendingstory.fandom.com/wiki/Falkor" TargetMode="External"/><Relationship Id="rId4577" Type="http://schemas.openxmlformats.org/officeDocument/2006/relationships/hyperlink" Target="https://bulbapedia.bulbagarden.net/wiki/Electrike_(Pok%C3%A9mon)" TargetMode="External"/><Relationship Id="rId1499" Type="http://schemas.openxmlformats.org/officeDocument/2006/relationships/hyperlink" Target="https://fellseal.gamepedia.com/Earthdrake" TargetMode="External"/><Relationship Id="rId4525" Type="http://schemas.openxmlformats.org/officeDocument/2006/relationships/hyperlink" Target="https://monsterhunter.fandom.com/wiki/Mernos" TargetMode="External"/><Relationship Id="rId5857" Type="http://schemas.openxmlformats.org/officeDocument/2006/relationships/hyperlink" Target="https://scp-wiki.wikidot.com/scp-6029" TargetMode="External"/><Relationship Id="rId4524" Type="http://schemas.openxmlformats.org/officeDocument/2006/relationships/hyperlink" Target="https://xenoblade.fandom.com/wiki/Water_Upa" TargetMode="External"/><Relationship Id="rId5858" Type="http://schemas.openxmlformats.org/officeDocument/2006/relationships/hyperlink" Target="https://bulbapedia.bulbagarden.net/wiki/Sobble_(Pok%C3%A9mon)" TargetMode="External"/><Relationship Id="rId4527" Type="http://schemas.openxmlformats.org/officeDocument/2006/relationships/hyperlink" Target="https://bugsnax.fandom.com/wiki/Charmallow" TargetMode="External"/><Relationship Id="rId5855" Type="http://schemas.openxmlformats.org/officeDocument/2006/relationships/hyperlink" Target="https://scp-wiki.wikidot.com/scp-6020" TargetMode="External"/><Relationship Id="rId4526" Type="http://schemas.openxmlformats.org/officeDocument/2006/relationships/hyperlink" Target="https://dontstarve.fandom.com/wiki/Hutch" TargetMode="External"/><Relationship Id="rId5856" Type="http://schemas.openxmlformats.org/officeDocument/2006/relationships/hyperlink" Target="https://bulbapedia.bulbagarden.net/wiki/Scorbunny_(Pok%C3%A9mon)" TargetMode="External"/><Relationship Id="rId4529" Type="http://schemas.openxmlformats.org/officeDocument/2006/relationships/hyperlink" Target="https://kingdomhearts.fandom.com/wiki/Hot_Rod" TargetMode="External"/><Relationship Id="rId4528" Type="http://schemas.openxmlformats.org/officeDocument/2006/relationships/hyperlink" Target="https://secretsaturdays.fandom.com/wiki/Canvey_Island_Monster" TargetMode="External"/><Relationship Id="rId5859" Type="http://schemas.openxmlformats.org/officeDocument/2006/relationships/hyperlink" Target="https://scp-wiki.wikidot.com/scp-6039" TargetMode="External"/><Relationship Id="rId668" Type="http://schemas.openxmlformats.org/officeDocument/2006/relationships/hyperlink" Target="https://monsterhunter.fandom.com/wiki/Aptonoth" TargetMode="External"/><Relationship Id="rId667" Type="http://schemas.openxmlformats.org/officeDocument/2006/relationships/hyperlink" Target="https://starwars.fandom.com/wiki/Guarlara" TargetMode="External"/><Relationship Id="rId666" Type="http://schemas.openxmlformats.org/officeDocument/2006/relationships/hyperlink" Target="https://xenoblade.fandom.com/wiki/Artifice_Colossus" TargetMode="External"/><Relationship Id="rId665" Type="http://schemas.openxmlformats.org/officeDocument/2006/relationships/hyperlink" Target="https://howtotrainyourdragon.fandom.com/wiki/Divewing" TargetMode="External"/><Relationship Id="rId669" Type="http://schemas.openxmlformats.org/officeDocument/2006/relationships/hyperlink" Target="https://harrypotter.fandom.com/wiki/Demiguise" TargetMode="External"/><Relationship Id="rId1490" Type="http://schemas.openxmlformats.org/officeDocument/2006/relationships/hyperlink" Target="https://xenoblade.fandom.com/wiki/Bow_Chilkin" TargetMode="External"/><Relationship Id="rId660" Type="http://schemas.openxmlformats.org/officeDocument/2006/relationships/hyperlink" Target="https://digimon.fandom.com/wiki/Coronamon" TargetMode="External"/><Relationship Id="rId1491" Type="http://schemas.openxmlformats.org/officeDocument/2006/relationships/hyperlink" Target="https://starwars.fandom.com/wiki/Orbak" TargetMode="External"/><Relationship Id="rId1492" Type="http://schemas.openxmlformats.org/officeDocument/2006/relationships/hyperlink" Target="https://monsterhunter.fandom.com/wiki/Bishaten" TargetMode="External"/><Relationship Id="rId5850" Type="http://schemas.openxmlformats.org/officeDocument/2006/relationships/hyperlink" Target="http://scp-wiki.wikidot.com/scp-5918" TargetMode="External"/><Relationship Id="rId1493" Type="http://schemas.openxmlformats.org/officeDocument/2006/relationships/hyperlink" Target="https://harrypotter.fandom.com/wiki/Fire_Crab" TargetMode="External"/><Relationship Id="rId1494" Type="http://schemas.openxmlformats.org/officeDocument/2006/relationships/hyperlink" Target="https://dc.fandom.com/wiki/Goliath_(Prime_Earth)" TargetMode="External"/><Relationship Id="rId664" Type="http://schemas.openxmlformats.org/officeDocument/2006/relationships/hyperlink" Target="https://dragon-quest.org/wiki/Chimaera" TargetMode="External"/><Relationship Id="rId1495" Type="http://schemas.openxmlformats.org/officeDocument/2006/relationships/hyperlink" Target="https://riskofrain2.fandom.com/wiki/Lunar_Chimera_(Exploder)" TargetMode="External"/><Relationship Id="rId4521" Type="http://schemas.openxmlformats.org/officeDocument/2006/relationships/hyperlink" Target="https://forgottenrealms.fandom.com/wiki/Animental" TargetMode="External"/><Relationship Id="rId5853" Type="http://schemas.openxmlformats.org/officeDocument/2006/relationships/hyperlink" Target="https://bulbapedia.bulbagarden.net/wiki/Z-Ring" TargetMode="External"/><Relationship Id="rId663" Type="http://schemas.openxmlformats.org/officeDocument/2006/relationships/hyperlink" Target="https://www.mariowiki.com/Chargin%27_Chuck" TargetMode="External"/><Relationship Id="rId1496" Type="http://schemas.openxmlformats.org/officeDocument/2006/relationships/hyperlink" Target="https://finalfantasy.fandom.com/wiki/Marchosias_(Final_Fantasy_VI)" TargetMode="External"/><Relationship Id="rId4520" Type="http://schemas.openxmlformats.org/officeDocument/2006/relationships/hyperlink" Target="https://ark.gamepedia.com/Shinehorn" TargetMode="External"/><Relationship Id="rId5854" Type="http://schemas.openxmlformats.org/officeDocument/2006/relationships/hyperlink" Target="https://bulbapedia.bulbagarden.net/wiki/Grookey_(Pok%C3%A9mon)" TargetMode="External"/><Relationship Id="rId662" Type="http://schemas.openxmlformats.org/officeDocument/2006/relationships/hyperlink" Target="https://devilmaycry.fandom.com/wiki/Shadow_(Familiar)" TargetMode="External"/><Relationship Id="rId1497" Type="http://schemas.openxmlformats.org/officeDocument/2006/relationships/hyperlink" Target="https://terraria.fandom.com/wiki/Imp_Staff" TargetMode="External"/><Relationship Id="rId4523" Type="http://schemas.openxmlformats.org/officeDocument/2006/relationships/hyperlink" Target="https://zelda.fandom.com/wiki/Ook" TargetMode="External"/><Relationship Id="rId5851" Type="http://schemas.openxmlformats.org/officeDocument/2006/relationships/hyperlink" Target="https://bulbapedia.bulbagarden.net/wiki/Zeraora_(Pok%C3%A9mon)" TargetMode="External"/><Relationship Id="rId661" Type="http://schemas.openxmlformats.org/officeDocument/2006/relationships/hyperlink" Target="https://godzilla.fandom.com/wiki/Manda" TargetMode="External"/><Relationship Id="rId1498" Type="http://schemas.openxmlformats.org/officeDocument/2006/relationships/hyperlink" Target="https://minecraft.gamepedia.com/Slime" TargetMode="External"/><Relationship Id="rId4522" Type="http://schemas.openxmlformats.org/officeDocument/2006/relationships/hyperlink" Target="https://bulbapedia.bulbagarden.net/wiki/Skitty_(Pok%C3%A9mon)" TargetMode="External"/><Relationship Id="rId5852" Type="http://schemas.openxmlformats.org/officeDocument/2006/relationships/hyperlink" Target="https://bulbapedia.bulbagarden.net/wiki/Meltan_(Pok%C3%A9mon)" TargetMode="External"/><Relationship Id="rId1488" Type="http://schemas.openxmlformats.org/officeDocument/2006/relationships/hyperlink" Target="https://dragon-quest.org/wiki/Wyrtle" TargetMode="External"/><Relationship Id="rId4514" Type="http://schemas.openxmlformats.org/officeDocument/2006/relationships/hyperlink" Target="https://monsterhunter.fandom.com/wiki/Meraginasu" TargetMode="External"/><Relationship Id="rId5846" Type="http://schemas.openxmlformats.org/officeDocument/2006/relationships/hyperlink" Target="http://www.scpwiki.com/scp-5875" TargetMode="External"/><Relationship Id="rId1489" Type="http://schemas.openxmlformats.org/officeDocument/2006/relationships/hyperlink" Target="https://howtotrainyourdragon.fandom.com/wiki/Grim_Gnasher" TargetMode="External"/><Relationship Id="rId4513" Type="http://schemas.openxmlformats.org/officeDocument/2006/relationships/hyperlink" Target="https://xenoblade.fandom.com/wiki/Unafulge" TargetMode="External"/><Relationship Id="rId5847" Type="http://schemas.openxmlformats.org/officeDocument/2006/relationships/hyperlink" Target="https://bulbapedia.bulbagarden.net/wiki/Stakataka_(Pok%C3%A9mon)" TargetMode="External"/><Relationship Id="rId4516" Type="http://schemas.openxmlformats.org/officeDocument/2006/relationships/hyperlink" Target="https://bugsnax.fandom.com/wiki/Buffalocust" TargetMode="External"/><Relationship Id="rId5844" Type="http://schemas.openxmlformats.org/officeDocument/2006/relationships/hyperlink" Target="http://www.scpwiki.com/scp-5773" TargetMode="External"/><Relationship Id="rId4515" Type="http://schemas.openxmlformats.org/officeDocument/2006/relationships/hyperlink" Target="https://dontstarve.fandom.com/wiki/Houndius_Shootius" TargetMode="External"/><Relationship Id="rId5845" Type="http://schemas.openxmlformats.org/officeDocument/2006/relationships/hyperlink" Target="https://bulbapedia.bulbagarden.net/wiki/Poipole_(Pok%C3%A9mon)" TargetMode="External"/><Relationship Id="rId4518" Type="http://schemas.openxmlformats.org/officeDocument/2006/relationships/hyperlink" Target="https://kingdomhearts.fandom.com/wiki/Hook_Bat" TargetMode="External"/><Relationship Id="rId4517" Type="http://schemas.openxmlformats.org/officeDocument/2006/relationships/hyperlink" Target="https://secretsaturdays.fandom.com/wiki/Cacus" TargetMode="External"/><Relationship Id="rId5848" Type="http://schemas.openxmlformats.org/officeDocument/2006/relationships/hyperlink" Target="http://www.scpwiki.com/scp-5893" TargetMode="External"/><Relationship Id="rId4519" Type="http://schemas.openxmlformats.org/officeDocument/2006/relationships/hyperlink" Target="https://scp-wiki.wikidot.com/scp-912" TargetMode="External"/><Relationship Id="rId5849" Type="http://schemas.openxmlformats.org/officeDocument/2006/relationships/hyperlink" Target="https://bulbapedia.bulbagarden.net/wiki/Blacephalon_(Pok%C3%A9mon)" TargetMode="External"/><Relationship Id="rId657" Type="http://schemas.openxmlformats.org/officeDocument/2006/relationships/hyperlink" Target="https://avatar.fandom.com/wiki/Catgator" TargetMode="External"/><Relationship Id="rId656" Type="http://schemas.openxmlformats.org/officeDocument/2006/relationships/hyperlink" Target="https://ark.gamepedia.com/Attack_Drone" TargetMode="External"/><Relationship Id="rId655" Type="http://schemas.openxmlformats.org/officeDocument/2006/relationships/hyperlink" Target="https://en.wikipedia.org/wiki/Lorisoidea" TargetMode="External"/><Relationship Id="rId654" Type="http://schemas.openxmlformats.org/officeDocument/2006/relationships/hyperlink" Target="https://howtotrainyourdragon.fandom.com/wiki/Slobber_Smelter" TargetMode="External"/><Relationship Id="rId659" Type="http://schemas.openxmlformats.org/officeDocument/2006/relationships/hyperlink" Target="https://bulbapedia.bulbagarden.net/wiki/Cleffa_(Pok%C3%A9mon)" TargetMode="External"/><Relationship Id="rId658" Type="http://schemas.openxmlformats.org/officeDocument/2006/relationships/hyperlink" Target="https://forgottenrealms.fandom.com/wiki/Cildabrin" TargetMode="External"/><Relationship Id="rId1480" Type="http://schemas.openxmlformats.org/officeDocument/2006/relationships/hyperlink" Target="https://ark.gamepedia.com/Coelacanth" TargetMode="External"/><Relationship Id="rId1481" Type="http://schemas.openxmlformats.org/officeDocument/2006/relationships/hyperlink" Target="https://avatar.fandom.com/wiki/Flying_bison" TargetMode="External"/><Relationship Id="rId1482" Type="http://schemas.openxmlformats.org/officeDocument/2006/relationships/hyperlink" Target="https://forgottenrealms.fandom.com/wiki/Mooncalf" TargetMode="External"/><Relationship Id="rId1483" Type="http://schemas.openxmlformats.org/officeDocument/2006/relationships/hyperlink" Target="https://bulbapedia.bulbagarden.net/wiki/Geodude_(Pok%C3%A9mon)" TargetMode="External"/><Relationship Id="rId653" Type="http://schemas.openxmlformats.org/officeDocument/2006/relationships/hyperlink" Target="https://crashbandicoot.fandom.com/wiki/Lani-Loli" TargetMode="External"/><Relationship Id="rId1484" Type="http://schemas.openxmlformats.org/officeDocument/2006/relationships/hyperlink" Target="https://digimon.fandom.com/wiki/Gazimon" TargetMode="External"/><Relationship Id="rId4510" Type="http://schemas.openxmlformats.org/officeDocument/2006/relationships/hyperlink" Target="https://forgottenrealms.fandom.com/wiki/Xorn" TargetMode="External"/><Relationship Id="rId5842" Type="http://schemas.openxmlformats.org/officeDocument/2006/relationships/hyperlink" Target="http://www.scpwiki.com/scp-5771" TargetMode="External"/><Relationship Id="rId652" Type="http://schemas.openxmlformats.org/officeDocument/2006/relationships/hyperlink" Target="https://thewanderinginn.fandom.com/wiki/Gargoyles" TargetMode="External"/><Relationship Id="rId1485" Type="http://schemas.openxmlformats.org/officeDocument/2006/relationships/hyperlink" Target="https://pacificrim.fandom.com/wiki/Leatherback_(Kaiju)" TargetMode="External"/><Relationship Id="rId5843" Type="http://schemas.openxmlformats.org/officeDocument/2006/relationships/hyperlink" Target="https://bulbapedia.bulbagarden.net/wiki/Marshadow_(Pok%C3%A9mon)" TargetMode="External"/><Relationship Id="rId651" Type="http://schemas.openxmlformats.org/officeDocument/2006/relationships/hyperlink" Target="http://www.scpwiki.com/scp-111" TargetMode="External"/><Relationship Id="rId1486" Type="http://schemas.openxmlformats.org/officeDocument/2006/relationships/hyperlink" Target="https://bayonetta.fandom.com/wiki/Acceptance" TargetMode="External"/><Relationship Id="rId4512" Type="http://schemas.openxmlformats.org/officeDocument/2006/relationships/hyperlink" Target="https://zelda.fandom.com/wiki/Moldarach" TargetMode="External"/><Relationship Id="rId5840" Type="http://schemas.openxmlformats.org/officeDocument/2006/relationships/hyperlink" Target="http://www.scpwiki.com/scp-5767" TargetMode="External"/><Relationship Id="rId650" Type="http://schemas.openxmlformats.org/officeDocument/2006/relationships/hyperlink" Target="https://ratchetandclank.fandom.com/wiki/Cleaner_Minion" TargetMode="External"/><Relationship Id="rId1487" Type="http://schemas.openxmlformats.org/officeDocument/2006/relationships/hyperlink" Target="https://www.mariowiki.com/Monty_Mole" TargetMode="External"/><Relationship Id="rId4511" Type="http://schemas.openxmlformats.org/officeDocument/2006/relationships/hyperlink" Target="https://bulbapedia.bulbagarden.net/wiki/Nosepass_(Pok%C3%A9mon)" TargetMode="External"/><Relationship Id="rId5841" Type="http://schemas.openxmlformats.org/officeDocument/2006/relationships/hyperlink" Target="https://bulbapedia.bulbagarden.net/wiki/Magearna_(Pok%C3%A9mon)" TargetMode="External"/><Relationship Id="rId3216" Type="http://schemas.openxmlformats.org/officeDocument/2006/relationships/hyperlink" Target="https://starbounder.org/Heavy_Drone" TargetMode="External"/><Relationship Id="rId4547" Type="http://schemas.openxmlformats.org/officeDocument/2006/relationships/hyperlink" Target="https://monsterhunter.fandom.com/wiki/Mi_Ru" TargetMode="External"/><Relationship Id="rId5879" Type="http://schemas.openxmlformats.org/officeDocument/2006/relationships/hyperlink" Target="https://scp-wiki.wikidot.com/scp-6537" TargetMode="External"/><Relationship Id="rId3215" Type="http://schemas.openxmlformats.org/officeDocument/2006/relationships/hyperlink" Target="https://ben10.fandom.com/wiki/Mutant_Snail" TargetMode="External"/><Relationship Id="rId4546" Type="http://schemas.openxmlformats.org/officeDocument/2006/relationships/hyperlink" Target="https://xenoblade.fandom.com/wiki/Urchon" TargetMode="External"/><Relationship Id="rId3218" Type="http://schemas.openxmlformats.org/officeDocument/2006/relationships/hyperlink" Target="https://ninokuni.fandom.com/wiki/Worker_Bumbler" TargetMode="External"/><Relationship Id="rId4549" Type="http://schemas.openxmlformats.org/officeDocument/2006/relationships/hyperlink" Target="https://bugsnax.fandom.com/wiki/Cheery" TargetMode="External"/><Relationship Id="rId5877" Type="http://schemas.openxmlformats.org/officeDocument/2006/relationships/hyperlink" Target="https://scp-wiki.wikidot.com/scp-6360" TargetMode="External"/><Relationship Id="rId3217" Type="http://schemas.openxmlformats.org/officeDocument/2006/relationships/hyperlink" Target="https://liloandstitch.fandom.com/wiki/Hunkahunka_(323)" TargetMode="External"/><Relationship Id="rId4548" Type="http://schemas.openxmlformats.org/officeDocument/2006/relationships/hyperlink" Target="https://dontstarve.fandom.com/wiki/Koalefant" TargetMode="External"/><Relationship Id="rId5878" Type="http://schemas.openxmlformats.org/officeDocument/2006/relationships/hyperlink" Target="https://bulbapedia.bulbagarden.net/wiki/Applin_(Pok%C3%A9mon)" TargetMode="External"/><Relationship Id="rId3219" Type="http://schemas.openxmlformats.org/officeDocument/2006/relationships/hyperlink" Target="http://www.scpwiki.com/scp-594" TargetMode="External"/><Relationship Id="rId689" Type="http://schemas.openxmlformats.org/officeDocument/2006/relationships/hyperlink" Target="https://subnautica.fandom.com/wiki/Cave_Crawler" TargetMode="External"/><Relationship Id="rId688" Type="http://schemas.openxmlformats.org/officeDocument/2006/relationships/hyperlink" Target="https://horizon.fandom.com/wiki/Longleg" TargetMode="External"/><Relationship Id="rId687" Type="http://schemas.openxmlformats.org/officeDocument/2006/relationships/hyperlink" Target="https://ben10.fandom.com/wiki/Cascan" TargetMode="External"/><Relationship Id="rId682" Type="http://schemas.openxmlformats.org/officeDocument/2006/relationships/hyperlink" Target="https://okami.fandom.com/wiki/Yomigami" TargetMode="External"/><Relationship Id="rId5871" Type="http://schemas.openxmlformats.org/officeDocument/2006/relationships/hyperlink" Target="https://scp-wiki.wikidot.com/scp-6262" TargetMode="External"/><Relationship Id="rId681" Type="http://schemas.openxmlformats.org/officeDocument/2006/relationships/hyperlink" Target="https://goldensun.fandom.com/wiki/Gears" TargetMode="External"/><Relationship Id="rId5872" Type="http://schemas.openxmlformats.org/officeDocument/2006/relationships/hyperlink" Target="https://bulbapedia.bulbagarden.net/wiki/Chewtle_(Pok%C3%A9mon)" TargetMode="External"/><Relationship Id="rId680" Type="http://schemas.openxmlformats.org/officeDocument/2006/relationships/hyperlink" Target="https://onepiece.fandom.com/wiki/Visual_Den_Den_Mushi" TargetMode="External"/><Relationship Id="rId3210" Type="http://schemas.openxmlformats.org/officeDocument/2006/relationships/hyperlink" Target="https://terraria.fandom.com/wiki/Wither_Beast" TargetMode="External"/><Relationship Id="rId4541" Type="http://schemas.openxmlformats.org/officeDocument/2006/relationships/hyperlink" Target="http://www.scpwiki.com/scp-916" TargetMode="External"/><Relationship Id="rId4540" Type="http://schemas.openxmlformats.org/officeDocument/2006/relationships/hyperlink" Target="https://kingdomhearts.fandom.com/wiki/Icy_Cube" TargetMode="External"/><Relationship Id="rId5870" Type="http://schemas.openxmlformats.org/officeDocument/2006/relationships/hyperlink" Target="https://bulbapedia.bulbagarden.net/wiki/Wooloo_(Pok%C3%A9mon)" TargetMode="External"/><Relationship Id="rId686" Type="http://schemas.openxmlformats.org/officeDocument/2006/relationships/hyperlink" Target="https://oddworld.fandom.com/wiki/Gloktigi" TargetMode="External"/><Relationship Id="rId3212" Type="http://schemas.openxmlformats.org/officeDocument/2006/relationships/hyperlink" Target="https://monster-sanctuary.fandom.com/wiki/Dracozul" TargetMode="External"/><Relationship Id="rId4543" Type="http://schemas.openxmlformats.org/officeDocument/2006/relationships/hyperlink" Target="https://forgottenrealms.fandom.com/wiki/Feymire_crocodile" TargetMode="External"/><Relationship Id="rId5875" Type="http://schemas.openxmlformats.org/officeDocument/2006/relationships/hyperlink" Target="https://scp-wiki.wikidot.com/scp-6316" TargetMode="External"/><Relationship Id="rId685" Type="http://schemas.openxmlformats.org/officeDocument/2006/relationships/hyperlink" Target="https://dinotrux.fandom.com/wiki/Rollodons_(species)" TargetMode="External"/><Relationship Id="rId3211" Type="http://schemas.openxmlformats.org/officeDocument/2006/relationships/hyperlink" Target="https://the-betweenlands.fandom.com/wiki/Spirit_Tree" TargetMode="External"/><Relationship Id="rId4542" Type="http://schemas.openxmlformats.org/officeDocument/2006/relationships/hyperlink" Target="https://ark.gamepedia.com/Snow_Owl" TargetMode="External"/><Relationship Id="rId5876" Type="http://schemas.openxmlformats.org/officeDocument/2006/relationships/hyperlink" Target="https://bulbapedia.bulbagarden.net/wiki/Rolycoly_(Pok%C3%A9mon)" TargetMode="External"/><Relationship Id="rId684" Type="http://schemas.openxmlformats.org/officeDocument/2006/relationships/hyperlink" Target="https://wh40k.lexicanum.com/wiki/Fedridian_Althak" TargetMode="External"/><Relationship Id="rId3214" Type="http://schemas.openxmlformats.org/officeDocument/2006/relationships/hyperlink" Target="https://toriko.fandom.com/wiki/King_Landler" TargetMode="External"/><Relationship Id="rId4545" Type="http://schemas.openxmlformats.org/officeDocument/2006/relationships/hyperlink" Target="https://zelda.fandom.com/wiki/Talus" TargetMode="External"/><Relationship Id="rId5873" Type="http://schemas.openxmlformats.org/officeDocument/2006/relationships/hyperlink" Target="https://scp-wiki.wikidot.com/scp-6299" TargetMode="External"/><Relationship Id="rId683" Type="http://schemas.openxmlformats.org/officeDocument/2006/relationships/hyperlink" Target="https://toriko.fandom.com/wiki/Big_Bang_Shark" TargetMode="External"/><Relationship Id="rId3213" Type="http://schemas.openxmlformats.org/officeDocument/2006/relationships/hyperlink" Target="https://goldensun.fandom.com/wiki/Simoom" TargetMode="External"/><Relationship Id="rId4544" Type="http://schemas.openxmlformats.org/officeDocument/2006/relationships/hyperlink" Target="https://bulbapedia.bulbagarden.net/wiki/Mawile_(Pok%C3%A9mon)" TargetMode="External"/><Relationship Id="rId5874" Type="http://schemas.openxmlformats.org/officeDocument/2006/relationships/hyperlink" Target="https://bulbapedia.bulbagarden.net/wiki/Yamper_(Pok%C3%A9mon)" TargetMode="External"/><Relationship Id="rId3205" Type="http://schemas.openxmlformats.org/officeDocument/2006/relationships/hyperlink" Target="https://xenoblade.fandom.com/wiki/M32_Scout_Unit" TargetMode="External"/><Relationship Id="rId4536" Type="http://schemas.openxmlformats.org/officeDocument/2006/relationships/hyperlink" Target="https://monsterhunter.fandom.com/wiki/Merphistophelin" TargetMode="External"/><Relationship Id="rId5868" Type="http://schemas.openxmlformats.org/officeDocument/2006/relationships/hyperlink" Target="https://bulbapedia.bulbagarden.net/wiki/Gossifleur_(Pok%C3%A9mon)" TargetMode="External"/><Relationship Id="rId3204" Type="http://schemas.openxmlformats.org/officeDocument/2006/relationships/hyperlink" Target="https://howtotrainyourdragon.fandom.com/wiki/Songwing_(Rescue_Riders)" TargetMode="External"/><Relationship Id="rId4535" Type="http://schemas.openxmlformats.org/officeDocument/2006/relationships/hyperlink" Target="https://xenoblade.fandom.com/wiki/Uraya" TargetMode="External"/><Relationship Id="rId5869" Type="http://schemas.openxmlformats.org/officeDocument/2006/relationships/hyperlink" Target="https://scp-wiki.wikidot.com/scp-6199" TargetMode="External"/><Relationship Id="rId3207" Type="http://schemas.openxmlformats.org/officeDocument/2006/relationships/hyperlink" Target="https://monsterhunter.fandom.com/wiki/Garuba_Daora" TargetMode="External"/><Relationship Id="rId4538" Type="http://schemas.openxmlformats.org/officeDocument/2006/relationships/hyperlink" Target="https://bugsnax.fandom.com/wiki/Cheepoof" TargetMode="External"/><Relationship Id="rId5866" Type="http://schemas.openxmlformats.org/officeDocument/2006/relationships/hyperlink" Target="https://bulbapedia.bulbagarden.net/wiki/Nickit_(Pok%C3%A9mon)" TargetMode="External"/><Relationship Id="rId3206" Type="http://schemas.openxmlformats.org/officeDocument/2006/relationships/hyperlink" Target="https://starwars.fandom.com/wiki/Hssiss" TargetMode="External"/><Relationship Id="rId4537" Type="http://schemas.openxmlformats.org/officeDocument/2006/relationships/hyperlink" Target="https://dontstarve.fandom.com/wiki/Iron_Hulk" TargetMode="External"/><Relationship Id="rId5867" Type="http://schemas.openxmlformats.org/officeDocument/2006/relationships/hyperlink" Target="https://scp-wiki.wikidot.com/scp-6199" TargetMode="External"/><Relationship Id="rId3209" Type="http://schemas.openxmlformats.org/officeDocument/2006/relationships/hyperlink" Target="https://finalfantasy.fandom.com/wiki/Pandemona" TargetMode="External"/><Relationship Id="rId3208" Type="http://schemas.openxmlformats.org/officeDocument/2006/relationships/hyperlink" Target="https://riskofrain.fandom.com/wiki/Thqwib" TargetMode="External"/><Relationship Id="rId4539" Type="http://schemas.openxmlformats.org/officeDocument/2006/relationships/hyperlink" Target="https://secretsaturdays.fandom.com/wiki/Centiscarabs" TargetMode="External"/><Relationship Id="rId679" Type="http://schemas.openxmlformats.org/officeDocument/2006/relationships/hyperlink" Target="https://naruto.fandom.com/wiki/Genbu" TargetMode="External"/><Relationship Id="rId678" Type="http://schemas.openxmlformats.org/officeDocument/2006/relationships/hyperlink" Target="https://elderscrolls.fandom.com/wiki/Dwarven_Centurion_(Online)" TargetMode="External"/><Relationship Id="rId677" Type="http://schemas.openxmlformats.org/officeDocument/2006/relationships/hyperlink" Target="https://monster-sanctuary.fandom.com/wiki/Tengu" TargetMode="External"/><Relationship Id="rId676" Type="http://schemas.openxmlformats.org/officeDocument/2006/relationships/hyperlink" Target="https://fellseal.gamepedia.com/Helhund" TargetMode="External"/><Relationship Id="rId671" Type="http://schemas.openxmlformats.org/officeDocument/2006/relationships/hyperlink" Target="https://marvel.fandom.com/wiki/Life-Model_Decoy" TargetMode="External"/><Relationship Id="rId5860" Type="http://schemas.openxmlformats.org/officeDocument/2006/relationships/hyperlink" Target="https://bulbapedia.bulbagarden.net/wiki/Skwovet_(Pok%C3%A9mon)" TargetMode="External"/><Relationship Id="rId670" Type="http://schemas.openxmlformats.org/officeDocument/2006/relationships/hyperlink" Target="https://slimerancher.fandom.com/wiki/Crystal_Slime" TargetMode="External"/><Relationship Id="rId5861" Type="http://schemas.openxmlformats.org/officeDocument/2006/relationships/hyperlink" Target="https://scp-wiki.wikidot.com/scp-6040" TargetMode="External"/><Relationship Id="rId4530" Type="http://schemas.openxmlformats.org/officeDocument/2006/relationships/hyperlink" Target="http://www.scpwiki.com/scp-914" TargetMode="External"/><Relationship Id="rId675" Type="http://schemas.openxmlformats.org/officeDocument/2006/relationships/hyperlink" Target="https://minecraft.gamepedia.com/Ender_Dragon" TargetMode="External"/><Relationship Id="rId3201" Type="http://schemas.openxmlformats.org/officeDocument/2006/relationships/hyperlink" Target="https://bayonetta.fandom.com/wiki/Pain" TargetMode="External"/><Relationship Id="rId4532" Type="http://schemas.openxmlformats.org/officeDocument/2006/relationships/hyperlink" Target="https://forgottenrealms.fandom.com/wiki/Almiraj" TargetMode="External"/><Relationship Id="rId5864" Type="http://schemas.openxmlformats.org/officeDocument/2006/relationships/hyperlink" Target="https://bulbapedia.bulbagarden.net/wiki/Blipbug_(Pok%C3%A9mon)" TargetMode="External"/><Relationship Id="rId674" Type="http://schemas.openxmlformats.org/officeDocument/2006/relationships/hyperlink" Target="https://terraria.fandom.com/wiki/Fuzzy_Carrot" TargetMode="External"/><Relationship Id="rId3200" Type="http://schemas.openxmlformats.org/officeDocument/2006/relationships/hyperlink" Target="https://theearthdefenseforce.fandom.com/wiki/Spiders" TargetMode="External"/><Relationship Id="rId4531" Type="http://schemas.openxmlformats.org/officeDocument/2006/relationships/hyperlink" Target="https://ark.fandom.com/wiki/Sinomacrops" TargetMode="External"/><Relationship Id="rId5865" Type="http://schemas.openxmlformats.org/officeDocument/2006/relationships/hyperlink" Target="https://scp-wiki.wikidot.com/scp-6169" TargetMode="External"/><Relationship Id="rId673" Type="http://schemas.openxmlformats.org/officeDocument/2006/relationships/hyperlink" Target="https://finalfantasy.fandom.com/wiki/Chocobo" TargetMode="External"/><Relationship Id="rId3203" Type="http://schemas.openxmlformats.org/officeDocument/2006/relationships/hyperlink" Target="https://dragon-quest.org/wiki/Moosifer" TargetMode="External"/><Relationship Id="rId4534" Type="http://schemas.openxmlformats.org/officeDocument/2006/relationships/hyperlink" Target="https://zelda.fandom.com/wiki/Rocktite" TargetMode="External"/><Relationship Id="rId5862" Type="http://schemas.openxmlformats.org/officeDocument/2006/relationships/hyperlink" Target="https://bulbapedia.bulbagarden.net/wiki/Rookidee_(Pok%C3%A9mon)" TargetMode="External"/><Relationship Id="rId672" Type="http://schemas.openxmlformats.org/officeDocument/2006/relationships/hyperlink" Target="https://riskofrain2.fandom.com/wiki/Lemurian" TargetMode="External"/><Relationship Id="rId3202" Type="http://schemas.openxmlformats.org/officeDocument/2006/relationships/hyperlink" Target="https://www.mariowiki.com/Larry_Koopa" TargetMode="External"/><Relationship Id="rId4533" Type="http://schemas.openxmlformats.org/officeDocument/2006/relationships/hyperlink" Target="https://bulbapedia.bulbagarden.net/wiki/Sableye_(Pok%C3%A9mon)" TargetMode="External"/><Relationship Id="rId5863" Type="http://schemas.openxmlformats.org/officeDocument/2006/relationships/hyperlink" Target="https://scp-wiki.wikidot.com/scp-6067" TargetMode="External"/><Relationship Id="rId190" Type="http://schemas.openxmlformats.org/officeDocument/2006/relationships/hyperlink" Target="https://subnautica-belowzero.fandom.com/wiki/Arctic_Ray" TargetMode="External"/><Relationship Id="rId5019" Type="http://schemas.openxmlformats.org/officeDocument/2006/relationships/hyperlink" Target="http://www.scpwiki.com/scp-1387" TargetMode="External"/><Relationship Id="rId194" Type="http://schemas.openxmlformats.org/officeDocument/2006/relationships/hyperlink" Target="https://riordan.fandom.com/wiki/Basilisk" TargetMode="External"/><Relationship Id="rId193" Type="http://schemas.openxmlformats.org/officeDocument/2006/relationships/hyperlink" Target="https://kirby.fandom.com/wiki/Blipper" TargetMode="External"/><Relationship Id="rId192" Type="http://schemas.openxmlformats.org/officeDocument/2006/relationships/hyperlink" Target="https://ccsakura.fandom.com/wiki/The_Change" TargetMode="External"/><Relationship Id="rId191" Type="http://schemas.openxmlformats.org/officeDocument/2006/relationships/hyperlink" Target="https://starbounder.org/Bobfae" TargetMode="External"/><Relationship Id="rId5010" Type="http://schemas.openxmlformats.org/officeDocument/2006/relationships/hyperlink" Target="https://kingdomhearts.fandom.com/wiki/Sora%27s_Heartless/Gameplay" TargetMode="External"/><Relationship Id="rId187" Type="http://schemas.openxmlformats.org/officeDocument/2006/relationships/hyperlink" Target="https://oddworld.fandom.com/wiki/Gabbit" TargetMode="External"/><Relationship Id="rId5013" Type="http://schemas.openxmlformats.org/officeDocument/2006/relationships/hyperlink" Target="https://forgottenrealms.fandom.com/wiki/Giragonne" TargetMode="External"/><Relationship Id="rId186" Type="http://schemas.openxmlformats.org/officeDocument/2006/relationships/hyperlink" Target="https://dinotrux.fandom.com/wiki/Dozeratops" TargetMode="External"/><Relationship Id="rId5014" Type="http://schemas.openxmlformats.org/officeDocument/2006/relationships/hyperlink" Target="https://bulbapedia.bulbagarden.net/wiki/Latios_(Pok%C3%A9mon)" TargetMode="External"/><Relationship Id="rId185" Type="http://schemas.openxmlformats.org/officeDocument/2006/relationships/hyperlink" Target="https://wh40k.lexicanum.com/wiki/Carnodon" TargetMode="External"/><Relationship Id="rId5011" Type="http://schemas.openxmlformats.org/officeDocument/2006/relationships/hyperlink" Target="http://www.scpwiki.com/scp-1371" TargetMode="External"/><Relationship Id="rId184" Type="http://schemas.openxmlformats.org/officeDocument/2006/relationships/hyperlink" Target="https://toriko.fandom.com/wiki/Armor_Hoihoi" TargetMode="External"/><Relationship Id="rId5012" Type="http://schemas.openxmlformats.org/officeDocument/2006/relationships/hyperlink" Target="https://primeval.fandom.com/wiki/Future_Predator" TargetMode="External"/><Relationship Id="rId5017" Type="http://schemas.openxmlformats.org/officeDocument/2006/relationships/hyperlink" Target="https://dontstarve.fandom.com/wiki/Spitter" TargetMode="External"/><Relationship Id="rId5018" Type="http://schemas.openxmlformats.org/officeDocument/2006/relationships/hyperlink" Target="https://kingdomhearts.fandom.com/wiki/Surveillance_Robot" TargetMode="External"/><Relationship Id="rId189" Type="http://schemas.openxmlformats.org/officeDocument/2006/relationships/hyperlink" Target="https://horizon.fandom.com/wiki/Charger" TargetMode="External"/><Relationship Id="rId5015" Type="http://schemas.openxmlformats.org/officeDocument/2006/relationships/hyperlink" Target="https://metroid.fandom.com/wiki/Crystallite" TargetMode="External"/><Relationship Id="rId188" Type="http://schemas.openxmlformats.org/officeDocument/2006/relationships/hyperlink" Target="https://ben10.fandom.com/wiki/Antrosapien" TargetMode="External"/><Relationship Id="rId5016" Type="http://schemas.openxmlformats.org/officeDocument/2006/relationships/hyperlink" Target="https://monsterhunter.fandom.com/wiki/Tartaronis" TargetMode="External"/><Relationship Id="rId5008" Type="http://schemas.openxmlformats.org/officeDocument/2006/relationships/hyperlink" Target="https://monsterhunter.fandom.com/wiki/Taikun_Zamuza" TargetMode="External"/><Relationship Id="rId5009" Type="http://schemas.openxmlformats.org/officeDocument/2006/relationships/hyperlink" Target="https://dontstarve.fandom.com/wiki/Sea_Strider" TargetMode="External"/><Relationship Id="rId183" Type="http://schemas.openxmlformats.org/officeDocument/2006/relationships/hyperlink" Target="https://okami.fandom.com/wiki/Hanagami" TargetMode="External"/><Relationship Id="rId182" Type="http://schemas.openxmlformats.org/officeDocument/2006/relationships/hyperlink" Target="https://goldensun.fandom.com/wiki/Buckle" TargetMode="External"/><Relationship Id="rId181" Type="http://schemas.openxmlformats.org/officeDocument/2006/relationships/hyperlink" Target="https://onepiece.fandom.com/wiki/Animal_Species/Arabasta_Saga" TargetMode="External"/><Relationship Id="rId180" Type="http://schemas.openxmlformats.org/officeDocument/2006/relationships/hyperlink" Target="https://naruto.fandom.com/wiki/Isobu" TargetMode="External"/><Relationship Id="rId176" Type="http://schemas.openxmlformats.org/officeDocument/2006/relationships/hyperlink" Target="https://minecraft.gamepedia.com/Blaze" TargetMode="External"/><Relationship Id="rId5002" Type="http://schemas.openxmlformats.org/officeDocument/2006/relationships/hyperlink" Target="https://kingdomhearts.fandom.com/wiki/Strafer" TargetMode="External"/><Relationship Id="rId175" Type="http://schemas.openxmlformats.org/officeDocument/2006/relationships/hyperlink" Target="https://terraria.fandom.com/wiki/Guardian_Golem" TargetMode="External"/><Relationship Id="rId5003" Type="http://schemas.openxmlformats.org/officeDocument/2006/relationships/hyperlink" Target="http://www.scpwiki.com/scp-1370" TargetMode="External"/><Relationship Id="rId174" Type="http://schemas.openxmlformats.org/officeDocument/2006/relationships/hyperlink" Target="https://finalfantasy.fandom.com/wiki/Ahriman_(Final_Fantasy_X)" TargetMode="External"/><Relationship Id="rId5000" Type="http://schemas.openxmlformats.org/officeDocument/2006/relationships/hyperlink" Target="https://monsterhunter.fandom.com/wiki/Somnacanth" TargetMode="External"/><Relationship Id="rId173" Type="http://schemas.openxmlformats.org/officeDocument/2006/relationships/hyperlink" Target="https://riskofrain2.fandom.com/wiki/Beetle" TargetMode="External"/><Relationship Id="rId5001" Type="http://schemas.openxmlformats.org/officeDocument/2006/relationships/hyperlink" Target="https://dontstarve.fandom.com/wiki/Nurse_Spider" TargetMode="External"/><Relationship Id="rId5006" Type="http://schemas.openxmlformats.org/officeDocument/2006/relationships/hyperlink" Target="https://bulbapedia.bulbagarden.net/wiki/Latias_(Pok%C3%A9mon)" TargetMode="External"/><Relationship Id="rId179" Type="http://schemas.openxmlformats.org/officeDocument/2006/relationships/hyperlink" Target="https://elderscrolls.fandom.com/wiki/Canah" TargetMode="External"/><Relationship Id="rId5007" Type="http://schemas.openxmlformats.org/officeDocument/2006/relationships/hyperlink" Target="https://metroid.fandom.com/wiki/Charge_Beam_Beast" TargetMode="External"/><Relationship Id="rId178" Type="http://schemas.openxmlformats.org/officeDocument/2006/relationships/hyperlink" Target="https://monster-sanctuary.fandom.com/wiki/Spectral_Lion" TargetMode="External"/><Relationship Id="rId5004" Type="http://schemas.openxmlformats.org/officeDocument/2006/relationships/hyperlink" Target="https://primeval.fandom.com/wiki/Future_Maggot" TargetMode="External"/><Relationship Id="rId177" Type="http://schemas.openxmlformats.org/officeDocument/2006/relationships/hyperlink" Target="https://fellseal.gamepedia.com/Blardger" TargetMode="External"/><Relationship Id="rId5005" Type="http://schemas.openxmlformats.org/officeDocument/2006/relationships/hyperlink" Target="https://forgottenrealms.fandom.com/wiki/Foo_lion" TargetMode="External"/><Relationship Id="rId5031" Type="http://schemas.openxmlformats.org/officeDocument/2006/relationships/hyperlink" Target="https://metroid.fandom.com/wiki/Desbrachian" TargetMode="External"/><Relationship Id="rId5032" Type="http://schemas.openxmlformats.org/officeDocument/2006/relationships/hyperlink" Target="https://monsterhunter.fandom.com/wiki/Tetranadon" TargetMode="External"/><Relationship Id="rId5030" Type="http://schemas.openxmlformats.org/officeDocument/2006/relationships/hyperlink" Target="https://bulbapedia.bulbagarden.net/wiki/Groudon_(Pok%C3%A9mon)" TargetMode="External"/><Relationship Id="rId5035" Type="http://schemas.openxmlformats.org/officeDocument/2006/relationships/hyperlink" Target="http://www.scpwiki.com/scp-1405" TargetMode="External"/><Relationship Id="rId5036" Type="http://schemas.openxmlformats.org/officeDocument/2006/relationships/hyperlink" Target="https://primeval.fandom.com/wiki/Giganotosaurus" TargetMode="External"/><Relationship Id="rId5033" Type="http://schemas.openxmlformats.org/officeDocument/2006/relationships/hyperlink" Target="https://dontstarve.fandom.com/wiki/Spider_Queen" TargetMode="External"/><Relationship Id="rId5034" Type="http://schemas.openxmlformats.org/officeDocument/2006/relationships/hyperlink" Target="https://kingdomhearts.fandom.com/wiki/Tornado_Step" TargetMode="External"/><Relationship Id="rId5039" Type="http://schemas.openxmlformats.org/officeDocument/2006/relationships/hyperlink" Target="https://metroid.fandom.com/wiki/Dragotix" TargetMode="External"/><Relationship Id="rId5037" Type="http://schemas.openxmlformats.org/officeDocument/2006/relationships/hyperlink" Target="https://forgottenrealms.fandom.com/wiki/Gray_render" TargetMode="External"/><Relationship Id="rId5038" Type="http://schemas.openxmlformats.org/officeDocument/2006/relationships/hyperlink" Target="https://bulbapedia.bulbagarden.net/wiki/Rayquaza_(Pok%C3%A9mon)" TargetMode="External"/><Relationship Id="rId5020" Type="http://schemas.openxmlformats.org/officeDocument/2006/relationships/hyperlink" Target="https://primeval.fandom.com/wiki/Future_Shark" TargetMode="External"/><Relationship Id="rId5021" Type="http://schemas.openxmlformats.org/officeDocument/2006/relationships/hyperlink" Target="https://forgottenrealms.fandom.com/wiki/Girallon" TargetMode="External"/><Relationship Id="rId198" Type="http://schemas.openxmlformats.org/officeDocument/2006/relationships/hyperlink" Target="https://fallout.fandom.com/wiki/Barnacle" TargetMode="External"/><Relationship Id="rId5024" Type="http://schemas.openxmlformats.org/officeDocument/2006/relationships/hyperlink" Target="https://monsterhunter.fandom.com/wiki/Teostra" TargetMode="External"/><Relationship Id="rId197" Type="http://schemas.openxmlformats.org/officeDocument/2006/relationships/hyperlink" Target="https://theportalwiki.com/wiki/Turrets" TargetMode="External"/><Relationship Id="rId5025" Type="http://schemas.openxmlformats.org/officeDocument/2006/relationships/hyperlink" Target="https://dontstarve.fandom.com/wiki/Shattered_Spider" TargetMode="External"/><Relationship Id="rId196" Type="http://schemas.openxmlformats.org/officeDocument/2006/relationships/hyperlink" Target="https://rwby.fandom.com/wiki/Beringel" TargetMode="External"/><Relationship Id="rId5022" Type="http://schemas.openxmlformats.org/officeDocument/2006/relationships/hyperlink" Target="https://bulbapedia.bulbagarden.net/wiki/Kyogre_(Pok%C3%A9mon)" TargetMode="External"/><Relationship Id="rId195" Type="http://schemas.openxmlformats.org/officeDocument/2006/relationships/hyperlink" Target="https://liloandstitch.fandom.com/wiki/Pop_(009)" TargetMode="External"/><Relationship Id="rId5023" Type="http://schemas.openxmlformats.org/officeDocument/2006/relationships/hyperlink" Target="https://metroid.fandom.com/wiki/Dachora" TargetMode="External"/><Relationship Id="rId5028" Type="http://schemas.openxmlformats.org/officeDocument/2006/relationships/hyperlink" Target="https://primeval.fandom.com/wiki/Giant_Burrowing_Insect" TargetMode="External"/><Relationship Id="rId5029" Type="http://schemas.openxmlformats.org/officeDocument/2006/relationships/hyperlink" Target="https://forgottenrealms.fandom.com/wiki/Gorgon" TargetMode="External"/><Relationship Id="rId5026" Type="http://schemas.openxmlformats.org/officeDocument/2006/relationships/hyperlink" Target="https://kingdomhearts.fandom.com/wiki/Tailbunker" TargetMode="External"/><Relationship Id="rId199" Type="http://schemas.openxmlformats.org/officeDocument/2006/relationships/hyperlink" Target="https://ninokuni.fandom.com/wiki/Boggly-Boo" TargetMode="External"/><Relationship Id="rId5027" Type="http://schemas.openxmlformats.org/officeDocument/2006/relationships/hyperlink" Target="http://www.scpwiki.com/scp-1403" TargetMode="External"/><Relationship Id="rId150" Type="http://schemas.openxmlformats.org/officeDocument/2006/relationships/hyperlink" Target="https://slugterra.fandom.com/wiki/Armashelt" TargetMode="External"/><Relationship Id="rId149" Type="http://schemas.openxmlformats.org/officeDocument/2006/relationships/hyperlink" Target="https://ninokuni.fandom.com/wiki/Baatender" TargetMode="External"/><Relationship Id="rId148" Type="http://schemas.openxmlformats.org/officeDocument/2006/relationships/hyperlink" Target="https://fallout.fandom.com/wiki/Giant_ant" TargetMode="External"/><Relationship Id="rId3270" Type="http://schemas.openxmlformats.org/officeDocument/2006/relationships/hyperlink" Target="https://liloandstitch.fandom.com/wiki/Elastico_(345)" TargetMode="External"/><Relationship Id="rId3272" Type="http://schemas.openxmlformats.org/officeDocument/2006/relationships/hyperlink" Target="http://www.scpwiki.com/scp-602" TargetMode="External"/><Relationship Id="rId3271" Type="http://schemas.openxmlformats.org/officeDocument/2006/relationships/hyperlink" Target="https://ninokuni.fandom.com/wiki/Golden_Familiars" TargetMode="External"/><Relationship Id="rId143" Type="http://schemas.openxmlformats.org/officeDocument/2006/relationships/hyperlink" Target="https://kirby.fandom.com/wiki/Blade_Knight" TargetMode="External"/><Relationship Id="rId3274" Type="http://schemas.openxmlformats.org/officeDocument/2006/relationships/hyperlink" Target="https://en.wikipedia.org/wiki/Caecilian" TargetMode="External"/><Relationship Id="rId142" Type="http://schemas.openxmlformats.org/officeDocument/2006/relationships/hyperlink" Target="https://ccsakura.fandom.com/wiki/The_Bubbles" TargetMode="External"/><Relationship Id="rId3273" Type="http://schemas.openxmlformats.org/officeDocument/2006/relationships/hyperlink" Target="https://theneverendingstory.fandom.com/wiki/Pyornkrachzark" TargetMode="External"/><Relationship Id="rId141" Type="http://schemas.openxmlformats.org/officeDocument/2006/relationships/hyperlink" Target="https://starbounder.org/Batong" TargetMode="External"/><Relationship Id="rId3276" Type="http://schemas.openxmlformats.org/officeDocument/2006/relationships/hyperlink" Target="https://avatar.fandom.com/wiki/Sooty_copper_fritillary" TargetMode="External"/><Relationship Id="rId140" Type="http://schemas.openxmlformats.org/officeDocument/2006/relationships/hyperlink" Target="https://subnautica.fandom.com/wiki/Ancient_Floater" TargetMode="External"/><Relationship Id="rId3275" Type="http://schemas.openxmlformats.org/officeDocument/2006/relationships/hyperlink" Target="https://ark.gamepedia.com/Jerboa" TargetMode="External"/><Relationship Id="rId147" Type="http://schemas.openxmlformats.org/officeDocument/2006/relationships/hyperlink" Target="https://theportalwiki.com/wiki/Atlas" TargetMode="External"/><Relationship Id="rId3278" Type="http://schemas.openxmlformats.org/officeDocument/2006/relationships/hyperlink" Target="https://bulbapedia.bulbagarden.net/wiki/TM" TargetMode="External"/><Relationship Id="rId146" Type="http://schemas.openxmlformats.org/officeDocument/2006/relationships/hyperlink" Target="https://rwby.fandom.com/wiki/Beowolf" TargetMode="External"/><Relationship Id="rId3277" Type="http://schemas.openxmlformats.org/officeDocument/2006/relationships/hyperlink" Target="https://forgottenrealms.fandom.com/wiki/Steel_predator" TargetMode="External"/><Relationship Id="rId145" Type="http://schemas.openxmlformats.org/officeDocument/2006/relationships/hyperlink" Target="https://liloandstitch.fandom.com/wiki/Gigi_(007)" TargetMode="External"/><Relationship Id="rId144" Type="http://schemas.openxmlformats.org/officeDocument/2006/relationships/hyperlink" Target="https://riordan.fandom.com/wiki/Aurum" TargetMode="External"/><Relationship Id="rId3279" Type="http://schemas.openxmlformats.org/officeDocument/2006/relationships/hyperlink" Target="https://digimon.fandom.com/wiki/Pulsemon" TargetMode="External"/><Relationship Id="rId139" Type="http://schemas.openxmlformats.org/officeDocument/2006/relationships/hyperlink" Target="https://horizon.fandom.com/wiki/Broadhead" TargetMode="External"/><Relationship Id="rId138" Type="http://schemas.openxmlformats.org/officeDocument/2006/relationships/hyperlink" Target="https://ben10.fandom.com/wiki/Amperi" TargetMode="External"/><Relationship Id="rId137" Type="http://schemas.openxmlformats.org/officeDocument/2006/relationships/hyperlink" Target="https://oddworld.fandom.com/wiki/Frogger" TargetMode="External"/><Relationship Id="rId4590" Type="http://schemas.openxmlformats.org/officeDocument/2006/relationships/hyperlink" Target="https://xenoblade.fandom.com/wiki/Xe-dom" TargetMode="External"/><Relationship Id="rId3261" Type="http://schemas.openxmlformats.org/officeDocument/2006/relationships/hyperlink" Target="https://riskofrain2.fandom.com/wiki/Volcanic_Egg" TargetMode="External"/><Relationship Id="rId4592" Type="http://schemas.openxmlformats.org/officeDocument/2006/relationships/hyperlink" Target="https://dontstarve.fandom.com/wiki/Malbatross" TargetMode="External"/><Relationship Id="rId3260" Type="http://schemas.openxmlformats.org/officeDocument/2006/relationships/hyperlink" Target="https://monsterhunter.fandom.com/wiki/Gasurabazura" TargetMode="External"/><Relationship Id="rId4591" Type="http://schemas.openxmlformats.org/officeDocument/2006/relationships/hyperlink" Target="https://monsterhunter.fandom.com/wiki/Moofah" TargetMode="External"/><Relationship Id="rId132" Type="http://schemas.openxmlformats.org/officeDocument/2006/relationships/hyperlink" Target="https://goldensun.fandom.com/wiki/Brick" TargetMode="External"/><Relationship Id="rId3263" Type="http://schemas.openxmlformats.org/officeDocument/2006/relationships/hyperlink" Target="https://terraria.fandom.com/wiki/Evolution_Beast" TargetMode="External"/><Relationship Id="rId4594" Type="http://schemas.openxmlformats.org/officeDocument/2006/relationships/hyperlink" Target="https://secretsaturdays.fandom.com/wiki/Engulfer_(H%C3%AEnq%C3%BBmemen)" TargetMode="External"/><Relationship Id="rId131" Type="http://schemas.openxmlformats.org/officeDocument/2006/relationships/hyperlink" Target="https://onepiece.fandom.com/wiki/Animal_Species/Arabasta_Saga" TargetMode="External"/><Relationship Id="rId3262" Type="http://schemas.openxmlformats.org/officeDocument/2006/relationships/hyperlink" Target="https://finalfantasy.fandom.com/wiki/Phoenix_(summon)" TargetMode="External"/><Relationship Id="rId4593" Type="http://schemas.openxmlformats.org/officeDocument/2006/relationships/hyperlink" Target="https://bugsnax.fandom.com/wiki/Greater_Cocomite" TargetMode="External"/><Relationship Id="rId130" Type="http://schemas.openxmlformats.org/officeDocument/2006/relationships/hyperlink" Target="https://naruto.fandom.com/wiki/Matatabi" TargetMode="External"/><Relationship Id="rId3265" Type="http://schemas.openxmlformats.org/officeDocument/2006/relationships/hyperlink" Target="https://monster-sanctuary.fandom.com/wiki/Brutus" TargetMode="External"/><Relationship Id="rId4596" Type="http://schemas.openxmlformats.org/officeDocument/2006/relationships/hyperlink" Target="https://scp-wiki.wikidot.com/scp-939" TargetMode="External"/><Relationship Id="rId3264" Type="http://schemas.openxmlformats.org/officeDocument/2006/relationships/hyperlink" Target="https://the-betweenlands.fandom.com/wiki/Smol_Sludge" TargetMode="External"/><Relationship Id="rId4595" Type="http://schemas.openxmlformats.org/officeDocument/2006/relationships/hyperlink" Target="https://kingdomhearts.fandom.com/wiki/Lance_Soldier" TargetMode="External"/><Relationship Id="rId136" Type="http://schemas.openxmlformats.org/officeDocument/2006/relationships/hyperlink" Target="https://dinotrux.fandom.com/wiki/Craneosaurs" TargetMode="External"/><Relationship Id="rId3267" Type="http://schemas.openxmlformats.org/officeDocument/2006/relationships/hyperlink" Target="https://toriko.fandom.com/wiki/Lightning_Phoenix" TargetMode="External"/><Relationship Id="rId4598" Type="http://schemas.openxmlformats.org/officeDocument/2006/relationships/hyperlink" Target="https://bulbapedia.bulbagarden.net/wiki/Minun_(Pok%C3%A9mon)" TargetMode="External"/><Relationship Id="rId135" Type="http://schemas.openxmlformats.org/officeDocument/2006/relationships/hyperlink" Target="https://wh40k.lexicanum.com/wiki/Carnivorous_Sand_Clam" TargetMode="External"/><Relationship Id="rId3266" Type="http://schemas.openxmlformats.org/officeDocument/2006/relationships/hyperlink" Target="https://goldensun.fandom.com/wiki/Smog" TargetMode="External"/><Relationship Id="rId4597" Type="http://schemas.openxmlformats.org/officeDocument/2006/relationships/hyperlink" Target="https://forgottenrealms.fandom.com/wiki/Meenlock" TargetMode="External"/><Relationship Id="rId134" Type="http://schemas.openxmlformats.org/officeDocument/2006/relationships/hyperlink" Target="https://toriko.fandom.com/wiki/Armlan_Phoelynx" TargetMode="External"/><Relationship Id="rId3269" Type="http://schemas.openxmlformats.org/officeDocument/2006/relationships/hyperlink" Target="https://starbounder.org/Omnicannon" TargetMode="External"/><Relationship Id="rId133" Type="http://schemas.openxmlformats.org/officeDocument/2006/relationships/hyperlink" Target="https://okami.fandom.com/wiki/Gekigami" TargetMode="External"/><Relationship Id="rId3268" Type="http://schemas.openxmlformats.org/officeDocument/2006/relationships/hyperlink" Target="https://ben10.fandom.com/wiki/Mycelium" TargetMode="External"/><Relationship Id="rId4599" Type="http://schemas.openxmlformats.org/officeDocument/2006/relationships/hyperlink" Target="https://zelda.fandom.com/wiki/Argorok" TargetMode="External"/><Relationship Id="rId172" Type="http://schemas.openxmlformats.org/officeDocument/2006/relationships/hyperlink" Target="https://marvel.fandom.com/wiki/Flerken" TargetMode="External"/><Relationship Id="rId171" Type="http://schemas.openxmlformats.org/officeDocument/2006/relationships/hyperlink" Target="https://slimerancher.fandom.com/wiki/Honey_Slime" TargetMode="External"/><Relationship Id="rId170" Type="http://schemas.openxmlformats.org/officeDocument/2006/relationships/hyperlink" Target="https://harrypotter.fandom.com/wiki/Augurey" TargetMode="External"/><Relationship Id="rId3290" Type="http://schemas.openxmlformats.org/officeDocument/2006/relationships/hyperlink" Target="https://terraria.fandom.com/wiki/Nebula_Floater" TargetMode="External"/><Relationship Id="rId3292" Type="http://schemas.openxmlformats.org/officeDocument/2006/relationships/hyperlink" Target="https://monster-sanctuary.fandom.com/wiki/Mega_Rock" TargetMode="External"/><Relationship Id="rId3291" Type="http://schemas.openxmlformats.org/officeDocument/2006/relationships/hyperlink" Target="https://the-betweenlands.fandom.com/wiki/Sludge" TargetMode="External"/><Relationship Id="rId3294" Type="http://schemas.openxmlformats.org/officeDocument/2006/relationships/hyperlink" Target="https://toriko.fandom.com/wiki/Limousine_Jellyfish" TargetMode="External"/><Relationship Id="rId3293" Type="http://schemas.openxmlformats.org/officeDocument/2006/relationships/hyperlink" Target="https://goldensun.fandom.com/wiki/Squall" TargetMode="External"/><Relationship Id="rId165" Type="http://schemas.openxmlformats.org/officeDocument/2006/relationships/hyperlink" Target="https://dragon-quest.org/wiki/Shell_slime" TargetMode="External"/><Relationship Id="rId3296" Type="http://schemas.openxmlformats.org/officeDocument/2006/relationships/hyperlink" Target="https://starbounder.org/Trifangle" TargetMode="External"/><Relationship Id="rId164" Type="http://schemas.openxmlformats.org/officeDocument/2006/relationships/hyperlink" Target="https://www.mariowiki.com/Birdo_(species)" TargetMode="External"/><Relationship Id="rId3295" Type="http://schemas.openxmlformats.org/officeDocument/2006/relationships/hyperlink" Target="https://ben10.fandom.com/wiki/Necrofriggian" TargetMode="External"/><Relationship Id="rId163" Type="http://schemas.openxmlformats.org/officeDocument/2006/relationships/hyperlink" Target="https://devilmaycry.fandom.com/wiki/Cerberus_(Devil_Arm)" TargetMode="External"/><Relationship Id="rId3298" Type="http://schemas.openxmlformats.org/officeDocument/2006/relationships/hyperlink" Target="http://www.scpwiki.com/scp-605" TargetMode="External"/><Relationship Id="rId162" Type="http://schemas.openxmlformats.org/officeDocument/2006/relationships/hyperlink" Target="https://godzilla.fandom.com/wiki/Behemoth" TargetMode="External"/><Relationship Id="rId3297" Type="http://schemas.openxmlformats.org/officeDocument/2006/relationships/hyperlink" Target="https://liloandstitch.fandom.com/wiki/Swapper_(355)" TargetMode="External"/><Relationship Id="rId169" Type="http://schemas.openxmlformats.org/officeDocument/2006/relationships/hyperlink" Target="https://monsterhunter.fandom.com/wiki/Aknosom" TargetMode="External"/><Relationship Id="rId168" Type="http://schemas.openxmlformats.org/officeDocument/2006/relationships/hyperlink" Target="https://starwars.fandom.com/wiki/Bergruutfa" TargetMode="External"/><Relationship Id="rId3299" Type="http://schemas.openxmlformats.org/officeDocument/2006/relationships/hyperlink" Target="https://overwatch.fandom.com/wiki/Bastion" TargetMode="External"/><Relationship Id="rId167" Type="http://schemas.openxmlformats.org/officeDocument/2006/relationships/hyperlink" Target="https://xenoblade.fandom.com/wiki/Flavel_Andos" TargetMode="External"/><Relationship Id="rId166" Type="http://schemas.openxmlformats.org/officeDocument/2006/relationships/hyperlink" Target="https://howtotrainyourdragon.fandom.com/wiki/Buffalord" TargetMode="External"/><Relationship Id="rId161" Type="http://schemas.openxmlformats.org/officeDocument/2006/relationships/hyperlink" Target="https://digimon.fandom.com/wiki/Bacomon" TargetMode="External"/><Relationship Id="rId160" Type="http://schemas.openxmlformats.org/officeDocument/2006/relationships/hyperlink" Target="https://bulbapedia.bulbagarden.net/wiki/Caterpie_(Pok%C3%A9mon)" TargetMode="External"/><Relationship Id="rId159" Type="http://schemas.openxmlformats.org/officeDocument/2006/relationships/hyperlink" Target="https://forgottenrealms.fandom.com/wiki/Avolakia" TargetMode="External"/><Relationship Id="rId3281" Type="http://schemas.openxmlformats.org/officeDocument/2006/relationships/hyperlink" Target="https://bayonetta.fandom.com/wiki/Resentment" TargetMode="External"/><Relationship Id="rId3280" Type="http://schemas.openxmlformats.org/officeDocument/2006/relationships/hyperlink" Target="https://theearthdefenseforce.fandom.com/wiki/Flight_Vehicle" TargetMode="External"/><Relationship Id="rId3283" Type="http://schemas.openxmlformats.org/officeDocument/2006/relationships/hyperlink" Target="https://dragon-quest.org/wiki/Troll" TargetMode="External"/><Relationship Id="rId3282" Type="http://schemas.openxmlformats.org/officeDocument/2006/relationships/hyperlink" Target="https://www.mariowiki.com/Morton_Koopa_Jr." TargetMode="External"/><Relationship Id="rId154" Type="http://schemas.openxmlformats.org/officeDocument/2006/relationships/hyperlink" Target="https://animorphs.fandom.com/wiki/Andalite" TargetMode="External"/><Relationship Id="rId3285" Type="http://schemas.openxmlformats.org/officeDocument/2006/relationships/hyperlink" Target="https://xenoblade.fandom.com/wiki/M65_Hunter_Unit" TargetMode="External"/><Relationship Id="rId153" Type="http://schemas.openxmlformats.org/officeDocument/2006/relationships/hyperlink" Target="https://thewanderinginn.fandom.com/wiki/Beriats" TargetMode="External"/><Relationship Id="rId3284" Type="http://schemas.openxmlformats.org/officeDocument/2006/relationships/hyperlink" Target="https://howtotrainyourdragon.fandom.com/wiki/Submaripper" TargetMode="External"/><Relationship Id="rId152" Type="http://schemas.openxmlformats.org/officeDocument/2006/relationships/hyperlink" Target="http://www.scpwiki.com/scp-031" TargetMode="External"/><Relationship Id="rId3287" Type="http://schemas.openxmlformats.org/officeDocument/2006/relationships/hyperlink" Target="https://monsterhunter.fandom.com/wiki/Gear_REX" TargetMode="External"/><Relationship Id="rId151" Type="http://schemas.openxmlformats.org/officeDocument/2006/relationships/hyperlink" Target="https://ratchetandclank.fandom.com/wiki/Arc_Striker" TargetMode="External"/><Relationship Id="rId3286" Type="http://schemas.openxmlformats.org/officeDocument/2006/relationships/hyperlink" Target="https://starwars.fandom.com/wiki/Knobby_white_spider" TargetMode="External"/><Relationship Id="rId158" Type="http://schemas.openxmlformats.org/officeDocument/2006/relationships/hyperlink" Target="https://avatar.fandom.com/wiki/Armadillo_wolf" TargetMode="External"/><Relationship Id="rId3289" Type="http://schemas.openxmlformats.org/officeDocument/2006/relationships/hyperlink" Target="https://finalfantasy.fandom.com/wiki/Quetzalli_(Final_Fantasy_VI)" TargetMode="External"/><Relationship Id="rId157" Type="http://schemas.openxmlformats.org/officeDocument/2006/relationships/hyperlink" Target="https://ark.gamepedia.com/Ammonite" TargetMode="External"/><Relationship Id="rId3288" Type="http://schemas.openxmlformats.org/officeDocument/2006/relationships/hyperlink" Target="https://riskofrain2.fandom.com/wiki/Will-o%27-the-wisp" TargetMode="External"/><Relationship Id="rId156" Type="http://schemas.openxmlformats.org/officeDocument/2006/relationships/hyperlink" Target="https://en.wikipedia.org/wiki/Sirenia" TargetMode="External"/><Relationship Id="rId155" Type="http://schemas.openxmlformats.org/officeDocument/2006/relationships/hyperlink" Target="https://howtotrainyourdragon.fandom.com/wiki/Gembreaker" TargetMode="External"/><Relationship Id="rId2820" Type="http://schemas.openxmlformats.org/officeDocument/2006/relationships/hyperlink" Target="https://ben10.fandom.com/wiki/Muroid" TargetMode="External"/><Relationship Id="rId2821" Type="http://schemas.openxmlformats.org/officeDocument/2006/relationships/hyperlink" Target="https://subnautica-belowzero.fandom.com/wiki/Squidshark" TargetMode="External"/><Relationship Id="rId2822" Type="http://schemas.openxmlformats.org/officeDocument/2006/relationships/hyperlink" Target="https://starbounder.org/Tentacle_Clam" TargetMode="External"/><Relationship Id="rId2823" Type="http://schemas.openxmlformats.org/officeDocument/2006/relationships/hyperlink" Target="https://liloandstitch.fandom.com/wiki/Wormhole_(272)" TargetMode="External"/><Relationship Id="rId2824" Type="http://schemas.openxmlformats.org/officeDocument/2006/relationships/hyperlink" Target="https://fallout.fandom.com/wiki/Cargobot" TargetMode="External"/><Relationship Id="rId2825" Type="http://schemas.openxmlformats.org/officeDocument/2006/relationships/hyperlink" Target="https://ninokuni.fandom.com/wiki/Sprog_Cog" TargetMode="External"/><Relationship Id="rId2826" Type="http://schemas.openxmlformats.org/officeDocument/2006/relationships/hyperlink" Target="https://slugterra.fandom.com/wiki/Bees" TargetMode="External"/><Relationship Id="rId2827" Type="http://schemas.openxmlformats.org/officeDocument/2006/relationships/hyperlink" Target="http://www.scpwiki.com/scp-469" TargetMode="External"/><Relationship Id="rId2828" Type="http://schemas.openxmlformats.org/officeDocument/2006/relationships/hyperlink" Target="https://monster-rancher.fandom.com/wiki/Mocchi" TargetMode="External"/><Relationship Id="rId2829" Type="http://schemas.openxmlformats.org/officeDocument/2006/relationships/hyperlink" Target="https://en.wikipedia.org/wiki/Neoanguimorpha" TargetMode="External"/><Relationship Id="rId5093" Type="http://schemas.openxmlformats.org/officeDocument/2006/relationships/hyperlink" Target="https://forgottenrealms.fandom.com/wiki/Kamadan" TargetMode="External"/><Relationship Id="rId5094" Type="http://schemas.openxmlformats.org/officeDocument/2006/relationships/hyperlink" Target="https://bulbapedia.bulbagarden.net/wiki/Bidoof_(Pok%C3%A9mon)" TargetMode="External"/><Relationship Id="rId5091" Type="http://schemas.openxmlformats.org/officeDocument/2006/relationships/hyperlink" Target="http://www.scpwiki.com/scp-1457" TargetMode="External"/><Relationship Id="rId5092" Type="http://schemas.openxmlformats.org/officeDocument/2006/relationships/hyperlink" Target="https://primeval.fandom.com/wiki/Mer_Creature" TargetMode="External"/><Relationship Id="rId5097" Type="http://schemas.openxmlformats.org/officeDocument/2006/relationships/hyperlink" Target="https://dontstarve.fandom.com/wiki/Varg" TargetMode="External"/><Relationship Id="rId5098" Type="http://schemas.openxmlformats.org/officeDocument/2006/relationships/hyperlink" Target="https://kingdomhearts.fandom.com/wiki/Cave_of_Wonders_Guardian" TargetMode="External"/><Relationship Id="rId5095" Type="http://schemas.openxmlformats.org/officeDocument/2006/relationships/hyperlink" Target="https://metroid.fandom.com/wiki/Gigafraug" TargetMode="External"/><Relationship Id="rId5096" Type="http://schemas.openxmlformats.org/officeDocument/2006/relationships/hyperlink" Target="https://monsterhunter.fandom.com/wiki/Unknown_(Black_Flying_Wyvern)" TargetMode="External"/><Relationship Id="rId5099" Type="http://schemas.openxmlformats.org/officeDocument/2006/relationships/hyperlink" Target="http://www.scpwiki.com/scp-1468" TargetMode="External"/><Relationship Id="rId2810" Type="http://schemas.openxmlformats.org/officeDocument/2006/relationships/hyperlink" Target="https://harrypotter.fandom.com/wiki/Three-headed_dog" TargetMode="External"/><Relationship Id="rId2811" Type="http://schemas.openxmlformats.org/officeDocument/2006/relationships/hyperlink" Target="https://worm.fandom.com/wiki/Genesis" TargetMode="External"/><Relationship Id="rId2812" Type="http://schemas.openxmlformats.org/officeDocument/2006/relationships/hyperlink" Target="https://riskofrain2.fandom.com/wiki/Corpsebloom" TargetMode="External"/><Relationship Id="rId2813" Type="http://schemas.openxmlformats.org/officeDocument/2006/relationships/hyperlink" Target="https://finalfantasy.fandom.com/wiki/Ifrit_(Final_Fantasy_X)" TargetMode="External"/><Relationship Id="rId2814" Type="http://schemas.openxmlformats.org/officeDocument/2006/relationships/hyperlink" Target="https://terraria.fandom.com/wiki/Crimera" TargetMode="External"/><Relationship Id="rId2815" Type="http://schemas.openxmlformats.org/officeDocument/2006/relationships/hyperlink" Target="https://the-betweenlands.fandom.com/wiki/Boulder_Sprite" TargetMode="External"/><Relationship Id="rId2816" Type="http://schemas.openxmlformats.org/officeDocument/2006/relationships/hyperlink" Target="https://monster-sanctuary.fandom.com/wiki/Glowdra" TargetMode="External"/><Relationship Id="rId2817" Type="http://schemas.openxmlformats.org/officeDocument/2006/relationships/hyperlink" Target="https://goldensun.fandom.com/wiki/Breeze" TargetMode="External"/><Relationship Id="rId2818" Type="http://schemas.openxmlformats.org/officeDocument/2006/relationships/hyperlink" Target="https://toriko.fandom.com/wiki/Growlrus" TargetMode="External"/><Relationship Id="rId2819" Type="http://schemas.openxmlformats.org/officeDocument/2006/relationships/hyperlink" Target="https://eternalcylinder.fandom.com/wiki/Vuushlop" TargetMode="External"/><Relationship Id="rId5090" Type="http://schemas.openxmlformats.org/officeDocument/2006/relationships/hyperlink" Target="https://kingdomhearts.fandom.com/wiki/Card_Soldier" TargetMode="External"/><Relationship Id="rId5082" Type="http://schemas.openxmlformats.org/officeDocument/2006/relationships/hyperlink" Target="https://kingdomhearts.fandom.com/wiki/Oogie_Boogie" TargetMode="External"/><Relationship Id="rId5083" Type="http://schemas.openxmlformats.org/officeDocument/2006/relationships/hyperlink" Target="http://www.scpwiki.com/scp-1450" TargetMode="External"/><Relationship Id="rId5080" Type="http://schemas.openxmlformats.org/officeDocument/2006/relationships/hyperlink" Target="https://monsterhunter.fandom.com/wiki/Tzitzi-Ya-Ku" TargetMode="External"/><Relationship Id="rId5081" Type="http://schemas.openxmlformats.org/officeDocument/2006/relationships/hyperlink" Target="https://dontstarve.fandom.com/wiki/Toadstool" TargetMode="External"/><Relationship Id="rId5086" Type="http://schemas.openxmlformats.org/officeDocument/2006/relationships/hyperlink" Target="https://bulbapedia.bulbagarden.net/wiki/Starly_(Pok%C3%A9mon)" TargetMode="External"/><Relationship Id="rId5087" Type="http://schemas.openxmlformats.org/officeDocument/2006/relationships/hyperlink" Target="https://metroid.fandom.com/wiki/Ghalmanian" TargetMode="External"/><Relationship Id="rId5084" Type="http://schemas.openxmlformats.org/officeDocument/2006/relationships/hyperlink" Target="https://primeval.fandom.com/wiki/Megopteran" TargetMode="External"/><Relationship Id="rId5085" Type="http://schemas.openxmlformats.org/officeDocument/2006/relationships/hyperlink" Target="https://forgottenrealms.fandom.com/wiki/Jaculi" TargetMode="External"/><Relationship Id="rId5088" Type="http://schemas.openxmlformats.org/officeDocument/2006/relationships/hyperlink" Target="https://monsterhunter.fandom.com/wiki/Ukanlos" TargetMode="External"/><Relationship Id="rId5089" Type="http://schemas.openxmlformats.org/officeDocument/2006/relationships/hyperlink" Target="https://dontstarve.fandom.com/wiki/Treeguard" TargetMode="External"/><Relationship Id="rId1510" Type="http://schemas.openxmlformats.org/officeDocument/2006/relationships/hyperlink" Target="https://starbounder.org/Peblit" TargetMode="External"/><Relationship Id="rId2841" Type="http://schemas.openxmlformats.org/officeDocument/2006/relationships/hyperlink" Target="https://starwars.fandom.com/wiki/Dagobah_python/Legends" TargetMode="External"/><Relationship Id="rId1511" Type="http://schemas.openxmlformats.org/officeDocument/2006/relationships/hyperlink" Target="https://ccsakura.fandom.com/wiki/The_Return" TargetMode="External"/><Relationship Id="rId2842" Type="http://schemas.openxmlformats.org/officeDocument/2006/relationships/hyperlink" Target="https://monsterhunter.fandom.com/wiki/Egyurasu" TargetMode="External"/><Relationship Id="rId1512" Type="http://schemas.openxmlformats.org/officeDocument/2006/relationships/hyperlink" Target="https://kirby.fandom.com/wiki/Rocky" TargetMode="External"/><Relationship Id="rId2843" Type="http://schemas.openxmlformats.org/officeDocument/2006/relationships/hyperlink" Target="https://harrypotter.fandom.com/wiki/Thunderbird" TargetMode="External"/><Relationship Id="rId1513" Type="http://schemas.openxmlformats.org/officeDocument/2006/relationships/hyperlink" Target="https://liloandstitch.fandom.com/wiki/Shoe_(113)" TargetMode="External"/><Relationship Id="rId2844" Type="http://schemas.openxmlformats.org/officeDocument/2006/relationships/hyperlink" Target="https://riskofrain2.fandom.com/wiki/Defensive_Microbots" TargetMode="External"/><Relationship Id="rId1514" Type="http://schemas.openxmlformats.org/officeDocument/2006/relationships/hyperlink" Target="https://rwby.fandom.com/wiki/Tempest" TargetMode="External"/><Relationship Id="rId2845" Type="http://schemas.openxmlformats.org/officeDocument/2006/relationships/hyperlink" Target="https://finalfantasy.fandom.com/wiki/Ixion_(Final_Fantasy_X)" TargetMode="External"/><Relationship Id="rId1515" Type="http://schemas.openxmlformats.org/officeDocument/2006/relationships/hyperlink" Target="https://half-life.fandom.com/wiki/Reviver" TargetMode="External"/><Relationship Id="rId2846" Type="http://schemas.openxmlformats.org/officeDocument/2006/relationships/hyperlink" Target="https://terraria.fandom.com/wiki/Herpling" TargetMode="External"/><Relationship Id="rId1516" Type="http://schemas.openxmlformats.org/officeDocument/2006/relationships/hyperlink" Target="https://fallout.fandom.com/wiki/Lakelurk" TargetMode="External"/><Relationship Id="rId2847" Type="http://schemas.openxmlformats.org/officeDocument/2006/relationships/hyperlink" Target="https://the-betweenlands.fandom.com/wiki/Bubbler_Crab" TargetMode="External"/><Relationship Id="rId1517" Type="http://schemas.openxmlformats.org/officeDocument/2006/relationships/hyperlink" Target="https://ninokuni.fandom.com/wiki/Inphant" TargetMode="External"/><Relationship Id="rId2848" Type="http://schemas.openxmlformats.org/officeDocument/2006/relationships/hyperlink" Target="https://monster-sanctuary.fandom.com/wiki/Draconov" TargetMode="External"/><Relationship Id="rId1518" Type="http://schemas.openxmlformats.org/officeDocument/2006/relationships/hyperlink" Target="https://slugterra.fandom.com/wiki/Makobreaker" TargetMode="External"/><Relationship Id="rId2849" Type="http://schemas.openxmlformats.org/officeDocument/2006/relationships/hyperlink" Target="https://goldensun.fandom.com/wiki/Doldrum" TargetMode="External"/><Relationship Id="rId1519" Type="http://schemas.openxmlformats.org/officeDocument/2006/relationships/hyperlink" Target="https://ratchetandclank.fandom.com/wiki/Protoguard" TargetMode="External"/><Relationship Id="rId2840" Type="http://schemas.openxmlformats.org/officeDocument/2006/relationships/hyperlink" Target="https://xenoblade.fandom.com/wiki/Beach_Krabble" TargetMode="External"/><Relationship Id="rId2830" Type="http://schemas.openxmlformats.org/officeDocument/2006/relationships/hyperlink" Target="https://ark.gamepedia.com/Giganotosaurus" TargetMode="External"/><Relationship Id="rId1500" Type="http://schemas.openxmlformats.org/officeDocument/2006/relationships/hyperlink" Target="https://monster-sanctuary.fandom.com/wiki/Goblin_Warlock" TargetMode="External"/><Relationship Id="rId2831" Type="http://schemas.openxmlformats.org/officeDocument/2006/relationships/hyperlink" Target="https://avatar.fandom.com/wiki/Polar_dog" TargetMode="External"/><Relationship Id="rId1501" Type="http://schemas.openxmlformats.org/officeDocument/2006/relationships/hyperlink" Target="https://elderscrolls.fandom.com/wiki/Mudcrab" TargetMode="External"/><Relationship Id="rId2832" Type="http://schemas.openxmlformats.org/officeDocument/2006/relationships/hyperlink" Target="https://forgottenrealms.fandom.com/wiki/Homunculus" TargetMode="External"/><Relationship Id="rId1502" Type="http://schemas.openxmlformats.org/officeDocument/2006/relationships/hyperlink" Target="https://naruto.fandom.com/wiki/Kyodaigumo" TargetMode="External"/><Relationship Id="rId2833" Type="http://schemas.openxmlformats.org/officeDocument/2006/relationships/hyperlink" Target="https://bulbapedia.bulbagarden.net/wiki/Ditto_(Pok%C3%A9mon)" TargetMode="External"/><Relationship Id="rId1503" Type="http://schemas.openxmlformats.org/officeDocument/2006/relationships/hyperlink" Target="https://onepiece.fandom.com/wiki/Animal_Species/Arabasta_Saga" TargetMode="External"/><Relationship Id="rId2834" Type="http://schemas.openxmlformats.org/officeDocument/2006/relationships/hyperlink" Target="https://digimon.fandom.com/wiki/Monodramon" TargetMode="External"/><Relationship Id="rId1504" Type="http://schemas.openxmlformats.org/officeDocument/2006/relationships/hyperlink" Target="https://goldensun.fandom.com/wiki/Vine" TargetMode="External"/><Relationship Id="rId2835" Type="http://schemas.openxmlformats.org/officeDocument/2006/relationships/hyperlink" Target="https://theearthdefenseforce.fandom.com/wiki/Robotic_Praying_Mantis" TargetMode="External"/><Relationship Id="rId1505" Type="http://schemas.openxmlformats.org/officeDocument/2006/relationships/hyperlink" Target="https://toriko.fandom.com/wiki/Crab_Pig" TargetMode="External"/><Relationship Id="rId2836" Type="http://schemas.openxmlformats.org/officeDocument/2006/relationships/hyperlink" Target="https://bayonetta.fandom.com/wiki/Diomedes" TargetMode="External"/><Relationship Id="rId1506" Type="http://schemas.openxmlformats.org/officeDocument/2006/relationships/hyperlink" Target="https://wh40k.lexicanum.com/wiki/Ptera-squirrel" TargetMode="External"/><Relationship Id="rId2837" Type="http://schemas.openxmlformats.org/officeDocument/2006/relationships/hyperlink" Target="https://www.mariowiki.com/Dino_Piranha" TargetMode="External"/><Relationship Id="rId1507" Type="http://schemas.openxmlformats.org/officeDocument/2006/relationships/hyperlink" Target="https://eternalcylinder.fandom.com/wiki/Cleanser" TargetMode="External"/><Relationship Id="rId2838" Type="http://schemas.openxmlformats.org/officeDocument/2006/relationships/hyperlink" Target="https://dragon-quest.org/wiki/Scorpion" TargetMode="External"/><Relationship Id="rId1508" Type="http://schemas.openxmlformats.org/officeDocument/2006/relationships/hyperlink" Target="https://ben10.fandom.com/wiki/Dragon" TargetMode="External"/><Relationship Id="rId2839" Type="http://schemas.openxmlformats.org/officeDocument/2006/relationships/hyperlink" Target="https://howtotrainyourdragon.fandom.com/wiki/Silver-tailed_Ironclaw" TargetMode="External"/><Relationship Id="rId1509" Type="http://schemas.openxmlformats.org/officeDocument/2006/relationships/hyperlink" Target="https://subnautica.fandom.com/wiki/Ghostray" TargetMode="External"/><Relationship Id="rId5050" Type="http://schemas.openxmlformats.org/officeDocument/2006/relationships/hyperlink" Target="https://kingdomhearts.fandom.com/wiki/Trick_Ghost_(KH2)" TargetMode="External"/><Relationship Id="rId5053" Type="http://schemas.openxmlformats.org/officeDocument/2006/relationships/hyperlink" Target="https://forgottenrealms.fandom.com/wiki/Hippocampus" TargetMode="External"/><Relationship Id="rId5054" Type="http://schemas.openxmlformats.org/officeDocument/2006/relationships/hyperlink" Target="https://bulbapedia.bulbagarden.net/wiki/Deoxys_(Pok%C3%A9mon)" TargetMode="External"/><Relationship Id="rId5051" Type="http://schemas.openxmlformats.org/officeDocument/2006/relationships/hyperlink" Target="http://www.scpwiki.com/scp-1424" TargetMode="External"/><Relationship Id="rId5052" Type="http://schemas.openxmlformats.org/officeDocument/2006/relationships/hyperlink" Target="https://primeval.fandom.com/wiki/Jurassic_Beetle" TargetMode="External"/><Relationship Id="rId5057" Type="http://schemas.openxmlformats.org/officeDocument/2006/relationships/hyperlink" Target="https://dontstarve.fandom.com/wiki/Tallbird" TargetMode="External"/><Relationship Id="rId5058" Type="http://schemas.openxmlformats.org/officeDocument/2006/relationships/hyperlink" Target="https://kingdomhearts.fandom.com/wiki/Veil_Lizard" TargetMode="External"/><Relationship Id="rId5055" Type="http://schemas.openxmlformats.org/officeDocument/2006/relationships/hyperlink" Target="https://metroid.fandom.com/wiki/Flaahgra_Tentacle" TargetMode="External"/><Relationship Id="rId5056" Type="http://schemas.openxmlformats.org/officeDocument/2006/relationships/hyperlink" Target="https://monsterhunter.fandom.com/wiki/Toa_Tesukatora" TargetMode="External"/><Relationship Id="rId5059" Type="http://schemas.openxmlformats.org/officeDocument/2006/relationships/hyperlink" Target="http://www.scpwiki.com/scp-1428" TargetMode="External"/><Relationship Id="rId5042" Type="http://schemas.openxmlformats.org/officeDocument/2006/relationships/hyperlink" Target="https://kingdomhearts.fandom.com/wiki/Toy_Soldier" TargetMode="External"/><Relationship Id="rId5043" Type="http://schemas.openxmlformats.org/officeDocument/2006/relationships/hyperlink" Target="http://www.scpwiki.com/scp-1412" TargetMode="External"/><Relationship Id="rId5040" Type="http://schemas.openxmlformats.org/officeDocument/2006/relationships/hyperlink" Target="https://monsterhunter.fandom.com/wiki/Tetsucabra" TargetMode="External"/><Relationship Id="rId5041" Type="http://schemas.openxmlformats.org/officeDocument/2006/relationships/hyperlink" Target="https://dontstarve.fandom.com/wiki/Stink_Ray" TargetMode="External"/><Relationship Id="rId5046" Type="http://schemas.openxmlformats.org/officeDocument/2006/relationships/hyperlink" Target="https://bulbapedia.bulbagarden.net/wiki/Jirachi_(Pok%C3%A9mon)" TargetMode="External"/><Relationship Id="rId5047" Type="http://schemas.openxmlformats.org/officeDocument/2006/relationships/hyperlink" Target="https://metroid.fandom.com/wiki/Etecoon" TargetMode="External"/><Relationship Id="rId5044" Type="http://schemas.openxmlformats.org/officeDocument/2006/relationships/hyperlink" Target="https://primeval.fandom.com/wiki/Gorgonopsid" TargetMode="External"/><Relationship Id="rId5045" Type="http://schemas.openxmlformats.org/officeDocument/2006/relationships/hyperlink" Target="https://forgottenrealms.fandom.com/wiki/Griffon" TargetMode="External"/><Relationship Id="rId5048" Type="http://schemas.openxmlformats.org/officeDocument/2006/relationships/hyperlink" Target="https://monsterhunter.fandom.com/wiki/Tigrex" TargetMode="External"/><Relationship Id="rId5049" Type="http://schemas.openxmlformats.org/officeDocument/2006/relationships/hyperlink" Target="https://dontstarve.fandom.com/wiki/Swordfish" TargetMode="External"/><Relationship Id="rId2800" Type="http://schemas.openxmlformats.org/officeDocument/2006/relationships/hyperlink" Target="https://bulbapedia.bulbagarden.net/wiki/Lapras_(Pok%C3%A9mon)" TargetMode="External"/><Relationship Id="rId2801" Type="http://schemas.openxmlformats.org/officeDocument/2006/relationships/hyperlink" Target="https://digimon.fandom.com/wiki/Monmon" TargetMode="External"/><Relationship Id="rId2802" Type="http://schemas.openxmlformats.org/officeDocument/2006/relationships/hyperlink" Target="https://theearthdefenseforce.fandom.com/wiki/Hornet" TargetMode="External"/><Relationship Id="rId2803" Type="http://schemas.openxmlformats.org/officeDocument/2006/relationships/hyperlink" Target="https://bayonetta.fandom.com/wiki/Infernal_Demons" TargetMode="External"/><Relationship Id="rId2804" Type="http://schemas.openxmlformats.org/officeDocument/2006/relationships/hyperlink" Target="https://www.mariowiki.com/Bouldergeist" TargetMode="External"/><Relationship Id="rId2805" Type="http://schemas.openxmlformats.org/officeDocument/2006/relationships/hyperlink" Target="https://dragon-quest.org/wiki/Lunatick" TargetMode="External"/><Relationship Id="rId2806" Type="http://schemas.openxmlformats.org/officeDocument/2006/relationships/hyperlink" Target="https://howtotrainyourdragon.fandom.com/wiki/Silver_Phantom_(Franchise)" TargetMode="External"/><Relationship Id="rId2807" Type="http://schemas.openxmlformats.org/officeDocument/2006/relationships/hyperlink" Target="https://xenoblade.fandom.com/wiki/Kapiba" TargetMode="External"/><Relationship Id="rId2808" Type="http://schemas.openxmlformats.org/officeDocument/2006/relationships/hyperlink" Target="https://starwars.fandom.com/wiki/Corellian_banshee_bird" TargetMode="External"/><Relationship Id="rId2809" Type="http://schemas.openxmlformats.org/officeDocument/2006/relationships/hyperlink" Target="https://monsterhunter.fandom.com/wiki/Dyuragaua" TargetMode="External"/><Relationship Id="rId5071" Type="http://schemas.openxmlformats.org/officeDocument/2006/relationships/hyperlink" Target="https://metroid.fandom.com/wiki/Gadora" TargetMode="External"/><Relationship Id="rId5072" Type="http://schemas.openxmlformats.org/officeDocument/2006/relationships/hyperlink" Target="https://monsterhunter.fandom.com/wiki/Toridcless" TargetMode="External"/><Relationship Id="rId5070" Type="http://schemas.openxmlformats.org/officeDocument/2006/relationships/hyperlink" Target="https://bulbapedia.bulbagarden.net/wiki/Chimchar_(Pok%C3%A9mon)" TargetMode="External"/><Relationship Id="rId5075" Type="http://schemas.openxmlformats.org/officeDocument/2006/relationships/hyperlink" Target="http://www.scpwiki.com/scp-1449" TargetMode="External"/><Relationship Id="rId5076" Type="http://schemas.openxmlformats.org/officeDocument/2006/relationships/hyperlink" Target="https://primeval.fandom.com/wiki/Lycaenops" TargetMode="External"/><Relationship Id="rId5073" Type="http://schemas.openxmlformats.org/officeDocument/2006/relationships/hyperlink" Target="https://dontstarve.fandom.com/wiki/Tiger_Shark" TargetMode="External"/><Relationship Id="rId5074" Type="http://schemas.openxmlformats.org/officeDocument/2006/relationships/hyperlink" Target="https://www.khwiki.com/Baymax" TargetMode="External"/><Relationship Id="rId5079" Type="http://schemas.openxmlformats.org/officeDocument/2006/relationships/hyperlink" Target="https://metroid.fandom.com/wiki/Geruta" TargetMode="External"/><Relationship Id="rId5077" Type="http://schemas.openxmlformats.org/officeDocument/2006/relationships/hyperlink" Target="https://forgottenrealms.fandom.com/wiki/Ice_toad" TargetMode="External"/><Relationship Id="rId5078" Type="http://schemas.openxmlformats.org/officeDocument/2006/relationships/hyperlink" Target="https://bulbapedia.bulbagarden.net/wiki/Piplup_(Pok%C3%A9mon)" TargetMode="External"/><Relationship Id="rId5060" Type="http://schemas.openxmlformats.org/officeDocument/2006/relationships/hyperlink" Target="https://primeval.fandom.com/wiki/Jurassic_Beetle" TargetMode="External"/><Relationship Id="rId5061" Type="http://schemas.openxmlformats.org/officeDocument/2006/relationships/hyperlink" Target="https://forgottenrealms.fandom.com/wiki/Hippogriff" TargetMode="External"/><Relationship Id="rId5064" Type="http://schemas.openxmlformats.org/officeDocument/2006/relationships/hyperlink" Target="https://monsterhunter.fandom.com/wiki/Tobi-Kadachi" TargetMode="External"/><Relationship Id="rId5065" Type="http://schemas.openxmlformats.org/officeDocument/2006/relationships/hyperlink" Target="https://dontstarve.fandom.com/wiki/Thunderbird" TargetMode="External"/><Relationship Id="rId5062" Type="http://schemas.openxmlformats.org/officeDocument/2006/relationships/hyperlink" Target="https://bulbapedia.bulbagarden.net/wiki/Turtwig_(Pok%C3%A9mon)" TargetMode="External"/><Relationship Id="rId5063" Type="http://schemas.openxmlformats.org/officeDocument/2006/relationships/hyperlink" Target="https://metroid.fandom.com/wiki/Flickerbat" TargetMode="External"/><Relationship Id="rId5068" Type="http://schemas.openxmlformats.org/officeDocument/2006/relationships/hyperlink" Target="https://primeval.fandom.com/wiki/Labyrinthodont" TargetMode="External"/><Relationship Id="rId5069" Type="http://schemas.openxmlformats.org/officeDocument/2006/relationships/hyperlink" Target="https://forgottenrealms.fandom.com/wiki/Hydra" TargetMode="External"/><Relationship Id="rId5066" Type="http://schemas.openxmlformats.org/officeDocument/2006/relationships/hyperlink" Target="https://kingdomhearts.fandom.com/wiki/Wight_Knight" TargetMode="External"/><Relationship Id="rId5067" Type="http://schemas.openxmlformats.org/officeDocument/2006/relationships/hyperlink" Target="http://www.scpwiki.com/scp-1443" TargetMode="External"/><Relationship Id="rId1576" Type="http://schemas.openxmlformats.org/officeDocument/2006/relationships/hyperlink" Target="https://bayonetta.fandom.com/wiki/Affinity" TargetMode="External"/><Relationship Id="rId4602" Type="http://schemas.openxmlformats.org/officeDocument/2006/relationships/hyperlink" Target="https://dontstarve.fandom.com/wiki/Mandrake" TargetMode="External"/><Relationship Id="rId5934" Type="http://schemas.openxmlformats.org/officeDocument/2006/relationships/hyperlink" Target="https://bulbapedia.bulbagarden.net/wiki/Glastrier_(Pok%C3%A9mon)" TargetMode="External"/><Relationship Id="rId1577" Type="http://schemas.openxmlformats.org/officeDocument/2006/relationships/hyperlink" Target="https://www.mariowiki.com/Ninji" TargetMode="External"/><Relationship Id="rId4601" Type="http://schemas.openxmlformats.org/officeDocument/2006/relationships/hyperlink" Target="https://monsterhunter.fandom.com/wiki/Mosswine" TargetMode="External"/><Relationship Id="rId5935" Type="http://schemas.openxmlformats.org/officeDocument/2006/relationships/hyperlink" Target="http://scp-int.wikidot.com/scp-215-fr" TargetMode="External"/><Relationship Id="rId1578" Type="http://schemas.openxmlformats.org/officeDocument/2006/relationships/hyperlink" Target="https://dragon-quest.org/wiki/Cyclown" TargetMode="External"/><Relationship Id="rId4604" Type="http://schemas.openxmlformats.org/officeDocument/2006/relationships/hyperlink" Target="https://secretsaturdays.fandom.com/wiki/Flashlight_Frog" TargetMode="External"/><Relationship Id="rId5932" Type="http://schemas.openxmlformats.org/officeDocument/2006/relationships/hyperlink" Target="https://bulbapedia.bulbagarden.net/wiki/Regidrago_(Pok%C3%A9mon)" TargetMode="External"/><Relationship Id="rId1579" Type="http://schemas.openxmlformats.org/officeDocument/2006/relationships/hyperlink" Target="https://howtotrainyourdragon.fandom.com/wiki/Gronckle_(Franchise)" TargetMode="External"/><Relationship Id="rId4603" Type="http://schemas.openxmlformats.org/officeDocument/2006/relationships/hyperlink" Target="https://bugsnax.fandom.com/wiki/Crapple" TargetMode="External"/><Relationship Id="rId5933" Type="http://schemas.openxmlformats.org/officeDocument/2006/relationships/hyperlink" Target="http://scp-int.wikidot.com/scp-197-fr" TargetMode="External"/><Relationship Id="rId4606" Type="http://schemas.openxmlformats.org/officeDocument/2006/relationships/hyperlink" Target="http://www.scpwiki.com/scp-954" TargetMode="External"/><Relationship Id="rId5938" Type="http://schemas.openxmlformats.org/officeDocument/2006/relationships/hyperlink" Target="https://bulbapedia.bulbagarden.net/wiki/Calyrex_(Pok%C3%A9mon)" TargetMode="External"/><Relationship Id="rId4605" Type="http://schemas.openxmlformats.org/officeDocument/2006/relationships/hyperlink" Target="https://kingdomhearts.fandom.com/wiki/Large_Armor" TargetMode="External"/><Relationship Id="rId5939" Type="http://schemas.openxmlformats.org/officeDocument/2006/relationships/hyperlink" Target="http://scp-int.wikidot.com/scp-418-fr" TargetMode="External"/><Relationship Id="rId4608" Type="http://schemas.openxmlformats.org/officeDocument/2006/relationships/hyperlink" Target="https://forgottenrealms.fandom.com/wiki/Portal_hound" TargetMode="External"/><Relationship Id="rId5936" Type="http://schemas.openxmlformats.org/officeDocument/2006/relationships/hyperlink" Target="https://bulbapedia.bulbagarden.net/wiki/Spectrier_(Pok%C3%A9mon)" TargetMode="External"/><Relationship Id="rId4607" Type="http://schemas.openxmlformats.org/officeDocument/2006/relationships/hyperlink" Target="https://ark.gamepedia.com/Terror_Bird" TargetMode="External"/><Relationship Id="rId5937" Type="http://schemas.openxmlformats.org/officeDocument/2006/relationships/hyperlink" Target="http://scp-int.wikidot.com/scp-335-fr" TargetMode="External"/><Relationship Id="rId4609" Type="http://schemas.openxmlformats.org/officeDocument/2006/relationships/hyperlink" Target="https://bulbapedia.bulbagarden.net/wiki/Volbeat_(Pok%C3%A9mon)" TargetMode="External"/><Relationship Id="rId987" Type="http://schemas.openxmlformats.org/officeDocument/2006/relationships/hyperlink" Target="https://liloandstitch.fandom.com/wiki/Fudgy_(054)" TargetMode="External"/><Relationship Id="rId986" Type="http://schemas.openxmlformats.org/officeDocument/2006/relationships/hyperlink" Target="https://riordan.fandom.com/wiki/Lydian_Drakon" TargetMode="External"/><Relationship Id="rId985" Type="http://schemas.openxmlformats.org/officeDocument/2006/relationships/hyperlink" Target="https://kirby.fandom.com/wiki/Lanzer" TargetMode="External"/><Relationship Id="rId984" Type="http://schemas.openxmlformats.org/officeDocument/2006/relationships/hyperlink" Target="https://ccsakura.fandom.com/wiki/The_Jump" TargetMode="External"/><Relationship Id="rId989" Type="http://schemas.openxmlformats.org/officeDocument/2006/relationships/hyperlink" Target="https://half-life.fandom.com/wiki/Chumtoad" TargetMode="External"/><Relationship Id="rId988" Type="http://schemas.openxmlformats.org/officeDocument/2006/relationships/hyperlink" Target="https://rwby.fandom.com/wiki/Megoliath" TargetMode="External"/><Relationship Id="rId1570" Type="http://schemas.openxmlformats.org/officeDocument/2006/relationships/hyperlink" Target="https://ark.gamepedia.com/Cubozoa_Multis" TargetMode="External"/><Relationship Id="rId1571" Type="http://schemas.openxmlformats.org/officeDocument/2006/relationships/hyperlink" Target="https://avatar.fandom.com/wiki/Flying_fishopotamus" TargetMode="External"/><Relationship Id="rId983" Type="http://schemas.openxmlformats.org/officeDocument/2006/relationships/hyperlink" Target="https://starbounder.org/Lumoth" TargetMode="External"/><Relationship Id="rId1572" Type="http://schemas.openxmlformats.org/officeDocument/2006/relationships/hyperlink" Target="https://forgottenrealms.fandom.com/wiki/Nilshai" TargetMode="External"/><Relationship Id="rId5930" Type="http://schemas.openxmlformats.org/officeDocument/2006/relationships/hyperlink" Target="https://bulbapedia.bulbagarden.net/wiki/Regieleki_(Pok%C3%A9mon)" TargetMode="External"/><Relationship Id="rId982" Type="http://schemas.openxmlformats.org/officeDocument/2006/relationships/hyperlink" Target="https://subnautica-belowzero.fandom.com/wiki/Cryptosuchus" TargetMode="External"/><Relationship Id="rId1573" Type="http://schemas.openxmlformats.org/officeDocument/2006/relationships/hyperlink" Target="https://bulbapedia.bulbagarden.net/wiki/Slowpoke_(Pok%C3%A9mon)" TargetMode="External"/><Relationship Id="rId5931" Type="http://schemas.openxmlformats.org/officeDocument/2006/relationships/hyperlink" Target="http://scp-int.wikidot.com/scp-181-fr" TargetMode="External"/><Relationship Id="rId981" Type="http://schemas.openxmlformats.org/officeDocument/2006/relationships/hyperlink" Target="https://horizon.fandom.com/wiki/Scorcher" TargetMode="External"/><Relationship Id="rId1574" Type="http://schemas.openxmlformats.org/officeDocument/2006/relationships/hyperlink" Target="https://digimon.fandom.com/wiki/Gizamon" TargetMode="External"/><Relationship Id="rId4600" Type="http://schemas.openxmlformats.org/officeDocument/2006/relationships/hyperlink" Target="https://xenoblade.fandom.com/wiki/Xiphias" TargetMode="External"/><Relationship Id="rId980" Type="http://schemas.openxmlformats.org/officeDocument/2006/relationships/hyperlink" Target="https://ben10.fandom.com/wiki/Cerebrocrustacean" TargetMode="External"/><Relationship Id="rId1575" Type="http://schemas.openxmlformats.org/officeDocument/2006/relationships/hyperlink" Target="https://pacificrim.fandom.com/wiki/Onibaba" TargetMode="External"/><Relationship Id="rId1565" Type="http://schemas.openxmlformats.org/officeDocument/2006/relationships/hyperlink" Target="http://www.scpwiki.com/scp-252" TargetMode="External"/><Relationship Id="rId2896" Type="http://schemas.openxmlformats.org/officeDocument/2006/relationships/hyperlink" Target="https://eberron.fandom.com/wiki/Living_spell" TargetMode="External"/><Relationship Id="rId5923" Type="http://schemas.openxmlformats.org/officeDocument/2006/relationships/hyperlink" Target="http://scp-int.wikidot.com/scp-045-fr" TargetMode="External"/><Relationship Id="rId1566" Type="http://schemas.openxmlformats.org/officeDocument/2006/relationships/hyperlink" Target="https://mother-of-learning.fandom.com/wiki/Chameleon_drake" TargetMode="External"/><Relationship Id="rId2897" Type="http://schemas.openxmlformats.org/officeDocument/2006/relationships/hyperlink" Target="https://bulbapedia.bulbagarden.net/wiki/Eevee_(Pok%C3%A9mon)" TargetMode="External"/><Relationship Id="rId5924" Type="http://schemas.openxmlformats.org/officeDocument/2006/relationships/hyperlink" Target="https://bulbapedia.bulbagarden.net/wiki/Eternatus_(Pok%C3%A9mon)" TargetMode="External"/><Relationship Id="rId1567" Type="http://schemas.openxmlformats.org/officeDocument/2006/relationships/hyperlink" Target="https://farscape.fandom.com/wiki/Leviathan" TargetMode="External"/><Relationship Id="rId2898" Type="http://schemas.openxmlformats.org/officeDocument/2006/relationships/hyperlink" Target="https://digimon.fandom.com/wiki/Muchomon" TargetMode="External"/><Relationship Id="rId5921" Type="http://schemas.openxmlformats.org/officeDocument/2006/relationships/hyperlink" Target="http://scp-int.wikidot.com/scp-038-fr" TargetMode="External"/><Relationship Id="rId1568" Type="http://schemas.openxmlformats.org/officeDocument/2006/relationships/hyperlink" Target="https://howtotrainyourdragon.fandom.com/wiki/Seastormer" TargetMode="External"/><Relationship Id="rId2899" Type="http://schemas.openxmlformats.org/officeDocument/2006/relationships/hyperlink" Target="https://theearthdefenseforce.fandom.com/wiki/Quadruped_Fortress" TargetMode="External"/><Relationship Id="rId5922" Type="http://schemas.openxmlformats.org/officeDocument/2006/relationships/hyperlink" Target="https://bulbapedia.bulbagarden.net/wiki/Zamazenta_(Pok%C3%A9mon)" TargetMode="External"/><Relationship Id="rId1569" Type="http://schemas.openxmlformats.org/officeDocument/2006/relationships/hyperlink" Target="https://en.wikipedia.org/wiki/Tapir" TargetMode="External"/><Relationship Id="rId5927" Type="http://schemas.openxmlformats.org/officeDocument/2006/relationships/hyperlink" Target="http://scp-int.wikidot.com/scp-124-fr" TargetMode="External"/><Relationship Id="rId5928" Type="http://schemas.openxmlformats.org/officeDocument/2006/relationships/hyperlink" Target="https://bulbapedia.bulbagarden.net/wiki/Zarude_(Pok%C3%A9mon)" TargetMode="External"/><Relationship Id="rId5925" Type="http://schemas.openxmlformats.org/officeDocument/2006/relationships/hyperlink" Target="http://scp-int.wikidot.com/scp-080-fr" TargetMode="External"/><Relationship Id="rId5926" Type="http://schemas.openxmlformats.org/officeDocument/2006/relationships/hyperlink" Target="https://bulbapedia.bulbagarden.net/wiki/Kubfu_(Pok%C3%A9mon)" TargetMode="External"/><Relationship Id="rId5929" Type="http://schemas.openxmlformats.org/officeDocument/2006/relationships/hyperlink" Target="http://scp-int.wikidot.com/scp-165-fr" TargetMode="External"/><Relationship Id="rId976" Type="http://schemas.openxmlformats.org/officeDocument/2006/relationships/hyperlink" Target="https://toriko.fandom.com/wiki/Bubble_Knuckle" TargetMode="External"/><Relationship Id="rId975" Type="http://schemas.openxmlformats.org/officeDocument/2006/relationships/hyperlink" Target="https://goldensun.fandom.com/wiki/Ivy" TargetMode="External"/><Relationship Id="rId974" Type="http://schemas.openxmlformats.org/officeDocument/2006/relationships/hyperlink" Target="https://onepiece.fandom.com/wiki/Animal_Species/Summit_War_Saga" TargetMode="External"/><Relationship Id="rId973" Type="http://schemas.openxmlformats.org/officeDocument/2006/relationships/hyperlink" Target="https://naruto.fandom.com/wiki/Giant_Clam" TargetMode="External"/><Relationship Id="rId979" Type="http://schemas.openxmlformats.org/officeDocument/2006/relationships/hyperlink" Target="https://oddworld.fandom.com/wiki/Chippunk" TargetMode="External"/><Relationship Id="rId978" Type="http://schemas.openxmlformats.org/officeDocument/2006/relationships/hyperlink" Target="https://dinotrux.fandom.com/wiki/T-Trux" TargetMode="External"/><Relationship Id="rId977" Type="http://schemas.openxmlformats.org/officeDocument/2006/relationships/hyperlink" Target="https://wh40k.lexicanum.com/wiki/Grox" TargetMode="External"/><Relationship Id="rId2890" Type="http://schemas.openxmlformats.org/officeDocument/2006/relationships/hyperlink" Target="https://slugterra.fandom.com/wiki/Darkbane_Behemoths" TargetMode="External"/><Relationship Id="rId1560" Type="http://schemas.openxmlformats.org/officeDocument/2006/relationships/hyperlink" Target="https://half-life.fandom.com/wiki/Shock_Trooper" TargetMode="External"/><Relationship Id="rId2891" Type="http://schemas.openxmlformats.org/officeDocument/2006/relationships/hyperlink" Target="http://www.scpwiki.com/scp-514" TargetMode="External"/><Relationship Id="rId972" Type="http://schemas.openxmlformats.org/officeDocument/2006/relationships/hyperlink" Target="https://elderscrolls.fandom.com/wiki/Storm_Atronach_(Skyrim)" TargetMode="External"/><Relationship Id="rId1561" Type="http://schemas.openxmlformats.org/officeDocument/2006/relationships/hyperlink" Target="https://fallout.fandom.com/wiki/Mantis" TargetMode="External"/><Relationship Id="rId2892" Type="http://schemas.openxmlformats.org/officeDocument/2006/relationships/hyperlink" Target="https://monster-rancher.fandom.com/wiki/Tiger" TargetMode="External"/><Relationship Id="rId971" Type="http://schemas.openxmlformats.org/officeDocument/2006/relationships/hyperlink" Target="https://monster-sanctuary.fandom.com/wiki/G%27rulu" TargetMode="External"/><Relationship Id="rId1562" Type="http://schemas.openxmlformats.org/officeDocument/2006/relationships/hyperlink" Target="https://ninokuni.fandom.com/wiki/Jabber" TargetMode="External"/><Relationship Id="rId2893" Type="http://schemas.openxmlformats.org/officeDocument/2006/relationships/hyperlink" Target="https://en.wikipedia.org/wiki/Serpentes" TargetMode="External"/><Relationship Id="rId5920" Type="http://schemas.openxmlformats.org/officeDocument/2006/relationships/hyperlink" Target="https://bulbapedia.bulbagarden.net/wiki/Zacian_(Pok%C3%A9mon)" TargetMode="External"/><Relationship Id="rId970" Type="http://schemas.openxmlformats.org/officeDocument/2006/relationships/hyperlink" Target="https://fellseal.gamepedia.com/Rakkerjak" TargetMode="External"/><Relationship Id="rId1563" Type="http://schemas.openxmlformats.org/officeDocument/2006/relationships/hyperlink" Target="https://slugterra.fandom.com/wiki/Midas" TargetMode="External"/><Relationship Id="rId2894" Type="http://schemas.openxmlformats.org/officeDocument/2006/relationships/hyperlink" Target="https://ark.gamepedia.com/Glowbug" TargetMode="External"/><Relationship Id="rId1564" Type="http://schemas.openxmlformats.org/officeDocument/2006/relationships/hyperlink" Target="https://ratchetandclank.fandom.com/wiki/Protomantis" TargetMode="External"/><Relationship Id="rId2895" Type="http://schemas.openxmlformats.org/officeDocument/2006/relationships/hyperlink" Target="https://avatar.fandom.com/wiki/Puma_goat" TargetMode="External"/><Relationship Id="rId1598" Type="http://schemas.openxmlformats.org/officeDocument/2006/relationships/hyperlink" Target="https://ben10.fandom.com/wiki/Ekoplektoid" TargetMode="External"/><Relationship Id="rId4624" Type="http://schemas.openxmlformats.org/officeDocument/2006/relationships/hyperlink" Target="https://dontstarve.fandom.com/wiki/Mant" TargetMode="External"/><Relationship Id="rId5956" Type="http://schemas.openxmlformats.org/officeDocument/2006/relationships/hyperlink" Target="http://scp-int.wikidot.com/scp-1334-jp" TargetMode="External"/><Relationship Id="rId1599" Type="http://schemas.openxmlformats.org/officeDocument/2006/relationships/hyperlink" Target="https://subnautica.fandom.com/wiki/Holefish" TargetMode="External"/><Relationship Id="rId4623" Type="http://schemas.openxmlformats.org/officeDocument/2006/relationships/hyperlink" Target="https://monsterhunter.fandom.com/wiki/Nakarkos" TargetMode="External"/><Relationship Id="rId5957" Type="http://schemas.openxmlformats.org/officeDocument/2006/relationships/hyperlink" Target="http://scp-int.wikidot.com/scp-1357-jp" TargetMode="External"/><Relationship Id="rId4626" Type="http://schemas.openxmlformats.org/officeDocument/2006/relationships/hyperlink" Target="https://secretsaturdays.fandom.com/wiki/Grootslang" TargetMode="External"/><Relationship Id="rId5954" Type="http://schemas.openxmlformats.org/officeDocument/2006/relationships/hyperlink" Target="http://scp-int.wikidot.com/scp-671-jp" TargetMode="External"/><Relationship Id="rId4625" Type="http://schemas.openxmlformats.org/officeDocument/2006/relationships/hyperlink" Target="https://bugsnax.fandom.com/wiki/Dr_Sodie" TargetMode="External"/><Relationship Id="rId5955" Type="http://schemas.openxmlformats.org/officeDocument/2006/relationships/hyperlink" Target="http://scp-int.wikidot.com/scp-926-jp" TargetMode="External"/><Relationship Id="rId4628" Type="http://schemas.openxmlformats.org/officeDocument/2006/relationships/hyperlink" Target="http://www.scpwiki.com/scp-958" TargetMode="External"/><Relationship Id="rId4627" Type="http://schemas.openxmlformats.org/officeDocument/2006/relationships/hyperlink" Target="https://kingdomhearts.fandom.com/wiki/Leechgrave_and_Tentaclaws" TargetMode="External"/><Relationship Id="rId5958" Type="http://schemas.openxmlformats.org/officeDocument/2006/relationships/hyperlink" Target="http://scp-int.wikidot.com/scp-1440-jp" TargetMode="External"/><Relationship Id="rId4629" Type="http://schemas.openxmlformats.org/officeDocument/2006/relationships/hyperlink" Target="https://ark.gamepedia.com/Thorny_Dragon" TargetMode="External"/><Relationship Id="rId5959" Type="http://schemas.openxmlformats.org/officeDocument/2006/relationships/hyperlink" Target="http://scp-int.wikidot.com/scp-1577-jp" TargetMode="External"/><Relationship Id="rId1590" Type="http://schemas.openxmlformats.org/officeDocument/2006/relationships/hyperlink" Target="https://monster-sanctuary.fandom.com/wiki/Raduga" TargetMode="External"/><Relationship Id="rId1591" Type="http://schemas.openxmlformats.org/officeDocument/2006/relationships/hyperlink" Target="https://elderscrolls.fandom.com/wiki/Baby_Netch" TargetMode="External"/><Relationship Id="rId1592" Type="http://schemas.openxmlformats.org/officeDocument/2006/relationships/hyperlink" Target="https://naruto.fandom.com/wiki/Ultimate_Summoning_Beast" TargetMode="External"/><Relationship Id="rId1593" Type="http://schemas.openxmlformats.org/officeDocument/2006/relationships/hyperlink" Target="https://onepiece.fandom.com/wiki/Lily_Carnation" TargetMode="External"/><Relationship Id="rId1594" Type="http://schemas.openxmlformats.org/officeDocument/2006/relationships/hyperlink" Target="https://goldensun.fandom.com/wiki/Brand" TargetMode="External"/><Relationship Id="rId4620" Type="http://schemas.openxmlformats.org/officeDocument/2006/relationships/hyperlink" Target="https://bulbapedia.bulbagarden.net/wiki/Illumise_(Pok%C3%A9mon)" TargetMode="External"/><Relationship Id="rId5952" Type="http://schemas.openxmlformats.org/officeDocument/2006/relationships/hyperlink" Target="http://scp-int.wikidot.com/scp-373-jp" TargetMode="External"/><Relationship Id="rId1595" Type="http://schemas.openxmlformats.org/officeDocument/2006/relationships/hyperlink" Target="https://toriko.fandom.com/wiki/Croakswagon" TargetMode="External"/><Relationship Id="rId5953" Type="http://schemas.openxmlformats.org/officeDocument/2006/relationships/hyperlink" Target="http://scp-int.wikidot.com/scp-632-jp" TargetMode="External"/><Relationship Id="rId1596" Type="http://schemas.openxmlformats.org/officeDocument/2006/relationships/hyperlink" Target="https://wh40k.lexicanum.com/wiki/Ripper_Whip" TargetMode="External"/><Relationship Id="rId4622" Type="http://schemas.openxmlformats.org/officeDocument/2006/relationships/hyperlink" Target="https://xenoblade.fandom.com/wiki/Zig" TargetMode="External"/><Relationship Id="rId5950" Type="http://schemas.openxmlformats.org/officeDocument/2006/relationships/hyperlink" Target="http://scp-int.wikidot.com/scp-030-jp" TargetMode="External"/><Relationship Id="rId1597" Type="http://schemas.openxmlformats.org/officeDocument/2006/relationships/hyperlink" Target="https://eternalcylinder.fandom.com/wiki/Finned_Jumpfish" TargetMode="External"/><Relationship Id="rId4621" Type="http://schemas.openxmlformats.org/officeDocument/2006/relationships/hyperlink" Target="https://zelda.fandom.com/wiki/Blizzagia" TargetMode="External"/><Relationship Id="rId5951" Type="http://schemas.openxmlformats.org/officeDocument/2006/relationships/hyperlink" Target="http://scp-int.wikidot.com/scp-277-jp" TargetMode="External"/><Relationship Id="rId1587" Type="http://schemas.openxmlformats.org/officeDocument/2006/relationships/hyperlink" Target="https://terraria.fandom.com/wiki/Pygmy_Staff" TargetMode="External"/><Relationship Id="rId4613" Type="http://schemas.openxmlformats.org/officeDocument/2006/relationships/hyperlink" Target="https://dontstarve.fandom.com/wiki/Elder_Mandrake" TargetMode="External"/><Relationship Id="rId5945" Type="http://schemas.openxmlformats.org/officeDocument/2006/relationships/hyperlink" Target="http://scp-int.wikidot.com/scp-es-054" TargetMode="External"/><Relationship Id="rId1588" Type="http://schemas.openxmlformats.org/officeDocument/2006/relationships/hyperlink" Target="https://minecraft.fandom.com/wiki/Minecraft_Dungeons:Soul_Lantern" TargetMode="External"/><Relationship Id="rId4612" Type="http://schemas.openxmlformats.org/officeDocument/2006/relationships/hyperlink" Target="https://monsterhunter.fandom.com/wiki/Najarala" TargetMode="External"/><Relationship Id="rId5946" Type="http://schemas.openxmlformats.org/officeDocument/2006/relationships/hyperlink" Target="http://scp-int.wikidot.com/scp-es-081" TargetMode="External"/><Relationship Id="rId1589" Type="http://schemas.openxmlformats.org/officeDocument/2006/relationships/hyperlink" Target="https://fellseal.gamepedia.com/Thunderdrake" TargetMode="External"/><Relationship Id="rId4615" Type="http://schemas.openxmlformats.org/officeDocument/2006/relationships/hyperlink" Target="https://secretsaturdays.fandom.com/wiki/Flesh-eating_Black_Fly" TargetMode="External"/><Relationship Id="rId5943" Type="http://schemas.openxmlformats.org/officeDocument/2006/relationships/hyperlink" Target="http://scp-int.wikidot.com/scp-pl-152" TargetMode="External"/><Relationship Id="rId4614" Type="http://schemas.openxmlformats.org/officeDocument/2006/relationships/hyperlink" Target="https://bugsnax.fandom.com/wiki/Daddy_Cakelegs" TargetMode="External"/><Relationship Id="rId5944" Type="http://schemas.openxmlformats.org/officeDocument/2006/relationships/hyperlink" Target="http://scp-int.wikidot.com/scp-es-002" TargetMode="External"/><Relationship Id="rId4617" Type="http://schemas.openxmlformats.org/officeDocument/2006/relationships/hyperlink" Target="http://www.scpwiki.com/scp-955" TargetMode="External"/><Relationship Id="rId5949" Type="http://schemas.openxmlformats.org/officeDocument/2006/relationships/hyperlink" Target="http://scp-int.wikidot.com/scp-903-th" TargetMode="External"/><Relationship Id="rId4616" Type="http://schemas.openxmlformats.org/officeDocument/2006/relationships/hyperlink" Target="https://kingdomhearts.fandom.com/wiki/Large_Body" TargetMode="External"/><Relationship Id="rId4619" Type="http://schemas.openxmlformats.org/officeDocument/2006/relationships/hyperlink" Target="https://forgottenrealms.fandom.com/wiki/Yeth_hound" TargetMode="External"/><Relationship Id="rId5947" Type="http://schemas.openxmlformats.org/officeDocument/2006/relationships/hyperlink" Target="http://scp-int.wikidot.com/scp-072-th" TargetMode="External"/><Relationship Id="rId4618" Type="http://schemas.openxmlformats.org/officeDocument/2006/relationships/hyperlink" Target="https://ark.gamepedia.com/Therizinosaur" TargetMode="External"/><Relationship Id="rId5948" Type="http://schemas.openxmlformats.org/officeDocument/2006/relationships/hyperlink" Target="http://scp-int.wikidot.com/scp-400-th" TargetMode="External"/><Relationship Id="rId998" Type="http://schemas.openxmlformats.org/officeDocument/2006/relationships/hyperlink" Target="https://en.wikipedia.org/wiki/Suina" TargetMode="External"/><Relationship Id="rId997" Type="http://schemas.openxmlformats.org/officeDocument/2006/relationships/hyperlink" Target="https://howtotrainyourdragon.fandom.com/wiki/Brooding_Boltstamper" TargetMode="External"/><Relationship Id="rId996" Type="http://schemas.openxmlformats.org/officeDocument/2006/relationships/hyperlink" Target="https://donkeykong.fandom.com/wiki/Animal_Buddies" TargetMode="External"/><Relationship Id="rId995" Type="http://schemas.openxmlformats.org/officeDocument/2006/relationships/hyperlink" Target="https://thewanderinginn.fandom.com/wiki/Pegasi" TargetMode="External"/><Relationship Id="rId999" Type="http://schemas.openxmlformats.org/officeDocument/2006/relationships/hyperlink" Target="https://ark.gamepedia.com/Bloodstalker" TargetMode="External"/><Relationship Id="rId990" Type="http://schemas.openxmlformats.org/officeDocument/2006/relationships/hyperlink" Target="https://fallout.fandom.com/wiki/Flatwoods_monster" TargetMode="External"/><Relationship Id="rId1580" Type="http://schemas.openxmlformats.org/officeDocument/2006/relationships/hyperlink" Target="https://xenoblade.fandom.com/wiki/Colubrim" TargetMode="External"/><Relationship Id="rId1581" Type="http://schemas.openxmlformats.org/officeDocument/2006/relationships/hyperlink" Target="https://starwars.fandom.com/wiki/Profogg" TargetMode="External"/><Relationship Id="rId1582" Type="http://schemas.openxmlformats.org/officeDocument/2006/relationships/hyperlink" Target="https://monsterhunter.fandom.com/wiki/Blangonga" TargetMode="External"/><Relationship Id="rId994" Type="http://schemas.openxmlformats.org/officeDocument/2006/relationships/hyperlink" Target="http://www.scpwiki.com/scp-160" TargetMode="External"/><Relationship Id="rId1583" Type="http://schemas.openxmlformats.org/officeDocument/2006/relationships/hyperlink" Target="https://harrypotter.fandom.com/wiki/Fwooper" TargetMode="External"/><Relationship Id="rId5941" Type="http://schemas.openxmlformats.org/officeDocument/2006/relationships/hyperlink" Target="http://scp-int.wikidot.com/scp-pl-067" TargetMode="External"/><Relationship Id="rId993" Type="http://schemas.openxmlformats.org/officeDocument/2006/relationships/hyperlink" Target="https://ratchetandclank.fandom.com/wiki/Flabberfish" TargetMode="External"/><Relationship Id="rId1584" Type="http://schemas.openxmlformats.org/officeDocument/2006/relationships/hyperlink" Target="https://dc.fandom.com/wiki/Krypto_(Prime_Earth)" TargetMode="External"/><Relationship Id="rId5942" Type="http://schemas.openxmlformats.org/officeDocument/2006/relationships/hyperlink" Target="http://scp-int.wikidot.com/scp-pl-091" TargetMode="External"/><Relationship Id="rId992" Type="http://schemas.openxmlformats.org/officeDocument/2006/relationships/hyperlink" Target="https://slugterra.fandom.com/wiki/Geoshard" TargetMode="External"/><Relationship Id="rId1585" Type="http://schemas.openxmlformats.org/officeDocument/2006/relationships/hyperlink" Target="https://riskofrain2.fandom.com/wiki/Lunar_Chimera_(Wisp)" TargetMode="External"/><Relationship Id="rId4611" Type="http://schemas.openxmlformats.org/officeDocument/2006/relationships/hyperlink" Target="https://xenoblade.fandom.com/wiki/Yggralith_Zero" TargetMode="External"/><Relationship Id="rId991" Type="http://schemas.openxmlformats.org/officeDocument/2006/relationships/hyperlink" Target="https://ninokuni.fandom.com/wiki/Fuddy-Daddy" TargetMode="External"/><Relationship Id="rId1586" Type="http://schemas.openxmlformats.org/officeDocument/2006/relationships/hyperlink" Target="https://finalfantasy.fandom.com/wiki/Mimic_(Final_Fantasy_XI)" TargetMode="External"/><Relationship Id="rId4610" Type="http://schemas.openxmlformats.org/officeDocument/2006/relationships/hyperlink" Target="https://zelda.fandom.com/wiki/Barinade" TargetMode="External"/><Relationship Id="rId5940" Type="http://schemas.openxmlformats.org/officeDocument/2006/relationships/hyperlink" Target="https://bulbapedia.bulbagarden.net/wiki/Dynamax_Band" TargetMode="External"/><Relationship Id="rId1532" Type="http://schemas.openxmlformats.org/officeDocument/2006/relationships/hyperlink" Target="https://www.mariowiki.com/Muncher" TargetMode="External"/><Relationship Id="rId2863" Type="http://schemas.openxmlformats.org/officeDocument/2006/relationships/hyperlink" Target="https://avatar.fandom.com/wiki/Possum_chicken" TargetMode="External"/><Relationship Id="rId1533" Type="http://schemas.openxmlformats.org/officeDocument/2006/relationships/hyperlink" Target="https://dragon-quest.org/wiki/Bunicorn" TargetMode="External"/><Relationship Id="rId2864" Type="http://schemas.openxmlformats.org/officeDocument/2006/relationships/hyperlink" Target="https://forgottenrealms.fandom.com/wiki/Jade_spider" TargetMode="External"/><Relationship Id="rId1534" Type="http://schemas.openxmlformats.org/officeDocument/2006/relationships/hyperlink" Target="https://howtotrainyourdragon.fandom.com/wiki/Groncicle" TargetMode="External"/><Relationship Id="rId2865" Type="http://schemas.openxmlformats.org/officeDocument/2006/relationships/hyperlink" Target="https://bulbapedia.bulbagarden.net/wiki/Eevee_(Pok%C3%A9mon)" TargetMode="External"/><Relationship Id="rId1535" Type="http://schemas.openxmlformats.org/officeDocument/2006/relationships/hyperlink" Target="https://xenoblade.fandom.com/wiki/Cinicula" TargetMode="External"/><Relationship Id="rId2866" Type="http://schemas.openxmlformats.org/officeDocument/2006/relationships/hyperlink" Target="https://digimon.fandom.com/wiki/Morphomon" TargetMode="External"/><Relationship Id="rId1536" Type="http://schemas.openxmlformats.org/officeDocument/2006/relationships/hyperlink" Target="https://starwars.fandom.com/wiki/Pom-hopper" TargetMode="External"/><Relationship Id="rId2867" Type="http://schemas.openxmlformats.org/officeDocument/2006/relationships/hyperlink" Target="https://theearthdefenseforce.fandom.com/wiki/Mothership" TargetMode="External"/><Relationship Id="rId1537" Type="http://schemas.openxmlformats.org/officeDocument/2006/relationships/hyperlink" Target="https://monsterhunter.fandom.com/wiki/Blango" TargetMode="External"/><Relationship Id="rId2868" Type="http://schemas.openxmlformats.org/officeDocument/2006/relationships/hyperlink" Target="https://bayonetta.fandom.com/wiki/Fury" TargetMode="External"/><Relationship Id="rId1538" Type="http://schemas.openxmlformats.org/officeDocument/2006/relationships/hyperlink" Target="https://harrypotter.fandom.com/wiki/Firedrake" TargetMode="External"/><Relationship Id="rId2869" Type="http://schemas.openxmlformats.org/officeDocument/2006/relationships/hyperlink" Target="https://www.mariowiki.com/Gobblegut" TargetMode="External"/><Relationship Id="rId1539" Type="http://schemas.openxmlformats.org/officeDocument/2006/relationships/hyperlink" Target="https://dc.fandom.com/wiki/Kangas" TargetMode="External"/><Relationship Id="rId949" Type="http://schemas.openxmlformats.org/officeDocument/2006/relationships/hyperlink" Target="https://en.wikipedia.org/wiki/Tylopoda" TargetMode="External"/><Relationship Id="rId948" Type="http://schemas.openxmlformats.org/officeDocument/2006/relationships/hyperlink" Target="https://howtotrainyourdragon.fandom.com/wiki/Bonestormer" TargetMode="External"/><Relationship Id="rId943" Type="http://schemas.openxmlformats.org/officeDocument/2006/relationships/hyperlink" Target="https://slugterra.fandom.com/wiki/Gazzer" TargetMode="External"/><Relationship Id="rId942" Type="http://schemas.openxmlformats.org/officeDocument/2006/relationships/hyperlink" Target="https://ninokuni.fandom.com/wiki/Flutterby" TargetMode="External"/><Relationship Id="rId941" Type="http://schemas.openxmlformats.org/officeDocument/2006/relationships/hyperlink" Target="https://fallout.fandom.com/wiki/Firefly" TargetMode="External"/><Relationship Id="rId940" Type="http://schemas.openxmlformats.org/officeDocument/2006/relationships/hyperlink" Target="https://half-life.fandom.com/wiki/Bullsquid" TargetMode="External"/><Relationship Id="rId947" Type="http://schemas.openxmlformats.org/officeDocument/2006/relationships/hyperlink" Target="https://deusex.fandom.com/wiki/Karkian" TargetMode="External"/><Relationship Id="rId946" Type="http://schemas.openxmlformats.org/officeDocument/2006/relationships/hyperlink" Target="https://thewanderinginn.fandom.com/wiki/Mossbears" TargetMode="External"/><Relationship Id="rId945" Type="http://schemas.openxmlformats.org/officeDocument/2006/relationships/hyperlink" Target="http://www.scpwiki.com/scp-157" TargetMode="External"/><Relationship Id="rId944" Type="http://schemas.openxmlformats.org/officeDocument/2006/relationships/hyperlink" Target="https://ratchetandclank.fandom.com/wiki/DZ_Striker" TargetMode="External"/><Relationship Id="rId2860" Type="http://schemas.openxmlformats.org/officeDocument/2006/relationships/hyperlink" Target="https://monster-rancher.fandom.com/wiki/Suezo" TargetMode="External"/><Relationship Id="rId1530" Type="http://schemas.openxmlformats.org/officeDocument/2006/relationships/hyperlink" Target="https://pacificrim.fandom.com/wiki/Mutavore" TargetMode="External"/><Relationship Id="rId2861" Type="http://schemas.openxmlformats.org/officeDocument/2006/relationships/hyperlink" Target="https://en.wikipedia.org/wiki/Iguania" TargetMode="External"/><Relationship Id="rId1531" Type="http://schemas.openxmlformats.org/officeDocument/2006/relationships/hyperlink" Target="https://bayonetta.fandom.com/wiki/Accolade" TargetMode="External"/><Relationship Id="rId2862" Type="http://schemas.openxmlformats.org/officeDocument/2006/relationships/hyperlink" Target="https://ark.gamepedia.com/Gigantopithecus" TargetMode="External"/><Relationship Id="rId1521" Type="http://schemas.openxmlformats.org/officeDocument/2006/relationships/hyperlink" Target="https://mother-of-learning.fandom.com/wiki/Aranea" TargetMode="External"/><Relationship Id="rId2852" Type="http://schemas.openxmlformats.org/officeDocument/2006/relationships/hyperlink" Target="https://ben10.fandom.com/wiki/Mushroar" TargetMode="External"/><Relationship Id="rId1522" Type="http://schemas.openxmlformats.org/officeDocument/2006/relationships/hyperlink" Target="http://moa.omnimulti.com/Skrill" TargetMode="External"/><Relationship Id="rId2853" Type="http://schemas.openxmlformats.org/officeDocument/2006/relationships/hyperlink" Target="https://subnautica.fandom.com/wiki/Stalker" TargetMode="External"/><Relationship Id="rId1523" Type="http://schemas.openxmlformats.org/officeDocument/2006/relationships/hyperlink" Target="https://howtotrainyourdragon.fandom.com/wiki/Ridgesnipper" TargetMode="External"/><Relationship Id="rId2854" Type="http://schemas.openxmlformats.org/officeDocument/2006/relationships/hyperlink" Target="https://starbounder.org/Tentacle_Ghost" TargetMode="External"/><Relationship Id="rId1524" Type="http://schemas.openxmlformats.org/officeDocument/2006/relationships/hyperlink" Target="https://en.wikipedia.org/wiki/Rhinocerotidae" TargetMode="External"/><Relationship Id="rId2855" Type="http://schemas.openxmlformats.org/officeDocument/2006/relationships/hyperlink" Target="https://liloandstitch.fandom.com/wiki/Tickle-Tummy_(275)" TargetMode="External"/><Relationship Id="rId1525" Type="http://schemas.openxmlformats.org/officeDocument/2006/relationships/hyperlink" Target="https://ark.gamepedia.com/Compy" TargetMode="External"/><Relationship Id="rId2856" Type="http://schemas.openxmlformats.org/officeDocument/2006/relationships/hyperlink" Target="https://fallout.fandom.com/wiki/Experimental_weapons_drone" TargetMode="External"/><Relationship Id="rId1526" Type="http://schemas.openxmlformats.org/officeDocument/2006/relationships/hyperlink" Target="https://avatar.fandom.com/wiki/Flying_dolphin_fish" TargetMode="External"/><Relationship Id="rId2857" Type="http://schemas.openxmlformats.org/officeDocument/2006/relationships/hyperlink" Target="https://ninokuni.fandom.com/wiki/Sunshine" TargetMode="External"/><Relationship Id="rId1527" Type="http://schemas.openxmlformats.org/officeDocument/2006/relationships/hyperlink" Target="https://forgottenrealms.fandom.com/wiki/Neothelid" TargetMode="External"/><Relationship Id="rId2858" Type="http://schemas.openxmlformats.org/officeDocument/2006/relationships/hyperlink" Target="https://slugterra.fandom.com/wiki/Crystal_Worms" TargetMode="External"/><Relationship Id="rId1528" Type="http://schemas.openxmlformats.org/officeDocument/2006/relationships/hyperlink" Target="https://bulbapedia.bulbagarden.net/wiki/Ponyta_(Pok%C3%A9mon)" TargetMode="External"/><Relationship Id="rId2859" Type="http://schemas.openxmlformats.org/officeDocument/2006/relationships/hyperlink" Target="http://www.scpwiki.com/scp-492" TargetMode="External"/><Relationship Id="rId1529" Type="http://schemas.openxmlformats.org/officeDocument/2006/relationships/hyperlink" Target="https://digimon.fandom.com/wiki/Ghostmon" TargetMode="External"/><Relationship Id="rId939" Type="http://schemas.openxmlformats.org/officeDocument/2006/relationships/hyperlink" Target="https://rwby.fandom.com/wiki/Manticore" TargetMode="External"/><Relationship Id="rId938" Type="http://schemas.openxmlformats.org/officeDocument/2006/relationships/hyperlink" Target="https://liloandstitch.fandom.com/wiki/Coco_(052)" TargetMode="External"/><Relationship Id="rId937" Type="http://schemas.openxmlformats.org/officeDocument/2006/relationships/hyperlink" Target="https://riordan.fandom.com/wiki/Lindworms" TargetMode="External"/><Relationship Id="rId932" Type="http://schemas.openxmlformats.org/officeDocument/2006/relationships/hyperlink" Target="https://horizon.fandom.com/wiki/Sawtooth" TargetMode="External"/><Relationship Id="rId931" Type="http://schemas.openxmlformats.org/officeDocument/2006/relationships/hyperlink" Target="https://ben10.fandom.com/wiki/Cerberus" TargetMode="External"/><Relationship Id="rId930" Type="http://schemas.openxmlformats.org/officeDocument/2006/relationships/hyperlink" Target="https://oddworld.fandom.com/wiki/Boombat" TargetMode="External"/><Relationship Id="rId936" Type="http://schemas.openxmlformats.org/officeDocument/2006/relationships/hyperlink" Target="https://kirby.fandom.com/wiki/Kracko" TargetMode="External"/><Relationship Id="rId935" Type="http://schemas.openxmlformats.org/officeDocument/2006/relationships/hyperlink" Target="https://ccsakura.fandom.com/wiki/The_Illusion" TargetMode="External"/><Relationship Id="rId934" Type="http://schemas.openxmlformats.org/officeDocument/2006/relationships/hyperlink" Target="https://starbounder.org/Lilodon" TargetMode="External"/><Relationship Id="rId933" Type="http://schemas.openxmlformats.org/officeDocument/2006/relationships/hyperlink" Target="https://subnautica.fandom.com/wiki/Crimson_Ray" TargetMode="External"/><Relationship Id="rId2850" Type="http://schemas.openxmlformats.org/officeDocument/2006/relationships/hyperlink" Target="https://toriko.fandom.com/wiki/Guinness" TargetMode="External"/><Relationship Id="rId1520" Type="http://schemas.openxmlformats.org/officeDocument/2006/relationships/hyperlink" Target="http://www.scpwiki.com/scp-250" TargetMode="External"/><Relationship Id="rId2851" Type="http://schemas.openxmlformats.org/officeDocument/2006/relationships/hyperlink" Target="https://eternalcylinder.fandom.com/wiki/Witness" TargetMode="External"/><Relationship Id="rId1554" Type="http://schemas.openxmlformats.org/officeDocument/2006/relationships/hyperlink" Target="https://subnautica-belowzero.fandom.com/wiki/Glow_Whale" TargetMode="External"/><Relationship Id="rId2885" Type="http://schemas.openxmlformats.org/officeDocument/2006/relationships/hyperlink" Target="https://subnautica-belowzero.fandom.com/wiki/Symbiote" TargetMode="External"/><Relationship Id="rId5912" Type="http://schemas.openxmlformats.org/officeDocument/2006/relationships/hyperlink" Target="https://bulbapedia.bulbagarden.net/wiki/Morpeko_(Pok%C3%A9mon)" TargetMode="External"/><Relationship Id="rId1555" Type="http://schemas.openxmlformats.org/officeDocument/2006/relationships/hyperlink" Target="https://starbounder.org/Petricub" TargetMode="External"/><Relationship Id="rId2886" Type="http://schemas.openxmlformats.org/officeDocument/2006/relationships/hyperlink" Target="https://starbounder.org/Tentacle_Spawner" TargetMode="External"/><Relationship Id="rId5913" Type="http://schemas.openxmlformats.org/officeDocument/2006/relationships/hyperlink" Target="http://scp-int.wikidot.com/scp-009-fr" TargetMode="External"/><Relationship Id="rId1556" Type="http://schemas.openxmlformats.org/officeDocument/2006/relationships/hyperlink" Target="https://ccsakura.fandom.com/wiki/The_Sand" TargetMode="External"/><Relationship Id="rId2887" Type="http://schemas.openxmlformats.org/officeDocument/2006/relationships/hyperlink" Target="https://liloandstitch.fandom.com/wiki/Remmy_(276)" TargetMode="External"/><Relationship Id="rId5910" Type="http://schemas.openxmlformats.org/officeDocument/2006/relationships/hyperlink" Target="https://bulbapedia.bulbagarden.net/wiki/Indeedee_(Pok%C3%A9mon)" TargetMode="External"/><Relationship Id="rId1557" Type="http://schemas.openxmlformats.org/officeDocument/2006/relationships/hyperlink" Target="https://kirby.fandom.com/wiki/Scarfy" TargetMode="External"/><Relationship Id="rId2888" Type="http://schemas.openxmlformats.org/officeDocument/2006/relationships/hyperlink" Target="https://fallout.fandom.com/wiki/Eyebot" TargetMode="External"/><Relationship Id="rId5911" Type="http://schemas.openxmlformats.org/officeDocument/2006/relationships/hyperlink" Target="http://scp-int.wikidot.com/scp-008-fr" TargetMode="External"/><Relationship Id="rId1558" Type="http://schemas.openxmlformats.org/officeDocument/2006/relationships/hyperlink" Target="https://liloandstitch.fandom.com/wiki/Snafu_(120)" TargetMode="External"/><Relationship Id="rId2889" Type="http://schemas.openxmlformats.org/officeDocument/2006/relationships/hyperlink" Target="https://ninokuni.fandom.com/wiki/Taddlywink" TargetMode="External"/><Relationship Id="rId5916" Type="http://schemas.openxmlformats.org/officeDocument/2006/relationships/hyperlink" Target="https://bulbapedia.bulbagarden.net/wiki/Duraludon_(Pok%C3%A9mon)" TargetMode="External"/><Relationship Id="rId1559" Type="http://schemas.openxmlformats.org/officeDocument/2006/relationships/hyperlink" Target="https://rwby.fandom.com/wiki/Tentacle_Grimm" TargetMode="External"/><Relationship Id="rId5917" Type="http://schemas.openxmlformats.org/officeDocument/2006/relationships/hyperlink" Target="http://scp-int.wikidot.com/scp-031-fr" TargetMode="External"/><Relationship Id="rId5914" Type="http://schemas.openxmlformats.org/officeDocument/2006/relationships/hyperlink" Target="https://bulbapedia.bulbagarden.net/wiki/Cufant_(Pok%C3%A9mon)" TargetMode="External"/><Relationship Id="rId5915" Type="http://schemas.openxmlformats.org/officeDocument/2006/relationships/hyperlink" Target="http://scp-int.wikidot.com/scp-025-fr" TargetMode="External"/><Relationship Id="rId5918" Type="http://schemas.openxmlformats.org/officeDocument/2006/relationships/hyperlink" Target="https://bulbapedia.bulbagarden.net/wiki/Dreepy_(Pok%C3%A9mon)" TargetMode="External"/><Relationship Id="rId5919" Type="http://schemas.openxmlformats.org/officeDocument/2006/relationships/hyperlink" Target="http://scp-int.wikidot.com/scp-036-fr" TargetMode="External"/><Relationship Id="rId965" Type="http://schemas.openxmlformats.org/officeDocument/2006/relationships/hyperlink" Target="https://marvel.fandom.com/wiki/Klyntar_(Race)" TargetMode="External"/><Relationship Id="rId964" Type="http://schemas.openxmlformats.org/officeDocument/2006/relationships/hyperlink" Target="https://slimerancher.fandom.com/wiki/Twinkle_Slime" TargetMode="External"/><Relationship Id="rId963" Type="http://schemas.openxmlformats.org/officeDocument/2006/relationships/hyperlink" Target="https://harrypotter.fandom.com/wiki/Chinese_Fireball" TargetMode="External"/><Relationship Id="rId962" Type="http://schemas.openxmlformats.org/officeDocument/2006/relationships/hyperlink" Target="https://monsterhunter.fandom.com/wiki/Great_Baggi" TargetMode="External"/><Relationship Id="rId969" Type="http://schemas.openxmlformats.org/officeDocument/2006/relationships/hyperlink" Target="https://minecraft.gamepedia.com/Iron_Golem" TargetMode="External"/><Relationship Id="rId968" Type="http://schemas.openxmlformats.org/officeDocument/2006/relationships/hyperlink" Target="https://terraria.fandom.com/wiki/Mollusk_Whistle" TargetMode="External"/><Relationship Id="rId967" Type="http://schemas.openxmlformats.org/officeDocument/2006/relationships/hyperlink" Target="https://finalfantasy.fandom.com/wiki/Cockatrice_(Final_Fantasy_XII)" TargetMode="External"/><Relationship Id="rId966" Type="http://schemas.openxmlformats.org/officeDocument/2006/relationships/hyperlink" Target="https://riskofrain2.fandom.com/wiki/Gunner_Drone" TargetMode="External"/><Relationship Id="rId2880" Type="http://schemas.openxmlformats.org/officeDocument/2006/relationships/hyperlink" Target="https://monster-sanctuary.fandom.com/wiki/Dracogran" TargetMode="External"/><Relationship Id="rId961" Type="http://schemas.openxmlformats.org/officeDocument/2006/relationships/hyperlink" Target="https://starwars.fandom.com/wiki/Kudana" TargetMode="External"/><Relationship Id="rId1550" Type="http://schemas.openxmlformats.org/officeDocument/2006/relationships/hyperlink" Target="https://toriko.fandom.com/wiki/Crabbus" TargetMode="External"/><Relationship Id="rId2881" Type="http://schemas.openxmlformats.org/officeDocument/2006/relationships/hyperlink" Target="https://goldensun.fandom.com/wiki/Ether" TargetMode="External"/><Relationship Id="rId960" Type="http://schemas.openxmlformats.org/officeDocument/2006/relationships/hyperlink" Target="https://xenoblade.fandom.com/wiki/Balaena" TargetMode="External"/><Relationship Id="rId1551" Type="http://schemas.openxmlformats.org/officeDocument/2006/relationships/hyperlink" Target="https://wh40k.lexicanum.com/wiki/Razorwing_(Beast)" TargetMode="External"/><Relationship Id="rId2882" Type="http://schemas.openxmlformats.org/officeDocument/2006/relationships/hyperlink" Target="https://toriko.fandom.com/wiki/Hannya_Panda" TargetMode="External"/><Relationship Id="rId1552" Type="http://schemas.openxmlformats.org/officeDocument/2006/relationships/hyperlink" Target="https://eternalcylinder.fandom.com/wiki/Exonerator" TargetMode="External"/><Relationship Id="rId2883" Type="http://schemas.openxmlformats.org/officeDocument/2006/relationships/hyperlink" Target="https://eternalcylinder.fandom.com/wiki/Yackfurt" TargetMode="External"/><Relationship Id="rId1553" Type="http://schemas.openxmlformats.org/officeDocument/2006/relationships/hyperlink" Target="https://ben10.fandom.com/wiki/Dravek" TargetMode="External"/><Relationship Id="rId2884" Type="http://schemas.openxmlformats.org/officeDocument/2006/relationships/hyperlink" Target="https://ben10.fandom.com/wiki/Mutant_Ants" TargetMode="External"/><Relationship Id="rId1543" Type="http://schemas.openxmlformats.org/officeDocument/2006/relationships/hyperlink" Target="https://minecraft.gamepedia.com/Snow_Golem" TargetMode="External"/><Relationship Id="rId2874" Type="http://schemas.openxmlformats.org/officeDocument/2006/relationships/hyperlink" Target="https://monsterhunter.fandom.com/wiki/Epioth" TargetMode="External"/><Relationship Id="rId5901" Type="http://schemas.openxmlformats.org/officeDocument/2006/relationships/hyperlink" Target="http://scp-int.wikidot.com/scp-1054-ru" TargetMode="External"/><Relationship Id="rId1544" Type="http://schemas.openxmlformats.org/officeDocument/2006/relationships/hyperlink" Target="https://fellseal.gamepedia.com/Firedrake" TargetMode="External"/><Relationship Id="rId2875" Type="http://schemas.openxmlformats.org/officeDocument/2006/relationships/hyperlink" Target="https://harrypotter.fandom.com/wiki/Unicorn" TargetMode="External"/><Relationship Id="rId5902" Type="http://schemas.openxmlformats.org/officeDocument/2006/relationships/hyperlink" Target="https://bulbapedia.bulbagarden.net/wiki/Pincurchin_(Pok%C3%A9mon)" TargetMode="External"/><Relationship Id="rId1545" Type="http://schemas.openxmlformats.org/officeDocument/2006/relationships/hyperlink" Target="https://monster-sanctuary.fandom.com/wiki/Goblin_King" TargetMode="External"/><Relationship Id="rId2876" Type="http://schemas.openxmlformats.org/officeDocument/2006/relationships/hyperlink" Target="https://riskofrain2.fandom.com/wiki/Gnarled_Woodsprite" TargetMode="External"/><Relationship Id="rId1546" Type="http://schemas.openxmlformats.org/officeDocument/2006/relationships/hyperlink" Target="https://elderscrolls.fandom.com/wiki/Nagahide_Welwa_Ravager" TargetMode="External"/><Relationship Id="rId2877" Type="http://schemas.openxmlformats.org/officeDocument/2006/relationships/hyperlink" Target="https://finalfantasy.fandom.com/wiki/Kirin_(Final_Fantasy_VI)" TargetMode="External"/><Relationship Id="rId5900" Type="http://schemas.openxmlformats.org/officeDocument/2006/relationships/hyperlink" Target="https://bulbapedia.bulbagarden.net/wiki/Falinks_(Pok%C3%A9mon)" TargetMode="External"/><Relationship Id="rId1547" Type="http://schemas.openxmlformats.org/officeDocument/2006/relationships/hyperlink" Target="https://naruto.fandom.com/wiki/Moguranmaru" TargetMode="External"/><Relationship Id="rId2878" Type="http://schemas.openxmlformats.org/officeDocument/2006/relationships/hyperlink" Target="https://terraria.fandom.com/wiki/Ichor_Sticker" TargetMode="External"/><Relationship Id="rId5905" Type="http://schemas.openxmlformats.org/officeDocument/2006/relationships/hyperlink" Target="http://scp-int.wikidot.com/scp-005-ko" TargetMode="External"/><Relationship Id="rId1548" Type="http://schemas.openxmlformats.org/officeDocument/2006/relationships/hyperlink" Target="https://onepiece.fandom.com/wiki/Animal_Species/Arabasta_Saga" TargetMode="External"/><Relationship Id="rId2879" Type="http://schemas.openxmlformats.org/officeDocument/2006/relationships/hyperlink" Target="https://the-betweenlands.fandom.com/wiki/Cave_Fish" TargetMode="External"/><Relationship Id="rId5906" Type="http://schemas.openxmlformats.org/officeDocument/2006/relationships/hyperlink" Target="https://bulbapedia.bulbagarden.net/wiki/Stonjourner_(Pok%C3%A9mon)" TargetMode="External"/><Relationship Id="rId1549" Type="http://schemas.openxmlformats.org/officeDocument/2006/relationships/hyperlink" Target="https://goldensun.fandom.com/wiki/Aurora" TargetMode="External"/><Relationship Id="rId5903" Type="http://schemas.openxmlformats.org/officeDocument/2006/relationships/hyperlink" Target="http://scp-int.wikidot.com/scp-002-ko" TargetMode="External"/><Relationship Id="rId5904" Type="http://schemas.openxmlformats.org/officeDocument/2006/relationships/hyperlink" Target="https://bulbapedia.bulbagarden.net/wiki/Snom_(Pok%C3%A9mon)" TargetMode="External"/><Relationship Id="rId5909" Type="http://schemas.openxmlformats.org/officeDocument/2006/relationships/hyperlink" Target="http://scp-int.wikidot.com/scp-cn-713" TargetMode="External"/><Relationship Id="rId5907" Type="http://schemas.openxmlformats.org/officeDocument/2006/relationships/hyperlink" Target="http://scp-int.wikidot.com/scp-114-ko" TargetMode="External"/><Relationship Id="rId959" Type="http://schemas.openxmlformats.org/officeDocument/2006/relationships/hyperlink" Target="https://howtotrainyourdragon.fandom.com/wiki/Fireworm_(Species)" TargetMode="External"/><Relationship Id="rId5908" Type="http://schemas.openxmlformats.org/officeDocument/2006/relationships/hyperlink" Target="https://bulbapedia.bulbagarden.net/wiki/Eiscue_(Pok%C3%A9mon)" TargetMode="External"/><Relationship Id="rId954" Type="http://schemas.openxmlformats.org/officeDocument/2006/relationships/hyperlink" Target="https://digimon.fandom.com/wiki/Dorumon" TargetMode="External"/><Relationship Id="rId953" Type="http://schemas.openxmlformats.org/officeDocument/2006/relationships/hyperlink" Target="https://bulbapedia.bulbagarden.net/wiki/Venonat_(Pok%C3%A9mon)" TargetMode="External"/><Relationship Id="rId952" Type="http://schemas.openxmlformats.org/officeDocument/2006/relationships/hyperlink" Target="https://forgottenrealms.fandom.com/wiki/Flumph" TargetMode="External"/><Relationship Id="rId951" Type="http://schemas.openxmlformats.org/officeDocument/2006/relationships/hyperlink" Target="https://avatar.fandom.com/wiki/Dragon_bird_spirit" TargetMode="External"/><Relationship Id="rId958" Type="http://schemas.openxmlformats.org/officeDocument/2006/relationships/hyperlink" Target="https://dragon-quest.org/wiki/Stark_raven" TargetMode="External"/><Relationship Id="rId957" Type="http://schemas.openxmlformats.org/officeDocument/2006/relationships/hyperlink" Target="https://www.mariowiki.com/Fuzzy" TargetMode="External"/><Relationship Id="rId956" Type="http://schemas.openxmlformats.org/officeDocument/2006/relationships/hyperlink" Target="https://devilmaycry.fandom.com/wiki/Geryon" TargetMode="External"/><Relationship Id="rId955" Type="http://schemas.openxmlformats.org/officeDocument/2006/relationships/hyperlink" Target="https://godzilla.fandom.com/wiki/MUTO" TargetMode="External"/><Relationship Id="rId950" Type="http://schemas.openxmlformats.org/officeDocument/2006/relationships/hyperlink" Target="https://ark.gamepedia.com/Beelzemorbus" TargetMode="External"/><Relationship Id="rId2870" Type="http://schemas.openxmlformats.org/officeDocument/2006/relationships/hyperlink" Target="https://dragon-quest.org/wiki/Archdemon" TargetMode="External"/><Relationship Id="rId1540" Type="http://schemas.openxmlformats.org/officeDocument/2006/relationships/hyperlink" Target="https://riskofrain2.fandom.com/wiki/Lunar_Chimera_(Golem)" TargetMode="External"/><Relationship Id="rId2871" Type="http://schemas.openxmlformats.org/officeDocument/2006/relationships/hyperlink" Target="https://howtotrainyourdragon.fandom.com/wiki/Singetail" TargetMode="External"/><Relationship Id="rId1541" Type="http://schemas.openxmlformats.org/officeDocument/2006/relationships/hyperlink" Target="https://finalfantasy.fandom.com/wiki/Mesmenir_(Final_Fantasy_XII)" TargetMode="External"/><Relationship Id="rId2872" Type="http://schemas.openxmlformats.org/officeDocument/2006/relationships/hyperlink" Target="https://xenoblade.fandom.com/wiki/Chloro_Laia" TargetMode="External"/><Relationship Id="rId1542" Type="http://schemas.openxmlformats.org/officeDocument/2006/relationships/hyperlink" Target="https://terraria.fandom.com/wiki/Optic_Staff" TargetMode="External"/><Relationship Id="rId2873" Type="http://schemas.openxmlformats.org/officeDocument/2006/relationships/hyperlink" Target="https://starwars.fandom.com/wiki/Divvik" TargetMode="External"/><Relationship Id="rId2027" Type="http://schemas.openxmlformats.org/officeDocument/2006/relationships/hyperlink" Target="https://elderscrolls.fandom.com/wiki/Wamasu_(Online)" TargetMode="External"/><Relationship Id="rId3359" Type="http://schemas.openxmlformats.org/officeDocument/2006/relationships/hyperlink" Target="https://www.mariowiki.com/Kammy_Koopa" TargetMode="External"/><Relationship Id="rId2028" Type="http://schemas.openxmlformats.org/officeDocument/2006/relationships/hyperlink" Target="https://onepiece.fandom.com/wiki/South_Bird" TargetMode="External"/><Relationship Id="rId3358" Type="http://schemas.openxmlformats.org/officeDocument/2006/relationships/hyperlink" Target="https://bayonetta.fandom.com/wiki/Zero" TargetMode="External"/><Relationship Id="rId4689" Type="http://schemas.openxmlformats.org/officeDocument/2006/relationships/hyperlink" Target="https://secretsaturdays.fandom.com/wiki/Kumari_Kandam_Sea_Serpent" TargetMode="External"/><Relationship Id="rId2029" Type="http://schemas.openxmlformats.org/officeDocument/2006/relationships/hyperlink" Target="https://goldensun.fandom.com/wiki/Flare" TargetMode="External"/><Relationship Id="rId107" Type="http://schemas.openxmlformats.org/officeDocument/2006/relationships/hyperlink" Target="https://ark.fandom.com/wiki/Amargasaurus" TargetMode="External"/><Relationship Id="rId106" Type="http://schemas.openxmlformats.org/officeDocument/2006/relationships/hyperlink" Target="https://en.wikipedia.org/wiki/Elephantidae" TargetMode="External"/><Relationship Id="rId105" Type="http://schemas.openxmlformats.org/officeDocument/2006/relationships/hyperlink" Target="https://howtotrainyourdragon.fandom.com/wiki/Featherhide_(species)" TargetMode="External"/><Relationship Id="rId104" Type="http://schemas.openxmlformats.org/officeDocument/2006/relationships/hyperlink" Target="https://animalcrossing.fandom.com/fr/wiki/Gyro%C3%AFde" TargetMode="External"/><Relationship Id="rId109" Type="http://schemas.openxmlformats.org/officeDocument/2006/relationships/hyperlink" Target="https://forgottenrealms.fandom.com/wiki/Annihilator" TargetMode="External"/><Relationship Id="rId4680" Type="http://schemas.openxmlformats.org/officeDocument/2006/relationships/hyperlink" Target="https://kingdomhearts.fandom.com/wiki/Magnum_Loader" TargetMode="External"/><Relationship Id="rId108" Type="http://schemas.openxmlformats.org/officeDocument/2006/relationships/hyperlink" Target="https://avatar.fandom.com/wiki/Armadillo_bear" TargetMode="External"/><Relationship Id="rId3351" Type="http://schemas.openxmlformats.org/officeDocument/2006/relationships/hyperlink" Target="https://pikmin.fandom.com/wiki/Onion" TargetMode="External"/><Relationship Id="rId4682" Type="http://schemas.openxmlformats.org/officeDocument/2006/relationships/hyperlink" Target="https://ark.gamepedia.com/King_Titan" TargetMode="External"/><Relationship Id="rId2020" Type="http://schemas.openxmlformats.org/officeDocument/2006/relationships/hyperlink" Target="https://dc.fandom.com/wiki/Thought-Beasts" TargetMode="External"/><Relationship Id="rId3350" Type="http://schemas.openxmlformats.org/officeDocument/2006/relationships/hyperlink" Target="http://www.scpwiki.com/scp-612" TargetMode="External"/><Relationship Id="rId4681" Type="http://schemas.openxmlformats.org/officeDocument/2006/relationships/hyperlink" Target="http://www.scpwiki.com/scp-999" TargetMode="External"/><Relationship Id="rId2021" Type="http://schemas.openxmlformats.org/officeDocument/2006/relationships/hyperlink" Target="https://riskofrain2.fandom.com/wiki/Scavenger" TargetMode="External"/><Relationship Id="rId3353" Type="http://schemas.openxmlformats.org/officeDocument/2006/relationships/hyperlink" Target="https://ark.gamepedia.com/Kairuku" TargetMode="External"/><Relationship Id="rId4684" Type="http://schemas.openxmlformats.org/officeDocument/2006/relationships/hyperlink" Target="https://bulbapedia.bulbagarden.net/wiki/Torkoal_(Pok%C3%A9mon)" TargetMode="External"/><Relationship Id="rId2022" Type="http://schemas.openxmlformats.org/officeDocument/2006/relationships/hyperlink" Target="https://finalfantasy.fandom.com/wiki/Adrammelech_(Final_Fantasy_XII)" TargetMode="External"/><Relationship Id="rId3352" Type="http://schemas.openxmlformats.org/officeDocument/2006/relationships/hyperlink" Target="https://en.wikipedia.org/wiki/Phasmatodea" TargetMode="External"/><Relationship Id="rId4683" Type="http://schemas.openxmlformats.org/officeDocument/2006/relationships/hyperlink" Target="https://forgottenrealms.fandom.com/wiki/Nightmare_(creature)" TargetMode="External"/><Relationship Id="rId103" Type="http://schemas.openxmlformats.org/officeDocument/2006/relationships/hyperlink" Target="https://thewanderinginn.fandom.com/wiki/Ashfire_Bees" TargetMode="External"/><Relationship Id="rId2023" Type="http://schemas.openxmlformats.org/officeDocument/2006/relationships/hyperlink" Target="https://terraria.fandom.com/wiki/Vampire_Frog_Staff" TargetMode="External"/><Relationship Id="rId3355" Type="http://schemas.openxmlformats.org/officeDocument/2006/relationships/hyperlink" Target="https://forgottenrealms.fandom.com/wiki/Construct" TargetMode="External"/><Relationship Id="rId4686" Type="http://schemas.openxmlformats.org/officeDocument/2006/relationships/hyperlink" Target="https://monsterhunter.fandom.com/wiki/Noios" TargetMode="External"/><Relationship Id="rId102" Type="http://schemas.openxmlformats.org/officeDocument/2006/relationships/hyperlink" Target="http://www.scpwiki.com/scp-021" TargetMode="External"/><Relationship Id="rId2024" Type="http://schemas.openxmlformats.org/officeDocument/2006/relationships/hyperlink" Target="https://aether.fandom.com/wiki/Aechor_Plant" TargetMode="External"/><Relationship Id="rId3354" Type="http://schemas.openxmlformats.org/officeDocument/2006/relationships/hyperlink" Target="https://avatar.fandom.com/wiki/Tiger_seal" TargetMode="External"/><Relationship Id="rId4685" Type="http://schemas.openxmlformats.org/officeDocument/2006/relationships/hyperlink" Target="https://zelda.fandom.com/wiki/Gohma_(The_Wind_Waker)" TargetMode="External"/><Relationship Id="rId101" Type="http://schemas.openxmlformats.org/officeDocument/2006/relationships/hyperlink" Target="https://slugterra.fandom.com/wiki/Arachnet" TargetMode="External"/><Relationship Id="rId2025" Type="http://schemas.openxmlformats.org/officeDocument/2006/relationships/hyperlink" Target="https://fellseal.gamepedia.com/Skeletal" TargetMode="External"/><Relationship Id="rId3357" Type="http://schemas.openxmlformats.org/officeDocument/2006/relationships/hyperlink" Target="https://digimon.fandom.com/wiki/Salamon" TargetMode="External"/><Relationship Id="rId4688" Type="http://schemas.openxmlformats.org/officeDocument/2006/relationships/hyperlink" Target="https://bugsnax.fandom.com/wiki/Hunnabee" TargetMode="External"/><Relationship Id="rId100" Type="http://schemas.openxmlformats.org/officeDocument/2006/relationships/hyperlink" Target="https://ninokuni.fandom.com/wiki/Auroralynx" TargetMode="External"/><Relationship Id="rId2026" Type="http://schemas.openxmlformats.org/officeDocument/2006/relationships/hyperlink" Target="https://monster-sanctuary.fandom.com/wiki/Ninki_Nanka" TargetMode="External"/><Relationship Id="rId3356" Type="http://schemas.openxmlformats.org/officeDocument/2006/relationships/hyperlink" Target="https://bulbapedia.bulbagarden.net/wiki/Totodile_(Pok%C3%A9mon)" TargetMode="External"/><Relationship Id="rId4687" Type="http://schemas.openxmlformats.org/officeDocument/2006/relationships/hyperlink" Target="https://dontstarve.fandom.com/wiki/Moose/Goose" TargetMode="External"/><Relationship Id="rId2016" Type="http://schemas.openxmlformats.org/officeDocument/2006/relationships/hyperlink" Target="https://xenoblade.fandom.com/wiki/Falsaxum" TargetMode="External"/><Relationship Id="rId3348" Type="http://schemas.openxmlformats.org/officeDocument/2006/relationships/hyperlink" Target="https://starbounder.org/Ixodoom" TargetMode="External"/><Relationship Id="rId4679" Type="http://schemas.openxmlformats.org/officeDocument/2006/relationships/hyperlink" Target="https://secretsaturdays.fandom.com/wiki/Koerakoonlased" TargetMode="External"/><Relationship Id="rId2017" Type="http://schemas.openxmlformats.org/officeDocument/2006/relationships/hyperlink" Target="https://starwars.fandom.com/wiki/Varactyl/Legends" TargetMode="External"/><Relationship Id="rId3347" Type="http://schemas.openxmlformats.org/officeDocument/2006/relationships/hyperlink" Target="https://ben10.fandom.com/wiki/Night_Mare" TargetMode="External"/><Relationship Id="rId4678" Type="http://schemas.openxmlformats.org/officeDocument/2006/relationships/hyperlink" Target="https://bugsnax.fandom.com/wiki/Green_Grapeskeeto" TargetMode="External"/><Relationship Id="rId2018" Type="http://schemas.openxmlformats.org/officeDocument/2006/relationships/hyperlink" Target="https://monsterhunter.fandom.com/wiki/Ceanataur" TargetMode="External"/><Relationship Id="rId2019" Type="http://schemas.openxmlformats.org/officeDocument/2006/relationships/hyperlink" Target="https://harrypotter.fandom.com/wiki/Mackled_Malaclaw" TargetMode="External"/><Relationship Id="rId3349" Type="http://schemas.openxmlformats.org/officeDocument/2006/relationships/hyperlink" Target="https://liloandstitch.fandom.com/wiki/Drowsy_(360)" TargetMode="External"/><Relationship Id="rId3340" Type="http://schemas.openxmlformats.org/officeDocument/2006/relationships/hyperlink" Target="https://riskofrain2.fandom.com/wiki/Engineer" TargetMode="External"/><Relationship Id="rId4671" Type="http://schemas.openxmlformats.org/officeDocument/2006/relationships/hyperlink" Target="http://www.scpwiki.com/scp-995" TargetMode="External"/><Relationship Id="rId4670" Type="http://schemas.openxmlformats.org/officeDocument/2006/relationships/hyperlink" Target="https://kingdomhearts.fandom.com/wiki/Mad_Bumper" TargetMode="External"/><Relationship Id="rId2010" Type="http://schemas.openxmlformats.org/officeDocument/2006/relationships/hyperlink" Target="https://digimon.fandom.com/wiki/Herissmon" TargetMode="External"/><Relationship Id="rId3342" Type="http://schemas.openxmlformats.org/officeDocument/2006/relationships/hyperlink" Target="https://terraria.fandom.com/wiki/Crawltipede" TargetMode="External"/><Relationship Id="rId4673" Type="http://schemas.openxmlformats.org/officeDocument/2006/relationships/hyperlink" Target="https://forgottenrealms.fandom.com/wiki/Howler" TargetMode="External"/><Relationship Id="rId2011" Type="http://schemas.openxmlformats.org/officeDocument/2006/relationships/hyperlink" Target="https://www.d3p.co.jp/edfir/en/enemy_attackpod.html" TargetMode="External"/><Relationship Id="rId3341" Type="http://schemas.openxmlformats.org/officeDocument/2006/relationships/hyperlink" Target="https://finalfantasy.fandom.com/wiki/Ragnarok_(Final_Fantasy_VI_esper)" TargetMode="External"/><Relationship Id="rId4672" Type="http://schemas.openxmlformats.org/officeDocument/2006/relationships/hyperlink" Target="https://ark.gamepedia.com/Ice_Titan" TargetMode="External"/><Relationship Id="rId2012" Type="http://schemas.openxmlformats.org/officeDocument/2006/relationships/hyperlink" Target="https://bayonetta.fandom.com/wiki/Enrapture" TargetMode="External"/><Relationship Id="rId3344" Type="http://schemas.openxmlformats.org/officeDocument/2006/relationships/hyperlink" Target="https://monster-sanctuary.fandom.com/wiki/Arachlich" TargetMode="External"/><Relationship Id="rId4675" Type="http://schemas.openxmlformats.org/officeDocument/2006/relationships/hyperlink" Target="https://zelda.fandom.com/wiki/Queen_Gohma" TargetMode="External"/><Relationship Id="rId2013" Type="http://schemas.openxmlformats.org/officeDocument/2006/relationships/hyperlink" Target="https://www.mariowiki.com/Snifit" TargetMode="External"/><Relationship Id="rId3343" Type="http://schemas.openxmlformats.org/officeDocument/2006/relationships/hyperlink" Target="https://the-betweenlands.fandom.com/wiki/Stalker" TargetMode="External"/><Relationship Id="rId4674" Type="http://schemas.openxmlformats.org/officeDocument/2006/relationships/hyperlink" Target="https://bulbapedia.bulbagarden.net/wiki/Numel_(Pok%C3%A9mon)" TargetMode="External"/><Relationship Id="rId2014" Type="http://schemas.openxmlformats.org/officeDocument/2006/relationships/hyperlink" Target="https://dragon-quest.org/wiki/Ursa_minor" TargetMode="External"/><Relationship Id="rId3346" Type="http://schemas.openxmlformats.org/officeDocument/2006/relationships/hyperlink" Target="https://toriko.fandom.com/wiki/Magma_Rat" TargetMode="External"/><Relationship Id="rId4677" Type="http://schemas.openxmlformats.org/officeDocument/2006/relationships/hyperlink" Target="https://dontstarve.fandom.com/wiki/Mosling" TargetMode="External"/><Relationship Id="rId2015" Type="http://schemas.openxmlformats.org/officeDocument/2006/relationships/hyperlink" Target="https://howtotrainyourdragon.fandom.com/wiki/Mudraker" TargetMode="External"/><Relationship Id="rId3345" Type="http://schemas.openxmlformats.org/officeDocument/2006/relationships/hyperlink" Target="https://goldensun.fandom.com/wiki/Vortex" TargetMode="External"/><Relationship Id="rId4676" Type="http://schemas.openxmlformats.org/officeDocument/2006/relationships/hyperlink" Target="https://monsterhunter.fandom.com/wiki/Nibelsnarf" TargetMode="External"/><Relationship Id="rId2049" Type="http://schemas.openxmlformats.org/officeDocument/2006/relationships/hyperlink" Target="https://bulbapedia.bulbagarden.net/wiki/Voltorb_(Pok%C3%A9mon)" TargetMode="External"/><Relationship Id="rId129" Type="http://schemas.openxmlformats.org/officeDocument/2006/relationships/hyperlink" Target="https://elderscrolls.fandom.com/wiki/Ancestor_Moth" TargetMode="External"/><Relationship Id="rId128" Type="http://schemas.openxmlformats.org/officeDocument/2006/relationships/hyperlink" Target="https://monster-sanctuary.fandom.com/wiki/Spectral_Eagle" TargetMode="External"/><Relationship Id="rId127" Type="http://schemas.openxmlformats.org/officeDocument/2006/relationships/hyperlink" Target="https://fellseal.gamepedia.com/Arpia" TargetMode="External"/><Relationship Id="rId126" Type="http://schemas.openxmlformats.org/officeDocument/2006/relationships/hyperlink" Target="https://minecraft.fandom.com/wiki/Beehive" TargetMode="External"/><Relationship Id="rId3371" Type="http://schemas.openxmlformats.org/officeDocument/2006/relationships/hyperlink" Target="https://ben10.fandom.com/wiki/Nosedeenian_(Classic)" TargetMode="External"/><Relationship Id="rId2040" Type="http://schemas.openxmlformats.org/officeDocument/2006/relationships/hyperlink" Target="https://ninokuni.fandom.com/wiki/Napcap" TargetMode="External"/><Relationship Id="rId3370" Type="http://schemas.openxmlformats.org/officeDocument/2006/relationships/hyperlink" Target="https://toriko.fandom.com/wiki/Magma_Tortoise" TargetMode="External"/><Relationship Id="rId121" Type="http://schemas.openxmlformats.org/officeDocument/2006/relationships/hyperlink" Target="https://slimerancher.fandom.com/wiki/Phosphor_Slime" TargetMode="External"/><Relationship Id="rId2041" Type="http://schemas.openxmlformats.org/officeDocument/2006/relationships/hyperlink" Target="https://slugterra.fandom.com/wiki/Slyren" TargetMode="External"/><Relationship Id="rId3373" Type="http://schemas.openxmlformats.org/officeDocument/2006/relationships/hyperlink" Target="https://liloandstitch.fandom.com/wiki/Phantasmo_(375)" TargetMode="External"/><Relationship Id="rId120" Type="http://schemas.openxmlformats.org/officeDocument/2006/relationships/hyperlink" Target="https://harrypotter.fandom.com/wiki/Ashwinder" TargetMode="External"/><Relationship Id="rId2042" Type="http://schemas.openxmlformats.org/officeDocument/2006/relationships/hyperlink" Target="http://www.scpwiki.com/scp-334" TargetMode="External"/><Relationship Id="rId3372" Type="http://schemas.openxmlformats.org/officeDocument/2006/relationships/hyperlink" Target="https://starbounder.org/Kluex_Avatar" TargetMode="External"/><Relationship Id="rId2043" Type="http://schemas.openxmlformats.org/officeDocument/2006/relationships/hyperlink" Target="https://he-man.fandom.com/wiki/Battle_Cat" TargetMode="External"/><Relationship Id="rId3375" Type="http://schemas.openxmlformats.org/officeDocument/2006/relationships/hyperlink" Target="https://pixar.fandom.com/wiki/EVE" TargetMode="External"/><Relationship Id="rId2044" Type="http://schemas.openxmlformats.org/officeDocument/2006/relationships/hyperlink" Target="https://howtotrainyourdragon.fandom.com/wiki/Dronkeys_(Shrek)" TargetMode="External"/><Relationship Id="rId3374" Type="http://schemas.openxmlformats.org/officeDocument/2006/relationships/hyperlink" Target="http://www.scpwiki.com/scp-613" TargetMode="External"/><Relationship Id="rId125" Type="http://schemas.openxmlformats.org/officeDocument/2006/relationships/hyperlink" Target="https://terraria.fandom.com/wiki/Fairy_Bell" TargetMode="External"/><Relationship Id="rId2045" Type="http://schemas.openxmlformats.org/officeDocument/2006/relationships/hyperlink" Target="https://en.wikipedia.org/wiki/Palaeognathae" TargetMode="External"/><Relationship Id="rId3377" Type="http://schemas.openxmlformats.org/officeDocument/2006/relationships/hyperlink" Target="https://ark.gamepedia.com/Kaprosuchus" TargetMode="External"/><Relationship Id="rId124" Type="http://schemas.openxmlformats.org/officeDocument/2006/relationships/hyperlink" Target="https://finalfantasy.fandom.com/wiki/Adamantoise_(Final_Fantasy_VIII)" TargetMode="External"/><Relationship Id="rId2046" Type="http://schemas.openxmlformats.org/officeDocument/2006/relationships/hyperlink" Target="https://ark.gamepedia.com/Dire_Bear" TargetMode="External"/><Relationship Id="rId3376" Type="http://schemas.openxmlformats.org/officeDocument/2006/relationships/hyperlink" Target="https://en.wikipedia.org/wiki/Blattodea" TargetMode="External"/><Relationship Id="rId123" Type="http://schemas.openxmlformats.org/officeDocument/2006/relationships/hyperlink" Target="https://riskofrain.fandom.com/wiki/Archer_Bug" TargetMode="External"/><Relationship Id="rId2047" Type="http://schemas.openxmlformats.org/officeDocument/2006/relationships/hyperlink" Target="https://avatar.fandom.com/wiki/Hog_monkey" TargetMode="External"/><Relationship Id="rId3379" Type="http://schemas.openxmlformats.org/officeDocument/2006/relationships/hyperlink" Target="http://www.d20srd.org/srd/magicItems/intelligentItems.htm" TargetMode="External"/><Relationship Id="rId122" Type="http://schemas.openxmlformats.org/officeDocument/2006/relationships/hyperlink" Target="https://marvel.fandom.com/wiki/Biggs_(Earth-616)" TargetMode="External"/><Relationship Id="rId2048" Type="http://schemas.openxmlformats.org/officeDocument/2006/relationships/hyperlink" Target="https://forgottenrealms.fandom.com/wiki/Windghost" TargetMode="External"/><Relationship Id="rId3378" Type="http://schemas.openxmlformats.org/officeDocument/2006/relationships/hyperlink" Target="https://avatar.fandom.com/wiki/Tigerdillo" TargetMode="External"/><Relationship Id="rId2038" Type="http://schemas.openxmlformats.org/officeDocument/2006/relationships/hyperlink" Target="https://liloandstitch.fandom.com/wiki/Finder_(158)" TargetMode="External"/><Relationship Id="rId2039" Type="http://schemas.openxmlformats.org/officeDocument/2006/relationships/hyperlink" Target="https://fallout.fandom.com/wiki/Radbug" TargetMode="External"/><Relationship Id="rId3369" Type="http://schemas.openxmlformats.org/officeDocument/2006/relationships/hyperlink" Target="https://goldensun.fandom.com/wiki/Waft" TargetMode="External"/><Relationship Id="rId118" Type="http://schemas.openxmlformats.org/officeDocument/2006/relationships/hyperlink" Target="https://starwars.fandom.com/wiki/Bearded_jax" TargetMode="External"/><Relationship Id="rId117" Type="http://schemas.openxmlformats.org/officeDocument/2006/relationships/hyperlink" Target="https://xenoblade.fandom.com/wiki/Aligo" TargetMode="External"/><Relationship Id="rId116" Type="http://schemas.openxmlformats.org/officeDocument/2006/relationships/hyperlink" Target="https://howtotrainyourdragon.fandom.com/wiki/Boneknapper" TargetMode="External"/><Relationship Id="rId115" Type="http://schemas.openxmlformats.org/officeDocument/2006/relationships/hyperlink" Target="https://dragon-quest.org/wiki/Healslime" TargetMode="External"/><Relationship Id="rId3360" Type="http://schemas.openxmlformats.org/officeDocument/2006/relationships/hyperlink" Target="https://dragon-quest.org/wiki/Cumaulus" TargetMode="External"/><Relationship Id="rId4691" Type="http://schemas.openxmlformats.org/officeDocument/2006/relationships/hyperlink" Target="http://www.scpwiki.com/scp-1000" TargetMode="External"/><Relationship Id="rId119" Type="http://schemas.openxmlformats.org/officeDocument/2006/relationships/hyperlink" Target="https://monsterhunter.fandom.com/wiki/Akantor" TargetMode="External"/><Relationship Id="rId4690" Type="http://schemas.openxmlformats.org/officeDocument/2006/relationships/hyperlink" Target="https://kingdomhearts.fandom.com/wiki/Massive_Possessor" TargetMode="External"/><Relationship Id="rId110" Type="http://schemas.openxmlformats.org/officeDocument/2006/relationships/hyperlink" Target="https://bulbapedia.bulbagarden.net/wiki/Squirtle_(Pok%C3%A9mon)" TargetMode="External"/><Relationship Id="rId2030" Type="http://schemas.openxmlformats.org/officeDocument/2006/relationships/hyperlink" Target="https://toriko.fandom.com/wiki/Doctor_Fish" TargetMode="External"/><Relationship Id="rId3362" Type="http://schemas.openxmlformats.org/officeDocument/2006/relationships/hyperlink" Target="https://xenoblade.fandom.com/wiki/M91/DOGMA" TargetMode="External"/><Relationship Id="rId4693" Type="http://schemas.openxmlformats.org/officeDocument/2006/relationships/hyperlink" Target="https://forgottenrealms.fandom.com/wiki/Phane" TargetMode="External"/><Relationship Id="rId2031" Type="http://schemas.openxmlformats.org/officeDocument/2006/relationships/hyperlink" Target="https://wh40k.lexicanum.com/wiki/Biovore" TargetMode="External"/><Relationship Id="rId3361" Type="http://schemas.openxmlformats.org/officeDocument/2006/relationships/hyperlink" Target="https://howtotrainyourdragon.fandom.com/wiki/Sword_Stealer" TargetMode="External"/><Relationship Id="rId4692" Type="http://schemas.openxmlformats.org/officeDocument/2006/relationships/hyperlink" Target="https://ark.gamepedia.com/Titanoboa" TargetMode="External"/><Relationship Id="rId2032" Type="http://schemas.openxmlformats.org/officeDocument/2006/relationships/hyperlink" Target="https://eternalcylinder.fandom.com/wiki/Hophopop" TargetMode="External"/><Relationship Id="rId3364" Type="http://schemas.openxmlformats.org/officeDocument/2006/relationships/hyperlink" Target="https://monsterhunter.fandom.com/wiki/Giadrome" TargetMode="External"/><Relationship Id="rId4695" Type="http://schemas.openxmlformats.org/officeDocument/2006/relationships/hyperlink" Target="https://zelda.fandom.com/wiki/Goht" TargetMode="External"/><Relationship Id="rId2033" Type="http://schemas.openxmlformats.org/officeDocument/2006/relationships/hyperlink" Target="https://ben10.fandom.com/wiki/Gracklflint" TargetMode="External"/><Relationship Id="rId3363" Type="http://schemas.openxmlformats.org/officeDocument/2006/relationships/hyperlink" Target="https://starwars.fandom.com/wiki/Krayt_dragon/Legends" TargetMode="External"/><Relationship Id="rId4694" Type="http://schemas.openxmlformats.org/officeDocument/2006/relationships/hyperlink" Target="https://bulbapedia.bulbagarden.net/wiki/Spoink_(Pok%C3%A9mon)" TargetMode="External"/><Relationship Id="rId114" Type="http://schemas.openxmlformats.org/officeDocument/2006/relationships/hyperlink" Target="https://www.mariowiki.com/Bill_Blaster" TargetMode="External"/><Relationship Id="rId2034" Type="http://schemas.openxmlformats.org/officeDocument/2006/relationships/hyperlink" Target="https://subnautica.fandom.com/wiki/Oculus" TargetMode="External"/><Relationship Id="rId3366" Type="http://schemas.openxmlformats.org/officeDocument/2006/relationships/hyperlink" Target="https://terraria.fandom.com/wiki/Drakomire" TargetMode="External"/><Relationship Id="rId4697" Type="http://schemas.openxmlformats.org/officeDocument/2006/relationships/hyperlink" Target="https://dontstarve.fandom.com/wiki/Mush_Gnome" TargetMode="External"/><Relationship Id="rId113" Type="http://schemas.openxmlformats.org/officeDocument/2006/relationships/hyperlink" Target="https://devilmaycry.fandom.com/wiki/Ifrit" TargetMode="External"/><Relationship Id="rId2035" Type="http://schemas.openxmlformats.org/officeDocument/2006/relationships/hyperlink" Target="https://starbounder.org/Skimbus" TargetMode="External"/><Relationship Id="rId3365" Type="http://schemas.openxmlformats.org/officeDocument/2006/relationships/hyperlink" Target="https://finalfantasy.fandom.com/wiki/Ramuh" TargetMode="External"/><Relationship Id="rId4696" Type="http://schemas.openxmlformats.org/officeDocument/2006/relationships/hyperlink" Target="https://monsterhunter.fandom.com/wiki/Nono_Orugaron" TargetMode="External"/><Relationship Id="rId112" Type="http://schemas.openxmlformats.org/officeDocument/2006/relationships/hyperlink" Target="https://godzilla.fandom.com/wiki/Baragon" TargetMode="External"/><Relationship Id="rId2036" Type="http://schemas.openxmlformats.org/officeDocument/2006/relationships/hyperlink" Target="https://ccsakura.fandom.com/wiki/The_Through" TargetMode="External"/><Relationship Id="rId3368" Type="http://schemas.openxmlformats.org/officeDocument/2006/relationships/hyperlink" Target="https://monster-sanctuary.fandom.com/wiki/Moccus" TargetMode="External"/><Relationship Id="rId4699" Type="http://schemas.openxmlformats.org/officeDocument/2006/relationships/hyperlink" Target="https://secretsaturdays.fandom.com/wiki/Lau" TargetMode="External"/><Relationship Id="rId111" Type="http://schemas.openxmlformats.org/officeDocument/2006/relationships/hyperlink" Target="https://digimon.fandom.com/wiki/Aruraumon" TargetMode="External"/><Relationship Id="rId2037" Type="http://schemas.openxmlformats.org/officeDocument/2006/relationships/hyperlink" Target="https://kirby.fandom.com/wiki/Vividria" TargetMode="External"/><Relationship Id="rId3367" Type="http://schemas.openxmlformats.org/officeDocument/2006/relationships/hyperlink" Target="https://the-betweenlands.fandom.com/wiki/Tar_Beast" TargetMode="External"/><Relationship Id="rId4698" Type="http://schemas.openxmlformats.org/officeDocument/2006/relationships/hyperlink" Target="https://bugsnax.fandom.com/wiki/Incherrito" TargetMode="External"/><Relationship Id="rId3315" Type="http://schemas.openxmlformats.org/officeDocument/2006/relationships/hyperlink" Target="https://finalfantasy.fandom.com/wiki/Quezacotl_(Final_Fantasy_VIII)" TargetMode="External"/><Relationship Id="rId4646" Type="http://schemas.openxmlformats.org/officeDocument/2006/relationships/hyperlink" Target="https://dontstarve.fandom.com/wiki/Meat_Bulb_(Lureplant)" TargetMode="External"/><Relationship Id="rId5978" Type="http://schemas.openxmlformats.org/officeDocument/2006/relationships/hyperlink" Target="http://scp-int.wikidot.com/scp-255-de" TargetMode="External"/><Relationship Id="rId3314" Type="http://schemas.openxmlformats.org/officeDocument/2006/relationships/hyperlink" Target="https://riskofrain2.fandom.com/wiki/Monsters" TargetMode="External"/><Relationship Id="rId4645" Type="http://schemas.openxmlformats.org/officeDocument/2006/relationships/hyperlink" Target="https://monsterhunter.fandom.com/wiki/Nargacuga" TargetMode="External"/><Relationship Id="rId5979" Type="http://schemas.openxmlformats.org/officeDocument/2006/relationships/hyperlink" Target="http://scp-int.wikidot.com/scp-013-it" TargetMode="External"/><Relationship Id="rId3317" Type="http://schemas.openxmlformats.org/officeDocument/2006/relationships/hyperlink" Target="https://the-betweenlands.fandom.com/wiki/Large_Sludge_Worm" TargetMode="External"/><Relationship Id="rId4648" Type="http://schemas.openxmlformats.org/officeDocument/2006/relationships/hyperlink" Target="https://secretsaturdays.fandom.com/wiki/Jinshin-Mushi" TargetMode="External"/><Relationship Id="rId5976" Type="http://schemas.openxmlformats.org/officeDocument/2006/relationships/hyperlink" Target="http://scp-int.wikidot.com/scp-180-de" TargetMode="External"/><Relationship Id="rId3316" Type="http://schemas.openxmlformats.org/officeDocument/2006/relationships/hyperlink" Target="https://terraria.fandom.com/wiki/Corite" TargetMode="External"/><Relationship Id="rId4647" Type="http://schemas.openxmlformats.org/officeDocument/2006/relationships/hyperlink" Target="https://bugsnax.fandom.com/wiki/Flapjackarak" TargetMode="External"/><Relationship Id="rId5977" Type="http://schemas.openxmlformats.org/officeDocument/2006/relationships/hyperlink" Target="http://scp-int.wikidot.com/scp-201-de" TargetMode="External"/><Relationship Id="rId3319" Type="http://schemas.openxmlformats.org/officeDocument/2006/relationships/hyperlink" Target="https://goldensun.fandom.com/wiki/Swift" TargetMode="External"/><Relationship Id="rId3318" Type="http://schemas.openxmlformats.org/officeDocument/2006/relationships/hyperlink" Target="https://monster-sanctuary.fandom.com/wiki/Argiope" TargetMode="External"/><Relationship Id="rId4649" Type="http://schemas.openxmlformats.org/officeDocument/2006/relationships/hyperlink" Target="https://kingdomhearts.fandom.com/wiki/Luna_Bandit" TargetMode="External"/><Relationship Id="rId5970" Type="http://schemas.openxmlformats.org/officeDocument/2006/relationships/hyperlink" Target="http://scp-int.wikidot.com/scp-098-de" TargetMode="External"/><Relationship Id="rId5971" Type="http://schemas.openxmlformats.org/officeDocument/2006/relationships/hyperlink" Target="http://scp-int.wikidot.com/scp-101-de" TargetMode="External"/><Relationship Id="rId4640" Type="http://schemas.openxmlformats.org/officeDocument/2006/relationships/hyperlink" Target="https://ark.gamepedia.com/Thylacoleo" TargetMode="External"/><Relationship Id="rId3311" Type="http://schemas.openxmlformats.org/officeDocument/2006/relationships/hyperlink" Target="https://xenoblade.fandom.com/wiki/M71_Flexible_Unit" TargetMode="External"/><Relationship Id="rId4642" Type="http://schemas.openxmlformats.org/officeDocument/2006/relationships/hyperlink" Target="https://bulbapedia.bulbagarden.net/wiki/Gulpin_(Pok%C3%A9mon)" TargetMode="External"/><Relationship Id="rId5974" Type="http://schemas.openxmlformats.org/officeDocument/2006/relationships/hyperlink" Target="http://scp-int.wikidot.com/scp-173-de" TargetMode="External"/><Relationship Id="rId3310" Type="http://schemas.openxmlformats.org/officeDocument/2006/relationships/hyperlink" Target="https://howtotrainyourdragon.fandom.com/wiki/Sweet_Death" TargetMode="External"/><Relationship Id="rId4641" Type="http://schemas.openxmlformats.org/officeDocument/2006/relationships/hyperlink" Target="https://forgottenrealms.fandom.com/wiki/Achaierai" TargetMode="External"/><Relationship Id="rId5975" Type="http://schemas.openxmlformats.org/officeDocument/2006/relationships/hyperlink" Target="http://scp-int.wikidot.com/scp-179-de" TargetMode="External"/><Relationship Id="rId3313" Type="http://schemas.openxmlformats.org/officeDocument/2006/relationships/hyperlink" Target="https://monsterhunter.fandom.com/wiki/Genprey" TargetMode="External"/><Relationship Id="rId4644" Type="http://schemas.openxmlformats.org/officeDocument/2006/relationships/hyperlink" Target="https://xenoblade.fandom.com/wiki/Roc" TargetMode="External"/><Relationship Id="rId5972" Type="http://schemas.openxmlformats.org/officeDocument/2006/relationships/hyperlink" Target="http://scp-int.wikidot.com/scp-116-de" TargetMode="External"/><Relationship Id="rId3312" Type="http://schemas.openxmlformats.org/officeDocument/2006/relationships/hyperlink" Target="https://starwars.fandom.com/wiki/Kouhun/Legends" TargetMode="External"/><Relationship Id="rId4643" Type="http://schemas.openxmlformats.org/officeDocument/2006/relationships/hyperlink" Target="https://zelda.fandom.com/wiki/Digdogger_(Oracle_of_Seasons)" TargetMode="External"/><Relationship Id="rId5973" Type="http://schemas.openxmlformats.org/officeDocument/2006/relationships/hyperlink" Target="http://scp-int.wikidot.com/scp-131-de" TargetMode="External"/><Relationship Id="rId3304" Type="http://schemas.openxmlformats.org/officeDocument/2006/relationships/hyperlink" Target="https://bulbapedia.bulbagarden.net/wiki/Chikorita_(Pok%C3%A9mon)" TargetMode="External"/><Relationship Id="rId4635" Type="http://schemas.openxmlformats.org/officeDocument/2006/relationships/hyperlink" Target="https://dontstarve.fandom.com/wiki/Queen_Womant" TargetMode="External"/><Relationship Id="rId5967" Type="http://schemas.openxmlformats.org/officeDocument/2006/relationships/hyperlink" Target="http://scp-int.wikidot.com/scp-070-de" TargetMode="External"/><Relationship Id="rId3303" Type="http://schemas.openxmlformats.org/officeDocument/2006/relationships/hyperlink" Target="https://forgottenrealms.fandom.com/wiki/Stone_juggernaut" TargetMode="External"/><Relationship Id="rId4634" Type="http://schemas.openxmlformats.org/officeDocument/2006/relationships/hyperlink" Target="https://monsterhunter.fandom.com/wiki/Namielle" TargetMode="External"/><Relationship Id="rId5968" Type="http://schemas.openxmlformats.org/officeDocument/2006/relationships/hyperlink" Target="http://scp-int.wikidot.com/scp-087-de" TargetMode="External"/><Relationship Id="rId3306" Type="http://schemas.openxmlformats.org/officeDocument/2006/relationships/hyperlink" Target="https://theearthdefenseforce.fandom.com/wiki/Mutants" TargetMode="External"/><Relationship Id="rId4637" Type="http://schemas.openxmlformats.org/officeDocument/2006/relationships/hyperlink" Target="https://secretsaturdays.fandom.com/wiki/Jersey_devil" TargetMode="External"/><Relationship Id="rId5965" Type="http://schemas.openxmlformats.org/officeDocument/2006/relationships/hyperlink" Target="http://scp-int.wikidot.com/scp-2744-jp" TargetMode="External"/><Relationship Id="rId3305" Type="http://schemas.openxmlformats.org/officeDocument/2006/relationships/hyperlink" Target="https://digimon.fandom.com/wiki/Renamon" TargetMode="External"/><Relationship Id="rId4636" Type="http://schemas.openxmlformats.org/officeDocument/2006/relationships/hyperlink" Target="https://bugsnax.fandom.com/wiki/Eggler" TargetMode="External"/><Relationship Id="rId5966" Type="http://schemas.openxmlformats.org/officeDocument/2006/relationships/hyperlink" Target="http://scp-int.wikidot.com/scp-056-de" TargetMode="External"/><Relationship Id="rId3308" Type="http://schemas.openxmlformats.org/officeDocument/2006/relationships/hyperlink" Target="https://www.mariowiki.com/Roy_Koopa" TargetMode="External"/><Relationship Id="rId4639" Type="http://schemas.openxmlformats.org/officeDocument/2006/relationships/hyperlink" Target="https://scp-wiki.wikidot.com/scp-966" TargetMode="External"/><Relationship Id="rId3307" Type="http://schemas.openxmlformats.org/officeDocument/2006/relationships/hyperlink" Target="https://bayonetta.fandom.com/wiki/Scolopendra" TargetMode="External"/><Relationship Id="rId4638" Type="http://schemas.openxmlformats.org/officeDocument/2006/relationships/hyperlink" Target="https://kingdomhearts.fandom.com/wiki/Living_Bone" TargetMode="External"/><Relationship Id="rId5969" Type="http://schemas.openxmlformats.org/officeDocument/2006/relationships/hyperlink" Target="http://scp-int.wikidot.com/scp-089-de" TargetMode="External"/><Relationship Id="rId3309" Type="http://schemas.openxmlformats.org/officeDocument/2006/relationships/hyperlink" Target="https://dragon-quest.org/wiki/Winky" TargetMode="External"/><Relationship Id="rId5960" Type="http://schemas.openxmlformats.org/officeDocument/2006/relationships/hyperlink" Target="http://scp-int.wikidot.com/scp-1810-jp" TargetMode="External"/><Relationship Id="rId3300" Type="http://schemas.openxmlformats.org/officeDocument/2006/relationships/hyperlink" Target="https://en.wikipedia.org/wiki/Odonata" TargetMode="External"/><Relationship Id="rId4631" Type="http://schemas.openxmlformats.org/officeDocument/2006/relationships/hyperlink" Target="https://bulbapedia.bulbagarden.net/wiki/Budew_(Pok%C3%A9mon)" TargetMode="External"/><Relationship Id="rId5963" Type="http://schemas.openxmlformats.org/officeDocument/2006/relationships/hyperlink" Target="http://scp-int.wikidot.com/scp-2371-jp" TargetMode="External"/><Relationship Id="rId4630" Type="http://schemas.openxmlformats.org/officeDocument/2006/relationships/hyperlink" Target="https://forgottenrealms.fandom.com/wiki/Abyssal_chicken" TargetMode="External"/><Relationship Id="rId5964" Type="http://schemas.openxmlformats.org/officeDocument/2006/relationships/hyperlink" Target="http://scp-int.wikidot.com/scp-2429-jp" TargetMode="External"/><Relationship Id="rId3302" Type="http://schemas.openxmlformats.org/officeDocument/2006/relationships/hyperlink" Target="https://avatar.fandom.com/wiki/Sparrowkeet" TargetMode="External"/><Relationship Id="rId4633" Type="http://schemas.openxmlformats.org/officeDocument/2006/relationships/hyperlink" Target="https://xenoblade.fandom.com/wiki/Dromarch" TargetMode="External"/><Relationship Id="rId5961" Type="http://schemas.openxmlformats.org/officeDocument/2006/relationships/hyperlink" Target="http://scp-int.wikidot.com/scp-1857-jp" TargetMode="External"/><Relationship Id="rId3301" Type="http://schemas.openxmlformats.org/officeDocument/2006/relationships/hyperlink" Target="https://ark.gamepedia.com/Jug_Bug" TargetMode="External"/><Relationship Id="rId4632" Type="http://schemas.openxmlformats.org/officeDocument/2006/relationships/hyperlink" Target="https://zelda.fandom.com/wiki/Demon_Train" TargetMode="External"/><Relationship Id="rId5962" Type="http://schemas.openxmlformats.org/officeDocument/2006/relationships/hyperlink" Target="http://scp-int.wikidot.com/scp-2170-jp" TargetMode="External"/><Relationship Id="rId2005" Type="http://schemas.openxmlformats.org/officeDocument/2006/relationships/hyperlink" Target="https://en.wikipedia.org/wiki/Pinnipedia" TargetMode="External"/><Relationship Id="rId3337" Type="http://schemas.openxmlformats.org/officeDocument/2006/relationships/hyperlink" Target="https://xenoblade.fandom.com/wiki/M85_Infantry_Unit" TargetMode="External"/><Relationship Id="rId4668" Type="http://schemas.openxmlformats.org/officeDocument/2006/relationships/hyperlink" Target="https://bugsnax.fandom.com/wiki/Fryder" TargetMode="External"/><Relationship Id="rId2006" Type="http://schemas.openxmlformats.org/officeDocument/2006/relationships/hyperlink" Target="https://ark.gamepedia.com/Diplodocus" TargetMode="External"/><Relationship Id="rId3336" Type="http://schemas.openxmlformats.org/officeDocument/2006/relationships/hyperlink" Target="https://howtotrainyourdragon.fandom.com/wiki/Swiftwing" TargetMode="External"/><Relationship Id="rId4667" Type="http://schemas.openxmlformats.org/officeDocument/2006/relationships/hyperlink" Target="https://dontstarve.fandom.com/wiki/Moon_Moth" TargetMode="External"/><Relationship Id="rId2007" Type="http://schemas.openxmlformats.org/officeDocument/2006/relationships/hyperlink" Target="https://avatar.fandom.com/wiki/Hippo_cow" TargetMode="External"/><Relationship Id="rId3339" Type="http://schemas.openxmlformats.org/officeDocument/2006/relationships/hyperlink" Target="https://monsterhunter.fandom.com/wiki/Gendrome" TargetMode="External"/><Relationship Id="rId5998" Type="http://schemas.openxmlformats.org/officeDocument/2006/relationships/hyperlink" Target="http://scp-int.wikidot.com/scp-008-int" TargetMode="External"/><Relationship Id="rId2008" Type="http://schemas.openxmlformats.org/officeDocument/2006/relationships/hyperlink" Target="https://forgottenrealms.fandom.com/wiki/Will-o%27-wisp" TargetMode="External"/><Relationship Id="rId3338" Type="http://schemas.openxmlformats.org/officeDocument/2006/relationships/hyperlink" Target="https://starwars.fandom.com/wiki/Canyon_krayt_dragon/Legends" TargetMode="External"/><Relationship Id="rId4669" Type="http://schemas.openxmlformats.org/officeDocument/2006/relationships/hyperlink" Target="https://secretsaturdays.fandom.com/wiki/Kalmykian_Snake" TargetMode="External"/><Relationship Id="rId5999" Type="http://schemas.openxmlformats.org/officeDocument/2006/relationships/drawing" Target="../drawings/drawing1.xml"/><Relationship Id="rId2009" Type="http://schemas.openxmlformats.org/officeDocument/2006/relationships/hyperlink" Target="https://bulbapedia.bulbagarden.net/wiki/Krabby_(Pok%C3%A9mon)" TargetMode="External"/><Relationship Id="rId4660" Type="http://schemas.openxmlformats.org/officeDocument/2006/relationships/hyperlink" Target="http://www.scpwiki.com/scp-994" TargetMode="External"/><Relationship Id="rId5992" Type="http://schemas.openxmlformats.org/officeDocument/2006/relationships/hyperlink" Target="http://scp-int.wikidot.com/scp-065-pt" TargetMode="External"/><Relationship Id="rId5993" Type="http://schemas.openxmlformats.org/officeDocument/2006/relationships/hyperlink" Target="http://scp-int.wikidot.com/scp-073-cs" TargetMode="External"/><Relationship Id="rId3331" Type="http://schemas.openxmlformats.org/officeDocument/2006/relationships/hyperlink" Target="https://bulbapedia.bulbagarden.net/wiki/Cyndaquil_(Pok%C3%A9mon)" TargetMode="External"/><Relationship Id="rId4662" Type="http://schemas.openxmlformats.org/officeDocument/2006/relationships/hyperlink" Target="https://forgottenrealms.fandom.com/wiki/Hell_hound" TargetMode="External"/><Relationship Id="rId5990" Type="http://schemas.openxmlformats.org/officeDocument/2006/relationships/hyperlink" Target="http://scp-int.wikidot.com/scp-035-pt" TargetMode="External"/><Relationship Id="rId2000" Type="http://schemas.openxmlformats.org/officeDocument/2006/relationships/hyperlink" Target="https://ninokuni.fandom.com/wiki/Naja" TargetMode="External"/><Relationship Id="rId3330" Type="http://schemas.openxmlformats.org/officeDocument/2006/relationships/hyperlink" Target="https://forgottenrealms.fandom.com/wiki/Tridrone" TargetMode="External"/><Relationship Id="rId4661" Type="http://schemas.openxmlformats.org/officeDocument/2006/relationships/hyperlink" Target="https://ark.gamepedia.com/Forest_Titan" TargetMode="External"/><Relationship Id="rId5991" Type="http://schemas.openxmlformats.org/officeDocument/2006/relationships/hyperlink" Target="http://scp-int.wikidot.com/scp-038-pt" TargetMode="External"/><Relationship Id="rId2001" Type="http://schemas.openxmlformats.org/officeDocument/2006/relationships/hyperlink" Target="https://slugterra.fandom.com/wiki/Slicksilver" TargetMode="External"/><Relationship Id="rId3333" Type="http://schemas.openxmlformats.org/officeDocument/2006/relationships/hyperlink" Target="https://bayonetta.fandom.com/wiki/Sloth" TargetMode="External"/><Relationship Id="rId4664" Type="http://schemas.openxmlformats.org/officeDocument/2006/relationships/hyperlink" Target="https://zelda.fandom.com/wiki/Armogohma" TargetMode="External"/><Relationship Id="rId5996" Type="http://schemas.openxmlformats.org/officeDocument/2006/relationships/hyperlink" Target="http://scp-int.wikidot.com/scp-zh-261" TargetMode="External"/><Relationship Id="rId2002" Type="http://schemas.openxmlformats.org/officeDocument/2006/relationships/hyperlink" Target="https://ratchetandclank.fandom.com/wiki/Zyphoid_Spawner" TargetMode="External"/><Relationship Id="rId3332" Type="http://schemas.openxmlformats.org/officeDocument/2006/relationships/hyperlink" Target="https://digimon.fandom.com/wiki/Ryudamon" TargetMode="External"/><Relationship Id="rId4663" Type="http://schemas.openxmlformats.org/officeDocument/2006/relationships/hyperlink" Target="https://bulbapedia.bulbagarden.net/wiki/Wailmer_(Pok%C3%A9mon)" TargetMode="External"/><Relationship Id="rId5997" Type="http://schemas.openxmlformats.org/officeDocument/2006/relationships/hyperlink" Target="http://scp-int.wikidot.com/scp-005-int" TargetMode="External"/><Relationship Id="rId2003" Type="http://schemas.openxmlformats.org/officeDocument/2006/relationships/hyperlink" Target="http://www.scpwiki.com/scp-324" TargetMode="External"/><Relationship Id="rId3335" Type="http://schemas.openxmlformats.org/officeDocument/2006/relationships/hyperlink" Target="https://dragon-quest.org/wiki/Admirer" TargetMode="External"/><Relationship Id="rId4666" Type="http://schemas.openxmlformats.org/officeDocument/2006/relationships/hyperlink" Target="https://monsterhunter.fandom.com/wiki/Nerscylla" TargetMode="External"/><Relationship Id="rId5994" Type="http://schemas.openxmlformats.org/officeDocument/2006/relationships/hyperlink" Target="http://scp-int.wikidot.com/scp-zh-002" TargetMode="External"/><Relationship Id="rId2004" Type="http://schemas.openxmlformats.org/officeDocument/2006/relationships/hyperlink" Target="https://gremlins.fandom.com/wiki/Gremlins_(species)" TargetMode="External"/><Relationship Id="rId3334" Type="http://schemas.openxmlformats.org/officeDocument/2006/relationships/hyperlink" Target="https://www.mariowiki.com/Wendy_O._Koopa" TargetMode="External"/><Relationship Id="rId4665" Type="http://schemas.openxmlformats.org/officeDocument/2006/relationships/hyperlink" Target="https://xenoblade.fandom.com/wiki/Blade" TargetMode="External"/><Relationship Id="rId5995" Type="http://schemas.openxmlformats.org/officeDocument/2006/relationships/hyperlink" Target="http://scp-int.wikidot.com/scp-zh-037" TargetMode="External"/><Relationship Id="rId3326" Type="http://schemas.openxmlformats.org/officeDocument/2006/relationships/hyperlink" Target="https://phantasystar.fandom.com/wiki/Mag" TargetMode="External"/><Relationship Id="rId4657" Type="http://schemas.openxmlformats.org/officeDocument/2006/relationships/hyperlink" Target="https://bugsnax.fandom.com/wiki/Flutterjam" TargetMode="External"/><Relationship Id="rId5989" Type="http://schemas.openxmlformats.org/officeDocument/2006/relationships/hyperlink" Target="http://scp-int.wikidot.com/scp-031-pt" TargetMode="External"/><Relationship Id="rId3325" Type="http://schemas.openxmlformats.org/officeDocument/2006/relationships/hyperlink" Target="http://www.scpwiki.com/scp-606" TargetMode="External"/><Relationship Id="rId4656" Type="http://schemas.openxmlformats.org/officeDocument/2006/relationships/hyperlink" Target="https://dontstarve.fandom.com/wiki/Moleworm" TargetMode="External"/><Relationship Id="rId3328" Type="http://schemas.openxmlformats.org/officeDocument/2006/relationships/hyperlink" Target="https://ark.gamepedia.com/Jug_Bug" TargetMode="External"/><Relationship Id="rId4659" Type="http://schemas.openxmlformats.org/officeDocument/2006/relationships/hyperlink" Target="https://kingdomhearts.fandom.com/wiki/Lurk_Lizard" TargetMode="External"/><Relationship Id="rId5987" Type="http://schemas.openxmlformats.org/officeDocument/2006/relationships/hyperlink" Target="http://scp-int.wikidot.com/scp-010-pt" TargetMode="External"/><Relationship Id="rId3327" Type="http://schemas.openxmlformats.org/officeDocument/2006/relationships/hyperlink" Target="https://en.wikipedia.org/wiki/Orthoptera" TargetMode="External"/><Relationship Id="rId4658" Type="http://schemas.openxmlformats.org/officeDocument/2006/relationships/hyperlink" Target="https://secretsaturdays.fandom.com/wiki/Jishin-uwo" TargetMode="External"/><Relationship Id="rId5988" Type="http://schemas.openxmlformats.org/officeDocument/2006/relationships/hyperlink" Target="http://scp-int.wikidot.com/scp-030-pt" TargetMode="External"/><Relationship Id="rId3329" Type="http://schemas.openxmlformats.org/officeDocument/2006/relationships/hyperlink" Target="https://avatar.fandom.com/wiki/Squirrel_toad" TargetMode="External"/><Relationship Id="rId5981" Type="http://schemas.openxmlformats.org/officeDocument/2006/relationships/hyperlink" Target="http://scp-int.wikidot.com/scp-018-it" TargetMode="External"/><Relationship Id="rId5982" Type="http://schemas.openxmlformats.org/officeDocument/2006/relationships/hyperlink" Target="http://scp-int.wikidot.com/scp-019-it" TargetMode="External"/><Relationship Id="rId3320" Type="http://schemas.openxmlformats.org/officeDocument/2006/relationships/hyperlink" Target="https://toriko.fandom.com/wiki/Lonely_Grizzly" TargetMode="External"/><Relationship Id="rId4651" Type="http://schemas.openxmlformats.org/officeDocument/2006/relationships/hyperlink" Target="https://forgottenrealms.fandom.com/wiki/Canoloth" TargetMode="External"/><Relationship Id="rId4650" Type="http://schemas.openxmlformats.org/officeDocument/2006/relationships/hyperlink" Target="https://ark.gamepedia.com/Desert_Titan" TargetMode="External"/><Relationship Id="rId5980" Type="http://schemas.openxmlformats.org/officeDocument/2006/relationships/hyperlink" Target="http://scp-int.wikidot.com/scp-017-it" TargetMode="External"/><Relationship Id="rId3322" Type="http://schemas.openxmlformats.org/officeDocument/2006/relationships/hyperlink" Target="https://starbounder.org/Erchius_Horror" TargetMode="External"/><Relationship Id="rId4653" Type="http://schemas.openxmlformats.org/officeDocument/2006/relationships/hyperlink" Target="https://zelda.fandom.com/wiki/King_Dodongo" TargetMode="External"/><Relationship Id="rId5985" Type="http://schemas.openxmlformats.org/officeDocument/2006/relationships/hyperlink" Target="http://scp-int.wikidot.com/scp-025-it" TargetMode="External"/><Relationship Id="rId3321" Type="http://schemas.openxmlformats.org/officeDocument/2006/relationships/hyperlink" Target="https://ben10.fandom.com/wiki/Nemuina" TargetMode="External"/><Relationship Id="rId4652" Type="http://schemas.openxmlformats.org/officeDocument/2006/relationships/hyperlink" Target="https://bulbapedia.bulbagarden.net/wiki/Carvanha_(Pok%C3%A9mon)" TargetMode="External"/><Relationship Id="rId5986" Type="http://schemas.openxmlformats.org/officeDocument/2006/relationships/hyperlink" Target="http://scp-int.wikidot.com/scp-068-it" TargetMode="External"/><Relationship Id="rId3324" Type="http://schemas.openxmlformats.org/officeDocument/2006/relationships/hyperlink" Target="https://kingdomhearts.fandom.com/wiki/Symphony_Master" TargetMode="External"/><Relationship Id="rId4655" Type="http://schemas.openxmlformats.org/officeDocument/2006/relationships/hyperlink" Target="https://monsterhunter.fandom.com/wiki/Nergigante" TargetMode="External"/><Relationship Id="rId5983" Type="http://schemas.openxmlformats.org/officeDocument/2006/relationships/hyperlink" Target="http://scp-int.wikidot.com/scp-023-it" TargetMode="External"/><Relationship Id="rId3323" Type="http://schemas.openxmlformats.org/officeDocument/2006/relationships/hyperlink" Target="https://liloandstitch.fandom.com/wiki/Manners_(358)" TargetMode="External"/><Relationship Id="rId4654" Type="http://schemas.openxmlformats.org/officeDocument/2006/relationships/hyperlink" Target="https://xenoblade.fandom.com/wiki/Cressidus" TargetMode="External"/><Relationship Id="rId5984" Type="http://schemas.openxmlformats.org/officeDocument/2006/relationships/hyperlink" Target="http://scp-int.wikidot.com/scp-024-it" TargetMode="External"/><Relationship Id="rId5130" Type="http://schemas.openxmlformats.org/officeDocument/2006/relationships/hyperlink" Target="https://kingdomhearts.fandom.com/wiki/Tinker_Bell" TargetMode="External"/><Relationship Id="rId5131" Type="http://schemas.openxmlformats.org/officeDocument/2006/relationships/hyperlink" Target="http://www.scpwiki.com/scp-1498" TargetMode="External"/><Relationship Id="rId5134" Type="http://schemas.openxmlformats.org/officeDocument/2006/relationships/hyperlink" Target="https://bulbapedia.bulbagarden.net/wiki/Burmy_(Pok%C3%A9mon)" TargetMode="External"/><Relationship Id="rId5135" Type="http://schemas.openxmlformats.org/officeDocument/2006/relationships/hyperlink" Target="https://metroid.fandom.com/wiki/Joulion" TargetMode="External"/><Relationship Id="rId5132" Type="http://schemas.openxmlformats.org/officeDocument/2006/relationships/hyperlink" Target="https://primeval.fandom.com/wiki/Pristichampsus" TargetMode="External"/><Relationship Id="rId5133" Type="http://schemas.openxmlformats.org/officeDocument/2006/relationships/hyperlink" Target="https://forgottenrealms.fandom.com/wiki/Manticore" TargetMode="External"/><Relationship Id="rId5138" Type="http://schemas.openxmlformats.org/officeDocument/2006/relationships/hyperlink" Target="http://www.scpwiki.com/scp-1507" TargetMode="External"/><Relationship Id="rId5139" Type="http://schemas.openxmlformats.org/officeDocument/2006/relationships/hyperlink" Target="https://primeval.fandom.com/wiki/Scutosaurus" TargetMode="External"/><Relationship Id="rId5136" Type="http://schemas.openxmlformats.org/officeDocument/2006/relationships/hyperlink" Target="https://monsterhunter.fandom.com/wiki/Valstrax" TargetMode="External"/><Relationship Id="rId5137" Type="http://schemas.openxmlformats.org/officeDocument/2006/relationships/hyperlink" Target="https://kingdomhearts.fandom.com/wiki/Dumbo" TargetMode="External"/><Relationship Id="rId5129" Type="http://schemas.openxmlformats.org/officeDocument/2006/relationships/hyperlink" Target="https://dontstarve.fandom.com/wiki/Worm_Hole" TargetMode="External"/><Relationship Id="rId2090" Type="http://schemas.openxmlformats.org/officeDocument/2006/relationships/hyperlink" Target="https://www.d3p.co.jp/edfir/en/enemy_bombbeetle.html" TargetMode="External"/><Relationship Id="rId2091" Type="http://schemas.openxmlformats.org/officeDocument/2006/relationships/hyperlink" Target="https://bayonetta.fandom.com/wiki/Fearless" TargetMode="External"/><Relationship Id="rId2092" Type="http://schemas.openxmlformats.org/officeDocument/2006/relationships/hyperlink" Target="https://www.mariowiki.com/Spiny" TargetMode="External"/><Relationship Id="rId2093" Type="http://schemas.openxmlformats.org/officeDocument/2006/relationships/hyperlink" Target="https://dragon-quest.org/wiki/Cactiball" TargetMode="External"/><Relationship Id="rId5120" Type="http://schemas.openxmlformats.org/officeDocument/2006/relationships/hyperlink" Target="https://monsterhunter.fandom.com/wiki/Agnaktor" TargetMode="External"/><Relationship Id="rId2094" Type="http://schemas.openxmlformats.org/officeDocument/2006/relationships/hyperlink" Target="https://howtotrainyourdragon.fandom.com/wiki/Night_Terror" TargetMode="External"/><Relationship Id="rId2095" Type="http://schemas.openxmlformats.org/officeDocument/2006/relationships/hyperlink" Target="https://xenoblade.fandom.com/wiki/Filiavent" TargetMode="External"/><Relationship Id="rId2096" Type="http://schemas.openxmlformats.org/officeDocument/2006/relationships/hyperlink" Target="https://starwars.fandom.com/wiki/Ysalamir" TargetMode="External"/><Relationship Id="rId5123" Type="http://schemas.openxmlformats.org/officeDocument/2006/relationships/hyperlink" Target="http://www.scpwiki.com/scp-1495" TargetMode="External"/><Relationship Id="rId2097" Type="http://schemas.openxmlformats.org/officeDocument/2006/relationships/hyperlink" Target="https://monsterhunter.fandom.com/wiki/Cephadrome" TargetMode="External"/><Relationship Id="rId5124" Type="http://schemas.openxmlformats.org/officeDocument/2006/relationships/hyperlink" Target="https://primeval.fandom.com/wiki/Precambrian_Worm" TargetMode="External"/><Relationship Id="rId2098" Type="http://schemas.openxmlformats.org/officeDocument/2006/relationships/hyperlink" Target="https://harrypotter.fandom.com/wiki/Mandrake" TargetMode="External"/><Relationship Id="rId5121" Type="http://schemas.openxmlformats.org/officeDocument/2006/relationships/hyperlink" Target="https://dontstarve.fandom.com/wiki/Woby" TargetMode="External"/><Relationship Id="rId2099" Type="http://schemas.openxmlformats.org/officeDocument/2006/relationships/hyperlink" Target="https://dc.fandom.com/wiki/Khaji_Da_(New_Earth)" TargetMode="External"/><Relationship Id="rId5122" Type="http://schemas.openxmlformats.org/officeDocument/2006/relationships/hyperlink" Target="https://www.khwiki.com/Cy-Bug" TargetMode="External"/><Relationship Id="rId5127" Type="http://schemas.openxmlformats.org/officeDocument/2006/relationships/hyperlink" Target="https://metroid.fandom.com/wiki/Imago" TargetMode="External"/><Relationship Id="rId5128" Type="http://schemas.openxmlformats.org/officeDocument/2006/relationships/hyperlink" Target="https://monsterhunter.fandom.com/wiki/Vaal_Hazak" TargetMode="External"/><Relationship Id="rId5125" Type="http://schemas.openxmlformats.org/officeDocument/2006/relationships/hyperlink" Target="https://forgottenrealms.fandom.com/wiki/Leskylor" TargetMode="External"/><Relationship Id="rId5126" Type="http://schemas.openxmlformats.org/officeDocument/2006/relationships/hyperlink" Target="https://bulbapedia.bulbagarden.net/wiki/Shieldon_(Pok%C3%A9mon)" TargetMode="External"/><Relationship Id="rId5152" Type="http://schemas.openxmlformats.org/officeDocument/2006/relationships/hyperlink" Target="http://www.scpwiki.com/scp-1524" TargetMode="External"/><Relationship Id="rId5153" Type="http://schemas.openxmlformats.org/officeDocument/2006/relationships/hyperlink" Target="https://primeval.fandom.com/wiki/Silurian_Scorpion" TargetMode="External"/><Relationship Id="rId5150" Type="http://schemas.openxmlformats.org/officeDocument/2006/relationships/hyperlink" Target="https://monsterhunter.fandom.com/wiki/Velkhana" TargetMode="External"/><Relationship Id="rId5151" Type="http://schemas.openxmlformats.org/officeDocument/2006/relationships/hyperlink" Target="https://kingdomhearts.fandom.com/wiki/Genie" TargetMode="External"/><Relationship Id="rId5156" Type="http://schemas.openxmlformats.org/officeDocument/2006/relationships/hyperlink" Target="https://metroid.fandom.com/wiki/Lightbringer" TargetMode="External"/><Relationship Id="rId5157" Type="http://schemas.openxmlformats.org/officeDocument/2006/relationships/hyperlink" Target="https://monsterhunter.fandom.com/wiki/Velociprey" TargetMode="External"/><Relationship Id="rId5154" Type="http://schemas.openxmlformats.org/officeDocument/2006/relationships/hyperlink" Target="https://forgottenrealms.fandom.com/wiki/Owlbear" TargetMode="External"/><Relationship Id="rId5155" Type="http://schemas.openxmlformats.org/officeDocument/2006/relationships/hyperlink" Target="https://bulbapedia.bulbagarden.net/wiki/Buizel_(Pok%C3%A9mon)" TargetMode="External"/><Relationship Id="rId5158" Type="http://schemas.openxmlformats.org/officeDocument/2006/relationships/hyperlink" Target="https://kingdomhearts.fandom.com/wiki/Zero" TargetMode="External"/><Relationship Id="rId5159" Type="http://schemas.openxmlformats.org/officeDocument/2006/relationships/hyperlink" Target="http://www.scpwiki.com/scp-1544" TargetMode="External"/><Relationship Id="rId5141" Type="http://schemas.openxmlformats.org/officeDocument/2006/relationships/hyperlink" Target="https://bulbapedia.bulbagarden.net/wiki/Combee_(Pok%C3%A9mon)" TargetMode="External"/><Relationship Id="rId5142" Type="http://schemas.openxmlformats.org/officeDocument/2006/relationships/hyperlink" Target="https://metroid.fandom.com/wiki/Korakk_Beast" TargetMode="External"/><Relationship Id="rId5140" Type="http://schemas.openxmlformats.org/officeDocument/2006/relationships/hyperlink" Target="https://forgottenrealms.fandom.com/wiki/Metalmaster" TargetMode="External"/><Relationship Id="rId5145" Type="http://schemas.openxmlformats.org/officeDocument/2006/relationships/hyperlink" Target="http://www.scpwiki.com/scp-1513" TargetMode="External"/><Relationship Id="rId5146" Type="http://schemas.openxmlformats.org/officeDocument/2006/relationships/hyperlink" Target="https://primeval.fandom.com/wiki/Silurian_Millipede" TargetMode="External"/><Relationship Id="rId5143" Type="http://schemas.openxmlformats.org/officeDocument/2006/relationships/hyperlink" Target="https://monsterhunter.fandom.com/wiki/Varusaburosu" TargetMode="External"/><Relationship Id="rId5144" Type="http://schemas.openxmlformats.org/officeDocument/2006/relationships/hyperlink" Target="https://www.khwiki.com/Victor,_Hugo,_and_Laverne" TargetMode="External"/><Relationship Id="rId5149" Type="http://schemas.openxmlformats.org/officeDocument/2006/relationships/hyperlink" Target="https://metroid.fandom.com/wiki/Kraid" TargetMode="External"/><Relationship Id="rId5147" Type="http://schemas.openxmlformats.org/officeDocument/2006/relationships/hyperlink" Target="https://forgottenrealms.fandom.com/wiki/Giant_owl" TargetMode="External"/><Relationship Id="rId5148" Type="http://schemas.openxmlformats.org/officeDocument/2006/relationships/hyperlink" Target="https://bulbapedia.bulbagarden.net/wiki/Pachirisu_(Pok%C3%A9mon)" TargetMode="External"/><Relationship Id="rId3391" Type="http://schemas.openxmlformats.org/officeDocument/2006/relationships/hyperlink" Target="https://the-betweenlands.fandom.com/wiki/Tarminion" TargetMode="External"/><Relationship Id="rId2060" Type="http://schemas.openxmlformats.org/officeDocument/2006/relationships/hyperlink" Target="https://dc.fandom.com/wiki/Wolf_(Earth-16)" TargetMode="External"/><Relationship Id="rId3390" Type="http://schemas.openxmlformats.org/officeDocument/2006/relationships/hyperlink" Target="https://terraria.fandom.com/wiki/Sroller" TargetMode="External"/><Relationship Id="rId2061" Type="http://schemas.openxmlformats.org/officeDocument/2006/relationships/hyperlink" Target="https://riskofrain2.fandom.com/wiki/Solus_Control_Unit" TargetMode="External"/><Relationship Id="rId3393" Type="http://schemas.openxmlformats.org/officeDocument/2006/relationships/hyperlink" Target="https://goldensun.fandom.com/wiki/Wheeze" TargetMode="External"/><Relationship Id="rId2062" Type="http://schemas.openxmlformats.org/officeDocument/2006/relationships/hyperlink" Target="https://finalfantasy.fandom.com/wiki/Alexander_(Final_Fantasy_VIII)" TargetMode="External"/><Relationship Id="rId3392" Type="http://schemas.openxmlformats.org/officeDocument/2006/relationships/hyperlink" Target="https://monster-sanctuary.fandom.com/wiki/Promethean" TargetMode="External"/><Relationship Id="rId2063" Type="http://schemas.openxmlformats.org/officeDocument/2006/relationships/hyperlink" Target="https://terraria.fandom.com/wiki/Xeno_Staff" TargetMode="External"/><Relationship Id="rId3395" Type="http://schemas.openxmlformats.org/officeDocument/2006/relationships/hyperlink" Target="https://ben10.fandom.com/wiki/Null_Guardians" TargetMode="External"/><Relationship Id="rId2064" Type="http://schemas.openxmlformats.org/officeDocument/2006/relationships/hyperlink" Target="https://aether.fandom.com/wiki/Aerbunny" TargetMode="External"/><Relationship Id="rId3394" Type="http://schemas.openxmlformats.org/officeDocument/2006/relationships/hyperlink" Target="https://toriko.fandom.com/wiki/Magneticlam" TargetMode="External"/><Relationship Id="rId2065" Type="http://schemas.openxmlformats.org/officeDocument/2006/relationships/hyperlink" Target="https://fellseal.gamepedia.com/Speedy" TargetMode="External"/><Relationship Id="rId3397" Type="http://schemas.openxmlformats.org/officeDocument/2006/relationships/hyperlink" Target="https://liloandstitch.fandom.com/wiki/Swirly_(383)" TargetMode="External"/><Relationship Id="rId2066" Type="http://schemas.openxmlformats.org/officeDocument/2006/relationships/hyperlink" Target="https://monster-sanctuary.fandom.com/wiki/Vasuki" TargetMode="External"/><Relationship Id="rId3396" Type="http://schemas.openxmlformats.org/officeDocument/2006/relationships/hyperlink" Target="https://starbounder.org/Giant_Worm" TargetMode="External"/><Relationship Id="rId2067" Type="http://schemas.openxmlformats.org/officeDocument/2006/relationships/hyperlink" Target="https://elderscrolls.fandom.com/wiki/Welwa" TargetMode="External"/><Relationship Id="rId3399" Type="http://schemas.openxmlformats.org/officeDocument/2006/relationships/hyperlink" Target="https://pixar.fandom.com/wiki/WALL%E2%80%A2E_(character)" TargetMode="External"/><Relationship Id="rId2068" Type="http://schemas.openxmlformats.org/officeDocument/2006/relationships/hyperlink" Target="https://onepiece.fandom.com/wiki/Animal_Species/Summit_War_Saga" TargetMode="External"/><Relationship Id="rId3398" Type="http://schemas.openxmlformats.org/officeDocument/2006/relationships/hyperlink" Target="http://www.scpwiki.com/scp-615" TargetMode="External"/><Relationship Id="rId2069" Type="http://schemas.openxmlformats.org/officeDocument/2006/relationships/hyperlink" Target="https://goldensun.fandom.com/wiki/Flash" TargetMode="External"/><Relationship Id="rId3380" Type="http://schemas.openxmlformats.org/officeDocument/2006/relationships/hyperlink" Target="https://bulbapedia.bulbagarden.net/wiki/Sentret_(Pok%C3%A9mon)" TargetMode="External"/><Relationship Id="rId2050" Type="http://schemas.openxmlformats.org/officeDocument/2006/relationships/hyperlink" Target="https://digimon.fandom.com/wiki/Hyokomon" TargetMode="External"/><Relationship Id="rId3382" Type="http://schemas.openxmlformats.org/officeDocument/2006/relationships/hyperlink" Target="https://bayonetta.fandom.com/wiki/Alruna" TargetMode="External"/><Relationship Id="rId2051" Type="http://schemas.openxmlformats.org/officeDocument/2006/relationships/hyperlink" Target="https://theearthdefenseforce.fandom.com/wiki/Beizal" TargetMode="External"/><Relationship Id="rId3381" Type="http://schemas.openxmlformats.org/officeDocument/2006/relationships/hyperlink" Target="https://digimon.fandom.com/wiki/Sangomon" TargetMode="External"/><Relationship Id="rId2052" Type="http://schemas.openxmlformats.org/officeDocument/2006/relationships/hyperlink" Target="https://bayonetta.fandom.com/wiki/Fairness" TargetMode="External"/><Relationship Id="rId3384" Type="http://schemas.openxmlformats.org/officeDocument/2006/relationships/hyperlink" Target="https://dragon-quest.org/wiki/Dancing_flame" TargetMode="External"/><Relationship Id="rId2053" Type="http://schemas.openxmlformats.org/officeDocument/2006/relationships/hyperlink" Target="https://www.mariowiki.com/Spike" TargetMode="External"/><Relationship Id="rId3383" Type="http://schemas.openxmlformats.org/officeDocument/2006/relationships/hyperlink" Target="https://www.mariowiki.com/Bowser_Jr." TargetMode="External"/><Relationship Id="rId2054" Type="http://schemas.openxmlformats.org/officeDocument/2006/relationships/hyperlink" Target="https://dragon-quest.org/wiki/Bad_apple" TargetMode="External"/><Relationship Id="rId3386" Type="http://schemas.openxmlformats.org/officeDocument/2006/relationships/hyperlink" Target="https://xenoblade.fandom.com/wiki/M104_Fortress_Unit" TargetMode="External"/><Relationship Id="rId2055" Type="http://schemas.openxmlformats.org/officeDocument/2006/relationships/hyperlink" Target="https://howtotrainyourdragon.fandom.com/wiki/Night_Fury" TargetMode="External"/><Relationship Id="rId3385" Type="http://schemas.openxmlformats.org/officeDocument/2006/relationships/hyperlink" Target="https://howtotrainyourdragon.fandom.com/wiki/Terrible_Terror" TargetMode="External"/><Relationship Id="rId2056" Type="http://schemas.openxmlformats.org/officeDocument/2006/relationships/hyperlink" Target="https://xenoblade.fandom.com/wiki/Makna_Feris" TargetMode="External"/><Relationship Id="rId3388" Type="http://schemas.openxmlformats.org/officeDocument/2006/relationships/hyperlink" Target="https://monsterhunter.fandom.com/wiki/Giaorugu" TargetMode="External"/><Relationship Id="rId2057" Type="http://schemas.openxmlformats.org/officeDocument/2006/relationships/hyperlink" Target="https://starwars.fandom.com/wiki/Woolamander/Legends" TargetMode="External"/><Relationship Id="rId3387" Type="http://schemas.openxmlformats.org/officeDocument/2006/relationships/hyperlink" Target="https://starwars.fandom.com/wiki/Greater_krayt_dragon" TargetMode="External"/><Relationship Id="rId2058" Type="http://schemas.openxmlformats.org/officeDocument/2006/relationships/hyperlink" Target="https://monsterhunter.fandom.com/wiki/Shogun_Ceanataur" TargetMode="External"/><Relationship Id="rId2059" Type="http://schemas.openxmlformats.org/officeDocument/2006/relationships/hyperlink" Target="https://harrypotter.fandom.com/wiki/Owl" TargetMode="External"/><Relationship Id="rId3389" Type="http://schemas.openxmlformats.org/officeDocument/2006/relationships/hyperlink" Target="https://finalfantasy.fandom.com/wiki/Seraph_(Final_Fantasy_VI)" TargetMode="External"/><Relationship Id="rId5118" Type="http://schemas.openxmlformats.org/officeDocument/2006/relationships/hyperlink" Target="https://bulbapedia.bulbagarden.net/wiki/Cranidos_(Pok%C3%A9mon)" TargetMode="External"/><Relationship Id="rId5119" Type="http://schemas.openxmlformats.org/officeDocument/2006/relationships/hyperlink" Target="https://metroid.fandom.com/wiki/Halzyn" TargetMode="External"/><Relationship Id="rId2080" Type="http://schemas.openxmlformats.org/officeDocument/2006/relationships/hyperlink" Target="https://ninokuni.fandom.com/wiki/Oroboros" TargetMode="External"/><Relationship Id="rId2081" Type="http://schemas.openxmlformats.org/officeDocument/2006/relationships/hyperlink" Target="https://slugterra.fandom.com/wiki/Speedstinger" TargetMode="External"/><Relationship Id="rId2082" Type="http://schemas.openxmlformats.org/officeDocument/2006/relationships/hyperlink" Target="http://www.scpwiki.com/scp-337" TargetMode="External"/><Relationship Id="rId2083" Type="http://schemas.openxmlformats.org/officeDocument/2006/relationships/hyperlink" Target="https://playhearthstone.com/en-gb/cards?minionType=beast&amp;rarity=common&amp;set=wild" TargetMode="External"/><Relationship Id="rId2084" Type="http://schemas.openxmlformats.org/officeDocument/2006/relationships/hyperlink" Target="https://en.wikipedia.org/wiki/Galloanserae" TargetMode="External"/><Relationship Id="rId2085" Type="http://schemas.openxmlformats.org/officeDocument/2006/relationships/hyperlink" Target="https://ark.gamepedia.com/Direwolf" TargetMode="External"/><Relationship Id="rId5112" Type="http://schemas.openxmlformats.org/officeDocument/2006/relationships/hyperlink" Target="https://monsterhunter.fandom.com/wiki/Uroktor" TargetMode="External"/><Relationship Id="rId2086" Type="http://schemas.openxmlformats.org/officeDocument/2006/relationships/hyperlink" Target="https://avatar.fandom.com/wiki/Iguana_parrot" TargetMode="External"/><Relationship Id="rId5113" Type="http://schemas.openxmlformats.org/officeDocument/2006/relationships/hyperlink" Target="https://dontstarve.fandom.com/wiki/Weevole" TargetMode="External"/><Relationship Id="rId2087" Type="http://schemas.openxmlformats.org/officeDocument/2006/relationships/hyperlink" Target="https://forgottenrealms.fandom.com/wiki/Anaxim" TargetMode="External"/><Relationship Id="rId5110" Type="http://schemas.openxmlformats.org/officeDocument/2006/relationships/hyperlink" Target="https://bulbapedia.bulbagarden.net/wiki/Shinx_(Pok%C3%A9mon)" TargetMode="External"/><Relationship Id="rId2088" Type="http://schemas.openxmlformats.org/officeDocument/2006/relationships/hyperlink" Target="https://bulbapedia.bulbagarden.net/wiki/Exeggcute_(Pok%C3%A9mon)" TargetMode="External"/><Relationship Id="rId5111" Type="http://schemas.openxmlformats.org/officeDocument/2006/relationships/hyperlink" Target="https://metroid.fandom.com/wiki/Groganch" TargetMode="External"/><Relationship Id="rId2089" Type="http://schemas.openxmlformats.org/officeDocument/2006/relationships/hyperlink" Target="https://digimon.fandom.com/wiki/Ignitemon" TargetMode="External"/><Relationship Id="rId5116" Type="http://schemas.openxmlformats.org/officeDocument/2006/relationships/hyperlink" Target="https://primeval.fandom.com/wiki/Parasite" TargetMode="External"/><Relationship Id="rId5117" Type="http://schemas.openxmlformats.org/officeDocument/2006/relationships/hyperlink" Target="https://forgottenrealms.fandom.com/wiki/Kruthik" TargetMode="External"/><Relationship Id="rId5114" Type="http://schemas.openxmlformats.org/officeDocument/2006/relationships/hyperlink" Target="https://kingdomhearts.fandom.com/wiki/Cheshire_Cat" TargetMode="External"/><Relationship Id="rId5115" Type="http://schemas.openxmlformats.org/officeDocument/2006/relationships/hyperlink" Target="http://www.scpwiki.com/scp-1476" TargetMode="External"/><Relationship Id="rId5109" Type="http://schemas.openxmlformats.org/officeDocument/2006/relationships/hyperlink" Target="https://forgottenrealms.fandom.com/wiki/Krenshar" TargetMode="External"/><Relationship Id="rId5107" Type="http://schemas.openxmlformats.org/officeDocument/2006/relationships/hyperlink" Target="http://www.scpwiki.com/scp-1470" TargetMode="External"/><Relationship Id="rId5108" Type="http://schemas.openxmlformats.org/officeDocument/2006/relationships/hyperlink" Target="https://primeval.fandom.com/wiki/Ornitholestes" TargetMode="External"/><Relationship Id="rId2070" Type="http://schemas.openxmlformats.org/officeDocument/2006/relationships/hyperlink" Target="https://toriko.fandom.com/wiki/Dom" TargetMode="External"/><Relationship Id="rId2071" Type="http://schemas.openxmlformats.org/officeDocument/2006/relationships/hyperlink" Target="https://wh40k.lexicanum.com/wiki/Carnifex" TargetMode="External"/><Relationship Id="rId2072" Type="http://schemas.openxmlformats.org/officeDocument/2006/relationships/hyperlink" Target="https://eternalcylinder.fandom.com/wiki/Klaborok" TargetMode="External"/><Relationship Id="rId2073" Type="http://schemas.openxmlformats.org/officeDocument/2006/relationships/hyperlink" Target="https://ben10.fandom.com/wiki/Havok_Beast" TargetMode="External"/><Relationship Id="rId2074" Type="http://schemas.openxmlformats.org/officeDocument/2006/relationships/hyperlink" Target="https://subnautica-belowzero.fandom.com/wiki/Pengwing" TargetMode="External"/><Relationship Id="rId5101" Type="http://schemas.openxmlformats.org/officeDocument/2006/relationships/hyperlink" Target="https://forgottenrealms.fandom.com/wiki/Ki-rin" TargetMode="External"/><Relationship Id="rId2075" Type="http://schemas.openxmlformats.org/officeDocument/2006/relationships/hyperlink" Target="https://starbounder.org/Smoglin" TargetMode="External"/><Relationship Id="rId5102" Type="http://schemas.openxmlformats.org/officeDocument/2006/relationships/hyperlink" Target="https://bulbapedia.bulbagarden.net/wiki/Kricketot_(Pok%C3%A9mon)" TargetMode="External"/><Relationship Id="rId2076" Type="http://schemas.openxmlformats.org/officeDocument/2006/relationships/hyperlink" Target="https://ccsakura.fandom.com/wiki/The_Thunder" TargetMode="External"/><Relationship Id="rId2077" Type="http://schemas.openxmlformats.org/officeDocument/2006/relationships/hyperlink" Target="https://kirby.fandom.com/wiki/Waddle_Dee" TargetMode="External"/><Relationship Id="rId5100" Type="http://schemas.openxmlformats.org/officeDocument/2006/relationships/hyperlink" Target="https://primeval.fandom.com/wiki/Carboniferous_Arachnid" TargetMode="External"/><Relationship Id="rId2078" Type="http://schemas.openxmlformats.org/officeDocument/2006/relationships/hyperlink" Target="https://liloandstitch.fandom.com/wiki/Clip_(177)" TargetMode="External"/><Relationship Id="rId5105" Type="http://schemas.openxmlformats.org/officeDocument/2006/relationships/hyperlink" Target="https://dontstarve.fandom.com/wiki/Volt_Goat" TargetMode="External"/><Relationship Id="rId2079" Type="http://schemas.openxmlformats.org/officeDocument/2006/relationships/hyperlink" Target="https://fallout.fandom.com/wiki/Radgull" TargetMode="External"/><Relationship Id="rId5106" Type="http://schemas.openxmlformats.org/officeDocument/2006/relationships/hyperlink" Target="https://kingdomhearts.fandom.com/wiki/Chernabog" TargetMode="External"/><Relationship Id="rId5103" Type="http://schemas.openxmlformats.org/officeDocument/2006/relationships/hyperlink" Target="https://metroid.fandom.com/wiki/Grenchler" TargetMode="External"/><Relationship Id="rId5104" Type="http://schemas.openxmlformats.org/officeDocument/2006/relationships/hyperlink" Target="https://monsterhunter.fandom.com/wiki/Uragaan" TargetMode="External"/><Relationship Id="rId2940" Type="http://schemas.openxmlformats.org/officeDocument/2006/relationships/hyperlink" Target="https://riskofrain2.fandom.com/wiki/Leeching_Seed" TargetMode="External"/><Relationship Id="rId1610" Type="http://schemas.openxmlformats.org/officeDocument/2006/relationships/hyperlink" Target="http://www.scpwiki.com/scp-258" TargetMode="External"/><Relationship Id="rId2941" Type="http://schemas.openxmlformats.org/officeDocument/2006/relationships/hyperlink" Target="https://finalfantasy.fandom.com/wiki/Kujata_(Final_Fantasy_VII)" TargetMode="External"/><Relationship Id="rId1611" Type="http://schemas.openxmlformats.org/officeDocument/2006/relationships/hyperlink" Target="https://mother-of-learning.fandom.com/wiki/Cranium_rat" TargetMode="External"/><Relationship Id="rId2942" Type="http://schemas.openxmlformats.org/officeDocument/2006/relationships/hyperlink" Target="https://terraria.fandom.com/wiki/Blood_Eel" TargetMode="External"/><Relationship Id="rId1612" Type="http://schemas.openxmlformats.org/officeDocument/2006/relationships/hyperlink" Target="https://ghibli.fandom.com/wiki/Catbus" TargetMode="External"/><Relationship Id="rId2943" Type="http://schemas.openxmlformats.org/officeDocument/2006/relationships/hyperlink" Target="https://the-betweenlands.fandom.com/wiki/Freshwater_Urchin" TargetMode="External"/><Relationship Id="rId1613" Type="http://schemas.openxmlformats.org/officeDocument/2006/relationships/hyperlink" Target="https://howtotrainyourdragon.fandom.com/wiki/Skrillknapper" TargetMode="External"/><Relationship Id="rId2944" Type="http://schemas.openxmlformats.org/officeDocument/2006/relationships/hyperlink" Target="https://monster-sanctuary.fandom.com/wiki/Skorch" TargetMode="External"/><Relationship Id="rId1614" Type="http://schemas.openxmlformats.org/officeDocument/2006/relationships/hyperlink" Target="https://en.wikipedia.org/wiki/Pholidota" TargetMode="External"/><Relationship Id="rId2945" Type="http://schemas.openxmlformats.org/officeDocument/2006/relationships/hyperlink" Target="https://goldensun.fandom.com/wiki/Gale_(Djinni)" TargetMode="External"/><Relationship Id="rId1615" Type="http://schemas.openxmlformats.org/officeDocument/2006/relationships/hyperlink" Target="https://ark.gamepedia.com/Daeodon" TargetMode="External"/><Relationship Id="rId2946" Type="http://schemas.openxmlformats.org/officeDocument/2006/relationships/hyperlink" Target="https://toriko.fandom.com/wiki/Heavycliff" TargetMode="External"/><Relationship Id="rId1616" Type="http://schemas.openxmlformats.org/officeDocument/2006/relationships/hyperlink" Target="https://avatar.fandom.com/wiki/Fox_antelope" TargetMode="External"/><Relationship Id="rId2947" Type="http://schemas.openxmlformats.org/officeDocument/2006/relationships/hyperlink" Target="https://ben10.fandom.com/wiki/Mutant_Cockatiel" TargetMode="External"/><Relationship Id="rId907" Type="http://schemas.openxmlformats.org/officeDocument/2006/relationships/hyperlink" Target="https://devilmaycry.fandom.com/wiki/Frost" TargetMode="External"/><Relationship Id="rId1617" Type="http://schemas.openxmlformats.org/officeDocument/2006/relationships/hyperlink" Target="https://forgottenrealms.fandom.com/wiki/Nothic" TargetMode="External"/><Relationship Id="rId2948" Type="http://schemas.openxmlformats.org/officeDocument/2006/relationships/hyperlink" Target="https://subnautica-belowzero.fandom.com/wiki/Triops" TargetMode="External"/><Relationship Id="rId906" Type="http://schemas.openxmlformats.org/officeDocument/2006/relationships/hyperlink" Target="https://godzilla.fandom.com/wiki/MUTO" TargetMode="External"/><Relationship Id="rId1618" Type="http://schemas.openxmlformats.org/officeDocument/2006/relationships/hyperlink" Target="https://bulbapedia.bulbagarden.net/wiki/Magnemite_(Pok%C3%A9mon)" TargetMode="External"/><Relationship Id="rId2949" Type="http://schemas.openxmlformats.org/officeDocument/2006/relationships/hyperlink" Target="https://starbounder.org/Electric_Fluffalo" TargetMode="External"/><Relationship Id="rId905" Type="http://schemas.openxmlformats.org/officeDocument/2006/relationships/hyperlink" Target="https://digimon.fandom.com/wiki/Dondokomon" TargetMode="External"/><Relationship Id="rId1619" Type="http://schemas.openxmlformats.org/officeDocument/2006/relationships/hyperlink" Target="https://digimon.fandom.com/wiki/Gizumon" TargetMode="External"/><Relationship Id="rId904" Type="http://schemas.openxmlformats.org/officeDocument/2006/relationships/hyperlink" Target="https://bulbapedia.bulbagarden.net/wiki/Paras_(Pok%C3%A9mon)" TargetMode="External"/><Relationship Id="rId909" Type="http://schemas.openxmlformats.org/officeDocument/2006/relationships/hyperlink" Target="https://dragon-quest.org/wiki/Prism_peacock" TargetMode="External"/><Relationship Id="rId908" Type="http://schemas.openxmlformats.org/officeDocument/2006/relationships/hyperlink" Target="https://www.mariowiki.com/Fire_Snake" TargetMode="External"/><Relationship Id="rId903" Type="http://schemas.openxmlformats.org/officeDocument/2006/relationships/hyperlink" Target="https://forgottenrealms.fandom.com/wiki/Destrachan" TargetMode="External"/><Relationship Id="rId902" Type="http://schemas.openxmlformats.org/officeDocument/2006/relationships/hyperlink" Target="https://avatar.fandom.com/wiki/Dragon" TargetMode="External"/><Relationship Id="rId901" Type="http://schemas.openxmlformats.org/officeDocument/2006/relationships/hyperlink" Target="https://ark.gamepedia.com/Beelzebufo" TargetMode="External"/><Relationship Id="rId900" Type="http://schemas.openxmlformats.org/officeDocument/2006/relationships/hyperlink" Target="https://en.wikipedia.org/wiki/Chiroptera" TargetMode="External"/><Relationship Id="rId2930" Type="http://schemas.openxmlformats.org/officeDocument/2006/relationships/hyperlink" Target="https://digimon.fandom.com/wiki/Mushroomon" TargetMode="External"/><Relationship Id="rId1600" Type="http://schemas.openxmlformats.org/officeDocument/2006/relationships/hyperlink" Target="https://starbounder.org/Pipkin" TargetMode="External"/><Relationship Id="rId2931" Type="http://schemas.openxmlformats.org/officeDocument/2006/relationships/hyperlink" Target="https://www.d3p.co.jp/edfir/en/enemy_raznid.html" TargetMode="External"/><Relationship Id="rId1601" Type="http://schemas.openxmlformats.org/officeDocument/2006/relationships/hyperlink" Target="https://ccsakura.fandom.com/wiki/The_Shadow" TargetMode="External"/><Relationship Id="rId2932" Type="http://schemas.openxmlformats.org/officeDocument/2006/relationships/hyperlink" Target="https://bayonetta.fandom.com/wiki/Greed" TargetMode="External"/><Relationship Id="rId1602" Type="http://schemas.openxmlformats.org/officeDocument/2006/relationships/hyperlink" Target="https://kirby.fandom.com/wiki/Simirror" TargetMode="External"/><Relationship Id="rId2933" Type="http://schemas.openxmlformats.org/officeDocument/2006/relationships/hyperlink" Target="https://www.mariowiki.com/Huff_N._Puff" TargetMode="External"/><Relationship Id="rId1603" Type="http://schemas.openxmlformats.org/officeDocument/2006/relationships/hyperlink" Target="https://liloandstitch.fandom.com/wiki/Dorkifier_(122)" TargetMode="External"/><Relationship Id="rId2934" Type="http://schemas.openxmlformats.org/officeDocument/2006/relationships/hyperlink" Target="https://dragon-quest.org/wiki/Cyclops" TargetMode="External"/><Relationship Id="rId1604" Type="http://schemas.openxmlformats.org/officeDocument/2006/relationships/hyperlink" Target="https://rwby.fandom.com/wiki/Teryx" TargetMode="External"/><Relationship Id="rId2935" Type="http://schemas.openxmlformats.org/officeDocument/2006/relationships/hyperlink" Target="https://howtotrainyourdragon.fandom.com/wiki/Slinkwing" TargetMode="External"/><Relationship Id="rId1605" Type="http://schemas.openxmlformats.org/officeDocument/2006/relationships/hyperlink" Target="https://half-life.fandom.com/wiki/Shock_Roach" TargetMode="External"/><Relationship Id="rId2936" Type="http://schemas.openxmlformats.org/officeDocument/2006/relationships/hyperlink" Target="https://xenoblade.fandom.com/wiki/Lepyx" TargetMode="External"/><Relationship Id="rId1606" Type="http://schemas.openxmlformats.org/officeDocument/2006/relationships/hyperlink" Target="https://fallout.fandom.com/wiki/Mega_sloth" TargetMode="External"/><Relationship Id="rId2937" Type="http://schemas.openxmlformats.org/officeDocument/2006/relationships/hyperlink" Target="https://starwars.fandom.com/wiki/Droidbreaker" TargetMode="External"/><Relationship Id="rId1607" Type="http://schemas.openxmlformats.org/officeDocument/2006/relationships/hyperlink" Target="https://ninokuni.fandom.com/wiki/Kipper" TargetMode="External"/><Relationship Id="rId2938" Type="http://schemas.openxmlformats.org/officeDocument/2006/relationships/hyperlink" Target="https://monsterhunter.fandom.com/wiki/Eruzerion" TargetMode="External"/><Relationship Id="rId1608" Type="http://schemas.openxmlformats.org/officeDocument/2006/relationships/hyperlink" Target="https://slugterra.fandom.com/wiki/Narwhaddle" TargetMode="External"/><Relationship Id="rId2939" Type="http://schemas.openxmlformats.org/officeDocument/2006/relationships/hyperlink" Target="https://harrypotter.fandom.com/wiki/Venomous_Tentacula" TargetMode="External"/><Relationship Id="rId1609" Type="http://schemas.openxmlformats.org/officeDocument/2006/relationships/hyperlink" Target="https://ratchetandclank.fandom.com/wiki/Pyrospinner" TargetMode="External"/><Relationship Id="rId1631" Type="http://schemas.openxmlformats.org/officeDocument/2006/relationships/hyperlink" Target="https://finalfantasy.fandom.com/wiki/Mu_(Final_Fantasy_XII)" TargetMode="External"/><Relationship Id="rId2962" Type="http://schemas.openxmlformats.org/officeDocument/2006/relationships/hyperlink" Target="https://digimon.fandom.com/wiki/Neemon" TargetMode="External"/><Relationship Id="rId1632" Type="http://schemas.openxmlformats.org/officeDocument/2006/relationships/hyperlink" Target="https://terraria.fandom.com/wiki/Queen_Spider_Staff" TargetMode="External"/><Relationship Id="rId2963" Type="http://schemas.openxmlformats.org/officeDocument/2006/relationships/hyperlink" Target="https://theearthdefenseforce.fandom.com/wiki/Retiarius" TargetMode="External"/><Relationship Id="rId1633" Type="http://schemas.openxmlformats.org/officeDocument/2006/relationships/hyperlink" Target="https://minecraft.fandom.com/wiki/Spider" TargetMode="External"/><Relationship Id="rId2964" Type="http://schemas.openxmlformats.org/officeDocument/2006/relationships/hyperlink" Target="https://bayonetta.fandom.com/wiki/Hatred" TargetMode="External"/><Relationship Id="rId1634" Type="http://schemas.openxmlformats.org/officeDocument/2006/relationships/hyperlink" Target="https://fellseal.gamepedia.com/Waterdrake" TargetMode="External"/><Relationship Id="rId2965" Type="http://schemas.openxmlformats.org/officeDocument/2006/relationships/hyperlink" Target="https://www.mariowiki.com/Phantamanta" TargetMode="External"/><Relationship Id="rId1635" Type="http://schemas.openxmlformats.org/officeDocument/2006/relationships/hyperlink" Target="https://monster-sanctuary.fandom.com/wiki/Ice_Blob" TargetMode="External"/><Relationship Id="rId2966" Type="http://schemas.openxmlformats.org/officeDocument/2006/relationships/hyperlink" Target="https://dragon-quest.org/wiki/Demonrider" TargetMode="External"/><Relationship Id="rId1636" Type="http://schemas.openxmlformats.org/officeDocument/2006/relationships/hyperlink" Target="https://elderscrolls.fandom.com/wiki/Netch" TargetMode="External"/><Relationship Id="rId2967" Type="http://schemas.openxmlformats.org/officeDocument/2006/relationships/hyperlink" Target="https://howtotrainyourdragon.fandom.com/wiki/Sliquifier" TargetMode="External"/><Relationship Id="rId1637" Type="http://schemas.openxmlformats.org/officeDocument/2006/relationships/hyperlink" Target="https://naruto.fandom.com/wiki/Umib%C5%8Dzu" TargetMode="External"/><Relationship Id="rId2968" Type="http://schemas.openxmlformats.org/officeDocument/2006/relationships/hyperlink" Target="https://xenoblade.fandom.com/wiki/Levitath" TargetMode="External"/><Relationship Id="rId1638" Type="http://schemas.openxmlformats.org/officeDocument/2006/relationships/hyperlink" Target="https://onepiece.fandom.com/wiki/Animal_Species/Dressrosa_Saga" TargetMode="External"/><Relationship Id="rId2969" Type="http://schemas.openxmlformats.org/officeDocument/2006/relationships/hyperlink" Target="https://starwars.fandom.com/wiki/Durgolosk" TargetMode="External"/><Relationship Id="rId929" Type="http://schemas.openxmlformats.org/officeDocument/2006/relationships/hyperlink" Target="https://dinotrux.fandom.com/wiki/Stegarbasaurs" TargetMode="External"/><Relationship Id="rId1639" Type="http://schemas.openxmlformats.org/officeDocument/2006/relationships/hyperlink" Target="https://goldensun.fandom.com/wiki/Cannon_(Djinni)" TargetMode="External"/><Relationship Id="rId928" Type="http://schemas.openxmlformats.org/officeDocument/2006/relationships/hyperlink" Target="https://wh40k.lexicanum.com/wiki/Gloomhaunt" TargetMode="External"/><Relationship Id="rId927" Type="http://schemas.openxmlformats.org/officeDocument/2006/relationships/hyperlink" Target="https://toriko.fandom.com/wiki/Breath_Dragon" TargetMode="External"/><Relationship Id="rId926" Type="http://schemas.openxmlformats.org/officeDocument/2006/relationships/hyperlink" Target="https://goldensun.fandom.com/wiki/Iron" TargetMode="External"/><Relationship Id="rId921" Type="http://schemas.openxmlformats.org/officeDocument/2006/relationships/hyperlink" Target="https://fellseal.gamepedia.com/Pektite" TargetMode="External"/><Relationship Id="rId920" Type="http://schemas.openxmlformats.org/officeDocument/2006/relationships/hyperlink" Target="https://minecraft.gamepedia.com/Hoglin" TargetMode="External"/><Relationship Id="rId925" Type="http://schemas.openxmlformats.org/officeDocument/2006/relationships/hyperlink" Target="https://onepiece.fandom.com/wiki/Animal_Species/Dressrosa_Saga" TargetMode="External"/><Relationship Id="rId924" Type="http://schemas.openxmlformats.org/officeDocument/2006/relationships/hyperlink" Target="https://naruto.fandom.com/wiki/Baku" TargetMode="External"/><Relationship Id="rId923" Type="http://schemas.openxmlformats.org/officeDocument/2006/relationships/hyperlink" Target="https://elderscrolls.fandom.com/wiki/Frost_Atronach_(Online)" TargetMode="External"/><Relationship Id="rId922" Type="http://schemas.openxmlformats.org/officeDocument/2006/relationships/hyperlink" Target="https://monster-sanctuary.fandom.com/wiki/Crackle_Knight" TargetMode="External"/><Relationship Id="rId2960" Type="http://schemas.openxmlformats.org/officeDocument/2006/relationships/hyperlink" Target="https://forgottenrealms.fandom.com/wiki/Magen" TargetMode="External"/><Relationship Id="rId1630" Type="http://schemas.openxmlformats.org/officeDocument/2006/relationships/hyperlink" Target="https://riskofrain.fandom.com/wiki/Magma_Worm?so=search" TargetMode="External"/><Relationship Id="rId2961" Type="http://schemas.openxmlformats.org/officeDocument/2006/relationships/hyperlink" Target="https://bulbapedia.bulbagarden.net/wiki/Omanyte_(Pok%C3%A9mon)" TargetMode="External"/><Relationship Id="rId1620" Type="http://schemas.openxmlformats.org/officeDocument/2006/relationships/hyperlink" Target="https://pacificrim.fandom.com/wiki/Otachi_(Kaiju)" TargetMode="External"/><Relationship Id="rId2951" Type="http://schemas.openxmlformats.org/officeDocument/2006/relationships/hyperlink" Target="https://kingdomhearts.fandom.com/wiki/Mad_Treant" TargetMode="External"/><Relationship Id="rId1621" Type="http://schemas.openxmlformats.org/officeDocument/2006/relationships/hyperlink" Target="https://bayonetta.fandom.com/wiki/Allegiance" TargetMode="External"/><Relationship Id="rId2952" Type="http://schemas.openxmlformats.org/officeDocument/2006/relationships/hyperlink" Target="https://fallout.fandom.com/wiki/Guardian_drone" TargetMode="External"/><Relationship Id="rId1622" Type="http://schemas.openxmlformats.org/officeDocument/2006/relationships/hyperlink" Target="https://www.mariowiki.com/Octoomba" TargetMode="External"/><Relationship Id="rId2953" Type="http://schemas.openxmlformats.org/officeDocument/2006/relationships/hyperlink" Target="https://ninokuni.fandom.com/wiki/Thumbelemur" TargetMode="External"/><Relationship Id="rId1623" Type="http://schemas.openxmlformats.org/officeDocument/2006/relationships/hyperlink" Target="https://dragon-quest.org/wiki/Feralball" TargetMode="External"/><Relationship Id="rId2954" Type="http://schemas.openxmlformats.org/officeDocument/2006/relationships/hyperlink" Target="https://slugterra.fandom.com/wiki/Dino_Beasts" TargetMode="External"/><Relationship Id="rId1624" Type="http://schemas.openxmlformats.org/officeDocument/2006/relationships/hyperlink" Target="https://howtotrainyourdragon.fandom.com/wiki/Hackatoo" TargetMode="External"/><Relationship Id="rId2955" Type="http://schemas.openxmlformats.org/officeDocument/2006/relationships/hyperlink" Target="http://www.scpwiki.com/scp-529" TargetMode="External"/><Relationship Id="rId1625" Type="http://schemas.openxmlformats.org/officeDocument/2006/relationships/hyperlink" Target="https://xenoblade.fandom.com/wiki/Coronid" TargetMode="External"/><Relationship Id="rId2956" Type="http://schemas.openxmlformats.org/officeDocument/2006/relationships/hyperlink" Target="https://scryfall.com/search?as=grid&amp;order=name&amp;q=type%3Asliver+rarity%3Ac" TargetMode="External"/><Relationship Id="rId1626" Type="http://schemas.openxmlformats.org/officeDocument/2006/relationships/hyperlink" Target="https://starwars.fandom.com/wiki/Puffer_pig" TargetMode="External"/><Relationship Id="rId2957" Type="http://schemas.openxmlformats.org/officeDocument/2006/relationships/hyperlink" Target="https://en.wikipedia.org/wiki/Testudines" TargetMode="External"/><Relationship Id="rId1627" Type="http://schemas.openxmlformats.org/officeDocument/2006/relationships/hyperlink" Target="https://monsterhunter.fandom.com/wiki/Bnahabra" TargetMode="External"/><Relationship Id="rId2958" Type="http://schemas.openxmlformats.org/officeDocument/2006/relationships/hyperlink" Target="https://ark.gamepedia.com/Ice_Golem" TargetMode="External"/><Relationship Id="rId918" Type="http://schemas.openxmlformats.org/officeDocument/2006/relationships/hyperlink" Target="https://finalfantasy.fandom.com/wiki/Chocobo" TargetMode="External"/><Relationship Id="rId1628" Type="http://schemas.openxmlformats.org/officeDocument/2006/relationships/hyperlink" Target="https://harrypotter.fandom.com/wiki/Giant_Purple_Toad" TargetMode="External"/><Relationship Id="rId2959" Type="http://schemas.openxmlformats.org/officeDocument/2006/relationships/hyperlink" Target="https://avatar.fandom.com/wiki/Pygmy_puma" TargetMode="External"/><Relationship Id="rId917" Type="http://schemas.openxmlformats.org/officeDocument/2006/relationships/hyperlink" Target="https://riskofrain2.fandom.com/wiki/Grovetender" TargetMode="External"/><Relationship Id="rId1629" Type="http://schemas.openxmlformats.org/officeDocument/2006/relationships/hyperlink" Target="https://dc.fandom.com/wiki/Leroy_(New_Earth)" TargetMode="External"/><Relationship Id="rId916" Type="http://schemas.openxmlformats.org/officeDocument/2006/relationships/hyperlink" Target="https://marvel.fandom.com/wiki/Spider-Bots" TargetMode="External"/><Relationship Id="rId915" Type="http://schemas.openxmlformats.org/officeDocument/2006/relationships/hyperlink" Target="https://slimerancher.fandom.com/wiki/Lucky_Slime" TargetMode="External"/><Relationship Id="rId919" Type="http://schemas.openxmlformats.org/officeDocument/2006/relationships/hyperlink" Target="https://terraria.fandom.com/wiki/Honeyed_Goggles" TargetMode="External"/><Relationship Id="rId910" Type="http://schemas.openxmlformats.org/officeDocument/2006/relationships/hyperlink" Target="https://howtotrainyourdragon.fandom.com/wiki/Fire_Fury" TargetMode="External"/><Relationship Id="rId914" Type="http://schemas.openxmlformats.org/officeDocument/2006/relationships/hyperlink" Target="https://harrypotter.fandom.com/wiki/Antipodean_Opaleye" TargetMode="External"/><Relationship Id="rId913" Type="http://schemas.openxmlformats.org/officeDocument/2006/relationships/hyperlink" Target="https://monsterhunter.fandom.com/wiki/Baggi" TargetMode="External"/><Relationship Id="rId912" Type="http://schemas.openxmlformats.org/officeDocument/2006/relationships/hyperlink" Target="https://starwars.fandom.com/wiki/Kahmurra" TargetMode="External"/><Relationship Id="rId911" Type="http://schemas.openxmlformats.org/officeDocument/2006/relationships/hyperlink" Target="https://xenoblade.fandom.com/wiki/Azurda" TargetMode="External"/><Relationship Id="rId2950" Type="http://schemas.openxmlformats.org/officeDocument/2006/relationships/hyperlink" Target="https://liloandstitch.fandom.com/wiki/Lax_(285)" TargetMode="External"/><Relationship Id="rId2900" Type="http://schemas.openxmlformats.org/officeDocument/2006/relationships/hyperlink" Target="https://bayonetta.fandom.com/wiki/Gomorrah" TargetMode="External"/><Relationship Id="rId2901" Type="http://schemas.openxmlformats.org/officeDocument/2006/relationships/hyperlink" Target="https://www.mariowiki.com/Gooper_Blooper" TargetMode="External"/><Relationship Id="rId2902" Type="http://schemas.openxmlformats.org/officeDocument/2006/relationships/hyperlink" Target="https://dragon-quest.org/wiki/Blinkster" TargetMode="External"/><Relationship Id="rId2903" Type="http://schemas.openxmlformats.org/officeDocument/2006/relationships/hyperlink" Target="https://howtotrainyourdragon.fandom.com/wiki/Skrill" TargetMode="External"/><Relationship Id="rId2904" Type="http://schemas.openxmlformats.org/officeDocument/2006/relationships/hyperlink" Target="https://xenoblade.fandom.com/wiki/Leftherian_Titans" TargetMode="External"/><Relationship Id="rId2905" Type="http://schemas.openxmlformats.org/officeDocument/2006/relationships/hyperlink" Target="https://starwars.fandom.com/wiki/Drexl" TargetMode="External"/><Relationship Id="rId2906" Type="http://schemas.openxmlformats.org/officeDocument/2006/relationships/hyperlink" Target="https://monsterhunter.fandom.com/wiki/Erupe" TargetMode="External"/><Relationship Id="rId2907" Type="http://schemas.openxmlformats.org/officeDocument/2006/relationships/hyperlink" Target="https://harrypotter.fandom.com/wiki/Vampyr_Mosp" TargetMode="External"/><Relationship Id="rId2908" Type="http://schemas.openxmlformats.org/officeDocument/2006/relationships/hyperlink" Target="https://riskofrain2.fandom.com/wiki/Interstellar_Desk_Plant" TargetMode="External"/><Relationship Id="rId2909" Type="http://schemas.openxmlformats.org/officeDocument/2006/relationships/hyperlink" Target="https://finalfantasy.fandom.com/wiki/Knights_of_Round_(Final_Fantasy_VII)" TargetMode="External"/><Relationship Id="rId5170" Type="http://schemas.openxmlformats.org/officeDocument/2006/relationships/hyperlink" Target="https://metroid.fandom.com/wiki/Metroid_larva" TargetMode="External"/><Relationship Id="rId5171" Type="http://schemas.openxmlformats.org/officeDocument/2006/relationships/hyperlink" Target="https://monsterhunter.fandom.com/wiki/Vespoid" TargetMode="External"/><Relationship Id="rId5174" Type="http://schemas.openxmlformats.org/officeDocument/2006/relationships/hyperlink" Target="https://primeval.fandom.com/wiki/Tree_Creeper" TargetMode="External"/><Relationship Id="rId5175" Type="http://schemas.openxmlformats.org/officeDocument/2006/relationships/hyperlink" Target="https://forgottenrealms.fandom.com/wiki/Phoenix" TargetMode="External"/><Relationship Id="rId5172" Type="http://schemas.openxmlformats.org/officeDocument/2006/relationships/hyperlink" Target="https://atlantisthelostempire.fandom.com/wiki/Leviathan" TargetMode="External"/><Relationship Id="rId5173" Type="http://schemas.openxmlformats.org/officeDocument/2006/relationships/hyperlink" Target="http://www.scpwiki.com/scp-1552" TargetMode="External"/><Relationship Id="rId5178" Type="http://schemas.openxmlformats.org/officeDocument/2006/relationships/hyperlink" Target="https://monsterhunter.fandom.com/wiki/Vespoid_Queen" TargetMode="External"/><Relationship Id="rId5179" Type="http://schemas.openxmlformats.org/officeDocument/2006/relationships/hyperlink" Target="https://disney.fandom.com/wiki/Magic_Carpet" TargetMode="External"/><Relationship Id="rId5176" Type="http://schemas.openxmlformats.org/officeDocument/2006/relationships/hyperlink" Target="https://bulbapedia.bulbagarden.net/wiki/Drifloon_(Pok%C3%A9mon)" TargetMode="External"/><Relationship Id="rId5177" Type="http://schemas.openxmlformats.org/officeDocument/2006/relationships/hyperlink" Target="https://metroid.fandom.com/wiki/Alpha_Metroid" TargetMode="External"/><Relationship Id="rId5160" Type="http://schemas.openxmlformats.org/officeDocument/2006/relationships/hyperlink" Target="https://primeval.fandom.com/wiki/Swimming_Theropod" TargetMode="External"/><Relationship Id="rId5163" Type="http://schemas.openxmlformats.org/officeDocument/2006/relationships/hyperlink" Target="https://metroid.fandom.com/wiki/Space_Dragon" TargetMode="External"/><Relationship Id="rId5164" Type="http://schemas.openxmlformats.org/officeDocument/2006/relationships/hyperlink" Target="https://monsterhunter.fandom.com/wiki/Velocidrome" TargetMode="External"/><Relationship Id="rId5161" Type="http://schemas.openxmlformats.org/officeDocument/2006/relationships/hyperlink" Target="https://forgottenrealms.fandom.com/wiki/Pegasus" TargetMode="External"/><Relationship Id="rId5162" Type="http://schemas.openxmlformats.org/officeDocument/2006/relationships/hyperlink" Target="https://bulbapedia.bulbagarden.net/wiki/Cherubi_(Pok%C3%A9mon)" TargetMode="External"/><Relationship Id="rId5167" Type="http://schemas.openxmlformats.org/officeDocument/2006/relationships/hyperlink" Target="https://primeval.fandom.com/wiki/Therocephalian" TargetMode="External"/><Relationship Id="rId5168" Type="http://schemas.openxmlformats.org/officeDocument/2006/relationships/hyperlink" Target="https://forgottenrealms.fandom.com/wiki/Phase_spider" TargetMode="External"/><Relationship Id="rId5165" Type="http://schemas.openxmlformats.org/officeDocument/2006/relationships/hyperlink" Target="https://www.khwiki.com/Hydra" TargetMode="External"/><Relationship Id="rId5166" Type="http://schemas.openxmlformats.org/officeDocument/2006/relationships/hyperlink" Target="http://www.scpwiki.com/scp-1550" TargetMode="External"/><Relationship Id="rId5169" Type="http://schemas.openxmlformats.org/officeDocument/2006/relationships/hyperlink" Target="https://bulbapedia.bulbagarden.net/wiki/Shellos_(Pok%C3%A9mon)" TargetMode="External"/><Relationship Id="rId2920" Type="http://schemas.openxmlformats.org/officeDocument/2006/relationships/hyperlink" Target="https://fallout.fandom.com/wiki/Floating_eye_bot" TargetMode="External"/><Relationship Id="rId2921" Type="http://schemas.openxmlformats.org/officeDocument/2006/relationships/hyperlink" Target="https://ninokuni.fandom.com/wiki/Teeny_Bopper" TargetMode="External"/><Relationship Id="rId2922" Type="http://schemas.openxmlformats.org/officeDocument/2006/relationships/hyperlink" Target="https://slugterra.fandom.com/wiki/Eels" TargetMode="External"/><Relationship Id="rId2923" Type="http://schemas.openxmlformats.org/officeDocument/2006/relationships/hyperlink" Target="http://www.scpwiki.com/scp-524" TargetMode="External"/><Relationship Id="rId2924" Type="http://schemas.openxmlformats.org/officeDocument/2006/relationships/hyperlink" Target="https://skullgirls.fandom.com/wiki/Parasite" TargetMode="External"/><Relationship Id="rId2925" Type="http://schemas.openxmlformats.org/officeDocument/2006/relationships/hyperlink" Target="https://en.wikipedia.org/wiki/Crocodylia" TargetMode="External"/><Relationship Id="rId2926" Type="http://schemas.openxmlformats.org/officeDocument/2006/relationships/hyperlink" Target="https://ark.gamepedia.com/Glowtail" TargetMode="External"/><Relationship Id="rId2927" Type="http://schemas.openxmlformats.org/officeDocument/2006/relationships/hyperlink" Target="https://avatar.fandom.com/wiki/Purple_pentapus" TargetMode="External"/><Relationship Id="rId2928" Type="http://schemas.openxmlformats.org/officeDocument/2006/relationships/hyperlink" Target="https://forgottenrealms.fandom.com/wiki/Living_unseen_servant" TargetMode="External"/><Relationship Id="rId2929" Type="http://schemas.openxmlformats.org/officeDocument/2006/relationships/hyperlink" Target="https://bulbapedia.bulbagarden.net/wiki/Porygon_(Pok%C3%A9mon)" TargetMode="External"/><Relationship Id="rId5192" Type="http://schemas.openxmlformats.org/officeDocument/2006/relationships/hyperlink" Target="https://monsterhunter.fandom.com/wiki/Volvidon" TargetMode="External"/><Relationship Id="rId5193" Type="http://schemas.openxmlformats.org/officeDocument/2006/relationships/hyperlink" Target="https://www.khwiki.com/Marshmallow" TargetMode="External"/><Relationship Id="rId5190" Type="http://schemas.openxmlformats.org/officeDocument/2006/relationships/hyperlink" Target="https://bulbapedia.bulbagarden.net/wiki/Glameow_(Pok%C3%A9mon)" TargetMode="External"/><Relationship Id="rId5191" Type="http://schemas.openxmlformats.org/officeDocument/2006/relationships/hyperlink" Target="https://metroid.fandom.com/wiki/Zeta_Metroid" TargetMode="External"/><Relationship Id="rId5196" Type="http://schemas.openxmlformats.org/officeDocument/2006/relationships/hyperlink" Target="https://bulbapedia.bulbagarden.net/wiki/Stunky_(Pok%C3%A9mon)" TargetMode="External"/><Relationship Id="rId5197" Type="http://schemas.openxmlformats.org/officeDocument/2006/relationships/hyperlink" Target="https://metroid.fandom.com/wiki/Omega_Metroid" TargetMode="External"/><Relationship Id="rId5194" Type="http://schemas.openxmlformats.org/officeDocument/2006/relationships/hyperlink" Target="http://www.scpwiki.com/scp-1563" TargetMode="External"/><Relationship Id="rId5195" Type="http://schemas.openxmlformats.org/officeDocument/2006/relationships/hyperlink" Target="https://forgottenrealms.fandom.com/wiki/Remorhaz" TargetMode="External"/><Relationship Id="rId5198" Type="http://schemas.openxmlformats.org/officeDocument/2006/relationships/hyperlink" Target="https://monsterhunter.fandom.com/wiki/White_Fatalis" TargetMode="External"/><Relationship Id="rId5199" Type="http://schemas.openxmlformats.org/officeDocument/2006/relationships/hyperlink" Target="https://www.khwiki.com/Master_Control_Program" TargetMode="External"/><Relationship Id="rId2910" Type="http://schemas.openxmlformats.org/officeDocument/2006/relationships/hyperlink" Target="https://terraria.fandom.com/wiki/Floaty_Gross" TargetMode="External"/><Relationship Id="rId2911" Type="http://schemas.openxmlformats.org/officeDocument/2006/relationships/hyperlink" Target="https://the-betweenlands.fandom.com/wiki/Emberling" TargetMode="External"/><Relationship Id="rId2912" Type="http://schemas.openxmlformats.org/officeDocument/2006/relationships/hyperlink" Target="https://monster-sanctuary.fandom.com/wiki/Asura" TargetMode="External"/><Relationship Id="rId2913" Type="http://schemas.openxmlformats.org/officeDocument/2006/relationships/hyperlink" Target="https://goldensun.fandom.com/wiki/Fleet" TargetMode="External"/><Relationship Id="rId2914" Type="http://schemas.openxmlformats.org/officeDocument/2006/relationships/hyperlink" Target="https://toriko.fandom.com/wiki/Hayanpanther" TargetMode="External"/><Relationship Id="rId2915" Type="http://schemas.openxmlformats.org/officeDocument/2006/relationships/hyperlink" Target="https://eternalcylinder.fandom.com/wiki/Zooshgarg" TargetMode="External"/><Relationship Id="rId2916" Type="http://schemas.openxmlformats.org/officeDocument/2006/relationships/hyperlink" Target="https://ben10.fandom.com/wiki/Mutant_Bat_(Reboot)" TargetMode="External"/><Relationship Id="rId2917" Type="http://schemas.openxmlformats.org/officeDocument/2006/relationships/hyperlink" Target="https://subnautica-belowzero.fandom.com/wiki/Titan_Holefish" TargetMode="External"/><Relationship Id="rId2918" Type="http://schemas.openxmlformats.org/officeDocument/2006/relationships/hyperlink" Target="https://starbounder.org/Fluffalo" TargetMode="External"/><Relationship Id="rId2919" Type="http://schemas.openxmlformats.org/officeDocument/2006/relationships/hyperlink" Target="https://liloandstitch.fandom.com/wiki/Snooty_(277)" TargetMode="External"/><Relationship Id="rId5181" Type="http://schemas.openxmlformats.org/officeDocument/2006/relationships/hyperlink" Target="https://primeval.fandom.com/wiki/Utahraptor" TargetMode="External"/><Relationship Id="rId5182" Type="http://schemas.openxmlformats.org/officeDocument/2006/relationships/hyperlink" Target="https://forgottenrealms.fandom.com/wiki/Purple_worm" TargetMode="External"/><Relationship Id="rId5180" Type="http://schemas.openxmlformats.org/officeDocument/2006/relationships/hyperlink" Target="http://www.scpwiki.com/scp-1556" TargetMode="External"/><Relationship Id="rId5185" Type="http://schemas.openxmlformats.org/officeDocument/2006/relationships/hyperlink" Target="https://monsterhunter.fandom.com/wiki/Voljang" TargetMode="External"/><Relationship Id="rId5186" Type="http://schemas.openxmlformats.org/officeDocument/2006/relationships/hyperlink" Target="https://www.khwiki.com/Magic_Mirror" TargetMode="External"/><Relationship Id="rId5183" Type="http://schemas.openxmlformats.org/officeDocument/2006/relationships/hyperlink" Target="https://bulbapedia.bulbagarden.net/wiki/Buneary_(Pok%C3%A9mon)" TargetMode="External"/><Relationship Id="rId5184" Type="http://schemas.openxmlformats.org/officeDocument/2006/relationships/hyperlink" Target="https://metroid.fandom.com/wiki/Gamma_Metroid" TargetMode="External"/><Relationship Id="rId5189" Type="http://schemas.openxmlformats.org/officeDocument/2006/relationships/hyperlink" Target="https://forgottenrealms.fandom.com/wiki/Giant_raven" TargetMode="External"/><Relationship Id="rId5187" Type="http://schemas.openxmlformats.org/officeDocument/2006/relationships/hyperlink" Target="http://www.scpwiki.com/scp-1560" TargetMode="External"/><Relationship Id="rId5188" Type="http://schemas.openxmlformats.org/officeDocument/2006/relationships/hyperlink" Target="https://primeval.fandom.com/wiki/Velociraptor" TargetMode="External"/><Relationship Id="rId1697" Type="http://schemas.openxmlformats.org/officeDocument/2006/relationships/hyperlink" Target="https://ninokuni.fandom.com/wiki/Lightshade" TargetMode="External"/><Relationship Id="rId4723" Type="http://schemas.openxmlformats.org/officeDocument/2006/relationships/hyperlink" Target="https://forgottenrealms.fandom.com/wiki/Verakia" TargetMode="External"/><Relationship Id="rId1698" Type="http://schemas.openxmlformats.org/officeDocument/2006/relationships/hyperlink" Target="https://slugterra.fandom.com/wiki/Neotox" TargetMode="External"/><Relationship Id="rId4722" Type="http://schemas.openxmlformats.org/officeDocument/2006/relationships/hyperlink" Target="https://ark.gamepedia.com/Triceratops" TargetMode="External"/><Relationship Id="rId1699" Type="http://schemas.openxmlformats.org/officeDocument/2006/relationships/hyperlink" Target="https://ratchetandclank.fandom.com/wiki/Splitterbot" TargetMode="External"/><Relationship Id="rId4725" Type="http://schemas.openxmlformats.org/officeDocument/2006/relationships/hyperlink" Target="https://zelda.fandom.com/wiki/Gleeok_(Oracle_of_Seasons)" TargetMode="External"/><Relationship Id="rId4724" Type="http://schemas.openxmlformats.org/officeDocument/2006/relationships/hyperlink" Target="https://bulbapedia.bulbagarden.net/wiki/Cacnea_(Pok%C3%A9mon)" TargetMode="External"/><Relationship Id="rId4727" Type="http://schemas.openxmlformats.org/officeDocument/2006/relationships/hyperlink" Target="https://dontstarve.fandom.com/wiki/Gem_Deer" TargetMode="External"/><Relationship Id="rId4726" Type="http://schemas.openxmlformats.org/officeDocument/2006/relationships/hyperlink" Target="https://monsterhunter.fandom.com/wiki/Oltura" TargetMode="External"/><Relationship Id="rId4729" Type="http://schemas.openxmlformats.org/officeDocument/2006/relationships/hyperlink" Target="https://secretsaturdays.fandom.com/wiki/Mapinguari" TargetMode="External"/><Relationship Id="rId4728" Type="http://schemas.openxmlformats.org/officeDocument/2006/relationships/hyperlink" Target="https://bugsnax.fandom.com/wiki/Mama_Mewon" TargetMode="External"/><Relationship Id="rId866" Type="http://schemas.openxmlformats.org/officeDocument/2006/relationships/hyperlink" Target="https://slimerancher.fandom.com/wiki/Gold_Slime" TargetMode="External"/><Relationship Id="rId865" Type="http://schemas.openxmlformats.org/officeDocument/2006/relationships/hyperlink" Target="https://harrypotter.fandom.com/wiki/Dugbog" TargetMode="External"/><Relationship Id="rId864" Type="http://schemas.openxmlformats.org/officeDocument/2006/relationships/hyperlink" Target="https://monsterhunter.fandom.com/wiki/Baelidae" TargetMode="External"/><Relationship Id="rId863" Type="http://schemas.openxmlformats.org/officeDocument/2006/relationships/hyperlink" Target="https://starwars.fandom.com/wiki/Jakrab/Legends" TargetMode="External"/><Relationship Id="rId869" Type="http://schemas.openxmlformats.org/officeDocument/2006/relationships/hyperlink" Target="https://finalfantasy.fandom.com/wiki/Chocobo" TargetMode="External"/><Relationship Id="rId868" Type="http://schemas.openxmlformats.org/officeDocument/2006/relationships/hyperlink" Target="https://riskofrain2.fandom.com/wiki/Equipment_Drone" TargetMode="External"/><Relationship Id="rId867" Type="http://schemas.openxmlformats.org/officeDocument/2006/relationships/hyperlink" Target="https://marvel.fandom.com/wiki/Sparky_(Earth-616)" TargetMode="External"/><Relationship Id="rId1690" Type="http://schemas.openxmlformats.org/officeDocument/2006/relationships/hyperlink" Target="https://starbounder.org/Adult_Poptop" TargetMode="External"/><Relationship Id="rId1691" Type="http://schemas.openxmlformats.org/officeDocument/2006/relationships/hyperlink" Target="https://ccsakura.fandom.com/wiki/The_Shot" TargetMode="External"/><Relationship Id="rId1692" Type="http://schemas.openxmlformats.org/officeDocument/2006/relationships/hyperlink" Target="https://kirby.fandom.com/wiki/Sparky" TargetMode="External"/><Relationship Id="rId862" Type="http://schemas.openxmlformats.org/officeDocument/2006/relationships/hyperlink" Target="https://xenoblade.fandom.com/wiki/Hover_Astas_(story)" TargetMode="External"/><Relationship Id="rId1693" Type="http://schemas.openxmlformats.org/officeDocument/2006/relationships/hyperlink" Target="https://liloandstitch.fandom.com/wiki/Bugby_(128)" TargetMode="External"/><Relationship Id="rId861" Type="http://schemas.openxmlformats.org/officeDocument/2006/relationships/hyperlink" Target="https://howtotrainyourdragon.fandom.com/wiki/Fastfin" TargetMode="External"/><Relationship Id="rId1694" Type="http://schemas.openxmlformats.org/officeDocument/2006/relationships/hyperlink" Target="https://rwby.fandom.com/wiki/Ursa" TargetMode="External"/><Relationship Id="rId860" Type="http://schemas.openxmlformats.org/officeDocument/2006/relationships/hyperlink" Target="https://dragon-quest.org/wiki/Hawk_man" TargetMode="External"/><Relationship Id="rId1695" Type="http://schemas.openxmlformats.org/officeDocument/2006/relationships/hyperlink" Target="https://half-life.fandom.com/wiki/Stalker" TargetMode="External"/><Relationship Id="rId4721" Type="http://schemas.openxmlformats.org/officeDocument/2006/relationships/hyperlink" Target="http://www.scpwiki.com/scp-1013" TargetMode="External"/><Relationship Id="rId1696" Type="http://schemas.openxmlformats.org/officeDocument/2006/relationships/hyperlink" Target="https://fallout.fandom.com/wiki/Mole_rat" TargetMode="External"/><Relationship Id="rId4720" Type="http://schemas.openxmlformats.org/officeDocument/2006/relationships/hyperlink" Target="https://kingdomhearts.fandom.com/wiki/Morning_Star" TargetMode="External"/><Relationship Id="rId1686" Type="http://schemas.openxmlformats.org/officeDocument/2006/relationships/hyperlink" Target="https://wh40k.lexicanum.com/wiki/Squig" TargetMode="External"/><Relationship Id="rId4712" Type="http://schemas.openxmlformats.org/officeDocument/2006/relationships/hyperlink" Target="https://ark.gamepedia.com/Titanosaur" TargetMode="External"/><Relationship Id="rId1687" Type="http://schemas.openxmlformats.org/officeDocument/2006/relationships/hyperlink" Target="https://eternalcylinder.fandom.com/wiki/Frozen_Sklaa" TargetMode="External"/><Relationship Id="rId4711" Type="http://schemas.openxmlformats.org/officeDocument/2006/relationships/hyperlink" Target="http://www.scpwiki.com/scp-1006" TargetMode="External"/><Relationship Id="rId1688" Type="http://schemas.openxmlformats.org/officeDocument/2006/relationships/hyperlink" Target="https://ben10.fandom.com/wiki/Feraline" TargetMode="External"/><Relationship Id="rId4714" Type="http://schemas.openxmlformats.org/officeDocument/2006/relationships/hyperlink" Target="https://bulbapedia.bulbagarden.net/wiki/Trapinch_(Pok%C3%A9mon)" TargetMode="External"/><Relationship Id="rId1689" Type="http://schemas.openxmlformats.org/officeDocument/2006/relationships/hyperlink" Target="https://subnautica.fandom.com/wiki/Hoverfish" TargetMode="External"/><Relationship Id="rId4713" Type="http://schemas.openxmlformats.org/officeDocument/2006/relationships/hyperlink" Target="https://forgottenrealms.fandom.com/wiki/Shoosuva" TargetMode="External"/><Relationship Id="rId4716" Type="http://schemas.openxmlformats.org/officeDocument/2006/relationships/hyperlink" Target="https://monsterhunter.fandom.com/wiki/Odogaron" TargetMode="External"/><Relationship Id="rId4715" Type="http://schemas.openxmlformats.org/officeDocument/2006/relationships/hyperlink" Target="https://zelda.fandom.com/wiki/Gyorg_Pair" TargetMode="External"/><Relationship Id="rId4718" Type="http://schemas.openxmlformats.org/officeDocument/2006/relationships/hyperlink" Target="https://bugsnax.fandom.com/wiki/Green_Lollive" TargetMode="External"/><Relationship Id="rId4717" Type="http://schemas.openxmlformats.org/officeDocument/2006/relationships/hyperlink" Target="https://dontstarve.fandom.com/wiki/No-Eyed_Deer" TargetMode="External"/><Relationship Id="rId4719" Type="http://schemas.openxmlformats.org/officeDocument/2006/relationships/hyperlink" Target="https://secretsaturdays.fandom.com/wiki/Mamalambo" TargetMode="External"/><Relationship Id="rId855" Type="http://schemas.openxmlformats.org/officeDocument/2006/relationships/hyperlink" Target="https://bulbapedia.bulbagarden.net/wiki/Oddish_(Pok%C3%A9mon)" TargetMode="External"/><Relationship Id="rId854" Type="http://schemas.openxmlformats.org/officeDocument/2006/relationships/hyperlink" Target="https://forgottenrealms.fandom.com/wiki/Death_kiss" TargetMode="External"/><Relationship Id="rId853" Type="http://schemas.openxmlformats.org/officeDocument/2006/relationships/hyperlink" Target="https://avatar.fandom.com/wiki/Deer_dog" TargetMode="External"/><Relationship Id="rId852" Type="http://schemas.openxmlformats.org/officeDocument/2006/relationships/hyperlink" Target="https://ark.gamepedia.com/Giant_Queen_Bee" TargetMode="External"/><Relationship Id="rId859" Type="http://schemas.openxmlformats.org/officeDocument/2006/relationships/hyperlink" Target="https://www.mariowiki.com/Dino_Rhino" TargetMode="External"/><Relationship Id="rId858" Type="http://schemas.openxmlformats.org/officeDocument/2006/relationships/hyperlink" Target="https://devilmaycry.fandom.com/wiki/Enigma" TargetMode="External"/><Relationship Id="rId857" Type="http://schemas.openxmlformats.org/officeDocument/2006/relationships/hyperlink" Target="https://godzilla.fandom.com/wiki/Mothra_(MonsterVerse)" TargetMode="External"/><Relationship Id="rId856" Type="http://schemas.openxmlformats.org/officeDocument/2006/relationships/hyperlink" Target="https://digimon.fandom.com/wiki/Dokunemon" TargetMode="External"/><Relationship Id="rId1680" Type="http://schemas.openxmlformats.org/officeDocument/2006/relationships/hyperlink" Target="https://monster-sanctuary.fandom.com/wiki/Caraglow" TargetMode="External"/><Relationship Id="rId1681" Type="http://schemas.openxmlformats.org/officeDocument/2006/relationships/hyperlink" Target="https://elderscrolls.fandom.com/wiki/Nix-Hound_(Online)" TargetMode="External"/><Relationship Id="rId851" Type="http://schemas.openxmlformats.org/officeDocument/2006/relationships/hyperlink" Target="https://en.wikipedia.org/wiki/Eulipotyphla" TargetMode="External"/><Relationship Id="rId1682" Type="http://schemas.openxmlformats.org/officeDocument/2006/relationships/hyperlink" Target="https://naruto.fandom.com/wiki/Conch_Shell_Mace" TargetMode="External"/><Relationship Id="rId850" Type="http://schemas.openxmlformats.org/officeDocument/2006/relationships/hyperlink" Target="https://critters.fandom.com/wiki/Crites" TargetMode="External"/><Relationship Id="rId1683" Type="http://schemas.openxmlformats.org/officeDocument/2006/relationships/hyperlink" Target="https://onepiece.fandom.com/wiki/Ryu" TargetMode="External"/><Relationship Id="rId1684" Type="http://schemas.openxmlformats.org/officeDocument/2006/relationships/hyperlink" Target="https://goldensun.fandom.com/wiki/Char" TargetMode="External"/><Relationship Id="rId4710" Type="http://schemas.openxmlformats.org/officeDocument/2006/relationships/hyperlink" Target="https://kingdomhearts.fandom.com/wiki/Minute_Bomb" TargetMode="External"/><Relationship Id="rId1685" Type="http://schemas.openxmlformats.org/officeDocument/2006/relationships/hyperlink" Target="https://toriko.fandom.com/wiki/Crow_King" TargetMode="External"/><Relationship Id="rId3414" Type="http://schemas.openxmlformats.org/officeDocument/2006/relationships/hyperlink" Target="https://terraria.fandom.com/wiki/Flow_Invader" TargetMode="External"/><Relationship Id="rId4745" Type="http://schemas.openxmlformats.org/officeDocument/2006/relationships/hyperlink" Target="https://bulbapedia.bulbagarden.net/wiki/Zangoose_(Pok%C3%A9mon)" TargetMode="External"/><Relationship Id="rId3413" Type="http://schemas.openxmlformats.org/officeDocument/2006/relationships/hyperlink" Target="https://finalfantasy.fandom.com/wiki/Shemhazai_(Final_Fantasy_XII)" TargetMode="External"/><Relationship Id="rId4744" Type="http://schemas.openxmlformats.org/officeDocument/2006/relationships/hyperlink" Target="https://forgottenrealms.fandom.com/wiki/Amphisbaena" TargetMode="External"/><Relationship Id="rId3416" Type="http://schemas.openxmlformats.org/officeDocument/2006/relationships/hyperlink" Target="https://monster-sanctuary.fandom.com/wiki/Draconoir" TargetMode="External"/><Relationship Id="rId4747" Type="http://schemas.openxmlformats.org/officeDocument/2006/relationships/hyperlink" Target="https://monsterhunter.fandom.com/wiki/Pariapuria" TargetMode="External"/><Relationship Id="rId3415" Type="http://schemas.openxmlformats.org/officeDocument/2006/relationships/hyperlink" Target="https://thaumcraft-4.fandom.com/wiki/Golemancy" TargetMode="External"/><Relationship Id="rId4746" Type="http://schemas.openxmlformats.org/officeDocument/2006/relationships/hyperlink" Target="https://zelda.fandom.com/wiki/Helmaroc_King_(The_Wind_Waker)" TargetMode="External"/><Relationship Id="rId3418" Type="http://schemas.openxmlformats.org/officeDocument/2006/relationships/hyperlink" Target="https://toriko.fandom.com/wiki/Mammoth_Bear" TargetMode="External"/><Relationship Id="rId4749" Type="http://schemas.openxmlformats.org/officeDocument/2006/relationships/hyperlink" Target="https://bugsnax.fandom.com/wiki/Mothza_Supreme" TargetMode="External"/><Relationship Id="rId3417" Type="http://schemas.openxmlformats.org/officeDocument/2006/relationships/hyperlink" Target="https://goldensun.fandom.com/wiki/Whorl" TargetMode="External"/><Relationship Id="rId4748" Type="http://schemas.openxmlformats.org/officeDocument/2006/relationships/hyperlink" Target="https://dontstarve.fandom.com/wiki/Pangolden" TargetMode="External"/><Relationship Id="rId3419" Type="http://schemas.openxmlformats.org/officeDocument/2006/relationships/hyperlink" Target="https://ben10.fandom.com/wiki/Omnivoracious_(Species)" TargetMode="External"/><Relationship Id="rId888" Type="http://schemas.openxmlformats.org/officeDocument/2006/relationships/hyperlink" Target="https://riordan.fandom.com/wiki/Hippocampus" TargetMode="External"/><Relationship Id="rId887" Type="http://schemas.openxmlformats.org/officeDocument/2006/relationships/hyperlink" Target="https://kirby.fandom.com/wiki/Kine" TargetMode="External"/><Relationship Id="rId886" Type="http://schemas.openxmlformats.org/officeDocument/2006/relationships/hyperlink" Target="https://ccsakura.fandom.com/wiki/The_Glow" TargetMode="External"/><Relationship Id="rId885" Type="http://schemas.openxmlformats.org/officeDocument/2006/relationships/hyperlink" Target="https://starbounder.org/Iguarmor" TargetMode="External"/><Relationship Id="rId889" Type="http://schemas.openxmlformats.org/officeDocument/2006/relationships/hyperlink" Target="https://liloandstitch.fandom.com/wiki/Hocker_(051)" TargetMode="External"/><Relationship Id="rId880" Type="http://schemas.openxmlformats.org/officeDocument/2006/relationships/hyperlink" Target="https://dinotrux.fandom.com/wiki/Shredadon" TargetMode="External"/><Relationship Id="rId884" Type="http://schemas.openxmlformats.org/officeDocument/2006/relationships/hyperlink" Target="https://subnautica.fandom.com/wiki/Crashfish" TargetMode="External"/><Relationship Id="rId3410" Type="http://schemas.openxmlformats.org/officeDocument/2006/relationships/hyperlink" Target="https://xenoblade.fandom.com/wiki/Offensive_Mechon_Plus" TargetMode="External"/><Relationship Id="rId4741" Type="http://schemas.openxmlformats.org/officeDocument/2006/relationships/hyperlink" Target="https://kingdomhearts.fandom.com/wiki/Opposite_Armor" TargetMode="External"/><Relationship Id="rId883" Type="http://schemas.openxmlformats.org/officeDocument/2006/relationships/hyperlink" Target="https://horizon.fandom.com/wiki/Rockbreaker" TargetMode="External"/><Relationship Id="rId4740" Type="http://schemas.openxmlformats.org/officeDocument/2006/relationships/hyperlink" Target="https://secretsaturdays.fandom.com/wiki/Migas" TargetMode="External"/><Relationship Id="rId882" Type="http://schemas.openxmlformats.org/officeDocument/2006/relationships/hyperlink" Target="https://ben10.fandom.com/wiki/Cephalod-ae" TargetMode="External"/><Relationship Id="rId3412" Type="http://schemas.openxmlformats.org/officeDocument/2006/relationships/hyperlink" Target="https://monsterhunter.fandom.com/wiki/Giaprey" TargetMode="External"/><Relationship Id="rId4743" Type="http://schemas.openxmlformats.org/officeDocument/2006/relationships/hyperlink" Target="https://ark.gamepedia.com/Troodon" TargetMode="External"/><Relationship Id="rId881" Type="http://schemas.openxmlformats.org/officeDocument/2006/relationships/hyperlink" Target="https://oddworld.fandom.com/wiki/Bolamite" TargetMode="External"/><Relationship Id="rId3411" Type="http://schemas.openxmlformats.org/officeDocument/2006/relationships/hyperlink" Target="https://starwars.fandom.com/wiki/Kwazel_Maw/Legends" TargetMode="External"/><Relationship Id="rId4742" Type="http://schemas.openxmlformats.org/officeDocument/2006/relationships/hyperlink" Target="http://www.scpwiki.com/scp-1030" TargetMode="External"/><Relationship Id="rId3403" Type="http://schemas.openxmlformats.org/officeDocument/2006/relationships/hyperlink" Target="https://forgottenrealms.fandom.com/wiki/Chromatic_dragon" TargetMode="External"/><Relationship Id="rId4734" Type="http://schemas.openxmlformats.org/officeDocument/2006/relationships/hyperlink" Target="https://forgottenrealms.fandom.com/wiki/Abrian" TargetMode="External"/><Relationship Id="rId3402" Type="http://schemas.openxmlformats.org/officeDocument/2006/relationships/hyperlink" Target="https://avatar.fandom.com/wiki/Toucan_puffin" TargetMode="External"/><Relationship Id="rId4733" Type="http://schemas.openxmlformats.org/officeDocument/2006/relationships/hyperlink" Target="https://ark.gamepedia.com/Trilobite" TargetMode="External"/><Relationship Id="rId3405" Type="http://schemas.openxmlformats.org/officeDocument/2006/relationships/hyperlink" Target="https://digimon.fandom.com/wiki/Shamanmon" TargetMode="External"/><Relationship Id="rId4736" Type="http://schemas.openxmlformats.org/officeDocument/2006/relationships/hyperlink" Target="https://zelda.fandom.com/wiki/Helmasaur_King" TargetMode="External"/><Relationship Id="rId3404" Type="http://schemas.openxmlformats.org/officeDocument/2006/relationships/hyperlink" Target="https://bulbapedia.bulbagarden.net/wiki/Hoothoot_(Pok%C3%A9mon)" TargetMode="External"/><Relationship Id="rId4735" Type="http://schemas.openxmlformats.org/officeDocument/2006/relationships/hyperlink" Target="https://bulbapedia.bulbagarden.net/wiki/Swablu_(Pok%C3%A9mon)" TargetMode="External"/><Relationship Id="rId3407" Type="http://schemas.openxmlformats.org/officeDocument/2006/relationships/hyperlink" Target="https://www.mariowiki.com/Bowser" TargetMode="External"/><Relationship Id="rId4738" Type="http://schemas.openxmlformats.org/officeDocument/2006/relationships/hyperlink" Target="https://dontstarve.fandom.com/wiki/Packim_Baggims" TargetMode="External"/><Relationship Id="rId3406" Type="http://schemas.openxmlformats.org/officeDocument/2006/relationships/hyperlink" Target="https://bayonetta.fandom.com/wiki/Kafka" TargetMode="External"/><Relationship Id="rId4737" Type="http://schemas.openxmlformats.org/officeDocument/2006/relationships/hyperlink" Target="https://monsterhunter.fandom.com/wiki/Paolumu" TargetMode="External"/><Relationship Id="rId3409" Type="http://schemas.openxmlformats.org/officeDocument/2006/relationships/hyperlink" Target="https://howtotrainyourdragon.fandom.com/wiki/Thornridge" TargetMode="External"/><Relationship Id="rId3408" Type="http://schemas.openxmlformats.org/officeDocument/2006/relationships/hyperlink" Target="https://dragon-quest.org/wiki/Flamethrower" TargetMode="External"/><Relationship Id="rId4739" Type="http://schemas.openxmlformats.org/officeDocument/2006/relationships/hyperlink" Target="https://bugsnax.fandom.com/wiki/Megamaki" TargetMode="External"/><Relationship Id="rId877" Type="http://schemas.openxmlformats.org/officeDocument/2006/relationships/hyperlink" Target="https://goldensun.fandom.com/wiki/Hemlock" TargetMode="External"/><Relationship Id="rId876" Type="http://schemas.openxmlformats.org/officeDocument/2006/relationships/hyperlink" Target="https://onepiece.fandom.com/wiki/Animal_Species/Sky_Island_Saga" TargetMode="External"/><Relationship Id="rId875" Type="http://schemas.openxmlformats.org/officeDocument/2006/relationships/hyperlink" Target="https://naruto.fandom.com/wiki/Satori" TargetMode="External"/><Relationship Id="rId874" Type="http://schemas.openxmlformats.org/officeDocument/2006/relationships/hyperlink" Target="https://elderscrolls.fandom.com/wiki/Flame_Atronach_(Skyrim)" TargetMode="External"/><Relationship Id="rId879" Type="http://schemas.openxmlformats.org/officeDocument/2006/relationships/hyperlink" Target="https://wh40k.lexicanum.com/wiki/Fire_Scorpion" TargetMode="External"/><Relationship Id="rId878" Type="http://schemas.openxmlformats.org/officeDocument/2006/relationships/hyperlink" Target="https://toriko.fandom.com/wiki/Brandy_Tiger" TargetMode="External"/><Relationship Id="rId873" Type="http://schemas.openxmlformats.org/officeDocument/2006/relationships/hyperlink" Target="https://monster-sanctuary.fandom.com/wiki/Specter" TargetMode="External"/><Relationship Id="rId4730" Type="http://schemas.openxmlformats.org/officeDocument/2006/relationships/hyperlink" Target="https://kingdomhearts.fandom.com/wiki/Nightwalker" TargetMode="External"/><Relationship Id="rId872" Type="http://schemas.openxmlformats.org/officeDocument/2006/relationships/hyperlink" Target="https://fellseal.gamepedia.com/Pektite" TargetMode="External"/><Relationship Id="rId871" Type="http://schemas.openxmlformats.org/officeDocument/2006/relationships/hyperlink" Target="https://minecraft.gamepedia.com/Elder_Guardian" TargetMode="External"/><Relationship Id="rId3401" Type="http://schemas.openxmlformats.org/officeDocument/2006/relationships/hyperlink" Target="https://ark.gamepedia.com/Karkinos" TargetMode="External"/><Relationship Id="rId4732" Type="http://schemas.openxmlformats.org/officeDocument/2006/relationships/hyperlink" Target="https://terraria.fandom.com/wiki/Statues" TargetMode="External"/><Relationship Id="rId870" Type="http://schemas.openxmlformats.org/officeDocument/2006/relationships/hyperlink" Target="https://terraria.fandom.com/wiki/Hexxed_Branch" TargetMode="External"/><Relationship Id="rId3400" Type="http://schemas.openxmlformats.org/officeDocument/2006/relationships/hyperlink" Target="https://en.wikipedia.org/wiki/Mantodea" TargetMode="External"/><Relationship Id="rId4731" Type="http://schemas.openxmlformats.org/officeDocument/2006/relationships/hyperlink" Target="http://www.scpwiki.com/scp-1028" TargetMode="External"/><Relationship Id="rId1653" Type="http://schemas.openxmlformats.org/officeDocument/2006/relationships/hyperlink" Target="https://slugterra.fandom.com/wiki/Negashade" TargetMode="External"/><Relationship Id="rId2984" Type="http://schemas.openxmlformats.org/officeDocument/2006/relationships/hyperlink" Target="https://ninokuni.fandom.com/wiki/Tin-Man" TargetMode="External"/><Relationship Id="rId1654" Type="http://schemas.openxmlformats.org/officeDocument/2006/relationships/hyperlink" Target="https://ratchetandclank.fandom.com/wiki/Pythor" TargetMode="External"/><Relationship Id="rId2985" Type="http://schemas.openxmlformats.org/officeDocument/2006/relationships/hyperlink" Target="https://slugterra.fandom.com/wiki/Ice_Ogres" TargetMode="External"/><Relationship Id="rId1655" Type="http://schemas.openxmlformats.org/officeDocument/2006/relationships/hyperlink" Target="https://scp-wiki.wikidot.com/scp-262" TargetMode="External"/><Relationship Id="rId2986" Type="http://schemas.openxmlformats.org/officeDocument/2006/relationships/hyperlink" Target="http://www.scpwiki.com/scp-530" TargetMode="External"/><Relationship Id="rId1656" Type="http://schemas.openxmlformats.org/officeDocument/2006/relationships/hyperlink" Target="https://mother-of-learning.fandom.com/wiki/Dirge_moth" TargetMode="External"/><Relationship Id="rId2987" Type="http://schemas.openxmlformats.org/officeDocument/2006/relationships/hyperlink" Target="https://scryfall.com/search?as=grid&amp;order=name&amp;q=type%3Asliver+rarity%3Au" TargetMode="External"/><Relationship Id="rId1657" Type="http://schemas.openxmlformats.org/officeDocument/2006/relationships/hyperlink" Target="https://ghibli.fandom.com/wiki/Forest_Spirit" TargetMode="External"/><Relationship Id="rId2988" Type="http://schemas.openxmlformats.org/officeDocument/2006/relationships/hyperlink" Target="https://en.wikipedia.org/wiki/Cyclostomata" TargetMode="External"/><Relationship Id="rId1658" Type="http://schemas.openxmlformats.org/officeDocument/2006/relationships/hyperlink" Target="https://howtotrainyourdragon.fandom.com/wiki/Slumberjack" TargetMode="External"/><Relationship Id="rId2989" Type="http://schemas.openxmlformats.org/officeDocument/2006/relationships/hyperlink" Target="https://ark.gamepedia.com/Rubble_Golem" TargetMode="External"/><Relationship Id="rId1659" Type="http://schemas.openxmlformats.org/officeDocument/2006/relationships/hyperlink" Target="https://en.wikipedia.org/wiki/Hyaenidae" TargetMode="External"/><Relationship Id="rId829" Type="http://schemas.openxmlformats.org/officeDocument/2006/relationships/hyperlink" Target="https://okami.fandom.com/wiki/Canine_Warriors" TargetMode="External"/><Relationship Id="rId828" Type="http://schemas.openxmlformats.org/officeDocument/2006/relationships/hyperlink" Target="https://goldensun.fandom.com/wiki/Ground" TargetMode="External"/><Relationship Id="rId827" Type="http://schemas.openxmlformats.org/officeDocument/2006/relationships/hyperlink" Target="https://onepiece.fandom.com/wiki/Dials" TargetMode="External"/><Relationship Id="rId822" Type="http://schemas.openxmlformats.org/officeDocument/2006/relationships/hyperlink" Target="https://minecraft.gamepedia.com/Guardian" TargetMode="External"/><Relationship Id="rId821" Type="http://schemas.openxmlformats.org/officeDocument/2006/relationships/hyperlink" Target="https://terraria.fandom.com/wiki/Hardy_Saddle" TargetMode="External"/><Relationship Id="rId820" Type="http://schemas.openxmlformats.org/officeDocument/2006/relationships/hyperlink" Target="https://finalfantasy.fandom.com/wiki/Chocobo" TargetMode="External"/><Relationship Id="rId826" Type="http://schemas.openxmlformats.org/officeDocument/2006/relationships/hyperlink" Target="https://naruto.fandom.com/wiki/R%C5%8Den" TargetMode="External"/><Relationship Id="rId825" Type="http://schemas.openxmlformats.org/officeDocument/2006/relationships/hyperlink" Target="https://elderscrolls.fandom.com/wiki/Dwarven_Spider_(Mount)" TargetMode="External"/><Relationship Id="rId824" Type="http://schemas.openxmlformats.org/officeDocument/2006/relationships/hyperlink" Target="https://monster-sanctuary.fandom.com/wiki/Minitaur" TargetMode="External"/><Relationship Id="rId823" Type="http://schemas.openxmlformats.org/officeDocument/2006/relationships/hyperlink" Target="https://fellseal.gamepedia.com/Pektite" TargetMode="External"/><Relationship Id="rId2980" Type="http://schemas.openxmlformats.org/officeDocument/2006/relationships/hyperlink" Target="https://subnautica-belowzero.fandom.com/wiki/Trivalve" TargetMode="External"/><Relationship Id="rId1650" Type="http://schemas.openxmlformats.org/officeDocument/2006/relationships/hyperlink" Target="https://half-life.fandom.com/wiki/Snark" TargetMode="External"/><Relationship Id="rId2981" Type="http://schemas.openxmlformats.org/officeDocument/2006/relationships/hyperlink" Target="https://starbounder.org/Fire_Fluffalo" TargetMode="External"/><Relationship Id="rId1651" Type="http://schemas.openxmlformats.org/officeDocument/2006/relationships/hyperlink" Target="https://fallout.fandom.com/wiki/Mirelurk" TargetMode="External"/><Relationship Id="rId2982" Type="http://schemas.openxmlformats.org/officeDocument/2006/relationships/hyperlink" Target="https://liloandstitch.fandom.com/wiki/Boomer_(288)" TargetMode="External"/><Relationship Id="rId1652" Type="http://schemas.openxmlformats.org/officeDocument/2006/relationships/hyperlink" Target="https://ninokuni.fandom.com/wiki/Lagoon_Naiad" TargetMode="External"/><Relationship Id="rId2983" Type="http://schemas.openxmlformats.org/officeDocument/2006/relationships/hyperlink" Target="https://fallout.fandom.com/wiki/Gun_robot" TargetMode="External"/><Relationship Id="rId1642" Type="http://schemas.openxmlformats.org/officeDocument/2006/relationships/hyperlink" Target="https://eternalcylinder.fandom.com/wiki/Foosh" TargetMode="External"/><Relationship Id="rId2973" Type="http://schemas.openxmlformats.org/officeDocument/2006/relationships/hyperlink" Target="https://finalfantasy.fandom.com/wiki/Lakshmi_(Final_Fantasy_VI)" TargetMode="External"/><Relationship Id="rId1643" Type="http://schemas.openxmlformats.org/officeDocument/2006/relationships/hyperlink" Target="https://ben10.fandom.com/wiki/Exotic_Moths" TargetMode="External"/><Relationship Id="rId2974" Type="http://schemas.openxmlformats.org/officeDocument/2006/relationships/hyperlink" Target="https://terraria.fandom.com/wiki/Blood_Squid" TargetMode="External"/><Relationship Id="rId1644" Type="http://schemas.openxmlformats.org/officeDocument/2006/relationships/hyperlink" Target="https://subnautica.fandom.com/wiki/Hoopfish" TargetMode="External"/><Relationship Id="rId2975" Type="http://schemas.openxmlformats.org/officeDocument/2006/relationships/hyperlink" Target="https://the-betweenlands.fandom.com/wiki/Harlequin_Toad" TargetMode="External"/><Relationship Id="rId1645" Type="http://schemas.openxmlformats.org/officeDocument/2006/relationships/hyperlink" Target="https://starbounder.org/Poptop" TargetMode="External"/><Relationship Id="rId2976" Type="http://schemas.openxmlformats.org/officeDocument/2006/relationships/hyperlink" Target="https://monster-sanctuary.fandom.com/wiki/Stolby" TargetMode="External"/><Relationship Id="rId1646" Type="http://schemas.openxmlformats.org/officeDocument/2006/relationships/hyperlink" Target="https://ccsakura.fandom.com/wiki/The_Shield" TargetMode="External"/><Relationship Id="rId2977" Type="http://schemas.openxmlformats.org/officeDocument/2006/relationships/hyperlink" Target="https://goldensun.fandom.com/wiki/Gasp" TargetMode="External"/><Relationship Id="rId1647" Type="http://schemas.openxmlformats.org/officeDocument/2006/relationships/hyperlink" Target="https://kirby.fandom.com/wiki/Sir_Kibble" TargetMode="External"/><Relationship Id="rId2978" Type="http://schemas.openxmlformats.org/officeDocument/2006/relationships/hyperlink" Target="https://toriko.fandom.com/wiki/Hellboros" TargetMode="External"/><Relationship Id="rId1648" Type="http://schemas.openxmlformats.org/officeDocument/2006/relationships/hyperlink" Target="https://liloandstitch.fandom.com/wiki/Carmen_(123)" TargetMode="External"/><Relationship Id="rId2979" Type="http://schemas.openxmlformats.org/officeDocument/2006/relationships/hyperlink" Target="https://ben10.fandom.com/wiki/Mutant_Frog" TargetMode="External"/><Relationship Id="rId1649" Type="http://schemas.openxmlformats.org/officeDocument/2006/relationships/hyperlink" Target="https://rwby.fandom.com/wiki/Ursa" TargetMode="External"/><Relationship Id="rId819" Type="http://schemas.openxmlformats.org/officeDocument/2006/relationships/hyperlink" Target="https://riskofrain2.fandom.com/wiki/Emergency_Drone" TargetMode="External"/><Relationship Id="rId818" Type="http://schemas.openxmlformats.org/officeDocument/2006/relationships/hyperlink" Target="https://marvel.fandom.com/wiki/Old_Lace_(Earth-616)" TargetMode="External"/><Relationship Id="rId817" Type="http://schemas.openxmlformats.org/officeDocument/2006/relationships/hyperlink" Target="https://slimerancher.fandom.com/wiki/Quicksilver_Slime" TargetMode="External"/><Relationship Id="rId816" Type="http://schemas.openxmlformats.org/officeDocument/2006/relationships/hyperlink" Target="https://harrypotter.fandom.com/wiki/Doxy" TargetMode="External"/><Relationship Id="rId811" Type="http://schemas.openxmlformats.org/officeDocument/2006/relationships/hyperlink" Target="https://dragon-quest.org/wiki/Hades%27_Condor" TargetMode="External"/><Relationship Id="rId810" Type="http://schemas.openxmlformats.org/officeDocument/2006/relationships/hyperlink" Target="https://www.mariowiki.com/Crazee_Dayzee" TargetMode="External"/><Relationship Id="rId815" Type="http://schemas.openxmlformats.org/officeDocument/2006/relationships/hyperlink" Target="https://monsterhunter.fandom.com/wiki/Astalos" TargetMode="External"/><Relationship Id="rId814" Type="http://schemas.openxmlformats.org/officeDocument/2006/relationships/hyperlink" Target="https://starwars.fandom.com/wiki/Ikopi/Legends" TargetMode="External"/><Relationship Id="rId813" Type="http://schemas.openxmlformats.org/officeDocument/2006/relationships/hyperlink" Target="https://xenoblade.fandom.com/wiki/Aspid" TargetMode="External"/><Relationship Id="rId812" Type="http://schemas.openxmlformats.org/officeDocument/2006/relationships/hyperlink" Target="https://howtotrainyourdragon.fandom.com/wiki/Eruptodon" TargetMode="External"/><Relationship Id="rId2970" Type="http://schemas.openxmlformats.org/officeDocument/2006/relationships/hyperlink" Target="https://monsterhunter.fandom.com/wiki/Espinas" TargetMode="External"/><Relationship Id="rId1640" Type="http://schemas.openxmlformats.org/officeDocument/2006/relationships/hyperlink" Target="https://toriko.fandom.com/wiki/Crocodile_Shark" TargetMode="External"/><Relationship Id="rId2971" Type="http://schemas.openxmlformats.org/officeDocument/2006/relationships/hyperlink" Target="https://harrypotter.fandom.com/wiki/Wampus_cat" TargetMode="External"/><Relationship Id="rId1641" Type="http://schemas.openxmlformats.org/officeDocument/2006/relationships/hyperlink" Target="https://wh40k.lexicanum.com/wiki/Servo-skull" TargetMode="External"/><Relationship Id="rId2972" Type="http://schemas.openxmlformats.org/officeDocument/2006/relationships/hyperlink" Target="https://riskofrain2.fandom.com/wiki/Lepton_Daisy" TargetMode="External"/><Relationship Id="rId1675" Type="http://schemas.openxmlformats.org/officeDocument/2006/relationships/hyperlink" Target="https://riskofrain2.fandom.com/wiki/Overloading_Worm" TargetMode="External"/><Relationship Id="rId4701" Type="http://schemas.openxmlformats.org/officeDocument/2006/relationships/hyperlink" Target="http://www.scpwiki.com/scp-1001" TargetMode="External"/><Relationship Id="rId1676" Type="http://schemas.openxmlformats.org/officeDocument/2006/relationships/hyperlink" Target="https://finalfantasy.fandom.com/wiki/Nightmare_(Final_Fantasy_XII_enemy)" TargetMode="External"/><Relationship Id="rId4700" Type="http://schemas.openxmlformats.org/officeDocument/2006/relationships/hyperlink" Target="https://kingdomhearts.fandom.com/wiki/Metal_Bug" TargetMode="External"/><Relationship Id="rId1677" Type="http://schemas.openxmlformats.org/officeDocument/2006/relationships/hyperlink" Target="https://terraria.fandom.com/wiki/Raven_Staff" TargetMode="External"/><Relationship Id="rId4703" Type="http://schemas.openxmlformats.org/officeDocument/2006/relationships/hyperlink" Target="https://eberron.fandom.com/wiki/Ravid" TargetMode="External"/><Relationship Id="rId1678" Type="http://schemas.openxmlformats.org/officeDocument/2006/relationships/hyperlink" Target="https://minecraft.fandom.com/wiki/Cave_Spider" TargetMode="External"/><Relationship Id="rId4702" Type="http://schemas.openxmlformats.org/officeDocument/2006/relationships/hyperlink" Target="https://ark.gamepedia.com/Titanomyrma" TargetMode="External"/><Relationship Id="rId1679" Type="http://schemas.openxmlformats.org/officeDocument/2006/relationships/hyperlink" Target="https://fellseal.gamepedia.com/Fell" TargetMode="External"/><Relationship Id="rId4705" Type="http://schemas.openxmlformats.org/officeDocument/2006/relationships/hyperlink" Target="https://zelda.fandom.com/wiki/Gyorg_(Boss)" TargetMode="External"/><Relationship Id="rId4704" Type="http://schemas.openxmlformats.org/officeDocument/2006/relationships/hyperlink" Target="https://bulbapedia.bulbagarden.net/wiki/Spinda_(Pok%C3%A9mon)" TargetMode="External"/><Relationship Id="rId4707" Type="http://schemas.openxmlformats.org/officeDocument/2006/relationships/hyperlink" Target="https://dontstarve.fandom.com/wiki/Naked_Mole_Bat" TargetMode="External"/><Relationship Id="rId4706" Type="http://schemas.openxmlformats.org/officeDocument/2006/relationships/hyperlink" Target="https://monsterhunter.fandom.com/wiki/Odibatorasu" TargetMode="External"/><Relationship Id="rId4709" Type="http://schemas.openxmlformats.org/officeDocument/2006/relationships/hyperlink" Target="https://secretsaturdays.fandom.com/wiki/Fiskerton_Saturday" TargetMode="External"/><Relationship Id="rId4708" Type="http://schemas.openxmlformats.org/officeDocument/2006/relationships/hyperlink" Target="https://bugsnax.fandom.com/wiki/Kweeble" TargetMode="External"/><Relationship Id="rId849" Type="http://schemas.openxmlformats.org/officeDocument/2006/relationships/hyperlink" Target="https://thewanderinginn.fandom.com/wiki/Krakens" TargetMode="External"/><Relationship Id="rId844" Type="http://schemas.openxmlformats.org/officeDocument/2006/relationships/hyperlink" Target="https://fallout.fandom.com/wiki/Radroach" TargetMode="External"/><Relationship Id="rId843" Type="http://schemas.openxmlformats.org/officeDocument/2006/relationships/hyperlink" Target="https://half-life.fandom.com/wiki/Antlion_Worker" TargetMode="External"/><Relationship Id="rId842" Type="http://schemas.openxmlformats.org/officeDocument/2006/relationships/hyperlink" Target="https://rwby.fandom.com/wiki/Lancer" TargetMode="External"/><Relationship Id="rId841" Type="http://schemas.openxmlformats.org/officeDocument/2006/relationships/hyperlink" Target="https://liloandstitch.fandom.com/wiki/Lorider_(047)" TargetMode="External"/><Relationship Id="rId848" Type="http://schemas.openxmlformats.org/officeDocument/2006/relationships/hyperlink" Target="http://www.scpwiki.com/scp-137" TargetMode="External"/><Relationship Id="rId847" Type="http://schemas.openxmlformats.org/officeDocument/2006/relationships/hyperlink" Target="https://ratchetandclank.fandom.com/wiki/Cyclobomber" TargetMode="External"/><Relationship Id="rId846" Type="http://schemas.openxmlformats.org/officeDocument/2006/relationships/hyperlink" Target="https://slugterra.fandom.com/wiki/Frightgeist" TargetMode="External"/><Relationship Id="rId845" Type="http://schemas.openxmlformats.org/officeDocument/2006/relationships/hyperlink" Target="https://ninokuni.fandom.com/wiki/Fightingale" TargetMode="External"/><Relationship Id="rId1670" Type="http://schemas.openxmlformats.org/officeDocument/2006/relationships/hyperlink" Target="https://xenoblade.fandom.com/wiki/Crustip" TargetMode="External"/><Relationship Id="rId840" Type="http://schemas.openxmlformats.org/officeDocument/2006/relationships/hyperlink" Target="https://riordan.fandom.com/wiki/Hippalektryon" TargetMode="External"/><Relationship Id="rId1671" Type="http://schemas.openxmlformats.org/officeDocument/2006/relationships/hyperlink" Target="https://starwars.fandom.com/wiki/Reek/Legends" TargetMode="External"/><Relationship Id="rId1672" Type="http://schemas.openxmlformats.org/officeDocument/2006/relationships/hyperlink" Target="https://monsterhunter.fandom.com/wiki/Bogabadorumu" TargetMode="External"/><Relationship Id="rId1673" Type="http://schemas.openxmlformats.org/officeDocument/2006/relationships/hyperlink" Target="https://harrypotter.fandom.com/wiki/Glumbumble" TargetMode="External"/><Relationship Id="rId1674" Type="http://schemas.openxmlformats.org/officeDocument/2006/relationships/hyperlink" Target="https://dc.fandom.com/wiki/Memakata_(New_Earth)" TargetMode="External"/><Relationship Id="rId1664" Type="http://schemas.openxmlformats.org/officeDocument/2006/relationships/hyperlink" Target="https://digimon.fandom.com/wiki/Goblimon" TargetMode="External"/><Relationship Id="rId2995" Type="http://schemas.openxmlformats.org/officeDocument/2006/relationships/hyperlink" Target="https://bayonetta.fandom.com/wiki/Hideous" TargetMode="External"/><Relationship Id="rId1665" Type="http://schemas.openxmlformats.org/officeDocument/2006/relationships/hyperlink" Target="https://pacificrim.fandom.com/wiki/Raiju" TargetMode="External"/><Relationship Id="rId2996" Type="http://schemas.openxmlformats.org/officeDocument/2006/relationships/hyperlink" Target="https://www.mariowiki.com/Petey_Piranha" TargetMode="External"/><Relationship Id="rId1666" Type="http://schemas.openxmlformats.org/officeDocument/2006/relationships/hyperlink" Target="https://bayonetta.fandom.com/wiki/Applaud" TargetMode="External"/><Relationship Id="rId2997" Type="http://schemas.openxmlformats.org/officeDocument/2006/relationships/hyperlink" Target="https://dragon-quest.org/wiki/Fire-eater" TargetMode="External"/><Relationship Id="rId1667" Type="http://schemas.openxmlformats.org/officeDocument/2006/relationships/hyperlink" Target="https://www.mariowiki.com/Phanto" TargetMode="External"/><Relationship Id="rId2998" Type="http://schemas.openxmlformats.org/officeDocument/2006/relationships/hyperlink" Target="https://howtotrainyourdragon.fandom.com/wiki/Slithersong" TargetMode="External"/><Relationship Id="rId1668" Type="http://schemas.openxmlformats.org/officeDocument/2006/relationships/hyperlink" Target="https://dragon-quest.org/wiki/Great_sabrecat" TargetMode="External"/><Relationship Id="rId2999" Type="http://schemas.openxmlformats.org/officeDocument/2006/relationships/hyperlink" Target="https://xenoblade.fandom.com/wiki/Racti_Lexos" TargetMode="External"/><Relationship Id="rId1669" Type="http://schemas.openxmlformats.org/officeDocument/2006/relationships/hyperlink" Target="https://howtotrainyourdragon.fandom.com/wiki/Hideous_Zippleback" TargetMode="External"/><Relationship Id="rId839" Type="http://schemas.openxmlformats.org/officeDocument/2006/relationships/hyperlink" Target="https://kirby.fandom.com/wiki/Iron_Mam" TargetMode="External"/><Relationship Id="rId838" Type="http://schemas.openxmlformats.org/officeDocument/2006/relationships/hyperlink" Target="https://ccsakura.fandom.com/wiki/The_Freeze" TargetMode="External"/><Relationship Id="rId833" Type="http://schemas.openxmlformats.org/officeDocument/2006/relationships/hyperlink" Target="https://oddworld.fandom.com/wiki/Vykker" TargetMode="External"/><Relationship Id="rId832" Type="http://schemas.openxmlformats.org/officeDocument/2006/relationships/hyperlink" Target="https://dinotrux.fandom.com/wiki/Scraptors_(species)" TargetMode="External"/><Relationship Id="rId831" Type="http://schemas.openxmlformats.org/officeDocument/2006/relationships/hyperlink" Target="https://wh40k.lexicanum.com/wiki/Ferro-beast" TargetMode="External"/><Relationship Id="rId830" Type="http://schemas.openxmlformats.org/officeDocument/2006/relationships/hyperlink" Target="https://toriko.fandom.com/wiki/Blood_Bug" TargetMode="External"/><Relationship Id="rId837" Type="http://schemas.openxmlformats.org/officeDocument/2006/relationships/hyperlink" Target="https://starbounder.org/Ignome" TargetMode="External"/><Relationship Id="rId836" Type="http://schemas.openxmlformats.org/officeDocument/2006/relationships/hyperlink" Target="https://subnautica.fandom.com/wiki/Crabsquid" TargetMode="External"/><Relationship Id="rId835" Type="http://schemas.openxmlformats.org/officeDocument/2006/relationships/hyperlink" Target="https://horizon.fandom.com/wiki/Redeye_Watcher" TargetMode="External"/><Relationship Id="rId834" Type="http://schemas.openxmlformats.org/officeDocument/2006/relationships/hyperlink" Target="https://ben10.fandom.com/wiki/Celestialsapien_(Classic)" TargetMode="External"/><Relationship Id="rId2990" Type="http://schemas.openxmlformats.org/officeDocument/2006/relationships/hyperlink" Target="https://avatar.fandom.com/wiki/Pythonaconda" TargetMode="External"/><Relationship Id="rId1660" Type="http://schemas.openxmlformats.org/officeDocument/2006/relationships/hyperlink" Target="https://ark.gamepedia.com/Deathworm" TargetMode="External"/><Relationship Id="rId2991" Type="http://schemas.openxmlformats.org/officeDocument/2006/relationships/hyperlink" Target="https://forgottenrealms.fandom.com/wiki/Minogon" TargetMode="External"/><Relationship Id="rId1661" Type="http://schemas.openxmlformats.org/officeDocument/2006/relationships/hyperlink" Target="https://avatar.fandom.com/wiki/Frog_squirrel" TargetMode="External"/><Relationship Id="rId2992" Type="http://schemas.openxmlformats.org/officeDocument/2006/relationships/hyperlink" Target="https://bulbapedia.bulbagarden.net/wiki/Kabuto_(Pok%C3%A9mon)" TargetMode="External"/><Relationship Id="rId1662" Type="http://schemas.openxmlformats.org/officeDocument/2006/relationships/hyperlink" Target="https://forgottenrealms.fandom.com/wiki/Nyth_(creature)" TargetMode="External"/><Relationship Id="rId2993" Type="http://schemas.openxmlformats.org/officeDocument/2006/relationships/hyperlink" Target="https://digimon.fandom.com/wiki/Otamamon" TargetMode="External"/><Relationship Id="rId1663" Type="http://schemas.openxmlformats.org/officeDocument/2006/relationships/hyperlink" Target="https://bulbapedia.bulbagarden.net/wiki/Farfetch%27d_(Pok%C3%A9mon)" TargetMode="External"/><Relationship Id="rId2994" Type="http://schemas.openxmlformats.org/officeDocument/2006/relationships/hyperlink" Target="https://theearthdefenseforce.fandom.com/wiki/Roller" TargetMode="External"/><Relationship Id="rId2148" Type="http://schemas.openxmlformats.org/officeDocument/2006/relationships/hyperlink" Target="https://wh40k.lexicanum.com/wiki/Gargoyle" TargetMode="External"/><Relationship Id="rId2149" Type="http://schemas.openxmlformats.org/officeDocument/2006/relationships/hyperlink" Target="https://eternalcylinder.fandom.com/wiki/Liberator" TargetMode="External"/><Relationship Id="rId3479" Type="http://schemas.openxmlformats.org/officeDocument/2006/relationships/hyperlink" Target="https://howtotrainyourdragon.fandom.com/wiki/Thunderdrum" TargetMode="External"/><Relationship Id="rId3470" Type="http://schemas.openxmlformats.org/officeDocument/2006/relationships/hyperlink" Target="https://en.wikipedia.org/wiki/Diptera" TargetMode="External"/><Relationship Id="rId2140" Type="http://schemas.openxmlformats.org/officeDocument/2006/relationships/hyperlink" Target="https://finalfantasy.fandom.com/wiki/Ark_(summon)" TargetMode="External"/><Relationship Id="rId3472" Type="http://schemas.openxmlformats.org/officeDocument/2006/relationships/hyperlink" Target="https://avatar.fandom.com/wiki/Turtle_duck" TargetMode="External"/><Relationship Id="rId2141" Type="http://schemas.openxmlformats.org/officeDocument/2006/relationships/hyperlink" Target="https://terraria.fandom.com/wiki/Anomura_Fungus" TargetMode="External"/><Relationship Id="rId3471" Type="http://schemas.openxmlformats.org/officeDocument/2006/relationships/hyperlink" Target="https://ark.gamepedia.com/Leech" TargetMode="External"/><Relationship Id="rId2142" Type="http://schemas.openxmlformats.org/officeDocument/2006/relationships/hyperlink" Target="https://aether.fandom.com/wiki/Burrukai" TargetMode="External"/><Relationship Id="rId3474" Type="http://schemas.openxmlformats.org/officeDocument/2006/relationships/hyperlink" Target="https://bulbapedia.bulbagarden.net/wiki/Chinchou_(Pok%C3%A9mon)" TargetMode="External"/><Relationship Id="rId2143" Type="http://schemas.openxmlformats.org/officeDocument/2006/relationships/hyperlink" Target="https://fellseal.gamepedia.com/Thorned" TargetMode="External"/><Relationship Id="rId3473" Type="http://schemas.openxmlformats.org/officeDocument/2006/relationships/hyperlink" Target="https://forgottenrealms.fandom.com/wiki/Chromatic_dragon" TargetMode="External"/><Relationship Id="rId2144" Type="http://schemas.openxmlformats.org/officeDocument/2006/relationships/hyperlink" Target="https://monster-sanctuary.fandom.com/wiki/Sycophantom" TargetMode="External"/><Relationship Id="rId3476" Type="http://schemas.openxmlformats.org/officeDocument/2006/relationships/hyperlink" Target="https://bayonetta.fandom.com/wiki/Umbran_Armor" TargetMode="External"/><Relationship Id="rId2145" Type="http://schemas.openxmlformats.org/officeDocument/2006/relationships/hyperlink" Target="https://onepiece.fandom.com/wiki/Animal_Species/Sky_Island_Saga" TargetMode="External"/><Relationship Id="rId3475" Type="http://schemas.openxmlformats.org/officeDocument/2006/relationships/hyperlink" Target="https://digimon.fandom.com/wiki/SnowGoblimon" TargetMode="External"/><Relationship Id="rId2146" Type="http://schemas.openxmlformats.org/officeDocument/2006/relationships/hyperlink" Target="https://goldensun.fandom.com/wiki/Fugue" TargetMode="External"/><Relationship Id="rId3478" Type="http://schemas.openxmlformats.org/officeDocument/2006/relationships/hyperlink" Target="https://dragon-quest.org/wiki/Headhunter" TargetMode="External"/><Relationship Id="rId2147" Type="http://schemas.openxmlformats.org/officeDocument/2006/relationships/hyperlink" Target="https://toriko.fandom.com/wiki/Drill_Bird" TargetMode="External"/><Relationship Id="rId3477" Type="http://schemas.openxmlformats.org/officeDocument/2006/relationships/hyperlink" Target="https://www.mariowiki.com/Boomerang_Flower" TargetMode="External"/><Relationship Id="rId2137" Type="http://schemas.openxmlformats.org/officeDocument/2006/relationships/hyperlink" Target="https://harrypotter.fandom.com/wiki/Matagot" TargetMode="External"/><Relationship Id="rId3469" Type="http://schemas.openxmlformats.org/officeDocument/2006/relationships/hyperlink" Target="https://halfprince.fandom.com/wiki/Meatbun" TargetMode="External"/><Relationship Id="rId2138" Type="http://schemas.openxmlformats.org/officeDocument/2006/relationships/hyperlink" Target="https://worm.fandom.com/wiki/Moord_Nag" TargetMode="External"/><Relationship Id="rId3468" Type="http://schemas.openxmlformats.org/officeDocument/2006/relationships/hyperlink" Target="http://www.scpwiki.com/scp-625" TargetMode="External"/><Relationship Id="rId4799" Type="http://schemas.openxmlformats.org/officeDocument/2006/relationships/hyperlink" Target="https://secretsaturdays.fandom.com/wiki/Nicaraguan_Blood_Sucking_Vine" TargetMode="External"/><Relationship Id="rId2139" Type="http://schemas.openxmlformats.org/officeDocument/2006/relationships/hyperlink" Target="https://riskofrain.fandom.com/wiki/Spitter" TargetMode="External"/><Relationship Id="rId4790" Type="http://schemas.openxmlformats.org/officeDocument/2006/relationships/hyperlink" Target="https://kingdomhearts.fandom.com/wiki/Powered_Armor" TargetMode="External"/><Relationship Id="rId3461" Type="http://schemas.openxmlformats.org/officeDocument/2006/relationships/hyperlink" Target="https://terraria.fandom.com/wiki/Twinkle_Popper" TargetMode="External"/><Relationship Id="rId4792" Type="http://schemas.openxmlformats.org/officeDocument/2006/relationships/hyperlink" Target="https://ark.gamepedia.com/Vulture" TargetMode="External"/><Relationship Id="rId2130" Type="http://schemas.openxmlformats.org/officeDocument/2006/relationships/hyperlink" Target="https://bayonetta.fandom.com/wiki/Fidelity" TargetMode="External"/><Relationship Id="rId3460" Type="http://schemas.openxmlformats.org/officeDocument/2006/relationships/hyperlink" Target="https://finalfantasy.fandom.com/wiki/Siren_(Final_Fantasy_VIII)" TargetMode="External"/><Relationship Id="rId4791" Type="http://schemas.openxmlformats.org/officeDocument/2006/relationships/hyperlink" Target="http://www.scpwiki.com/scp-1091" TargetMode="External"/><Relationship Id="rId2131" Type="http://schemas.openxmlformats.org/officeDocument/2006/relationships/hyperlink" Target="https://www.mariowiki.com/Stingby" TargetMode="External"/><Relationship Id="rId3463" Type="http://schemas.openxmlformats.org/officeDocument/2006/relationships/hyperlink" Target="https://monster-sanctuary.fandom.com/wiki/Plague_Egg" TargetMode="External"/><Relationship Id="rId4794" Type="http://schemas.openxmlformats.org/officeDocument/2006/relationships/hyperlink" Target="https://bulbapedia.bulbagarden.net/wiki/Corphish_(Pok%C3%A9mon)" TargetMode="External"/><Relationship Id="rId2132" Type="http://schemas.openxmlformats.org/officeDocument/2006/relationships/hyperlink" Target="https://dragon-quest.org/wiki/Conklave" TargetMode="External"/><Relationship Id="rId3462" Type="http://schemas.openxmlformats.org/officeDocument/2006/relationships/hyperlink" Target="https://thaumcraft-4.fandom.com/wiki/Eldritch_Crab" TargetMode="External"/><Relationship Id="rId4793" Type="http://schemas.openxmlformats.org/officeDocument/2006/relationships/hyperlink" Target="https://eberron.fandom.com/wiki/Avalancher" TargetMode="External"/><Relationship Id="rId2133" Type="http://schemas.openxmlformats.org/officeDocument/2006/relationships/hyperlink" Target="https://howtotrainyourdragon.fandom.com/wiki/Prickleboggle_(Franchise)" TargetMode="External"/><Relationship Id="rId3465" Type="http://schemas.openxmlformats.org/officeDocument/2006/relationships/hyperlink" Target="https://toriko.fandom.com/wiki/Megaoctopus" TargetMode="External"/><Relationship Id="rId4796" Type="http://schemas.openxmlformats.org/officeDocument/2006/relationships/hyperlink" Target="https://monsterhunter.fandom.com/wiki/Popo" TargetMode="External"/><Relationship Id="rId2134" Type="http://schemas.openxmlformats.org/officeDocument/2006/relationships/hyperlink" Target="https://xenoblade.fandom.com/wiki/Lake_Flamii" TargetMode="External"/><Relationship Id="rId3464" Type="http://schemas.openxmlformats.org/officeDocument/2006/relationships/hyperlink" Target="https://goldensun.fandom.com/wiki/Zephyr" TargetMode="External"/><Relationship Id="rId4795" Type="http://schemas.openxmlformats.org/officeDocument/2006/relationships/hyperlink" Target="https://zelda.fandom.com/wiki/Morpheel" TargetMode="External"/><Relationship Id="rId2135" Type="http://schemas.openxmlformats.org/officeDocument/2006/relationships/hyperlink" Target="https://starwars.fandom.com/wiki/Zeer" TargetMode="External"/><Relationship Id="rId3467" Type="http://schemas.openxmlformats.org/officeDocument/2006/relationships/hyperlink" Target="https://liloandstitch.fandom.com/wiki/Mary_(455)" TargetMode="External"/><Relationship Id="rId4798" Type="http://schemas.openxmlformats.org/officeDocument/2006/relationships/hyperlink" Target="https://bugsnax.fandom.com/wiki/Poptick" TargetMode="External"/><Relationship Id="rId2136" Type="http://schemas.openxmlformats.org/officeDocument/2006/relationships/hyperlink" Target="https://monsterhunter.fandom.com/wiki/Cephalos" TargetMode="External"/><Relationship Id="rId3466" Type="http://schemas.openxmlformats.org/officeDocument/2006/relationships/hyperlink" Target="https://ben10.fandom.com/wiki/Orthopterran" TargetMode="External"/><Relationship Id="rId4797" Type="http://schemas.openxmlformats.org/officeDocument/2006/relationships/hyperlink" Target="https://dontstarve.fandom.com/wiki/Pugalisk" TargetMode="External"/><Relationship Id="rId3490" Type="http://schemas.openxmlformats.org/officeDocument/2006/relationships/hyperlink" Target="https://liloandstitch.fandom.com/wiki/Huggo_(489)" TargetMode="External"/><Relationship Id="rId2160" Type="http://schemas.openxmlformats.org/officeDocument/2006/relationships/hyperlink" Target="https://playhearthstone.com/en-gb/cards?minionType=beast&amp;rarity=epic&amp;set=wild" TargetMode="External"/><Relationship Id="rId3492" Type="http://schemas.openxmlformats.org/officeDocument/2006/relationships/hyperlink" Target="https://princessbride.fandom.com/wiki/Shrieking_eel" TargetMode="External"/><Relationship Id="rId2161" Type="http://schemas.openxmlformats.org/officeDocument/2006/relationships/hyperlink" Target="https://en.wikipedia.org/wiki/Columbaves" TargetMode="External"/><Relationship Id="rId3491" Type="http://schemas.openxmlformats.org/officeDocument/2006/relationships/hyperlink" Target="http://www.scpwiki.com/scp-631" TargetMode="External"/><Relationship Id="rId2162" Type="http://schemas.openxmlformats.org/officeDocument/2006/relationships/hyperlink" Target="https://ark.gamepedia.com/Dodobitus" TargetMode="External"/><Relationship Id="rId3494" Type="http://schemas.openxmlformats.org/officeDocument/2006/relationships/hyperlink" Target="https://ark.gamepedia.com/Leedsichthys" TargetMode="External"/><Relationship Id="rId2163" Type="http://schemas.openxmlformats.org/officeDocument/2006/relationships/hyperlink" Target="https://avatar.fandom.com/wiki/Jackalope" TargetMode="External"/><Relationship Id="rId3493" Type="http://schemas.openxmlformats.org/officeDocument/2006/relationships/hyperlink" Target="https://en.wikipedia.org/wiki/Lepidoptera" TargetMode="External"/><Relationship Id="rId2164" Type="http://schemas.openxmlformats.org/officeDocument/2006/relationships/hyperlink" Target="http://www.d20srd.org/srd/psionic/monsters/astralConstruct.htm" TargetMode="External"/><Relationship Id="rId3496" Type="http://schemas.openxmlformats.org/officeDocument/2006/relationships/hyperlink" Target="https://forgottenrealms.fandom.com/wiki/Chromatic_dragon" TargetMode="External"/><Relationship Id="rId2165" Type="http://schemas.openxmlformats.org/officeDocument/2006/relationships/hyperlink" Target="https://bulbapedia.bulbagarden.net/wiki/Tyrogue_(Pok%C3%A9mon)" TargetMode="External"/><Relationship Id="rId3495" Type="http://schemas.openxmlformats.org/officeDocument/2006/relationships/hyperlink" Target="https://avatar.fandom.com/wiki/Turtle_seal" TargetMode="External"/><Relationship Id="rId2166" Type="http://schemas.openxmlformats.org/officeDocument/2006/relationships/hyperlink" Target="https://digimon.fandom.com/wiki/Jazamon" TargetMode="External"/><Relationship Id="rId3498" Type="http://schemas.openxmlformats.org/officeDocument/2006/relationships/hyperlink" Target="https://digimon.fandom.com/wiki/Solarmon" TargetMode="External"/><Relationship Id="rId2167" Type="http://schemas.openxmlformats.org/officeDocument/2006/relationships/hyperlink" Target="https://theearthdefenseforce.fandom.com/wiki/Carriers" TargetMode="External"/><Relationship Id="rId3497" Type="http://schemas.openxmlformats.org/officeDocument/2006/relationships/hyperlink" Target="https://bulbapedia.bulbagarden.net/wiki/Togepi_(Pok%C3%A9mon)" TargetMode="External"/><Relationship Id="rId2168" Type="http://schemas.openxmlformats.org/officeDocument/2006/relationships/hyperlink" Target="https://bayonetta.fandom.com/wiki/Fortitudo" TargetMode="External"/><Relationship Id="rId2169" Type="http://schemas.openxmlformats.org/officeDocument/2006/relationships/hyperlink" Target="https://www.mariowiki.com/Sumo_Bro" TargetMode="External"/><Relationship Id="rId3499" Type="http://schemas.openxmlformats.org/officeDocument/2006/relationships/hyperlink" Target="https://bayonetta.fandom.com/wiki/Beast_Within" TargetMode="External"/><Relationship Id="rId2159" Type="http://schemas.openxmlformats.org/officeDocument/2006/relationships/hyperlink" Target="https://scp-wiki.wikidot.com/scp-363" TargetMode="External"/><Relationship Id="rId3481" Type="http://schemas.openxmlformats.org/officeDocument/2006/relationships/hyperlink" Target="https://starwars.fandom.com/wiki/Loth-wolf" TargetMode="External"/><Relationship Id="rId2150" Type="http://schemas.openxmlformats.org/officeDocument/2006/relationships/hyperlink" Target="https://ben10.fandom.com/wiki/Highbreed" TargetMode="External"/><Relationship Id="rId3480" Type="http://schemas.openxmlformats.org/officeDocument/2006/relationships/hyperlink" Target="https://xenoblade.fandom.com/wiki/Millesaur" TargetMode="External"/><Relationship Id="rId2151" Type="http://schemas.openxmlformats.org/officeDocument/2006/relationships/hyperlink" Target="https://subnautica.fandom.com/wiki/Rabbit_Ray" TargetMode="External"/><Relationship Id="rId3483" Type="http://schemas.openxmlformats.org/officeDocument/2006/relationships/hyperlink" Target="https://finalfantasy.fandom.com/wiki/Sylph" TargetMode="External"/><Relationship Id="rId2152" Type="http://schemas.openxmlformats.org/officeDocument/2006/relationships/hyperlink" Target="https://starbounder.org/Snaunt" TargetMode="External"/><Relationship Id="rId3482" Type="http://schemas.openxmlformats.org/officeDocument/2006/relationships/hyperlink" Target="https://monsterhunter.fandom.com/wiki/Girros" TargetMode="External"/><Relationship Id="rId2153" Type="http://schemas.openxmlformats.org/officeDocument/2006/relationships/hyperlink" Target="https://ccsakura.fandom.com/wiki/The_Twin" TargetMode="External"/><Relationship Id="rId3485" Type="http://schemas.openxmlformats.org/officeDocument/2006/relationships/hyperlink" Target="https://thaumcraft-4.fandom.com/wiki/Eldritch_Guardian" TargetMode="External"/><Relationship Id="rId2154" Type="http://schemas.openxmlformats.org/officeDocument/2006/relationships/hyperlink" Target="https://kirby.fandom.com/wiki/Walky" TargetMode="External"/><Relationship Id="rId3484" Type="http://schemas.openxmlformats.org/officeDocument/2006/relationships/hyperlink" Target="https://terraria.fandom.com/wiki/Alien_Larva" TargetMode="External"/><Relationship Id="rId2155" Type="http://schemas.openxmlformats.org/officeDocument/2006/relationships/hyperlink" Target="https://liloandstitch.fandom.com/wiki/Jam_(202)" TargetMode="External"/><Relationship Id="rId3487" Type="http://schemas.openxmlformats.org/officeDocument/2006/relationships/hyperlink" Target="https://goldensun.fandom.com/wiki/Balm" TargetMode="External"/><Relationship Id="rId2156" Type="http://schemas.openxmlformats.org/officeDocument/2006/relationships/hyperlink" Target="https://fallout.fandom.com/wiki/Rad-rat_(Nuka-World)" TargetMode="External"/><Relationship Id="rId3486" Type="http://schemas.openxmlformats.org/officeDocument/2006/relationships/hyperlink" Target="https://monster-sanctuary.fandom.com/wiki/Sutsune" TargetMode="External"/><Relationship Id="rId2157" Type="http://schemas.openxmlformats.org/officeDocument/2006/relationships/hyperlink" Target="https://ninokuni.fandom.com/wiki/Pom_Pom" TargetMode="External"/><Relationship Id="rId3489" Type="http://schemas.openxmlformats.org/officeDocument/2006/relationships/hyperlink" Target="https://ben10.fandom.com/wiki/Oryctini" TargetMode="External"/><Relationship Id="rId2158" Type="http://schemas.openxmlformats.org/officeDocument/2006/relationships/hyperlink" Target="https://slugterra.fandom.com/wiki/Tazerling" TargetMode="External"/><Relationship Id="rId3488" Type="http://schemas.openxmlformats.org/officeDocument/2006/relationships/hyperlink" Target="https://toriko.fandom.com/wiki/Milk_Whale" TargetMode="External"/><Relationship Id="rId2104" Type="http://schemas.openxmlformats.org/officeDocument/2006/relationships/hyperlink" Target="https://fellseal.gamepedia.com/Sylvan" TargetMode="External"/><Relationship Id="rId3436" Type="http://schemas.openxmlformats.org/officeDocument/2006/relationships/hyperlink" Target="https://finalfantasy.fandom.com/wiki/Shiva_(Final_Fantasy_X)" TargetMode="External"/><Relationship Id="rId4767" Type="http://schemas.openxmlformats.org/officeDocument/2006/relationships/hyperlink" Target="https://monsterhunter.fandom.com/wiki/Poborubarumu" TargetMode="External"/><Relationship Id="rId2105" Type="http://schemas.openxmlformats.org/officeDocument/2006/relationships/hyperlink" Target="https://monster-sanctuary.fandom.com/wiki/Kame" TargetMode="External"/><Relationship Id="rId3435" Type="http://schemas.openxmlformats.org/officeDocument/2006/relationships/hyperlink" Target="https://monsterhunter.fandom.com/wiki/Giggi" TargetMode="External"/><Relationship Id="rId4766" Type="http://schemas.openxmlformats.org/officeDocument/2006/relationships/hyperlink" Target="https://zelda.fandom.com/wiki/Manhandla_(Hyrule_Warriors)" TargetMode="External"/><Relationship Id="rId2106" Type="http://schemas.openxmlformats.org/officeDocument/2006/relationships/hyperlink" Target="https://elderscrolls.fandom.com/wiki/Will-o-the-Wisp" TargetMode="External"/><Relationship Id="rId3438" Type="http://schemas.openxmlformats.org/officeDocument/2006/relationships/hyperlink" Target="https://thaumcraft-4.fandom.com/wiki/Wisps" TargetMode="External"/><Relationship Id="rId4769" Type="http://schemas.openxmlformats.org/officeDocument/2006/relationships/hyperlink" Target="https://bugsnax.fandom.com/wiki/Orange_Peelbug" TargetMode="External"/><Relationship Id="rId2107" Type="http://schemas.openxmlformats.org/officeDocument/2006/relationships/hyperlink" Target="https://onepiece.fandom.com/wiki/Karoo" TargetMode="External"/><Relationship Id="rId3437" Type="http://schemas.openxmlformats.org/officeDocument/2006/relationships/hyperlink" Target="https://terraria.fandom.com/wiki/Milkyway_Weaver" TargetMode="External"/><Relationship Id="rId4768" Type="http://schemas.openxmlformats.org/officeDocument/2006/relationships/hyperlink" Target="https://dontstarve.fandom.com/wiki/Platapine" TargetMode="External"/><Relationship Id="rId2108" Type="http://schemas.openxmlformats.org/officeDocument/2006/relationships/hyperlink" Target="https://goldensun.fandom.com/wiki/Forge" TargetMode="External"/><Relationship Id="rId2109" Type="http://schemas.openxmlformats.org/officeDocument/2006/relationships/hyperlink" Target="https://toriko.fandom.com/wiki/Dragon_King" TargetMode="External"/><Relationship Id="rId3439" Type="http://schemas.openxmlformats.org/officeDocument/2006/relationships/hyperlink" Target="https://monster-sanctuary.fandom.com/wiki/Spinner" TargetMode="External"/><Relationship Id="rId3430" Type="http://schemas.openxmlformats.org/officeDocument/2006/relationships/hyperlink" Target="https://www.mariowiki.com/1-Up_Mushroom" TargetMode="External"/><Relationship Id="rId4761" Type="http://schemas.openxmlformats.org/officeDocument/2006/relationships/hyperlink" Target="https://kingdomhearts.fandom.com/wiki/Phantom" TargetMode="External"/><Relationship Id="rId4760" Type="http://schemas.openxmlformats.org/officeDocument/2006/relationships/hyperlink" Target="https://secretsaturdays.fandom.com/wiki/Mongolian_Death_Worm" TargetMode="External"/><Relationship Id="rId2100" Type="http://schemas.openxmlformats.org/officeDocument/2006/relationships/hyperlink" Target="https://riskofrain2.fandom.com/wiki/Alloy_Worship_Unit?so=search" TargetMode="External"/><Relationship Id="rId3432" Type="http://schemas.openxmlformats.org/officeDocument/2006/relationships/hyperlink" Target="https://howtotrainyourdragon.fandom.com/wiki/Threadtail" TargetMode="External"/><Relationship Id="rId4763" Type="http://schemas.openxmlformats.org/officeDocument/2006/relationships/hyperlink" Target="https://ark.gamepedia.com/Tusoteuthis" TargetMode="External"/><Relationship Id="rId2101" Type="http://schemas.openxmlformats.org/officeDocument/2006/relationships/hyperlink" Target="https://finalfantasy.fandom.com/wiki/Anima_(summon)" TargetMode="External"/><Relationship Id="rId3431" Type="http://schemas.openxmlformats.org/officeDocument/2006/relationships/hyperlink" Target="https://dragon-quest.org/wiki/Shadow" TargetMode="External"/><Relationship Id="rId4762" Type="http://schemas.openxmlformats.org/officeDocument/2006/relationships/hyperlink" Target="http://www.scpwiki.com/scp-1057" TargetMode="External"/><Relationship Id="rId2102" Type="http://schemas.openxmlformats.org/officeDocument/2006/relationships/hyperlink" Target="https://terraria.fandom.com/wiki/Angry_Nimbus" TargetMode="External"/><Relationship Id="rId3434" Type="http://schemas.openxmlformats.org/officeDocument/2006/relationships/hyperlink" Target="https://starwars.fandom.com/wiki/Laigrek" TargetMode="External"/><Relationship Id="rId4765" Type="http://schemas.openxmlformats.org/officeDocument/2006/relationships/hyperlink" Target="https://bulbapedia.bulbagarden.net/wiki/Lunatone_(Pok%C3%A9mon)" TargetMode="External"/><Relationship Id="rId2103" Type="http://schemas.openxmlformats.org/officeDocument/2006/relationships/hyperlink" Target="https://aether.fandom.com/wiki/Aerwhale" TargetMode="External"/><Relationship Id="rId3433" Type="http://schemas.openxmlformats.org/officeDocument/2006/relationships/hyperlink" Target="https://xenoblade.fandom.com/wiki/Medooz" TargetMode="External"/><Relationship Id="rId4764" Type="http://schemas.openxmlformats.org/officeDocument/2006/relationships/hyperlink" Target="https://forgottenrealms.fandom.com/wiki/Arraccat" TargetMode="External"/><Relationship Id="rId3425" Type="http://schemas.openxmlformats.org/officeDocument/2006/relationships/hyperlink" Target="https://avatar.fandom.com/wiki/Turkey_duck" TargetMode="External"/><Relationship Id="rId4756" Type="http://schemas.openxmlformats.org/officeDocument/2006/relationships/hyperlink" Target="https://zelda.fandom.com/wiki/Knucklemaster" TargetMode="External"/><Relationship Id="rId3424" Type="http://schemas.openxmlformats.org/officeDocument/2006/relationships/hyperlink" Target="https://ark.gamepedia.com/Kentrosaurus" TargetMode="External"/><Relationship Id="rId4755" Type="http://schemas.openxmlformats.org/officeDocument/2006/relationships/hyperlink" Target="https://bulbapedia.bulbagarden.net/wiki/Seviper_(Pok%C3%A9mon)" TargetMode="External"/><Relationship Id="rId3427" Type="http://schemas.openxmlformats.org/officeDocument/2006/relationships/hyperlink" Target="https://bulbapedia.bulbagarden.net/wiki/Ledyba_(Pok%C3%A9mon)" TargetMode="External"/><Relationship Id="rId4758" Type="http://schemas.openxmlformats.org/officeDocument/2006/relationships/hyperlink" Target="https://dontstarve.fandom.com/wiki/Pit_Pig" TargetMode="External"/><Relationship Id="rId3426" Type="http://schemas.openxmlformats.org/officeDocument/2006/relationships/hyperlink" Target="https://forgottenrealms.fandom.com/wiki/Chromatic_dragon" TargetMode="External"/><Relationship Id="rId4757" Type="http://schemas.openxmlformats.org/officeDocument/2006/relationships/hyperlink" Target="https://monsterhunter.fandom.com/wiki/Plesioth" TargetMode="External"/><Relationship Id="rId3429" Type="http://schemas.openxmlformats.org/officeDocument/2006/relationships/hyperlink" Target="https://bayonetta.fandom.com/wiki/Kulshedra" TargetMode="External"/><Relationship Id="rId3428" Type="http://schemas.openxmlformats.org/officeDocument/2006/relationships/hyperlink" Target="https://digimon.fandom.com/wiki/Shoutmon" TargetMode="External"/><Relationship Id="rId4759" Type="http://schemas.openxmlformats.org/officeDocument/2006/relationships/hyperlink" Target="https://bugsnax.fandom.com/wiki/Noodler" TargetMode="External"/><Relationship Id="rId899" Type="http://schemas.openxmlformats.org/officeDocument/2006/relationships/hyperlink" Target="https://howtotrainyourdragon.fandom.com/wiki/Abomibumble" TargetMode="External"/><Relationship Id="rId898" Type="http://schemas.openxmlformats.org/officeDocument/2006/relationships/hyperlink" Target="https://deusex.fandom.com/wiki/Greasel" TargetMode="External"/><Relationship Id="rId897" Type="http://schemas.openxmlformats.org/officeDocument/2006/relationships/hyperlink" Target="https://thewanderinginn.fandom.com/wiki/Magical_Rats" TargetMode="External"/><Relationship Id="rId896" Type="http://schemas.openxmlformats.org/officeDocument/2006/relationships/hyperlink" Target="http://www.scpwiki.com/scp-143" TargetMode="External"/><Relationship Id="rId891" Type="http://schemas.openxmlformats.org/officeDocument/2006/relationships/hyperlink" Target="https://half-life.fandom.com/wiki/Barnacle" TargetMode="External"/><Relationship Id="rId890" Type="http://schemas.openxmlformats.org/officeDocument/2006/relationships/hyperlink" Target="https://rwby.fandom.com/wiki/Leviathan" TargetMode="External"/><Relationship Id="rId4750" Type="http://schemas.openxmlformats.org/officeDocument/2006/relationships/hyperlink" Target="https://secretsaturdays.fandom.com/wiki/Minhocao" TargetMode="External"/><Relationship Id="rId895" Type="http://schemas.openxmlformats.org/officeDocument/2006/relationships/hyperlink" Target="https://ratchetandclank.fandom.com/wiki/Dreadgrub" TargetMode="External"/><Relationship Id="rId3421" Type="http://schemas.openxmlformats.org/officeDocument/2006/relationships/hyperlink" Target="http://www.scpwiki.com/scp-617" TargetMode="External"/><Relationship Id="rId4752" Type="http://schemas.openxmlformats.org/officeDocument/2006/relationships/hyperlink" Target="http://www.scpwiki.com/scp-1049" TargetMode="External"/><Relationship Id="rId894" Type="http://schemas.openxmlformats.org/officeDocument/2006/relationships/hyperlink" Target="https://slugterra.fandom.com/wiki/Frostcrawler" TargetMode="External"/><Relationship Id="rId3420" Type="http://schemas.openxmlformats.org/officeDocument/2006/relationships/hyperlink" Target="https://liloandstitch.fandom.com/wiki/Slimy_(390)" TargetMode="External"/><Relationship Id="rId4751" Type="http://schemas.openxmlformats.org/officeDocument/2006/relationships/hyperlink" Target="https://kingdomhearts.fandom.com/wiki/Parasite_Cage" TargetMode="External"/><Relationship Id="rId893" Type="http://schemas.openxmlformats.org/officeDocument/2006/relationships/hyperlink" Target="https://ninokuni.fandom.com/wiki/Floret" TargetMode="External"/><Relationship Id="rId3423" Type="http://schemas.openxmlformats.org/officeDocument/2006/relationships/hyperlink" Target="https://en.wikipedia.org/wiki/Hymenoptera" TargetMode="External"/><Relationship Id="rId4754" Type="http://schemas.openxmlformats.org/officeDocument/2006/relationships/hyperlink" Target="https://forgottenrealms.fandom.com/wiki/Ankheg" TargetMode="External"/><Relationship Id="rId892" Type="http://schemas.openxmlformats.org/officeDocument/2006/relationships/hyperlink" Target="https://fallout.fandom.com/wiki/Cyberdog" TargetMode="External"/><Relationship Id="rId3422" Type="http://schemas.openxmlformats.org/officeDocument/2006/relationships/hyperlink" Target="https://pixar.fandom.com/wiki/Omnidroid_10" TargetMode="External"/><Relationship Id="rId4753" Type="http://schemas.openxmlformats.org/officeDocument/2006/relationships/hyperlink" Target="https://ark.gamepedia.com/Tropeognathus" TargetMode="External"/><Relationship Id="rId2126" Type="http://schemas.openxmlformats.org/officeDocument/2006/relationships/hyperlink" Target="https://www.d20srd.org/srd/spells/animateObjects.htm" TargetMode="External"/><Relationship Id="rId3458" Type="http://schemas.openxmlformats.org/officeDocument/2006/relationships/hyperlink" Target="https://starwars.fandom.com/wiki/Deadly_laigrek" TargetMode="External"/><Relationship Id="rId4789" Type="http://schemas.openxmlformats.org/officeDocument/2006/relationships/hyperlink" Target="https://secretsaturdays.fandom.com/wiki/Neural_Parasite" TargetMode="External"/><Relationship Id="rId2127" Type="http://schemas.openxmlformats.org/officeDocument/2006/relationships/hyperlink" Target="https://bulbapedia.bulbagarden.net/wiki/Cubone_(Pok%C3%A9mon)" TargetMode="External"/><Relationship Id="rId3457" Type="http://schemas.openxmlformats.org/officeDocument/2006/relationships/hyperlink" Target="https://xenoblade.fandom.com/wiki/Millepod" TargetMode="External"/><Relationship Id="rId4788" Type="http://schemas.openxmlformats.org/officeDocument/2006/relationships/hyperlink" Target="https://bugsnax.fandom.com/wiki/Pinkle" TargetMode="External"/><Relationship Id="rId2128" Type="http://schemas.openxmlformats.org/officeDocument/2006/relationships/hyperlink" Target="https://digimon.fandom.com/wiki/Impmon" TargetMode="External"/><Relationship Id="rId2129" Type="http://schemas.openxmlformats.org/officeDocument/2006/relationships/hyperlink" Target="https://theearthdefenseforce.fandom.com/wiki/Brain" TargetMode="External"/><Relationship Id="rId3459" Type="http://schemas.openxmlformats.org/officeDocument/2006/relationships/hyperlink" Target="https://monsterhunter.fandom.com/wiki/Gigginox" TargetMode="External"/><Relationship Id="rId3450" Type="http://schemas.openxmlformats.org/officeDocument/2006/relationships/hyperlink" Target="https://forgottenrealms.fandom.com/wiki/Chromatic_dragon" TargetMode="External"/><Relationship Id="rId4781" Type="http://schemas.openxmlformats.org/officeDocument/2006/relationships/hyperlink" Target="https://kingdomhearts.fandom.com/wiki/Pot_Centipede" TargetMode="External"/><Relationship Id="rId4780" Type="http://schemas.openxmlformats.org/officeDocument/2006/relationships/hyperlink" Target="https://secretsaturdays.fandom.com/wiki/Nagni_Vatu" TargetMode="External"/><Relationship Id="rId2120" Type="http://schemas.openxmlformats.org/officeDocument/2006/relationships/hyperlink" Target="https://slugterra.fandom.com/wiki/Spikeshade" TargetMode="External"/><Relationship Id="rId3452" Type="http://schemas.openxmlformats.org/officeDocument/2006/relationships/hyperlink" Target="https://digimon.fandom.com/wiki/SnowAgumon" TargetMode="External"/><Relationship Id="rId4783" Type="http://schemas.openxmlformats.org/officeDocument/2006/relationships/hyperlink" Target="https://forgottenrealms.fandom.com/wiki/Asperii" TargetMode="External"/><Relationship Id="rId2121" Type="http://schemas.openxmlformats.org/officeDocument/2006/relationships/hyperlink" Target="http://www.scpwiki.com/scp-346" TargetMode="External"/><Relationship Id="rId3451" Type="http://schemas.openxmlformats.org/officeDocument/2006/relationships/hyperlink" Target="https://bulbapedia.bulbagarden.net/wiki/Spinarak_(Pok%C3%A9mon)" TargetMode="External"/><Relationship Id="rId4782" Type="http://schemas.openxmlformats.org/officeDocument/2006/relationships/hyperlink" Target="http://www.scpwiki.com/scp-1087" TargetMode="External"/><Relationship Id="rId2122" Type="http://schemas.openxmlformats.org/officeDocument/2006/relationships/hyperlink" Target="https://playhearthstone.com/en-gb/cards?minionType=beast&amp;rarity=rare&amp;set=wild" TargetMode="External"/><Relationship Id="rId3454" Type="http://schemas.openxmlformats.org/officeDocument/2006/relationships/hyperlink" Target="https://www.mariowiki.com/Big_Mushroom" TargetMode="External"/><Relationship Id="rId4785" Type="http://schemas.openxmlformats.org/officeDocument/2006/relationships/hyperlink" Target="https://zelda.fandom.com/wiki/Moldorm" TargetMode="External"/><Relationship Id="rId2123" Type="http://schemas.openxmlformats.org/officeDocument/2006/relationships/hyperlink" Target="https://en.wikipedia.org/wiki/Strisores" TargetMode="External"/><Relationship Id="rId3453" Type="http://schemas.openxmlformats.org/officeDocument/2006/relationships/hyperlink" Target="https://bayonetta.fandom.com/wiki/Accessories" TargetMode="External"/><Relationship Id="rId4784" Type="http://schemas.openxmlformats.org/officeDocument/2006/relationships/hyperlink" Target="https://bulbapedia.bulbagarden.net/wiki/Barboach_(Pok%C3%A9mon)" TargetMode="External"/><Relationship Id="rId2124" Type="http://schemas.openxmlformats.org/officeDocument/2006/relationships/hyperlink" Target="https://ark.gamepedia.com/Dodo" TargetMode="External"/><Relationship Id="rId3456" Type="http://schemas.openxmlformats.org/officeDocument/2006/relationships/hyperlink" Target="https://howtotrainyourdragon.fandom.com/wiki/Thunderclaw" TargetMode="External"/><Relationship Id="rId4787" Type="http://schemas.openxmlformats.org/officeDocument/2006/relationships/hyperlink" Target="https://dontstarve.fandom.com/wiki/Birchnut_Tree" TargetMode="External"/><Relationship Id="rId2125" Type="http://schemas.openxmlformats.org/officeDocument/2006/relationships/hyperlink" Target="https://avatar.fandom.com/wiki/Iguana_seal" TargetMode="External"/><Relationship Id="rId3455" Type="http://schemas.openxmlformats.org/officeDocument/2006/relationships/hyperlink" Target="https://dragon-quest.org/wiki/Bodkin_archer" TargetMode="External"/><Relationship Id="rId4786" Type="http://schemas.openxmlformats.org/officeDocument/2006/relationships/hyperlink" Target="https://monsterhunter.fandom.com/wiki/Pokaradon" TargetMode="External"/><Relationship Id="rId2115" Type="http://schemas.openxmlformats.org/officeDocument/2006/relationships/hyperlink" Target="https://ccsakura.fandom.com/wiki/The_Time" TargetMode="External"/><Relationship Id="rId3447" Type="http://schemas.openxmlformats.org/officeDocument/2006/relationships/hyperlink" Target="https://en.wikipedia.org/wiki/Beetle" TargetMode="External"/><Relationship Id="rId4778" Type="http://schemas.openxmlformats.org/officeDocument/2006/relationships/hyperlink" Target="https://dontstarve.fandom.com/wiki/Pog" TargetMode="External"/><Relationship Id="rId2116" Type="http://schemas.openxmlformats.org/officeDocument/2006/relationships/hyperlink" Target="https://kirby.fandom.com/wiki/Waddle_Doo" TargetMode="External"/><Relationship Id="rId3446" Type="http://schemas.openxmlformats.org/officeDocument/2006/relationships/hyperlink" Target="https://powerrangers.fandom.com/wiki/Galaxy_Megazord" TargetMode="External"/><Relationship Id="rId4777" Type="http://schemas.openxmlformats.org/officeDocument/2006/relationships/hyperlink" Target="https://monsterhunter.fandom.com/wiki/Pokara" TargetMode="External"/><Relationship Id="rId2117" Type="http://schemas.openxmlformats.org/officeDocument/2006/relationships/hyperlink" Target="https://liloandstitch.fandom.com/wiki/Nosy_(199)" TargetMode="External"/><Relationship Id="rId3449" Type="http://schemas.openxmlformats.org/officeDocument/2006/relationships/hyperlink" Target="https://avatar.fandom.com/wiki/Turtle_crab" TargetMode="External"/><Relationship Id="rId2118" Type="http://schemas.openxmlformats.org/officeDocument/2006/relationships/hyperlink" Target="https://fallout.fandom.com/wiki/Rad_rabbit" TargetMode="External"/><Relationship Id="rId3448" Type="http://schemas.openxmlformats.org/officeDocument/2006/relationships/hyperlink" Target="https://ark.gamepedia.com/Lamprey" TargetMode="External"/><Relationship Id="rId4779" Type="http://schemas.openxmlformats.org/officeDocument/2006/relationships/hyperlink" Target="https://bugsnax.fandom.com/wiki/Pineantula" TargetMode="External"/><Relationship Id="rId2119" Type="http://schemas.openxmlformats.org/officeDocument/2006/relationships/hyperlink" Target="https://ninokuni.fandom.com/wiki/Plessie" TargetMode="External"/><Relationship Id="rId4770" Type="http://schemas.openxmlformats.org/officeDocument/2006/relationships/hyperlink" Target="https://secretsaturdays.fandom.com/wiki/Naga" TargetMode="External"/><Relationship Id="rId3441" Type="http://schemas.openxmlformats.org/officeDocument/2006/relationships/hyperlink" Target="https://toriko.fandom.com/wiki/Medicine_Bee" TargetMode="External"/><Relationship Id="rId4772" Type="http://schemas.openxmlformats.org/officeDocument/2006/relationships/hyperlink" Target="http://www.scpwiki.com/scp-1063" TargetMode="External"/><Relationship Id="rId2110" Type="http://schemas.openxmlformats.org/officeDocument/2006/relationships/hyperlink" Target="https://wh40k.lexicanum.com/wiki/Exocrine" TargetMode="External"/><Relationship Id="rId3440" Type="http://schemas.openxmlformats.org/officeDocument/2006/relationships/hyperlink" Target="https://goldensun.fandom.com/wiki/Wisp" TargetMode="External"/><Relationship Id="rId4771" Type="http://schemas.openxmlformats.org/officeDocument/2006/relationships/hyperlink" Target="https://kingdomhearts.fandom.com/wiki/Possessor_and_Thresholder" TargetMode="External"/><Relationship Id="rId2111" Type="http://schemas.openxmlformats.org/officeDocument/2006/relationships/hyperlink" Target="https://eternalcylinder.fandom.com/wiki/Leaptail" TargetMode="External"/><Relationship Id="rId3443" Type="http://schemas.openxmlformats.org/officeDocument/2006/relationships/hyperlink" Target="https://liloandstitch.fandom.com/wiki/Spats_(397)" TargetMode="External"/><Relationship Id="rId4774" Type="http://schemas.openxmlformats.org/officeDocument/2006/relationships/hyperlink" Target="https://forgottenrealms.fandom.com/wiki/Arrowhawk" TargetMode="External"/><Relationship Id="rId2112" Type="http://schemas.openxmlformats.org/officeDocument/2006/relationships/hyperlink" Target="https://ben10.fandom.com/wiki/Heatbat" TargetMode="External"/><Relationship Id="rId3442" Type="http://schemas.openxmlformats.org/officeDocument/2006/relationships/hyperlink" Target="https://ben10.fandom.com/wiki/Orishan" TargetMode="External"/><Relationship Id="rId4773" Type="http://schemas.openxmlformats.org/officeDocument/2006/relationships/hyperlink" Target="https://ark.gamepedia.com/Velonasaur" TargetMode="External"/><Relationship Id="rId2113" Type="http://schemas.openxmlformats.org/officeDocument/2006/relationships/hyperlink" Target="https://subnautica-belowzero.fandom.com/wiki/Pinnacarid" TargetMode="External"/><Relationship Id="rId3445" Type="http://schemas.openxmlformats.org/officeDocument/2006/relationships/hyperlink" Target="http://www.scpwiki.com/scp-621" TargetMode="External"/><Relationship Id="rId4776" Type="http://schemas.openxmlformats.org/officeDocument/2006/relationships/hyperlink" Target="https://zelda.fandom.com/wiki/Morpha" TargetMode="External"/><Relationship Id="rId2114" Type="http://schemas.openxmlformats.org/officeDocument/2006/relationships/hyperlink" Target="https://starbounder.org/Snaggler" TargetMode="External"/><Relationship Id="rId3444" Type="http://schemas.openxmlformats.org/officeDocument/2006/relationships/hyperlink" Target="https://kingdomhearts.fandom.com/wiki/Wheel_Master" TargetMode="External"/><Relationship Id="rId4775" Type="http://schemas.openxmlformats.org/officeDocument/2006/relationships/hyperlink" Target="https://bulbapedia.bulbagarden.net/wiki/Solrock_(Pok%C3%A9m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naruto.fandom.com/wiki/Bukijutsu" TargetMode="External"/><Relationship Id="rId42" Type="http://schemas.openxmlformats.org/officeDocument/2006/relationships/hyperlink" Target="https://bulbapedia.bulbagarden.net/wiki/Flying_(type)" TargetMode="External"/><Relationship Id="rId41" Type="http://schemas.openxmlformats.org/officeDocument/2006/relationships/hyperlink" Target="http://www.d20srd.org/srd/magicItems/magicWeapons.htm" TargetMode="External"/><Relationship Id="rId44" Type="http://schemas.openxmlformats.org/officeDocument/2006/relationships/hyperlink" Target="https://bulbapedia.bulbagarden.net/wiki/Gale_Wings_(Ability)" TargetMode="External"/><Relationship Id="rId43" Type="http://schemas.openxmlformats.org/officeDocument/2006/relationships/hyperlink" Target="https://bulbapedia.bulbagarden.net/wiki/Cloud_Nine_(Ability)" TargetMode="External"/><Relationship Id="rId46" Type="http://schemas.openxmlformats.org/officeDocument/2006/relationships/hyperlink" Target="https://en.wikipedia.org/wiki/Hovercraft" TargetMode="External"/><Relationship Id="rId45" Type="http://schemas.openxmlformats.org/officeDocument/2006/relationships/hyperlink" Target="https://en.wikipedia.org/wiki/Scooter_(motorcycle)" TargetMode="External"/><Relationship Id="rId48" Type="http://schemas.openxmlformats.org/officeDocument/2006/relationships/hyperlink" Target="https://naruto.fandom.com/wiki/F%C5%ABinjutsu" TargetMode="External"/><Relationship Id="rId47" Type="http://schemas.openxmlformats.org/officeDocument/2006/relationships/hyperlink" Target="https://forgottenrealms.fandom.com/wiki/Enlarge/reduce" TargetMode="External"/><Relationship Id="rId49" Type="http://schemas.openxmlformats.org/officeDocument/2006/relationships/hyperlink" Target="http://www.d20srd.org/srd/magicItems/magicWeapons.htm" TargetMode="External"/><Relationship Id="rId31" Type="http://schemas.openxmlformats.org/officeDocument/2006/relationships/hyperlink" Target="https://forgottenrealms.fandom.com/wiki/Blur" TargetMode="External"/><Relationship Id="rId30" Type="http://schemas.openxmlformats.org/officeDocument/2006/relationships/hyperlink" Target="https://en.wikipedia.org/wiki/Boat" TargetMode="External"/><Relationship Id="rId33" Type="http://schemas.openxmlformats.org/officeDocument/2006/relationships/hyperlink" Target="http://www.d20srd.org/srd/magicItems/magicWeapons.htm" TargetMode="External"/><Relationship Id="rId32" Type="http://schemas.openxmlformats.org/officeDocument/2006/relationships/hyperlink" Target="https://naruto.fandom.com/wiki/Barrier_Ninjutsu" TargetMode="External"/><Relationship Id="rId35" Type="http://schemas.openxmlformats.org/officeDocument/2006/relationships/hyperlink" Target="https://bulbapedia.bulbagarden.net/wiki/Battle_Armor_(Ability)" TargetMode="External"/><Relationship Id="rId34" Type="http://schemas.openxmlformats.org/officeDocument/2006/relationships/hyperlink" Target="https://bulbapedia.bulbagarden.net/wiki/Fighting_(type)" TargetMode="External"/><Relationship Id="rId37" Type="http://schemas.openxmlformats.org/officeDocument/2006/relationships/hyperlink" Target="https://en.wikipedia.org/wiki/Types_of_motorcycles" TargetMode="External"/><Relationship Id="rId36" Type="http://schemas.openxmlformats.org/officeDocument/2006/relationships/hyperlink" Target="https://bulbapedia.bulbagarden.net/wiki/Pure_Power_(Ability)" TargetMode="External"/><Relationship Id="rId39" Type="http://schemas.openxmlformats.org/officeDocument/2006/relationships/hyperlink" Target="https://forgottenrealms.fandom.com/wiki/Displacement" TargetMode="External"/><Relationship Id="rId38" Type="http://schemas.openxmlformats.org/officeDocument/2006/relationships/hyperlink" Target="https://en.wikipedia.org/wiki/Catamaran" TargetMode="External"/><Relationship Id="rId20" Type="http://schemas.openxmlformats.org/officeDocument/2006/relationships/hyperlink" Target="https://forgottenrealms.fandom.com/wiki/Antimagic_field" TargetMode="External"/><Relationship Id="rId22" Type="http://schemas.openxmlformats.org/officeDocument/2006/relationships/hyperlink" Target="https://bulbapedia.bulbagarden.net/wiki/Bug_(type)" TargetMode="External"/><Relationship Id="rId21" Type="http://schemas.openxmlformats.org/officeDocument/2006/relationships/hyperlink" Target="https://forgottenrealms.fandom.com/wiki/Barkskin" TargetMode="External"/><Relationship Id="rId24" Type="http://schemas.openxmlformats.org/officeDocument/2006/relationships/hyperlink" Target="https://bulbapedia.bulbagarden.net/wiki/Shield_Dust_(Ability)" TargetMode="External"/><Relationship Id="rId23" Type="http://schemas.openxmlformats.org/officeDocument/2006/relationships/hyperlink" Target="https://bulbapedia.bulbagarden.net/wiki/Compound_Eyes_(Ability)" TargetMode="External"/><Relationship Id="rId26" Type="http://schemas.openxmlformats.org/officeDocument/2006/relationships/hyperlink" Target="https://bulbapedia.bulbagarden.net/wiki/Dragon_(type)" TargetMode="External"/><Relationship Id="rId25" Type="http://schemas.openxmlformats.org/officeDocument/2006/relationships/hyperlink" Target="https://forgottenrealms.fandom.com/wiki/Blink" TargetMode="External"/><Relationship Id="rId28" Type="http://schemas.openxmlformats.org/officeDocument/2006/relationships/hyperlink" Target="https://bulbapedia.bulbagarden.net/wiki/Multiscale_(Ability)" TargetMode="External"/><Relationship Id="rId27" Type="http://schemas.openxmlformats.org/officeDocument/2006/relationships/hyperlink" Target="https://bulbapedia.bulbagarden.net/wiki/Tough_Claws_(Ability)" TargetMode="External"/><Relationship Id="rId29" Type="http://schemas.openxmlformats.org/officeDocument/2006/relationships/hyperlink" Target="https://en.wikipedia.org/wiki/Types_of_motorcycles" TargetMode="External"/><Relationship Id="rId11" Type="http://schemas.openxmlformats.org/officeDocument/2006/relationships/hyperlink" Target="https://skullgirls.fandom.com/wiki/Parasite" TargetMode="External"/><Relationship Id="rId10" Type="http://schemas.openxmlformats.org/officeDocument/2006/relationships/hyperlink" Target="https://xenoblade.fandom.com/wiki/Blade" TargetMode="External"/><Relationship Id="rId13" Type="http://schemas.openxmlformats.org/officeDocument/2006/relationships/hyperlink" Target="https://forums.sufficientvelocity.com/threads/the-celestial-menagerie.87263/post-21618514" TargetMode="External"/><Relationship Id="rId12" Type="http://schemas.openxmlformats.org/officeDocument/2006/relationships/hyperlink" Target="https://tfwiki.net/wiki/Transformer" TargetMode="External"/><Relationship Id="rId15" Type="http://schemas.openxmlformats.org/officeDocument/2006/relationships/hyperlink" Target="https://turtlepedia.fandom.com/wiki/Mutants" TargetMode="External"/><Relationship Id="rId14" Type="http://schemas.openxmlformats.org/officeDocument/2006/relationships/hyperlink" Target="https://onepiece.fandom.com/wiki/Sea_Beast" TargetMode="External"/><Relationship Id="rId17" Type="http://schemas.openxmlformats.org/officeDocument/2006/relationships/hyperlink" Target="https://static.wikia.nocookie.net/xenoblade/images/1/17/XC2-Common-Blades.png" TargetMode="External"/><Relationship Id="rId16" Type="http://schemas.openxmlformats.org/officeDocument/2006/relationships/hyperlink" Target="https://mlp.fandom.com/wiki/Ponies" TargetMode="External"/><Relationship Id="rId19" Type="http://schemas.openxmlformats.org/officeDocument/2006/relationships/hyperlink" Target="https://forgottenrealms.fandom.com/wiki/Air_walk" TargetMode="External"/><Relationship Id="rId18" Type="http://schemas.openxmlformats.org/officeDocument/2006/relationships/hyperlink" Target="https://mlp.fandom.com/wiki/Cutie_marks" TargetMode="External"/><Relationship Id="rId84" Type="http://schemas.openxmlformats.org/officeDocument/2006/relationships/hyperlink" Target="https://naruto.fandom.com/wiki/Earth_Release" TargetMode="External"/><Relationship Id="rId83" Type="http://schemas.openxmlformats.org/officeDocument/2006/relationships/hyperlink" Target="https://forgottenrealms.fandom.com/wiki/Greater_magic_fang" TargetMode="External"/><Relationship Id="rId86" Type="http://schemas.openxmlformats.org/officeDocument/2006/relationships/hyperlink" Target="https://bulbapedia.bulbagarden.net/wiki/Steel_(type)" TargetMode="External"/><Relationship Id="rId85" Type="http://schemas.openxmlformats.org/officeDocument/2006/relationships/hyperlink" Target="http://www.d20srd.org/srd/magicItems/magicWeapons.htm" TargetMode="External"/><Relationship Id="rId88" Type="http://schemas.openxmlformats.org/officeDocument/2006/relationships/hyperlink" Target="https://bulbapedia.bulbagarden.net/wiki/Full_Metal_Body_(Ability)" TargetMode="External"/><Relationship Id="rId87" Type="http://schemas.openxmlformats.org/officeDocument/2006/relationships/hyperlink" Target="https://bulbapedia.bulbagarden.net/wiki/Iron_Barbs_(Ability)" TargetMode="External"/><Relationship Id="rId89" Type="http://schemas.openxmlformats.org/officeDocument/2006/relationships/hyperlink" Target="https://en.wikipedia.org/wiki/Supercar" TargetMode="External"/><Relationship Id="rId80" Type="http://schemas.openxmlformats.org/officeDocument/2006/relationships/hyperlink" Target="https://bulbapedia.bulbagarden.net/wiki/Rock_Head_(Ability)" TargetMode="External"/><Relationship Id="rId82" Type="http://schemas.openxmlformats.org/officeDocument/2006/relationships/hyperlink" Target="https://en.wikipedia.org/wiki/Helicopter" TargetMode="External"/><Relationship Id="rId81" Type="http://schemas.openxmlformats.org/officeDocument/2006/relationships/hyperlink" Target="https://en.wikipedia.org/wiki/Off-road_vehicle" TargetMode="External"/><Relationship Id="rId73" Type="http://schemas.openxmlformats.org/officeDocument/2006/relationships/hyperlink" Target="https://bulbapedia.bulbagarden.net/wiki/Poison_Point_(Ability)" TargetMode="External"/><Relationship Id="rId72" Type="http://schemas.openxmlformats.org/officeDocument/2006/relationships/hyperlink" Target="https://bulbapedia.bulbagarden.net/wiki/Poison_(type)" TargetMode="External"/><Relationship Id="rId75" Type="http://schemas.openxmlformats.org/officeDocument/2006/relationships/hyperlink" Target="https://en.wikipedia.org/wiki/Luxury_car" TargetMode="External"/><Relationship Id="rId74" Type="http://schemas.openxmlformats.org/officeDocument/2006/relationships/hyperlink" Target="https://bulbapedia.bulbagarden.net/wiki/Corrosion_(Ability)" TargetMode="External"/><Relationship Id="rId77" Type="http://schemas.openxmlformats.org/officeDocument/2006/relationships/hyperlink" Target="https://naruto.fandom.com/wiki/Taijutsu" TargetMode="External"/><Relationship Id="rId76" Type="http://schemas.openxmlformats.org/officeDocument/2006/relationships/hyperlink" Target="https://forgottenrealms.fandom.com/wiki/Gaseous_form" TargetMode="External"/><Relationship Id="rId79" Type="http://schemas.openxmlformats.org/officeDocument/2006/relationships/hyperlink" Target="https://bulbapedia.bulbagarden.net/wiki/Solid_Rock_(Ability)" TargetMode="External"/><Relationship Id="rId78" Type="http://schemas.openxmlformats.org/officeDocument/2006/relationships/hyperlink" Target="https://bulbapedia.bulbagarden.net/wiki/Rock_(type)" TargetMode="External"/><Relationship Id="rId71" Type="http://schemas.openxmlformats.org/officeDocument/2006/relationships/hyperlink" Target="http://www.d20srd.org/srd/magicItems/magicWeapons.htm" TargetMode="External"/><Relationship Id="rId70" Type="http://schemas.openxmlformats.org/officeDocument/2006/relationships/hyperlink" Target="https://naruto.fandom.com/wiki/Space%E2%80%93Time_Ninjutsu" TargetMode="External"/><Relationship Id="rId62" Type="http://schemas.openxmlformats.org/officeDocument/2006/relationships/hyperlink" Target="https://forgottenrealms.fandom.com/wiki/Ethereal_jaunt" TargetMode="External"/><Relationship Id="rId61" Type="http://schemas.openxmlformats.org/officeDocument/2006/relationships/hyperlink" Target="https://en.wikipedia.org/wiki/Personal_watercraft" TargetMode="External"/><Relationship Id="rId64" Type="http://schemas.openxmlformats.org/officeDocument/2006/relationships/hyperlink" Target="https://bulbapedia.bulbagarden.net/wiki/Normal_(type)" TargetMode="External"/><Relationship Id="rId63" Type="http://schemas.openxmlformats.org/officeDocument/2006/relationships/hyperlink" Target="https://naruto.fandom.com/wiki/Medical_Ninjutsu" TargetMode="External"/><Relationship Id="rId66" Type="http://schemas.openxmlformats.org/officeDocument/2006/relationships/hyperlink" Target="https://bulbapedia.bulbagarden.net/wiki/Protean_(Ability)" TargetMode="External"/><Relationship Id="rId65" Type="http://schemas.openxmlformats.org/officeDocument/2006/relationships/hyperlink" Target="https://bulbapedia.bulbagarden.net/wiki/Adaptability_(Ability)" TargetMode="External"/><Relationship Id="rId68" Type="http://schemas.openxmlformats.org/officeDocument/2006/relationships/hyperlink" Target="https://en.wikipedia.org/wiki/Submersible" TargetMode="External"/><Relationship Id="rId67" Type="http://schemas.openxmlformats.org/officeDocument/2006/relationships/hyperlink" Target="https://en.wikipedia.org/wiki/Compact_car" TargetMode="External"/><Relationship Id="rId60" Type="http://schemas.openxmlformats.org/officeDocument/2006/relationships/hyperlink" Target="https://en.wikipedia.org/wiki/Dune_buggy" TargetMode="External"/><Relationship Id="rId69" Type="http://schemas.openxmlformats.org/officeDocument/2006/relationships/hyperlink" Target="https://forgottenrealms.fandom.com/wiki/Freedom_of_movement" TargetMode="External"/><Relationship Id="rId51" Type="http://schemas.openxmlformats.org/officeDocument/2006/relationships/hyperlink" Target="https://bulbapedia.bulbagarden.net/wiki/Cursed_Body_(Ability)" TargetMode="External"/><Relationship Id="rId50" Type="http://schemas.openxmlformats.org/officeDocument/2006/relationships/hyperlink" Target="https://bulbapedia.bulbagarden.net/wiki/Ghost_(type)" TargetMode="External"/><Relationship Id="rId53" Type="http://schemas.openxmlformats.org/officeDocument/2006/relationships/hyperlink" Target="https://en.wikipedia.org/wiki/Motorized_tricycle" TargetMode="External"/><Relationship Id="rId52" Type="http://schemas.openxmlformats.org/officeDocument/2006/relationships/hyperlink" Target="https://bulbapedia.bulbagarden.net/wiki/Infiltrator_(Ability)" TargetMode="External"/><Relationship Id="rId55" Type="http://schemas.openxmlformats.org/officeDocument/2006/relationships/hyperlink" Target="https://forgottenrealms.fandom.com/wiki/Entropic_shield" TargetMode="External"/><Relationship Id="rId54" Type="http://schemas.openxmlformats.org/officeDocument/2006/relationships/hyperlink" Target="https://en.wikipedia.org/wiki/Hydrofoil" TargetMode="External"/><Relationship Id="rId57" Type="http://schemas.openxmlformats.org/officeDocument/2006/relationships/hyperlink" Target="https://bulbapedia.bulbagarden.net/wiki/Ground_(type)" TargetMode="External"/><Relationship Id="rId56" Type="http://schemas.openxmlformats.org/officeDocument/2006/relationships/hyperlink" Target="https://naruto.fandom.com/wiki/Genjutsu" TargetMode="External"/><Relationship Id="rId59" Type="http://schemas.openxmlformats.org/officeDocument/2006/relationships/hyperlink" Target="https://bulbapedia.bulbagarden.net/wiki/Sand_Force_(Ability)" TargetMode="External"/><Relationship Id="rId58" Type="http://schemas.openxmlformats.org/officeDocument/2006/relationships/hyperlink" Target="https://bulbapedia.bulbagarden.net/wiki/Sand_Rush_(Ability)" TargetMode="External"/><Relationship Id="rId95" Type="http://schemas.openxmlformats.org/officeDocument/2006/relationships/hyperlink" Target="https://forgottenrealms.fandom.com/wiki/Invisibility" TargetMode="External"/><Relationship Id="rId94" Type="http://schemas.openxmlformats.org/officeDocument/2006/relationships/hyperlink" Target="https://en.wikipedia.org/wiki/Jet_aircraft" TargetMode="External"/><Relationship Id="rId97" Type="http://schemas.openxmlformats.org/officeDocument/2006/relationships/hyperlink" Target="https://en.wikipedia.org/wiki/Truck" TargetMode="External"/><Relationship Id="rId96" Type="http://schemas.openxmlformats.org/officeDocument/2006/relationships/hyperlink" Target="https://naruto.fandom.com/wiki/Lightning_Release" TargetMode="External"/><Relationship Id="rId99" Type="http://schemas.openxmlformats.org/officeDocument/2006/relationships/hyperlink" Target="https://forgottenrealms.fandom.com/wiki/Longstrider" TargetMode="External"/><Relationship Id="rId98" Type="http://schemas.openxmlformats.org/officeDocument/2006/relationships/hyperlink" Target="https://en.wikipedia.org/wiki/Powered_aircraft" TargetMode="External"/><Relationship Id="rId91" Type="http://schemas.openxmlformats.org/officeDocument/2006/relationships/hyperlink" Target="https://forgottenrealms.fandom.com/wiki/Haste" TargetMode="External"/><Relationship Id="rId90" Type="http://schemas.openxmlformats.org/officeDocument/2006/relationships/hyperlink" Target="https://en.wikipedia.org/wiki/Tandem_rotors" TargetMode="External"/><Relationship Id="rId93" Type="http://schemas.openxmlformats.org/officeDocument/2006/relationships/hyperlink" Target="https://en.wikipedia.org/wiki/Heavy_equipment" TargetMode="External"/><Relationship Id="rId92" Type="http://schemas.openxmlformats.org/officeDocument/2006/relationships/hyperlink" Target="https://naruto.fandom.com/wiki/Fire_Release" TargetMode="External"/><Relationship Id="rId1" Type="http://schemas.openxmlformats.org/officeDocument/2006/relationships/comments" Target="../comments2.xml"/><Relationship Id="rId2" Type="http://schemas.openxmlformats.org/officeDocument/2006/relationships/hyperlink" Target="https://avatar.fandom.com/wiki/Category:Hybridized_creatures" TargetMode="External"/><Relationship Id="rId3" Type="http://schemas.openxmlformats.org/officeDocument/2006/relationships/hyperlink" Target="https://forgottenrealms.fandom.com/wiki/Construct" TargetMode="External"/><Relationship Id="rId4" Type="http://schemas.openxmlformats.org/officeDocument/2006/relationships/hyperlink" Target="https://forgottenrealms.fandom.com/wiki/Animental" TargetMode="External"/><Relationship Id="rId9" Type="http://schemas.openxmlformats.org/officeDocument/2006/relationships/hyperlink" Target="https://bulbapedia.bulbagarden.net/wiki/Eevee_(Pok%C3%A9mon)" TargetMode="External"/><Relationship Id="rId5" Type="http://schemas.openxmlformats.org/officeDocument/2006/relationships/hyperlink" Target="https://forgottenrealms.fandom.com/wiki/Category:Magical_beasts" TargetMode="External"/><Relationship Id="rId6" Type="http://schemas.openxmlformats.org/officeDocument/2006/relationships/hyperlink" Target="https://naruto.fandom.com/wiki/Summoning_Technique" TargetMode="External"/><Relationship Id="rId7" Type="http://schemas.openxmlformats.org/officeDocument/2006/relationships/hyperlink" Target="http://www.d20srd.org/srd/magicItems/intelligentItems.htm" TargetMode="External"/><Relationship Id="rId8" Type="http://schemas.openxmlformats.org/officeDocument/2006/relationships/hyperlink" Target="https://worm.fandom.com/wiki/Shard" TargetMode="External"/><Relationship Id="rId107" Type="http://schemas.openxmlformats.org/officeDocument/2006/relationships/hyperlink" Target="https://forgottenrealms.fandom.com/wiki/Enlarge/reduce" TargetMode="External"/><Relationship Id="rId106" Type="http://schemas.openxmlformats.org/officeDocument/2006/relationships/hyperlink" Target="https://en.wikipedia.org/wiki/Stealth_aircraft" TargetMode="External"/><Relationship Id="rId105" Type="http://schemas.openxmlformats.org/officeDocument/2006/relationships/hyperlink" Target="http://www.d20srd.org/srd/magicItems/magicWeapons.htm" TargetMode="External"/><Relationship Id="rId104" Type="http://schemas.openxmlformats.org/officeDocument/2006/relationships/hyperlink" Target="https://naruto.fandom.com/wiki/Wind_Release" TargetMode="External"/><Relationship Id="rId109" Type="http://schemas.openxmlformats.org/officeDocument/2006/relationships/hyperlink" Target="http://www.d20srd.org/srd/magicItems/magicWeapons.htm" TargetMode="External"/><Relationship Id="rId108" Type="http://schemas.openxmlformats.org/officeDocument/2006/relationships/hyperlink" Target="https://forgottenrealms.fandom.com/wiki/Silence" TargetMode="External"/><Relationship Id="rId103" Type="http://schemas.openxmlformats.org/officeDocument/2006/relationships/hyperlink" Target="https://forgottenrealms.fandom.com/wiki/Mirror_image" TargetMode="External"/><Relationship Id="rId102" Type="http://schemas.openxmlformats.org/officeDocument/2006/relationships/hyperlink" Target="https://en.wikipedia.org/wiki/Rocket-powered_aircraft" TargetMode="External"/><Relationship Id="rId101" Type="http://schemas.openxmlformats.org/officeDocument/2006/relationships/hyperlink" Target="https://en.wikipedia.org/wiki/Tank" TargetMode="External"/><Relationship Id="rId100" Type="http://schemas.openxmlformats.org/officeDocument/2006/relationships/hyperlink" Target="https://naruto.fandom.com/wiki/Water_Release" TargetMode="External"/><Relationship Id="rId121" Type="http://schemas.openxmlformats.org/officeDocument/2006/relationships/vmlDrawing" Target="../drawings/vmlDrawing2.vml"/><Relationship Id="rId120" Type="http://schemas.openxmlformats.org/officeDocument/2006/relationships/drawing" Target="../drawings/drawing2.xml"/><Relationship Id="rId118" Type="http://schemas.openxmlformats.org/officeDocument/2006/relationships/hyperlink" Target="http://www.d20srd.org/srd/magicItems/magicWeapons.htm" TargetMode="External"/><Relationship Id="rId117" Type="http://schemas.openxmlformats.org/officeDocument/2006/relationships/hyperlink" Target="http://www.d20srd.org/srd/magicItems/magicWeapons.htm" TargetMode="External"/><Relationship Id="rId116" Type="http://schemas.openxmlformats.org/officeDocument/2006/relationships/hyperlink" Target="http://www.d20srd.org/srd/magicItems/magicWeapons.htm" TargetMode="External"/><Relationship Id="rId115" Type="http://schemas.openxmlformats.org/officeDocument/2006/relationships/hyperlink" Target="http://www.d20srd.org/srd/magicItems/magicWeapons.htm" TargetMode="External"/><Relationship Id="rId119" Type="http://schemas.openxmlformats.org/officeDocument/2006/relationships/hyperlink" Target="http://www.d20srd.org/srd/magicItems/magicWeapons.htm" TargetMode="External"/><Relationship Id="rId110" Type="http://schemas.openxmlformats.org/officeDocument/2006/relationships/hyperlink" Target="https://forgottenrealms.fandom.com/wiki/Spider_climb" TargetMode="External"/><Relationship Id="rId114" Type="http://schemas.openxmlformats.org/officeDocument/2006/relationships/hyperlink" Target="http://www.d20srd.org/srd/magicItems/magicWeapons.htm" TargetMode="External"/><Relationship Id="rId113" Type="http://schemas.openxmlformats.org/officeDocument/2006/relationships/hyperlink" Target="http://www.d20srd.org/srd/magicItems/magicWeapons.htm" TargetMode="External"/><Relationship Id="rId112" Type="http://schemas.openxmlformats.org/officeDocument/2006/relationships/hyperlink" Target="https://forgottenrealms.fandom.com/wiki/Stoneskin" TargetMode="External"/><Relationship Id="rId111" Type="http://schemas.openxmlformats.org/officeDocument/2006/relationships/hyperlink" Target="http://www.d20srd.org/srd/magicItems/magicWeapons.ht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mlp.fandom.com/wiki/Creatures" TargetMode="External"/><Relationship Id="rId42" Type="http://schemas.openxmlformats.org/officeDocument/2006/relationships/hyperlink" Target="https://mlp.fandom.com/wiki/Creatures" TargetMode="External"/><Relationship Id="rId41" Type="http://schemas.openxmlformats.org/officeDocument/2006/relationships/hyperlink" Target="https://dragonage.fandom.com/wiki/Gate_guardian" TargetMode="External"/><Relationship Id="rId44" Type="http://schemas.openxmlformats.org/officeDocument/2006/relationships/hyperlink" Target="https://mlp.fandom.com/wiki/Creatures" TargetMode="External"/><Relationship Id="rId43" Type="http://schemas.openxmlformats.org/officeDocument/2006/relationships/hyperlink" Target="https://dragonage.fandom.com/wiki/Gibbering_horror" TargetMode="External"/><Relationship Id="rId46" Type="http://schemas.openxmlformats.org/officeDocument/2006/relationships/hyperlink" Target="https://mlp.fandom.com/wiki/Windigos" TargetMode="External"/><Relationship Id="rId45" Type="http://schemas.openxmlformats.org/officeDocument/2006/relationships/hyperlink" Target="https://dragonage.fandom.com/wiki/Griffon" TargetMode="External"/><Relationship Id="rId48" Type="http://schemas.openxmlformats.org/officeDocument/2006/relationships/hyperlink" Target="https://mlp.fandom.com/wiki/Creatures" TargetMode="External"/><Relationship Id="rId47" Type="http://schemas.openxmlformats.org/officeDocument/2006/relationships/hyperlink" Target="https://dragonage.fandom.com/wiki/Gurgut" TargetMode="External"/><Relationship Id="rId49" Type="http://schemas.openxmlformats.org/officeDocument/2006/relationships/hyperlink" Target="https://dragonage.fandom.com/wiki/Gurn" TargetMode="External"/><Relationship Id="rId31" Type="http://schemas.openxmlformats.org/officeDocument/2006/relationships/hyperlink" Target="https://dragonage.fandom.com/wiki/Dragon_thrall" TargetMode="External"/><Relationship Id="rId30" Type="http://schemas.openxmlformats.org/officeDocument/2006/relationships/hyperlink" Target="https://mlp.fandom.com/wiki/Creatures" TargetMode="External"/><Relationship Id="rId33" Type="http://schemas.openxmlformats.org/officeDocument/2006/relationships/hyperlink" Target="https://dragonage.fandom.com/wiki/Drake" TargetMode="External"/><Relationship Id="rId32" Type="http://schemas.openxmlformats.org/officeDocument/2006/relationships/hyperlink" Target="https://mlp.fandom.com/wiki/Parasprites" TargetMode="External"/><Relationship Id="rId35" Type="http://schemas.openxmlformats.org/officeDocument/2006/relationships/hyperlink" Target="https://dragonage.fandom.com/wiki/Druffalo" TargetMode="External"/><Relationship Id="rId34" Type="http://schemas.openxmlformats.org/officeDocument/2006/relationships/hyperlink" Target="https://mlp.fandom.com/wiki/Creatures" TargetMode="External"/><Relationship Id="rId37" Type="http://schemas.openxmlformats.org/officeDocument/2006/relationships/hyperlink" Target="https://dragonage.fandom.com/wiki/Fearling" TargetMode="External"/><Relationship Id="rId36" Type="http://schemas.openxmlformats.org/officeDocument/2006/relationships/hyperlink" Target="https://mlp.fandom.com/wiki/Creatures" TargetMode="External"/><Relationship Id="rId39" Type="http://schemas.openxmlformats.org/officeDocument/2006/relationships/hyperlink" Target="https://dragonage.fandom.com/wiki/Fennec" TargetMode="External"/><Relationship Id="rId38" Type="http://schemas.openxmlformats.org/officeDocument/2006/relationships/hyperlink" Target="https://mlp.fandom.com/wiki/Timberwolves" TargetMode="External"/><Relationship Id="rId20" Type="http://schemas.openxmlformats.org/officeDocument/2006/relationships/hyperlink" Target="https://mlp.fandom.com/wiki/Creatures" TargetMode="External"/><Relationship Id="rId22" Type="http://schemas.openxmlformats.org/officeDocument/2006/relationships/hyperlink" Target="https://mlp.fandom.com/wiki/Creatures" TargetMode="External"/><Relationship Id="rId21" Type="http://schemas.openxmlformats.org/officeDocument/2006/relationships/hyperlink" Target="https://dragonage.fandom.com/wiki/Corrupted_spider" TargetMode="External"/><Relationship Id="rId24" Type="http://schemas.openxmlformats.org/officeDocument/2006/relationships/hyperlink" Target="https://mlp.fandom.com/wiki/Creatures" TargetMode="External"/><Relationship Id="rId23" Type="http://schemas.openxmlformats.org/officeDocument/2006/relationships/hyperlink" Target="https://dragonage.fandom.com/wiki/Cretahl" TargetMode="External"/><Relationship Id="rId26" Type="http://schemas.openxmlformats.org/officeDocument/2006/relationships/hyperlink" Target="https://mlp.fandom.com/wiki/Creatures" TargetMode="External"/><Relationship Id="rId25" Type="http://schemas.openxmlformats.org/officeDocument/2006/relationships/hyperlink" Target="https://dragonage.fandom.com/wiki/Deepstalker" TargetMode="External"/><Relationship Id="rId28" Type="http://schemas.openxmlformats.org/officeDocument/2006/relationships/hyperlink" Target="https://mlp.fandom.com/wiki/Creatures" TargetMode="External"/><Relationship Id="rId27" Type="http://schemas.openxmlformats.org/officeDocument/2006/relationships/hyperlink" Target="https://dragonage.fandom.com/wiki/Dracolisk" TargetMode="External"/><Relationship Id="rId29" Type="http://schemas.openxmlformats.org/officeDocument/2006/relationships/hyperlink" Target="https://dragonage.fandom.com/wiki/Dragon" TargetMode="External"/><Relationship Id="rId11" Type="http://schemas.openxmlformats.org/officeDocument/2006/relationships/hyperlink" Target="https://dragonage.fandom.com/wiki/Bloodcrow" TargetMode="External"/><Relationship Id="rId10" Type="http://schemas.openxmlformats.org/officeDocument/2006/relationships/hyperlink" Target="https://mlp.fandom.com/wiki/Creatures" TargetMode="External"/><Relationship Id="rId13" Type="http://schemas.openxmlformats.org/officeDocument/2006/relationships/hyperlink" Target="https://dragonage.fandom.com/wiki/Bogfisher" TargetMode="External"/><Relationship Id="rId12" Type="http://schemas.openxmlformats.org/officeDocument/2006/relationships/hyperlink" Target="https://mlp.fandom.com/wiki/Cerberus" TargetMode="External"/><Relationship Id="rId15" Type="http://schemas.openxmlformats.org/officeDocument/2006/relationships/hyperlink" Target="https://dragonage.fandom.com/wiki/Bronto" TargetMode="External"/><Relationship Id="rId14" Type="http://schemas.openxmlformats.org/officeDocument/2006/relationships/hyperlink" Target="https://mlp.fandom.com/wiki/Changelings" TargetMode="External"/><Relationship Id="rId17" Type="http://schemas.openxmlformats.org/officeDocument/2006/relationships/hyperlink" Target="https://dragonage.fandom.com/wiki/Cave_beetle" TargetMode="External"/><Relationship Id="rId16" Type="http://schemas.openxmlformats.org/officeDocument/2006/relationships/hyperlink" Target="https://mlp.fandom.com/wiki/Creatures" TargetMode="External"/><Relationship Id="rId19" Type="http://schemas.openxmlformats.org/officeDocument/2006/relationships/hyperlink" Target="https://dragonage.fandom.com/wiki/Cetus" TargetMode="External"/><Relationship Id="rId18" Type="http://schemas.openxmlformats.org/officeDocument/2006/relationships/hyperlink" Target="https://mlp.fandom.com/wiki/Creatures" TargetMode="External"/><Relationship Id="rId70" Type="http://schemas.openxmlformats.org/officeDocument/2006/relationships/vmlDrawing" Target="../drawings/vmlDrawing3.vml"/><Relationship Id="rId62" Type="http://schemas.openxmlformats.org/officeDocument/2006/relationships/hyperlink" Target="https://dragonage.fandom.com/wiki/Snoufleur" TargetMode="External"/><Relationship Id="rId61" Type="http://schemas.openxmlformats.org/officeDocument/2006/relationships/hyperlink" Target="https://dragonage.fandom.com/wiki/Sand_stalker" TargetMode="External"/><Relationship Id="rId64" Type="http://schemas.openxmlformats.org/officeDocument/2006/relationships/hyperlink" Target="https://dragonage.fandom.com/wiki/Steel_golem" TargetMode="External"/><Relationship Id="rId63" Type="http://schemas.openxmlformats.org/officeDocument/2006/relationships/hyperlink" Target="https://dragonage.fandom.com/wiki/Spirit" TargetMode="External"/><Relationship Id="rId66" Type="http://schemas.openxmlformats.org/officeDocument/2006/relationships/hyperlink" Target="https://dragonage.fandom.com/wiki/Tusket" TargetMode="External"/><Relationship Id="rId65" Type="http://schemas.openxmlformats.org/officeDocument/2006/relationships/hyperlink" Target="https://dragonage.fandom.com/wiki/Stone_golem" TargetMode="External"/><Relationship Id="rId68" Type="http://schemas.openxmlformats.org/officeDocument/2006/relationships/hyperlink" Target="https://dragonage.fandom.com/wiki/Wyvern" TargetMode="External"/><Relationship Id="rId67" Type="http://schemas.openxmlformats.org/officeDocument/2006/relationships/hyperlink" Target="https://dragonage.fandom.com/wiki/Varghest" TargetMode="External"/><Relationship Id="rId60" Type="http://schemas.openxmlformats.org/officeDocument/2006/relationships/hyperlink" Target="https://dragonage.fandom.com/wiki/Red_lion" TargetMode="External"/><Relationship Id="rId69" Type="http://schemas.openxmlformats.org/officeDocument/2006/relationships/drawing" Target="../drawings/drawing7.xml"/><Relationship Id="rId51" Type="http://schemas.openxmlformats.org/officeDocument/2006/relationships/hyperlink" Target="https://dragonage.fandom.com/wiki/Halla" TargetMode="External"/><Relationship Id="rId50" Type="http://schemas.openxmlformats.org/officeDocument/2006/relationships/hyperlink" Target="https://mlp.fandom.com/wiki/Earth_ponies" TargetMode="External"/><Relationship Id="rId53" Type="http://schemas.openxmlformats.org/officeDocument/2006/relationships/hyperlink" Target="https://dragonage.fandom.com/wiki/Lurker" TargetMode="External"/><Relationship Id="rId52" Type="http://schemas.openxmlformats.org/officeDocument/2006/relationships/hyperlink" Target="https://mlp.fandom.com/wiki/Pegasi" TargetMode="External"/><Relationship Id="rId55" Type="http://schemas.openxmlformats.org/officeDocument/2006/relationships/hyperlink" Target="https://dragonage.fandom.com/wiki/Mabari" TargetMode="External"/><Relationship Id="rId54" Type="http://schemas.openxmlformats.org/officeDocument/2006/relationships/hyperlink" Target="https://mlp.fandom.com/wiki/Unicorns" TargetMode="External"/><Relationship Id="rId57" Type="http://schemas.openxmlformats.org/officeDocument/2006/relationships/hyperlink" Target="https://dragonage.fandom.com/wiki/Nug" TargetMode="External"/><Relationship Id="rId56" Type="http://schemas.openxmlformats.org/officeDocument/2006/relationships/hyperlink" Target="https://mlp.fandom.com/wiki/Alicorns" TargetMode="External"/><Relationship Id="rId59" Type="http://schemas.openxmlformats.org/officeDocument/2006/relationships/hyperlink" Target="https://dragonage.fandom.com/wiki/Quillback" TargetMode="External"/><Relationship Id="rId58" Type="http://schemas.openxmlformats.org/officeDocument/2006/relationships/hyperlink" Target="https://dragonage.fandom.com/wiki/Phoenix" TargetMode="External"/><Relationship Id="rId1" Type="http://schemas.openxmlformats.org/officeDocument/2006/relationships/comments" Target="../comments3.xml"/><Relationship Id="rId2" Type="http://schemas.openxmlformats.org/officeDocument/2006/relationships/hyperlink" Target="https://mlp.fandom.com/wiki/Ahuizotl" TargetMode="External"/><Relationship Id="rId3" Type="http://schemas.openxmlformats.org/officeDocument/2006/relationships/hyperlink" Target="https://dragonage.fandom.com/wiki/August_Ram" TargetMode="External"/><Relationship Id="rId4" Type="http://schemas.openxmlformats.org/officeDocument/2006/relationships/hyperlink" Target="https://mlp.fandom.com/wiki/Creatures" TargetMode="External"/><Relationship Id="rId9" Type="http://schemas.openxmlformats.org/officeDocument/2006/relationships/hyperlink" Target="https://dragonage.fandom.com/wiki/Blighted_werewolf" TargetMode="External"/><Relationship Id="rId5" Type="http://schemas.openxmlformats.org/officeDocument/2006/relationships/hyperlink" Target="https://dragonage.fandom.com/wiki/Bereskarn" TargetMode="External"/><Relationship Id="rId6" Type="http://schemas.openxmlformats.org/officeDocument/2006/relationships/hyperlink" Target="https://mlp.fandom.com/wiki/Breezies" TargetMode="External"/><Relationship Id="rId7" Type="http://schemas.openxmlformats.org/officeDocument/2006/relationships/hyperlink" Target="https://dragonage.fandom.com/wiki/Blight_wolf" TargetMode="External"/><Relationship Id="rId8" Type="http://schemas.openxmlformats.org/officeDocument/2006/relationships/hyperlink" Target="https://mlp.fandom.com/wiki/Creatures" TargetMode="External"/></Relationships>
</file>

<file path=xl/worksheets/_rels/sheet8.xml.rels><?xml version="1.0" encoding="UTF-8" standalone="yes"?><Relationships xmlns="http://schemas.openxmlformats.org/package/2006/relationships"><Relationship Id="rId392" Type="http://schemas.openxmlformats.org/officeDocument/2006/relationships/hyperlink" Target="https://toriko.fandom.com/wiki/Balbamoth" TargetMode="External"/><Relationship Id="rId391" Type="http://schemas.openxmlformats.org/officeDocument/2006/relationships/hyperlink" Target="https://okami.fandom.com/wiki/Michigami" TargetMode="External"/><Relationship Id="rId390" Type="http://schemas.openxmlformats.org/officeDocument/2006/relationships/hyperlink" Target="https://goldensun.fandom.com/wiki/Flint" TargetMode="External"/><Relationship Id="rId2180" Type="http://schemas.openxmlformats.org/officeDocument/2006/relationships/hyperlink" Target="https://starwars.fandom.com/wiki/Garral/Legends" TargetMode="External"/><Relationship Id="rId2181" Type="http://schemas.openxmlformats.org/officeDocument/2006/relationships/hyperlink" Target="https://monsterhunter.fandom.com/wiki/Farunokku" TargetMode="External"/><Relationship Id="rId2182" Type="http://schemas.openxmlformats.org/officeDocument/2006/relationships/hyperlink" Target="https://monster-sanctuary.fandom.com/wiki/Polterofen" TargetMode="External"/><Relationship Id="rId2183" Type="http://schemas.openxmlformats.org/officeDocument/2006/relationships/hyperlink" Target="https://goldensun.fandom.com/wiki/Haze" TargetMode="External"/><Relationship Id="rId385" Type="http://schemas.openxmlformats.org/officeDocument/2006/relationships/hyperlink" Target="https://fellseal.gamepedia.com/Daodrenner" TargetMode="External"/><Relationship Id="rId2184" Type="http://schemas.openxmlformats.org/officeDocument/2006/relationships/hyperlink" Target="https://toriko.fandom.com/wiki/Hercules_Dragon" TargetMode="External"/><Relationship Id="rId384" Type="http://schemas.openxmlformats.org/officeDocument/2006/relationships/hyperlink" Target="https://minecraft.gamepedia.com/Elder_Guardian" TargetMode="External"/><Relationship Id="rId2185" Type="http://schemas.openxmlformats.org/officeDocument/2006/relationships/hyperlink" Target="https://subnautica.fandom.com/wiki/Warper" TargetMode="External"/><Relationship Id="rId383" Type="http://schemas.openxmlformats.org/officeDocument/2006/relationships/hyperlink" Target="https://finalfantasy.fandom.com/wiki/Carbuncle_(Final_Fantasy_VIII)" TargetMode="External"/><Relationship Id="rId2186" Type="http://schemas.openxmlformats.org/officeDocument/2006/relationships/hyperlink" Target="https://starbounder.org/Poison_Fluffalo" TargetMode="External"/><Relationship Id="rId382" Type="http://schemas.openxmlformats.org/officeDocument/2006/relationships/hyperlink" Target="https://finalfantasy.fandom.com/wiki/Catoblepas_(Final_Fantasy_IX)" TargetMode="External"/><Relationship Id="rId2187" Type="http://schemas.openxmlformats.org/officeDocument/2006/relationships/hyperlink" Target="https://powerrangers.fandom.com/wiki/Gorilla_Galactabeast" TargetMode="External"/><Relationship Id="rId389" Type="http://schemas.openxmlformats.org/officeDocument/2006/relationships/hyperlink" Target="https://onepiece.fandom.com/wiki/Boss" TargetMode="External"/><Relationship Id="rId2188" Type="http://schemas.openxmlformats.org/officeDocument/2006/relationships/hyperlink" Target="https://en.wikipedia.org/wiki/Phasmatodea" TargetMode="External"/><Relationship Id="rId388" Type="http://schemas.openxmlformats.org/officeDocument/2006/relationships/hyperlink" Target="https://naruto.fandom.com/wiki/Kurama" TargetMode="External"/><Relationship Id="rId2189" Type="http://schemas.openxmlformats.org/officeDocument/2006/relationships/hyperlink" Target="https://ark.gamepedia.com/Hyaenodon" TargetMode="External"/><Relationship Id="rId387" Type="http://schemas.openxmlformats.org/officeDocument/2006/relationships/hyperlink" Target="https://elderscrolls.fandom.com/wiki/Dragons_(Lore)" TargetMode="External"/><Relationship Id="rId386" Type="http://schemas.openxmlformats.org/officeDocument/2006/relationships/hyperlink" Target="https://monster-sanctuary.fandom.com/wiki/Yowie" TargetMode="External"/><Relationship Id="rId381" Type="http://schemas.openxmlformats.org/officeDocument/2006/relationships/hyperlink" Target="https://metroid.fandom.com/wiki/Charge_Beam_Beast" TargetMode="External"/><Relationship Id="rId380" Type="http://schemas.openxmlformats.org/officeDocument/2006/relationships/hyperlink" Target="https://marvel.fandom.com/wiki/Old_Lace_(Earth-616)" TargetMode="External"/><Relationship Id="rId379" Type="http://schemas.openxmlformats.org/officeDocument/2006/relationships/hyperlink" Target="https://slimerancher.fandom.com/wiki/Saber_Slime" TargetMode="External"/><Relationship Id="rId2170" Type="http://schemas.openxmlformats.org/officeDocument/2006/relationships/hyperlink" Target="https://ark.gamepedia.com/Hesperornis" TargetMode="External"/><Relationship Id="rId2171" Type="http://schemas.openxmlformats.org/officeDocument/2006/relationships/hyperlink" Target="https://avatar.fandom.com/wiki/Squirrel_toad" TargetMode="External"/><Relationship Id="rId2172" Type="http://schemas.openxmlformats.org/officeDocument/2006/relationships/hyperlink" Target="https://forgottenrealms.fandom.com/wiki/Nimblewright" TargetMode="External"/><Relationship Id="rId374" Type="http://schemas.openxmlformats.org/officeDocument/2006/relationships/hyperlink" Target="https://howtotrainyourdragon.fandom.com/wiki/Deadly_Nadder_(Franchise)" TargetMode="External"/><Relationship Id="rId2173" Type="http://schemas.openxmlformats.org/officeDocument/2006/relationships/hyperlink" Target="https://bulbapedia.bulbagarden.net/wiki/Munchlax_(Pok%C3%A9mon)" TargetMode="External"/><Relationship Id="rId373" Type="http://schemas.openxmlformats.org/officeDocument/2006/relationships/hyperlink" Target="https://dragon-quest.org/wiki/King_slime" TargetMode="External"/><Relationship Id="rId2174" Type="http://schemas.openxmlformats.org/officeDocument/2006/relationships/hyperlink" Target="https://digimon.fandom.com/wiki/Palmon" TargetMode="External"/><Relationship Id="rId372" Type="http://schemas.openxmlformats.org/officeDocument/2006/relationships/hyperlink" Target="https://www.mariowiki.com/Buzzy_Beetle" TargetMode="External"/><Relationship Id="rId2175" Type="http://schemas.openxmlformats.org/officeDocument/2006/relationships/hyperlink" Target="https://zelda.fandom.com/wiki/Deku_Mask" TargetMode="External"/><Relationship Id="rId371" Type="http://schemas.openxmlformats.org/officeDocument/2006/relationships/hyperlink" Target="https://zelda.fandom.com/wiki/White_ChuChu" TargetMode="External"/><Relationship Id="rId2176" Type="http://schemas.openxmlformats.org/officeDocument/2006/relationships/hyperlink" Target="https://www.mariowiki.com/Metal_Cap" TargetMode="External"/><Relationship Id="rId378" Type="http://schemas.openxmlformats.org/officeDocument/2006/relationships/hyperlink" Target="https://harrypotter.fandom.com/wiki/Bundimun" TargetMode="External"/><Relationship Id="rId2177" Type="http://schemas.openxmlformats.org/officeDocument/2006/relationships/hyperlink" Target="https://dragon-quest.org/wiki/Gremlin" TargetMode="External"/><Relationship Id="rId377" Type="http://schemas.openxmlformats.org/officeDocument/2006/relationships/hyperlink" Target="https://monsterhunter.fandom.com/wiki/Amatsu" TargetMode="External"/><Relationship Id="rId2178" Type="http://schemas.openxmlformats.org/officeDocument/2006/relationships/hyperlink" Target="https://howtotrainyourdragon.fandom.com/wiki/Slitherwing" TargetMode="External"/><Relationship Id="rId376" Type="http://schemas.openxmlformats.org/officeDocument/2006/relationships/hyperlink" Target="https://starwars.fandom.com/wiki/Fambaa/Legends" TargetMode="External"/><Relationship Id="rId2179" Type="http://schemas.openxmlformats.org/officeDocument/2006/relationships/hyperlink" Target="https://xenoblade.fandom.com/wiki/M54_Armoured_Unit" TargetMode="External"/><Relationship Id="rId375" Type="http://schemas.openxmlformats.org/officeDocument/2006/relationships/hyperlink" Target="https://xenoblade.fandom.com/wiki/Deified_Queen" TargetMode="External"/><Relationship Id="rId2190" Type="http://schemas.openxmlformats.org/officeDocument/2006/relationships/hyperlink" Target="https://avatar.fandom.com/wiki/Tiger_seal" TargetMode="External"/><Relationship Id="rId2191" Type="http://schemas.openxmlformats.org/officeDocument/2006/relationships/hyperlink" Target="https://forgottenrealms.fandom.com/wiki/Nonaton" TargetMode="External"/><Relationship Id="rId2192" Type="http://schemas.openxmlformats.org/officeDocument/2006/relationships/hyperlink" Target="https://bulbapedia.bulbagarden.net/wiki/Articuno_(Pok%C3%A9mon)" TargetMode="External"/><Relationship Id="rId2193" Type="http://schemas.openxmlformats.org/officeDocument/2006/relationships/hyperlink" Target="https://digimon.fandom.com/wiki/Patamon" TargetMode="External"/><Relationship Id="rId2194" Type="http://schemas.openxmlformats.org/officeDocument/2006/relationships/hyperlink" Target="https://zelda.fandom.com/wiki/Goron_Mask" TargetMode="External"/><Relationship Id="rId396" Type="http://schemas.openxmlformats.org/officeDocument/2006/relationships/hyperlink" Target="https://ben10.fandom.com/wiki/Cortalopus" TargetMode="External"/><Relationship Id="rId2195" Type="http://schemas.openxmlformats.org/officeDocument/2006/relationships/hyperlink" Target="https://www.mariowiki.com/Mini_Mushroom" TargetMode="External"/><Relationship Id="rId395" Type="http://schemas.openxmlformats.org/officeDocument/2006/relationships/hyperlink" Target="https://oddworld.fandom.com/wiki/Scrab" TargetMode="External"/><Relationship Id="rId2196" Type="http://schemas.openxmlformats.org/officeDocument/2006/relationships/hyperlink" Target="https://dragon-quest.org/wiki/Hypothermion" TargetMode="External"/><Relationship Id="rId394" Type="http://schemas.openxmlformats.org/officeDocument/2006/relationships/hyperlink" Target="https://dinotrux.fandom.com/wiki/Liftasaurs_(species)" TargetMode="External"/><Relationship Id="rId2197" Type="http://schemas.openxmlformats.org/officeDocument/2006/relationships/hyperlink" Target="https://howtotrainyourdragon.fandom.com/wiki/Smothering_Smokebreath" TargetMode="External"/><Relationship Id="rId393" Type="http://schemas.openxmlformats.org/officeDocument/2006/relationships/hyperlink" Target="https://wh40k.lexicanum.com/wiki/Cruorian_War_Beast" TargetMode="External"/><Relationship Id="rId2198" Type="http://schemas.openxmlformats.org/officeDocument/2006/relationships/hyperlink" Target="https://xenoblade.fandom.com/wiki/M65_Hunter_Unit" TargetMode="External"/><Relationship Id="rId2199" Type="http://schemas.openxmlformats.org/officeDocument/2006/relationships/hyperlink" Target="https://starwars.fandom.com/wiki/Gorgodon/Legends" TargetMode="External"/><Relationship Id="rId399" Type="http://schemas.openxmlformats.org/officeDocument/2006/relationships/hyperlink" Target="https://starbounder.org/Crabcano" TargetMode="External"/><Relationship Id="rId398" Type="http://schemas.openxmlformats.org/officeDocument/2006/relationships/hyperlink" Target="https://subnautica.fandom.com/wiki/Boneshark" TargetMode="External"/><Relationship Id="rId397" Type="http://schemas.openxmlformats.org/officeDocument/2006/relationships/hyperlink" Target="https://horizon.fandom.com/wiki/Frostclaw" TargetMode="External"/><Relationship Id="rId1730" Type="http://schemas.openxmlformats.org/officeDocument/2006/relationships/hyperlink" Target="https://bulbapedia.bulbagarden.net/wiki/Happiny_(Pok%C3%A9mon)" TargetMode="External"/><Relationship Id="rId1731" Type="http://schemas.openxmlformats.org/officeDocument/2006/relationships/hyperlink" Target="https://digimon.fandom.com/wiki/KoDokugumon" TargetMode="External"/><Relationship Id="rId1732" Type="http://schemas.openxmlformats.org/officeDocument/2006/relationships/hyperlink" Target="https://zelda.fandom.com/wiki/Armogohma" TargetMode="External"/><Relationship Id="rId1733" Type="http://schemas.openxmlformats.org/officeDocument/2006/relationships/hyperlink" Target="https://www.mariowiki.com/Jr._Troopa" TargetMode="External"/><Relationship Id="rId1734" Type="http://schemas.openxmlformats.org/officeDocument/2006/relationships/hyperlink" Target="https://dragon-quest.org/wiki/Armoured_wartoise" TargetMode="External"/><Relationship Id="rId1735" Type="http://schemas.openxmlformats.org/officeDocument/2006/relationships/hyperlink" Target="https://howtotrainyourdragon.fandom.com/wiki/Rockspitter" TargetMode="External"/><Relationship Id="rId1736" Type="http://schemas.openxmlformats.org/officeDocument/2006/relationships/hyperlink" Target="https://xenoblade.fandom.com/wiki/Grex" TargetMode="External"/><Relationship Id="rId1737" Type="http://schemas.openxmlformats.org/officeDocument/2006/relationships/hyperlink" Target="https://starwars.fandom.com/wiki/Amphistaff" TargetMode="External"/><Relationship Id="rId1738" Type="http://schemas.openxmlformats.org/officeDocument/2006/relationships/hyperlink" Target="https://monsterhunter.fandom.com/wiki/Dah%27ren_Mohran" TargetMode="External"/><Relationship Id="rId1739" Type="http://schemas.openxmlformats.org/officeDocument/2006/relationships/hyperlink" Target="https://harrypotter.fandom.com/wiki/Patronus_Charm" TargetMode="External"/><Relationship Id="rId1720" Type="http://schemas.openxmlformats.org/officeDocument/2006/relationships/hyperlink" Target="https://ben10.fandom.com/wiki/Ziboson" TargetMode="External"/><Relationship Id="rId1721" Type="http://schemas.openxmlformats.org/officeDocument/2006/relationships/hyperlink" Target="https://subnautica.fandom.com/wiki/River_Prowler" TargetMode="External"/><Relationship Id="rId1722" Type="http://schemas.openxmlformats.org/officeDocument/2006/relationships/hyperlink" Target="https://starbounder.org/Squeem" TargetMode="External"/><Relationship Id="rId1723" Type="http://schemas.openxmlformats.org/officeDocument/2006/relationships/hyperlink" Target="https://ccsakura.fandom.com/wiki/The_Windy" TargetMode="External"/><Relationship Id="rId1724" Type="http://schemas.openxmlformats.org/officeDocument/2006/relationships/hyperlink" Target="https://kirby.fandom.com/wiki/Inhale" TargetMode="External"/><Relationship Id="rId1725" Type="http://schemas.openxmlformats.org/officeDocument/2006/relationships/hyperlink" Target="https://monster-rancher.fandom.com/wiki/Mocchi" TargetMode="External"/><Relationship Id="rId1726" Type="http://schemas.openxmlformats.org/officeDocument/2006/relationships/hyperlink" Target="https://en.wikipedia.org/wiki/Cariamiformes" TargetMode="External"/><Relationship Id="rId1727" Type="http://schemas.openxmlformats.org/officeDocument/2006/relationships/hyperlink" Target="https://ark.gamepedia.com/Dung_Beetle" TargetMode="External"/><Relationship Id="rId1728" Type="http://schemas.openxmlformats.org/officeDocument/2006/relationships/hyperlink" Target="https://avatar.fandom.com/wiki/Moth_wasp" TargetMode="External"/><Relationship Id="rId1729" Type="http://schemas.openxmlformats.org/officeDocument/2006/relationships/hyperlink" Target="https://forgottenrealms.fandom.com/wiki/Eidolon" TargetMode="External"/><Relationship Id="rId1752" Type="http://schemas.openxmlformats.org/officeDocument/2006/relationships/hyperlink" Target="https://avatar.fandom.com/wiki/Ostrich_horse" TargetMode="External"/><Relationship Id="rId1753" Type="http://schemas.openxmlformats.org/officeDocument/2006/relationships/hyperlink" Target="https://forgottenrealms.fandom.com/wiki/Adamantine_golem" TargetMode="External"/><Relationship Id="rId1754" Type="http://schemas.openxmlformats.org/officeDocument/2006/relationships/hyperlink" Target="https://bulbapedia.bulbagarden.net/wiki/Tangela_(Pok%C3%A9mon)" TargetMode="External"/><Relationship Id="rId1755" Type="http://schemas.openxmlformats.org/officeDocument/2006/relationships/hyperlink" Target="https://digimon.fandom.com/wiki/KoKabuterimon" TargetMode="External"/><Relationship Id="rId1756" Type="http://schemas.openxmlformats.org/officeDocument/2006/relationships/hyperlink" Target="https://zelda.fandom.com/wiki/Queen_Gohma" TargetMode="External"/><Relationship Id="rId1757" Type="http://schemas.openxmlformats.org/officeDocument/2006/relationships/hyperlink" Target="https://www.mariowiki.com/Iggy_Koopa" TargetMode="External"/><Relationship Id="rId1758" Type="http://schemas.openxmlformats.org/officeDocument/2006/relationships/hyperlink" Target="https://dragon-quest.org/wiki/Barracuda" TargetMode="External"/><Relationship Id="rId1759" Type="http://schemas.openxmlformats.org/officeDocument/2006/relationships/hyperlink" Target="https://howtotrainyourdragon.fandom.com/wiki/Rumblehorn" TargetMode="External"/><Relationship Id="rId1750" Type="http://schemas.openxmlformats.org/officeDocument/2006/relationships/hyperlink" Target="https://en.wikipedia.org/wiki/Falconiformes" TargetMode="External"/><Relationship Id="rId1751" Type="http://schemas.openxmlformats.org/officeDocument/2006/relationships/hyperlink" Target="https://ark.gamepedia.com/Dunkleosteus" TargetMode="External"/><Relationship Id="rId1741" Type="http://schemas.openxmlformats.org/officeDocument/2006/relationships/hyperlink" Target="https://finalfantasy.fandom.com/wiki/Unicorn_(Final_Fantasy_VI)" TargetMode="External"/><Relationship Id="rId1742" Type="http://schemas.openxmlformats.org/officeDocument/2006/relationships/hyperlink" Target="https://monster-sanctuary.fandom.com/wiki/Tanuki" TargetMode="External"/><Relationship Id="rId1743" Type="http://schemas.openxmlformats.org/officeDocument/2006/relationships/hyperlink" Target="https://goldensun.fandom.com/wiki/Lava" TargetMode="External"/><Relationship Id="rId1744" Type="http://schemas.openxmlformats.org/officeDocument/2006/relationships/hyperlink" Target="https://toriko.fandom.com/wiki/Emerald_Dragon" TargetMode="External"/><Relationship Id="rId1745" Type="http://schemas.openxmlformats.org/officeDocument/2006/relationships/hyperlink" Target="https://wh40k.lexicanum.com/wiki/Maleceptor" TargetMode="External"/><Relationship Id="rId1746" Type="http://schemas.openxmlformats.org/officeDocument/2006/relationships/hyperlink" Target="https://subnautica-belowzero.fandom.com/wiki/Rock_Puncher" TargetMode="External"/><Relationship Id="rId1747" Type="http://schemas.openxmlformats.org/officeDocument/2006/relationships/hyperlink" Target="https://starbounder.org/Taroni" TargetMode="External"/><Relationship Id="rId1748" Type="http://schemas.openxmlformats.org/officeDocument/2006/relationships/hyperlink" Target="https://ccsakura.fandom.com/wiki/The_Wood" TargetMode="External"/><Relationship Id="rId1749" Type="http://schemas.openxmlformats.org/officeDocument/2006/relationships/hyperlink" Target="https://monster-rancher.fandom.com/wiki/Suezo" TargetMode="External"/><Relationship Id="rId1740" Type="http://schemas.openxmlformats.org/officeDocument/2006/relationships/hyperlink" Target="https://metroid.fandom.com/wiki/Triclops" TargetMode="External"/><Relationship Id="rId1710" Type="http://schemas.openxmlformats.org/officeDocument/2006/relationships/hyperlink" Target="https://monsterhunter.fandom.com/wiki/Cortos" TargetMode="External"/><Relationship Id="rId1711" Type="http://schemas.openxmlformats.org/officeDocument/2006/relationships/hyperlink" Target="https://harrypotter.fandom.com/wiki/Occamy" TargetMode="External"/><Relationship Id="rId1712" Type="http://schemas.openxmlformats.org/officeDocument/2006/relationships/hyperlink" Target="https://metroid.fandom.com/wiki/Pow" TargetMode="External"/><Relationship Id="rId1713" Type="http://schemas.openxmlformats.org/officeDocument/2006/relationships/hyperlink" Target="https://finalfantasy.fandom.com/wiki/Ultima_(Final_Fantasy_XII)" TargetMode="External"/><Relationship Id="rId1714" Type="http://schemas.openxmlformats.org/officeDocument/2006/relationships/hyperlink" Target="https://fellseal.gamepedia.com/Beastmaster" TargetMode="External"/><Relationship Id="rId1715" Type="http://schemas.openxmlformats.org/officeDocument/2006/relationships/hyperlink" Target="https://monster-sanctuary.fandom.com/wiki/Koi" TargetMode="External"/><Relationship Id="rId1716" Type="http://schemas.openxmlformats.org/officeDocument/2006/relationships/hyperlink" Target="https://onepiece.fandom.com/wiki/Devil_Fruit" TargetMode="External"/><Relationship Id="rId1717" Type="http://schemas.openxmlformats.org/officeDocument/2006/relationships/hyperlink" Target="https://goldensun.fandom.com/wiki/Kindle" TargetMode="External"/><Relationship Id="rId1718" Type="http://schemas.openxmlformats.org/officeDocument/2006/relationships/hyperlink" Target="https://toriko.fandom.com/wiki/Elephantsaurus" TargetMode="External"/><Relationship Id="rId1719" Type="http://schemas.openxmlformats.org/officeDocument/2006/relationships/hyperlink" Target="https://wh40k.lexicanum.com/wiki/Lictor" TargetMode="External"/><Relationship Id="rId1700" Type="http://schemas.openxmlformats.org/officeDocument/2006/relationships/hyperlink" Target="https://avatar.fandom.com/wiki/Hybrid_pigs" TargetMode="External"/><Relationship Id="rId1701" Type="http://schemas.openxmlformats.org/officeDocument/2006/relationships/hyperlink" Target="https://forgottenrealms.fandom.com/wiki/Duodrone" TargetMode="External"/><Relationship Id="rId1702" Type="http://schemas.openxmlformats.org/officeDocument/2006/relationships/hyperlink" Target="https://bulbapedia.bulbagarden.net/wiki/Rhyhorn_(Pok%C3%A9mon)" TargetMode="External"/><Relationship Id="rId1703" Type="http://schemas.openxmlformats.org/officeDocument/2006/relationships/hyperlink" Target="https://digimon.fandom.com/wiki/Keramon" TargetMode="External"/><Relationship Id="rId1704" Type="http://schemas.openxmlformats.org/officeDocument/2006/relationships/hyperlink" Target="https://zelda.fandom.com/wiki/King_Dodongo" TargetMode="External"/><Relationship Id="rId1705" Type="http://schemas.openxmlformats.org/officeDocument/2006/relationships/hyperlink" Target="https://www.mariowiki.com/Petey_Piranha" TargetMode="External"/><Relationship Id="rId1706" Type="http://schemas.openxmlformats.org/officeDocument/2006/relationships/hyperlink" Target="https://dragon-quest.org/wiki/Wailin%27_weed" TargetMode="External"/><Relationship Id="rId1707" Type="http://schemas.openxmlformats.org/officeDocument/2006/relationships/hyperlink" Target="https://howtotrainyourdragon.fandom.com/wiki/Relentless_Razorwing" TargetMode="External"/><Relationship Id="rId1708" Type="http://schemas.openxmlformats.org/officeDocument/2006/relationships/hyperlink" Target="https://xenoblade.fandom.com/wiki/Lunar_Grady" TargetMode="External"/><Relationship Id="rId1709" Type="http://schemas.openxmlformats.org/officeDocument/2006/relationships/hyperlink" Target="https://starwars.fandom.com/wiki/Altagak" TargetMode="External"/><Relationship Id="rId40" Type="http://schemas.openxmlformats.org/officeDocument/2006/relationships/hyperlink" Target="https://starbounder.org/Adult_Poptop" TargetMode="External"/><Relationship Id="rId3513" Type="http://schemas.openxmlformats.org/officeDocument/2006/relationships/hyperlink" Target="https://bulbapedia.bulbagarden.net/wiki/Morelull_(Pok%C3%A9mon)" TargetMode="External"/><Relationship Id="rId3512" Type="http://schemas.openxmlformats.org/officeDocument/2006/relationships/hyperlink" Target="https://bulbapedia.bulbagarden.net/wiki/Fomantis_(Pok%C3%A9mon)" TargetMode="External"/><Relationship Id="rId42" Type="http://schemas.openxmlformats.org/officeDocument/2006/relationships/hyperlink" Target="https://kirby.fandom.com/wiki/Beetley" TargetMode="External"/><Relationship Id="rId3515" Type="http://schemas.openxmlformats.org/officeDocument/2006/relationships/hyperlink" Target="https://bulbapedia.bulbagarden.net/wiki/Stufful_(Pok%C3%A9mon)" TargetMode="External"/><Relationship Id="rId41" Type="http://schemas.openxmlformats.org/officeDocument/2006/relationships/hyperlink" Target="https://ccsakura.fandom.com/wiki/The_Arrow" TargetMode="External"/><Relationship Id="rId3514" Type="http://schemas.openxmlformats.org/officeDocument/2006/relationships/hyperlink" Target="https://bulbapedia.bulbagarden.net/wiki/Salandit_(Pok%C3%A9mon)" TargetMode="External"/><Relationship Id="rId44" Type="http://schemas.openxmlformats.org/officeDocument/2006/relationships/hyperlink" Target="https://alienanthology.fandom.com/wiki/Soldier" TargetMode="External"/><Relationship Id="rId3517" Type="http://schemas.openxmlformats.org/officeDocument/2006/relationships/hyperlink" Target="https://bulbapedia.bulbagarden.net/wiki/Comfey_(Pok%C3%A9mon)" TargetMode="External"/><Relationship Id="rId43" Type="http://schemas.openxmlformats.org/officeDocument/2006/relationships/hyperlink" Target="https://riordan.fandom.com/wiki/Ambrosia" TargetMode="External"/><Relationship Id="rId3516" Type="http://schemas.openxmlformats.org/officeDocument/2006/relationships/hyperlink" Target="https://bulbapedia.bulbagarden.net/wiki/Bounsweet_(Pok%C3%A9mon)" TargetMode="External"/><Relationship Id="rId46" Type="http://schemas.openxmlformats.org/officeDocument/2006/relationships/hyperlink" Target="https://ark.gamepedia.com/Allosaurus" TargetMode="External"/><Relationship Id="rId3519" Type="http://schemas.openxmlformats.org/officeDocument/2006/relationships/hyperlink" Target="https://bulbapedia.bulbagarden.net/wiki/Passimian_(Pok%C3%A9mon)" TargetMode="External"/><Relationship Id="rId45" Type="http://schemas.openxmlformats.org/officeDocument/2006/relationships/hyperlink" Target="https://en.wikipedia.org/wiki/Marsupialia" TargetMode="External"/><Relationship Id="rId3518" Type="http://schemas.openxmlformats.org/officeDocument/2006/relationships/hyperlink" Target="https://bulbapedia.bulbagarden.net/wiki/Oranguru_(Pok%C3%A9mon)" TargetMode="External"/><Relationship Id="rId48" Type="http://schemas.openxmlformats.org/officeDocument/2006/relationships/hyperlink" Target="https://forgottenrealms.fandom.com/wiki/Ahuizotl" TargetMode="External"/><Relationship Id="rId47" Type="http://schemas.openxmlformats.org/officeDocument/2006/relationships/hyperlink" Target="https://avatar.fandom.com/wiki/Arctic_camel" TargetMode="External"/><Relationship Id="rId49" Type="http://schemas.openxmlformats.org/officeDocument/2006/relationships/hyperlink" Target="https://bulbapedia.bulbagarden.net/wiki/Charmander_(Pok%C3%A9mon)" TargetMode="External"/><Relationship Id="rId3511" Type="http://schemas.openxmlformats.org/officeDocument/2006/relationships/hyperlink" Target="https://bulbapedia.bulbagarden.net/wiki/Dewpider_(Pok%C3%A9mon)" TargetMode="External"/><Relationship Id="rId3510" Type="http://schemas.openxmlformats.org/officeDocument/2006/relationships/hyperlink" Target="https://bulbapedia.bulbagarden.net/wiki/Mudbray_(Pok%C3%A9mon)" TargetMode="External"/><Relationship Id="rId3502" Type="http://schemas.openxmlformats.org/officeDocument/2006/relationships/hyperlink" Target="https://bulbapedia.bulbagarden.net/wiki/Yungoos_(Pok%C3%A9mon)" TargetMode="External"/><Relationship Id="rId3501" Type="http://schemas.openxmlformats.org/officeDocument/2006/relationships/hyperlink" Target="https://bulbapedia.bulbagarden.net/wiki/Pikipek_(Pok%C3%A9mon)" TargetMode="External"/><Relationship Id="rId31" Type="http://schemas.openxmlformats.org/officeDocument/2006/relationships/hyperlink" Target="https://goldensun.fandom.com/wiki/Bane" TargetMode="External"/><Relationship Id="rId3504" Type="http://schemas.openxmlformats.org/officeDocument/2006/relationships/hyperlink" Target="https://bulbapedia.bulbagarden.net/wiki/Crabrawler_(Pok%C3%A9mon)" TargetMode="External"/><Relationship Id="rId30" Type="http://schemas.openxmlformats.org/officeDocument/2006/relationships/hyperlink" Target="https://onepiece.fandom.com/wiki/Animal_Species/Strong_World" TargetMode="External"/><Relationship Id="rId3503" Type="http://schemas.openxmlformats.org/officeDocument/2006/relationships/hyperlink" Target="https://bulbapedia.bulbagarden.net/wiki/Grubbin_(Pok%C3%A9mon)" TargetMode="External"/><Relationship Id="rId33" Type="http://schemas.openxmlformats.org/officeDocument/2006/relationships/hyperlink" Target="https://toriko.fandom.com/wiki/Air_Gorilla" TargetMode="External"/><Relationship Id="rId3506" Type="http://schemas.openxmlformats.org/officeDocument/2006/relationships/hyperlink" Target="https://bulbapedia.bulbagarden.net/wiki/Cutiefly_(Pok%C3%A9mon)" TargetMode="External"/><Relationship Id="rId32" Type="http://schemas.openxmlformats.org/officeDocument/2006/relationships/hyperlink" Target="https://okami.fandom.com/wiki/Amaterasu" TargetMode="External"/><Relationship Id="rId3505" Type="http://schemas.openxmlformats.org/officeDocument/2006/relationships/hyperlink" Target="https://bulbapedia.bulbagarden.net/wiki/Oricorio_(Pok%C3%A9mon)" TargetMode="External"/><Relationship Id="rId35" Type="http://schemas.openxmlformats.org/officeDocument/2006/relationships/hyperlink" Target="https://dinotrux.fandom.com/wiki/Ankylodumps" TargetMode="External"/><Relationship Id="rId3508" Type="http://schemas.openxmlformats.org/officeDocument/2006/relationships/hyperlink" Target="https://bulbapedia.bulbagarden.net/wiki/Wishiwashi_(Pok%C3%A9mon)" TargetMode="External"/><Relationship Id="rId34" Type="http://schemas.openxmlformats.org/officeDocument/2006/relationships/hyperlink" Target="https://wh40k.lexicanum.com/wiki/Ambull" TargetMode="External"/><Relationship Id="rId3507" Type="http://schemas.openxmlformats.org/officeDocument/2006/relationships/hyperlink" Target="https://bulbapedia.bulbagarden.net/wiki/Rockruff_(Pok%C3%A9mon)" TargetMode="External"/><Relationship Id="rId3509" Type="http://schemas.openxmlformats.org/officeDocument/2006/relationships/hyperlink" Target="https://bulbapedia.bulbagarden.net/wiki/Mareanie_(Pok%C3%A9mon)" TargetMode="External"/><Relationship Id="rId37" Type="http://schemas.openxmlformats.org/officeDocument/2006/relationships/hyperlink" Target="https://ben10.fandom.com/wiki/Aerophibian_(Classic)" TargetMode="External"/><Relationship Id="rId36" Type="http://schemas.openxmlformats.org/officeDocument/2006/relationships/hyperlink" Target="https://oddworld.fandom.com/wiki/Elum" TargetMode="External"/><Relationship Id="rId39" Type="http://schemas.openxmlformats.org/officeDocument/2006/relationships/hyperlink" Target="https://subnautica.fandom.com/wiki/Amoeboid" TargetMode="External"/><Relationship Id="rId38" Type="http://schemas.openxmlformats.org/officeDocument/2006/relationships/hyperlink" Target="https://horizon.fandom.com/wiki/Behemoth" TargetMode="External"/><Relationship Id="rId3500" Type="http://schemas.openxmlformats.org/officeDocument/2006/relationships/hyperlink" Target="https://bulbapedia.bulbagarden.net/wiki/Popplio_(Pok%C3%A9mon)" TargetMode="External"/><Relationship Id="rId2203" Type="http://schemas.openxmlformats.org/officeDocument/2006/relationships/hyperlink" Target="https://toriko.fandom.com/wiki/Jack_Elephant" TargetMode="External"/><Relationship Id="rId3535" Type="http://schemas.openxmlformats.org/officeDocument/2006/relationships/hyperlink" Target="https://bulbapedia.bulbagarden.net/wiki/Tapu_Bulu_(Pok%C3%A9mon)" TargetMode="External"/><Relationship Id="rId2204" Type="http://schemas.openxmlformats.org/officeDocument/2006/relationships/hyperlink" Target="https://starbounder.org/Mooshi" TargetMode="External"/><Relationship Id="rId3534" Type="http://schemas.openxmlformats.org/officeDocument/2006/relationships/hyperlink" Target="https://bulbapedia.bulbagarden.net/wiki/Tapu_Lele_(Pok%C3%A9mon)" TargetMode="External"/><Relationship Id="rId20" Type="http://schemas.openxmlformats.org/officeDocument/2006/relationships/hyperlink" Target="https://slimerancher.fandom.com/wiki/Pink_Slime" TargetMode="External"/><Relationship Id="rId2205" Type="http://schemas.openxmlformats.org/officeDocument/2006/relationships/hyperlink" Target="https://powerrangers.fandom.com/wiki/Lion_Galactabeast" TargetMode="External"/><Relationship Id="rId3537" Type="http://schemas.openxmlformats.org/officeDocument/2006/relationships/hyperlink" Target="https://bulbapedia.bulbagarden.net/wiki/Cosmog_(Pok%C3%A9mon)" TargetMode="External"/><Relationship Id="rId2206" Type="http://schemas.openxmlformats.org/officeDocument/2006/relationships/hyperlink" Target="https://en.wikipedia.org/wiki/Blattodea" TargetMode="External"/><Relationship Id="rId3536" Type="http://schemas.openxmlformats.org/officeDocument/2006/relationships/hyperlink" Target="https://bulbapedia.bulbagarden.net/wiki/Tapu_Fini_(Pok%C3%A9mon)" TargetMode="External"/><Relationship Id="rId22" Type="http://schemas.openxmlformats.org/officeDocument/2006/relationships/hyperlink" Target="https://metroid.fandom.com/wiki/Aazelion" TargetMode="External"/><Relationship Id="rId2207" Type="http://schemas.openxmlformats.org/officeDocument/2006/relationships/hyperlink" Target="https://ark.gamepedia.com/Iceworm_Male" TargetMode="External"/><Relationship Id="rId3539" Type="http://schemas.openxmlformats.org/officeDocument/2006/relationships/hyperlink" Target="https://bulbapedia.bulbagarden.net/wiki/Buzzwole_(Pok%C3%A9mon)" TargetMode="External"/><Relationship Id="rId21" Type="http://schemas.openxmlformats.org/officeDocument/2006/relationships/hyperlink" Target="https://marvel.fandom.com/wiki/Biggs_(Earth-616)" TargetMode="External"/><Relationship Id="rId2208" Type="http://schemas.openxmlformats.org/officeDocument/2006/relationships/hyperlink" Target="https://avatar.fandom.com/wiki/Tigerdillo" TargetMode="External"/><Relationship Id="rId3538" Type="http://schemas.openxmlformats.org/officeDocument/2006/relationships/hyperlink" Target="https://bulbapedia.bulbagarden.net/wiki/Nihilego_(Pok%C3%A9mon)" TargetMode="External"/><Relationship Id="rId24" Type="http://schemas.openxmlformats.org/officeDocument/2006/relationships/hyperlink" Target="https://finalfantasy.fandom.com/wiki/Adrammelech_(Final_Fantasy_XII)" TargetMode="External"/><Relationship Id="rId2209" Type="http://schemas.openxmlformats.org/officeDocument/2006/relationships/hyperlink" Target="https://forgottenrealms.fandom.com/wiki/Pentadrone" TargetMode="External"/><Relationship Id="rId23" Type="http://schemas.openxmlformats.org/officeDocument/2006/relationships/hyperlink" Target="https://finalfantasy.fandom.com/wiki/Abadon_(Final_Fantasy_IX)" TargetMode="External"/><Relationship Id="rId26" Type="http://schemas.openxmlformats.org/officeDocument/2006/relationships/hyperlink" Target="https://fellseal.gamepedia.com/Aeoth" TargetMode="External"/><Relationship Id="rId25" Type="http://schemas.openxmlformats.org/officeDocument/2006/relationships/hyperlink" Target="https://minecraft.gamepedia.com/Axolotl" TargetMode="External"/><Relationship Id="rId28" Type="http://schemas.openxmlformats.org/officeDocument/2006/relationships/hyperlink" Target="https://elderscrolls.fandom.com/wiki/Alit" TargetMode="External"/><Relationship Id="rId27" Type="http://schemas.openxmlformats.org/officeDocument/2006/relationships/hyperlink" Target="https://monster-sanctuary.fandom.com/wiki/Spectral_Wolf" TargetMode="External"/><Relationship Id="rId3531" Type="http://schemas.openxmlformats.org/officeDocument/2006/relationships/hyperlink" Target="https://bulbapedia.bulbagarden.net/wiki/Dhelmise_(Pok%C3%A9mon)" TargetMode="External"/><Relationship Id="rId29" Type="http://schemas.openxmlformats.org/officeDocument/2006/relationships/hyperlink" Target="https://naruto.fandom.com/wiki/Zero-Tails" TargetMode="External"/><Relationship Id="rId2200" Type="http://schemas.openxmlformats.org/officeDocument/2006/relationships/hyperlink" Target="https://monsterhunter.fandom.com/wiki/Fatalis" TargetMode="External"/><Relationship Id="rId3530" Type="http://schemas.openxmlformats.org/officeDocument/2006/relationships/hyperlink" Target="https://bulbapedia.bulbagarden.net/wiki/Drampa_(Pok%C3%A9mon)" TargetMode="External"/><Relationship Id="rId2201" Type="http://schemas.openxmlformats.org/officeDocument/2006/relationships/hyperlink" Target="https://monster-sanctuary.fandom.com/wiki/Oculus" TargetMode="External"/><Relationship Id="rId3533" Type="http://schemas.openxmlformats.org/officeDocument/2006/relationships/hyperlink" Target="https://bulbapedia.bulbagarden.net/wiki/Tapu_Koko_(Pok%C3%A9mon)" TargetMode="External"/><Relationship Id="rId2202" Type="http://schemas.openxmlformats.org/officeDocument/2006/relationships/hyperlink" Target="https://goldensun.fandom.com/wiki/Jolt" TargetMode="External"/><Relationship Id="rId3532" Type="http://schemas.openxmlformats.org/officeDocument/2006/relationships/hyperlink" Target="https://bulbapedia.bulbagarden.net/wiki/Jangmo-o_(Pok%C3%A9mon)" TargetMode="External"/><Relationship Id="rId3524" Type="http://schemas.openxmlformats.org/officeDocument/2006/relationships/hyperlink" Target="https://bulbapedia.bulbagarden.net/wiki/Minior_(Pok%C3%A9mon)" TargetMode="External"/><Relationship Id="rId3523" Type="http://schemas.openxmlformats.org/officeDocument/2006/relationships/hyperlink" Target="https://bulbapedia.bulbagarden.net/wiki/Type:_Null_(Pok%C3%A9mon)" TargetMode="External"/><Relationship Id="rId3526" Type="http://schemas.openxmlformats.org/officeDocument/2006/relationships/hyperlink" Target="https://bulbapedia.bulbagarden.net/wiki/Turtonator_(Pok%C3%A9mon)" TargetMode="External"/><Relationship Id="rId3525" Type="http://schemas.openxmlformats.org/officeDocument/2006/relationships/hyperlink" Target="https://bulbapedia.bulbagarden.net/wiki/Komala_(Pok%C3%A9mon)" TargetMode="External"/><Relationship Id="rId11" Type="http://schemas.openxmlformats.org/officeDocument/2006/relationships/hyperlink" Target="https://godzilla.fandom.com/wiki/Anguirus_(FW)" TargetMode="External"/><Relationship Id="rId3528" Type="http://schemas.openxmlformats.org/officeDocument/2006/relationships/hyperlink" Target="https://bulbapedia.bulbagarden.net/wiki/Mimikyu_(Pok%C3%A9mon)" TargetMode="External"/><Relationship Id="rId10" Type="http://schemas.openxmlformats.org/officeDocument/2006/relationships/hyperlink" Target="https://digimon.fandom.com/wiki/Agumon" TargetMode="External"/><Relationship Id="rId3527" Type="http://schemas.openxmlformats.org/officeDocument/2006/relationships/hyperlink" Target="https://bulbapedia.bulbagarden.net/wiki/Togedemaru_(Pok%C3%A9mon)" TargetMode="External"/><Relationship Id="rId13" Type="http://schemas.openxmlformats.org/officeDocument/2006/relationships/hyperlink" Target="https://www.mariowiki.com/Angry_Sun" TargetMode="External"/><Relationship Id="rId12" Type="http://schemas.openxmlformats.org/officeDocument/2006/relationships/hyperlink" Target="https://zelda.fandom.com/wiki/Armos" TargetMode="External"/><Relationship Id="rId3529" Type="http://schemas.openxmlformats.org/officeDocument/2006/relationships/hyperlink" Target="https://bulbapedia.bulbagarden.net/wiki/Bruxish_(Pok%C3%A9mon)" TargetMode="External"/><Relationship Id="rId15" Type="http://schemas.openxmlformats.org/officeDocument/2006/relationships/hyperlink" Target="https://howtotrainyourdragon.fandom.com/wiki/Armorwing" TargetMode="External"/><Relationship Id="rId14" Type="http://schemas.openxmlformats.org/officeDocument/2006/relationships/hyperlink" Target="https://dragon-quest.org/wiki/Slime" TargetMode="External"/><Relationship Id="rId17" Type="http://schemas.openxmlformats.org/officeDocument/2006/relationships/hyperlink" Target="https://starwars.fandom.com/wiki/Alderaan_furry_moth" TargetMode="External"/><Relationship Id="rId16" Type="http://schemas.openxmlformats.org/officeDocument/2006/relationships/hyperlink" Target="https://xenoblade.fandom.com/wiki/Adsecula" TargetMode="External"/><Relationship Id="rId19" Type="http://schemas.openxmlformats.org/officeDocument/2006/relationships/hyperlink" Target="https://harrypotter.fandom.com/wiki/Abraxan" TargetMode="External"/><Relationship Id="rId3520" Type="http://schemas.openxmlformats.org/officeDocument/2006/relationships/hyperlink" Target="https://bulbapedia.bulbagarden.net/wiki/Wimpod_(Pok%C3%A9mon)" TargetMode="External"/><Relationship Id="rId18" Type="http://schemas.openxmlformats.org/officeDocument/2006/relationships/hyperlink" Target="https://monsterhunter.fandom.com/wiki/Abiorugu" TargetMode="External"/><Relationship Id="rId3522" Type="http://schemas.openxmlformats.org/officeDocument/2006/relationships/hyperlink" Target="https://bulbapedia.bulbagarden.net/wiki/Pyukumuku_(Pok%C3%A9mon)" TargetMode="External"/><Relationship Id="rId3521" Type="http://schemas.openxmlformats.org/officeDocument/2006/relationships/hyperlink" Target="https://bulbapedia.bulbagarden.net/wiki/Sandygast_(Pok%C3%A9mon)" TargetMode="External"/><Relationship Id="rId84" Type="http://schemas.openxmlformats.org/officeDocument/2006/relationships/hyperlink" Target="https://james-camerons-avatar.fandom.com/wiki/Mountain_Banshee" TargetMode="External"/><Relationship Id="rId1774" Type="http://schemas.openxmlformats.org/officeDocument/2006/relationships/hyperlink" Target="https://ark.gamepedia.com/Electrophorus" TargetMode="External"/><Relationship Id="rId83" Type="http://schemas.openxmlformats.org/officeDocument/2006/relationships/hyperlink" Target="https://riordan.fandom.com/wiki/Apples_of_Immortality" TargetMode="External"/><Relationship Id="rId1775" Type="http://schemas.openxmlformats.org/officeDocument/2006/relationships/hyperlink" Target="https://avatar.fandom.com/wiki/Otter_penguin" TargetMode="External"/><Relationship Id="rId86" Type="http://schemas.openxmlformats.org/officeDocument/2006/relationships/hyperlink" Target="https://ark.gamepedia.com/Ammonite" TargetMode="External"/><Relationship Id="rId1776" Type="http://schemas.openxmlformats.org/officeDocument/2006/relationships/hyperlink" Target="https://forgottenrealms.fandom.com/wiki/Crystal_golem" TargetMode="External"/><Relationship Id="rId85" Type="http://schemas.openxmlformats.org/officeDocument/2006/relationships/hyperlink" Target="https://en.wikipedia.org/wiki/Elephantidae" TargetMode="External"/><Relationship Id="rId1777" Type="http://schemas.openxmlformats.org/officeDocument/2006/relationships/hyperlink" Target="https://bulbapedia.bulbagarden.net/wiki/Kangaskhan_(Pok%C3%A9mon)" TargetMode="External"/><Relationship Id="rId88" Type="http://schemas.openxmlformats.org/officeDocument/2006/relationships/hyperlink" Target="https://forgottenrealms.fandom.com/wiki/Annihilator" TargetMode="External"/><Relationship Id="rId1778" Type="http://schemas.openxmlformats.org/officeDocument/2006/relationships/hyperlink" Target="https://digimon.fandom.com/wiki/Kokuwamon" TargetMode="External"/><Relationship Id="rId87" Type="http://schemas.openxmlformats.org/officeDocument/2006/relationships/hyperlink" Target="https://avatar.fandom.com/wiki/Armadillo_bear" TargetMode="External"/><Relationship Id="rId1779" Type="http://schemas.openxmlformats.org/officeDocument/2006/relationships/hyperlink" Target="https://zelda.fandom.com/wiki/Gohma_(The_Wind_Waker)" TargetMode="External"/><Relationship Id="rId89" Type="http://schemas.openxmlformats.org/officeDocument/2006/relationships/hyperlink" Target="https://bulbapedia.bulbagarden.net/wiki/Squirtle_(Pok%C3%A9mon)" TargetMode="External"/><Relationship Id="rId80" Type="http://schemas.openxmlformats.org/officeDocument/2006/relationships/hyperlink" Target="https://starbounder.org/Agrobat" TargetMode="External"/><Relationship Id="rId82" Type="http://schemas.openxmlformats.org/officeDocument/2006/relationships/hyperlink" Target="https://kirby.fandom.com/wiki/Birdon" TargetMode="External"/><Relationship Id="rId81" Type="http://schemas.openxmlformats.org/officeDocument/2006/relationships/hyperlink" Target="https://ccsakura.fandom.com/wiki/The_Big" TargetMode="External"/><Relationship Id="rId1770" Type="http://schemas.openxmlformats.org/officeDocument/2006/relationships/hyperlink" Target="https://subnautica.fandom.com/wiki/Rockgrub" TargetMode="External"/><Relationship Id="rId1771" Type="http://schemas.openxmlformats.org/officeDocument/2006/relationships/hyperlink" Target="https://starbounder.org/Tintic" TargetMode="External"/><Relationship Id="rId1772" Type="http://schemas.openxmlformats.org/officeDocument/2006/relationships/hyperlink" Target="https://monster-rancher.fandom.com/wiki/Tiger" TargetMode="External"/><Relationship Id="rId1773" Type="http://schemas.openxmlformats.org/officeDocument/2006/relationships/hyperlink" Target="https://en.wikipedia.org/wiki/Psittaciformes" TargetMode="External"/><Relationship Id="rId73" Type="http://schemas.openxmlformats.org/officeDocument/2006/relationships/hyperlink" Target="https://toriko.fandom.com/wiki/Aloe_Frill-neck_Lizard" TargetMode="External"/><Relationship Id="rId1763" Type="http://schemas.openxmlformats.org/officeDocument/2006/relationships/hyperlink" Target="https://harrypotter.fandom.com/wiki/Phoenix" TargetMode="External"/><Relationship Id="rId72" Type="http://schemas.openxmlformats.org/officeDocument/2006/relationships/hyperlink" Target="https://okami.fandom.com/wiki/Bakugami" TargetMode="External"/><Relationship Id="rId1764" Type="http://schemas.openxmlformats.org/officeDocument/2006/relationships/hyperlink" Target="https://metroid.fandom.com/wiki/Volfon" TargetMode="External"/><Relationship Id="rId75" Type="http://schemas.openxmlformats.org/officeDocument/2006/relationships/hyperlink" Target="https://dinotrux.fandom.com/wiki/Aquadons_(species)" TargetMode="External"/><Relationship Id="rId1765" Type="http://schemas.openxmlformats.org/officeDocument/2006/relationships/hyperlink" Target="https://finalfantasy.fandom.com/wiki/Valefor_(Final_Fantasy_X)" TargetMode="External"/><Relationship Id="rId74" Type="http://schemas.openxmlformats.org/officeDocument/2006/relationships/hyperlink" Target="https://wh40k.lexicanum.com/wiki/Bruul_Parasite" TargetMode="External"/><Relationship Id="rId1766" Type="http://schemas.openxmlformats.org/officeDocument/2006/relationships/hyperlink" Target="https://monster-sanctuary.fandom.com/wiki/Kanko" TargetMode="External"/><Relationship Id="rId77" Type="http://schemas.openxmlformats.org/officeDocument/2006/relationships/hyperlink" Target="https://ben10.fandom.com/wiki/Amperi" TargetMode="External"/><Relationship Id="rId1767" Type="http://schemas.openxmlformats.org/officeDocument/2006/relationships/hyperlink" Target="https://goldensun.fandom.com/wiki/Pepper" TargetMode="External"/><Relationship Id="rId76" Type="http://schemas.openxmlformats.org/officeDocument/2006/relationships/hyperlink" Target="https://oddworld.fandom.com/wiki/Fleech" TargetMode="External"/><Relationship Id="rId1768" Type="http://schemas.openxmlformats.org/officeDocument/2006/relationships/hyperlink" Target="https://toriko.fandom.com/wiki/Escarjaw" TargetMode="External"/><Relationship Id="rId79" Type="http://schemas.openxmlformats.org/officeDocument/2006/relationships/hyperlink" Target="https://subnautica.fandom.com/wiki/Ampeel" TargetMode="External"/><Relationship Id="rId1769" Type="http://schemas.openxmlformats.org/officeDocument/2006/relationships/hyperlink" Target="https://wh40k.lexicanum.com/wiki/Genestealer" TargetMode="External"/><Relationship Id="rId78" Type="http://schemas.openxmlformats.org/officeDocument/2006/relationships/hyperlink" Target="https://horizon.fandom.com/wiki/Bristleback" TargetMode="External"/><Relationship Id="rId71" Type="http://schemas.openxmlformats.org/officeDocument/2006/relationships/hyperlink" Target="https://goldensun.fandom.com/wiki/Bark" TargetMode="External"/><Relationship Id="rId70" Type="http://schemas.openxmlformats.org/officeDocument/2006/relationships/hyperlink" Target="https://onepiece.fandom.com/wiki/Animal_Species/Strong_World" TargetMode="External"/><Relationship Id="rId1760" Type="http://schemas.openxmlformats.org/officeDocument/2006/relationships/hyperlink" Target="https://xenoblade.fandom.com/wiki/Eryth_Hiln" TargetMode="External"/><Relationship Id="rId1761" Type="http://schemas.openxmlformats.org/officeDocument/2006/relationships/hyperlink" Target="https://starwars.fandom.com/wiki/Anooba/Legends" TargetMode="External"/><Relationship Id="rId1762" Type="http://schemas.openxmlformats.org/officeDocument/2006/relationships/hyperlink" Target="https://monsterhunter.fandom.com/wiki/Daimyo_Hermitaur" TargetMode="External"/><Relationship Id="rId62" Type="http://schemas.openxmlformats.org/officeDocument/2006/relationships/hyperlink" Target="https://metroid.fandom.com/wiki/Acid_Worm" TargetMode="External"/><Relationship Id="rId1796" Type="http://schemas.openxmlformats.org/officeDocument/2006/relationships/hyperlink" Target="https://en.wikipedia.org/wiki/Passeriformes" TargetMode="External"/><Relationship Id="rId61" Type="http://schemas.openxmlformats.org/officeDocument/2006/relationships/hyperlink" Target="https://marvel.fandom.com/wiki/Flerken" TargetMode="External"/><Relationship Id="rId1797" Type="http://schemas.openxmlformats.org/officeDocument/2006/relationships/hyperlink" Target="https://ark.gamepedia.com/Lava_Elemental" TargetMode="External"/><Relationship Id="rId64" Type="http://schemas.openxmlformats.org/officeDocument/2006/relationships/hyperlink" Target="https://finalfantasy.fandom.com/wiki/Alexander_(Final_Fantasy_VIII)" TargetMode="External"/><Relationship Id="rId1798" Type="http://schemas.openxmlformats.org/officeDocument/2006/relationships/hyperlink" Target="https://avatar.fandom.com/wiki/Hybrid_pigs" TargetMode="External"/><Relationship Id="rId63" Type="http://schemas.openxmlformats.org/officeDocument/2006/relationships/hyperlink" Target="https://finalfantasy.fandom.com/wiki/Abyss_Worm_(Final_Fantasy_X)" TargetMode="External"/><Relationship Id="rId1799" Type="http://schemas.openxmlformats.org/officeDocument/2006/relationships/hyperlink" Target="https://forgottenrealms.fandom.com/wiki/Diamond_golem" TargetMode="External"/><Relationship Id="rId66" Type="http://schemas.openxmlformats.org/officeDocument/2006/relationships/hyperlink" Target="https://fellseal.gamepedia.com/Archafflictor" TargetMode="External"/><Relationship Id="rId65" Type="http://schemas.openxmlformats.org/officeDocument/2006/relationships/hyperlink" Target="https://minecraft.gamepedia.com/Blaze" TargetMode="External"/><Relationship Id="rId68" Type="http://schemas.openxmlformats.org/officeDocument/2006/relationships/hyperlink" Target="https://elderscrolls.fandom.com/wiki/Amber_Ash_Hopper" TargetMode="External"/><Relationship Id="rId67" Type="http://schemas.openxmlformats.org/officeDocument/2006/relationships/hyperlink" Target="https://monster-sanctuary.fandom.com/wiki/Spectral_Toad" TargetMode="External"/><Relationship Id="rId60" Type="http://schemas.openxmlformats.org/officeDocument/2006/relationships/hyperlink" Target="https://slimerancher.fandom.com/wiki/Tabby_Slime" TargetMode="External"/><Relationship Id="rId69" Type="http://schemas.openxmlformats.org/officeDocument/2006/relationships/hyperlink" Target="https://naruto.fandom.com/wiki/Shukaku" TargetMode="External"/><Relationship Id="rId1790" Type="http://schemas.openxmlformats.org/officeDocument/2006/relationships/hyperlink" Target="https://goldensun.fandom.com/wiki/Reflux" TargetMode="External"/><Relationship Id="rId1791" Type="http://schemas.openxmlformats.org/officeDocument/2006/relationships/hyperlink" Target="https://toriko.fandom.com/wiki/Evil_Hunter" TargetMode="External"/><Relationship Id="rId1792" Type="http://schemas.openxmlformats.org/officeDocument/2006/relationships/hyperlink" Target="https://wh40k.lexicanum.com/wiki/Ravener" TargetMode="External"/><Relationship Id="rId1793" Type="http://schemas.openxmlformats.org/officeDocument/2006/relationships/hyperlink" Target="https://subnautica.fandom.com/wiki/Sand_Shark" TargetMode="External"/><Relationship Id="rId1794" Type="http://schemas.openxmlformats.org/officeDocument/2006/relationships/hyperlink" Target="https://starbounder.org/Toumingo" TargetMode="External"/><Relationship Id="rId1795" Type="http://schemas.openxmlformats.org/officeDocument/2006/relationships/hyperlink" Target="https://scryfall.com/search?as=grid&amp;order=name&amp;q=type%3Asliver+rarity%3Ac" TargetMode="External"/><Relationship Id="rId51" Type="http://schemas.openxmlformats.org/officeDocument/2006/relationships/hyperlink" Target="https://godzilla.fandom.com/wiki/Baragon" TargetMode="External"/><Relationship Id="rId1785" Type="http://schemas.openxmlformats.org/officeDocument/2006/relationships/hyperlink" Target="https://monsterhunter.fandom.com/wiki/Dalamadur" TargetMode="External"/><Relationship Id="rId50" Type="http://schemas.openxmlformats.org/officeDocument/2006/relationships/hyperlink" Target="https://digimon.fandom.com/wiki/Armadillomon" TargetMode="External"/><Relationship Id="rId1786" Type="http://schemas.openxmlformats.org/officeDocument/2006/relationships/hyperlink" Target="https://harrypotter.fandom.com/wiki/Pixie" TargetMode="External"/><Relationship Id="rId53" Type="http://schemas.openxmlformats.org/officeDocument/2006/relationships/hyperlink" Target="https://www.mariowiki.com/Birdo_(species)" TargetMode="External"/><Relationship Id="rId1787" Type="http://schemas.openxmlformats.org/officeDocument/2006/relationships/hyperlink" Target="https://metroid.fandom.com/wiki/Warp_Hound" TargetMode="External"/><Relationship Id="rId52" Type="http://schemas.openxmlformats.org/officeDocument/2006/relationships/hyperlink" Target="https://zelda.fandom.com/wiki/Real_Bombchu" TargetMode="External"/><Relationship Id="rId1788" Type="http://schemas.openxmlformats.org/officeDocument/2006/relationships/hyperlink" Target="https://finalfantasy.fandom.com/wiki/Valigarmanda_(Final_Fantasy_VI)" TargetMode="External"/><Relationship Id="rId55" Type="http://schemas.openxmlformats.org/officeDocument/2006/relationships/hyperlink" Target="https://howtotrainyourdragon.fandom.com/wiki/Bewilderbeast" TargetMode="External"/><Relationship Id="rId1789" Type="http://schemas.openxmlformats.org/officeDocument/2006/relationships/hyperlink" Target="https://monster-sanctuary.fandom.com/wiki/Dodo" TargetMode="External"/><Relationship Id="rId54" Type="http://schemas.openxmlformats.org/officeDocument/2006/relationships/hyperlink" Target="https://dragon-quest.org/wiki/Bubble_slime" TargetMode="External"/><Relationship Id="rId57" Type="http://schemas.openxmlformats.org/officeDocument/2006/relationships/hyperlink" Target="https://starwars.fandom.com/wiki/Bantha" TargetMode="External"/><Relationship Id="rId56" Type="http://schemas.openxmlformats.org/officeDocument/2006/relationships/hyperlink" Target="https://xenoblade.fandom.com/wiki/Aetrygon" TargetMode="External"/><Relationship Id="rId59" Type="http://schemas.openxmlformats.org/officeDocument/2006/relationships/hyperlink" Target="https://harrypotter.fandom.com/wiki/Acromantula" TargetMode="External"/><Relationship Id="rId58" Type="http://schemas.openxmlformats.org/officeDocument/2006/relationships/hyperlink" Target="https://monsterhunter.fandom.com/wiki/Agnaktor" TargetMode="External"/><Relationship Id="rId1780" Type="http://schemas.openxmlformats.org/officeDocument/2006/relationships/hyperlink" Target="https://www.mariowiki.com/Larry_Koopa" TargetMode="External"/><Relationship Id="rId1781" Type="http://schemas.openxmlformats.org/officeDocument/2006/relationships/hyperlink" Target="https://dragon-quest.org/wiki/Crabid" TargetMode="External"/><Relationship Id="rId1782" Type="http://schemas.openxmlformats.org/officeDocument/2006/relationships/hyperlink" Target="https://howtotrainyourdragon.fandom.com/wiki/Sand_Wraith" TargetMode="External"/><Relationship Id="rId1783" Type="http://schemas.openxmlformats.org/officeDocument/2006/relationships/hyperlink" Target="https://xenoblade.fandom.com/wiki/Easy_Hox" TargetMode="External"/><Relationship Id="rId1784" Type="http://schemas.openxmlformats.org/officeDocument/2006/relationships/hyperlink" Target="https://starwars.fandom.com/wiki/Banshee_(species)/Legends" TargetMode="External"/><Relationship Id="rId2269" Type="http://schemas.openxmlformats.org/officeDocument/2006/relationships/hyperlink" Target="https://monsterhunter.fandom.com/wiki/Gargwa" TargetMode="External"/><Relationship Id="rId349" Type="http://schemas.openxmlformats.org/officeDocument/2006/relationships/hyperlink" Target="https://onepiece.fandom.com/wiki/Animal_Species/Summit_War_Saga" TargetMode="External"/><Relationship Id="rId348" Type="http://schemas.openxmlformats.org/officeDocument/2006/relationships/hyperlink" Target="https://naruto.fandom.com/wiki/Gy%C5%ABki" TargetMode="External"/><Relationship Id="rId347" Type="http://schemas.openxmlformats.org/officeDocument/2006/relationships/hyperlink" Target="https://elderscrolls.fandom.com/wiki/Daedroth_(Oblivion)" TargetMode="External"/><Relationship Id="rId346" Type="http://schemas.openxmlformats.org/officeDocument/2006/relationships/hyperlink" Target="https://monster-sanctuary.fandom.com/wiki/Catzerker" TargetMode="External"/><Relationship Id="rId3591" Type="http://schemas.openxmlformats.org/officeDocument/2006/relationships/hyperlink" Target="https://bulbapedia.bulbagarden.net/wiki/Zarude_(Pok%C3%A9mon)" TargetMode="External"/><Relationship Id="rId2260" Type="http://schemas.openxmlformats.org/officeDocument/2006/relationships/hyperlink" Target="https://avatar.fandom.com/wiki/Turtle_crab" TargetMode="External"/><Relationship Id="rId3590" Type="http://schemas.openxmlformats.org/officeDocument/2006/relationships/hyperlink" Target="https://bulbapedia.bulbagarden.net/wiki/Kubfu_(Pok%C3%A9mon)" TargetMode="External"/><Relationship Id="rId341" Type="http://schemas.openxmlformats.org/officeDocument/2006/relationships/hyperlink" Target="https://metroid.fandom.com/wiki/Cacatac" TargetMode="External"/><Relationship Id="rId2261" Type="http://schemas.openxmlformats.org/officeDocument/2006/relationships/hyperlink" Target="https://forgottenrealms.fandom.com/wiki/Quesar" TargetMode="External"/><Relationship Id="rId3593" Type="http://schemas.openxmlformats.org/officeDocument/2006/relationships/hyperlink" Target="https://bulbapedia.bulbagarden.net/wiki/Regidrago_(Pok%C3%A9mon)" TargetMode="External"/><Relationship Id="rId340" Type="http://schemas.openxmlformats.org/officeDocument/2006/relationships/hyperlink" Target="https://marvel.fandom.com/wiki/Niels_(Earth-616)" TargetMode="External"/><Relationship Id="rId2262" Type="http://schemas.openxmlformats.org/officeDocument/2006/relationships/hyperlink" Target="https://bulbapedia.bulbagarden.net/wiki/Mewtwo_(Pok%C3%A9mon)" TargetMode="External"/><Relationship Id="rId3592" Type="http://schemas.openxmlformats.org/officeDocument/2006/relationships/hyperlink" Target="https://bulbapedia.bulbagarden.net/wiki/Regieleki_(Pok%C3%A9mon)" TargetMode="External"/><Relationship Id="rId2263" Type="http://schemas.openxmlformats.org/officeDocument/2006/relationships/hyperlink" Target="https://digimon.fandom.com/wiki/Phascomon" TargetMode="External"/><Relationship Id="rId3595" Type="http://schemas.openxmlformats.org/officeDocument/2006/relationships/hyperlink" Target="https://bulbapedia.bulbagarden.net/wiki/Spectrier_(Pok%C3%A9mon)" TargetMode="External"/><Relationship Id="rId2264" Type="http://schemas.openxmlformats.org/officeDocument/2006/relationships/hyperlink" Target="https://www.mariowiki.com/Super_Acorn" TargetMode="External"/><Relationship Id="rId3594" Type="http://schemas.openxmlformats.org/officeDocument/2006/relationships/hyperlink" Target="https://bulbapedia.bulbagarden.net/wiki/Glastrier_(Pok%C3%A9mon)" TargetMode="External"/><Relationship Id="rId345" Type="http://schemas.openxmlformats.org/officeDocument/2006/relationships/hyperlink" Target="https://fellseal.gamepedia.com/Bzzerk" TargetMode="External"/><Relationship Id="rId2265" Type="http://schemas.openxmlformats.org/officeDocument/2006/relationships/hyperlink" Target="https://dragon-quest.org/wiki/Lesser_demon" TargetMode="External"/><Relationship Id="rId3597" Type="http://schemas.openxmlformats.org/officeDocument/2006/relationships/hyperlink" Target="https://bulbapedia.bulbagarden.net/wiki/Dynamax_Band" TargetMode="External"/><Relationship Id="rId344" Type="http://schemas.openxmlformats.org/officeDocument/2006/relationships/hyperlink" Target="https://minecraft.gamepedia.com/Guardian" TargetMode="External"/><Relationship Id="rId2266" Type="http://schemas.openxmlformats.org/officeDocument/2006/relationships/hyperlink" Target="https://howtotrainyourdragon.fandom.com/wiki/Snow_Wraith" TargetMode="External"/><Relationship Id="rId3596" Type="http://schemas.openxmlformats.org/officeDocument/2006/relationships/hyperlink" Target="https://bulbapedia.bulbagarden.net/wiki/Calyrex_(Pok%C3%A9mon)" TargetMode="External"/><Relationship Id="rId343" Type="http://schemas.openxmlformats.org/officeDocument/2006/relationships/hyperlink" Target="https://finalfantasy.fandom.com/wiki/Brothers" TargetMode="External"/><Relationship Id="rId2267" Type="http://schemas.openxmlformats.org/officeDocument/2006/relationships/hyperlink" Target="https://xenoblade.fandom.com/wiki/M104_Fortress_Unit" TargetMode="External"/><Relationship Id="rId3599" Type="http://schemas.openxmlformats.org/officeDocument/2006/relationships/vmlDrawing" Target="../drawings/vmlDrawing4.vml"/><Relationship Id="rId342" Type="http://schemas.openxmlformats.org/officeDocument/2006/relationships/hyperlink" Target="https://finalfantasy.fandom.com/wiki/Cactuar_(Final_Fantasy_IX)" TargetMode="External"/><Relationship Id="rId2268" Type="http://schemas.openxmlformats.org/officeDocument/2006/relationships/hyperlink" Target="https://starwars.fandom.com/wiki/Hssiss" TargetMode="External"/><Relationship Id="rId3598" Type="http://schemas.openxmlformats.org/officeDocument/2006/relationships/drawing" Target="../drawings/drawing8.xml"/><Relationship Id="rId2258" Type="http://schemas.openxmlformats.org/officeDocument/2006/relationships/hyperlink" Target="https://en.wikipedia.org/wiki/Beetle" TargetMode="External"/><Relationship Id="rId2259" Type="http://schemas.openxmlformats.org/officeDocument/2006/relationships/hyperlink" Target="https://ark.gamepedia.com/Ichthyosaurus" TargetMode="External"/><Relationship Id="rId3589" Type="http://schemas.openxmlformats.org/officeDocument/2006/relationships/hyperlink" Target="https://bulbapedia.bulbagarden.net/wiki/Eternatus_(Pok%C3%A9mon)" TargetMode="External"/><Relationship Id="rId338" Type="http://schemas.openxmlformats.org/officeDocument/2006/relationships/hyperlink" Target="https://harrypotter.fandom.com/wiki/Bowtruckle" TargetMode="External"/><Relationship Id="rId337" Type="http://schemas.openxmlformats.org/officeDocument/2006/relationships/hyperlink" Target="https://monsterhunter.fandom.com/wiki/Altaroth" TargetMode="External"/><Relationship Id="rId336" Type="http://schemas.openxmlformats.org/officeDocument/2006/relationships/hyperlink" Target="https://starwars.fandom.com/wiki/Eopie/Legends" TargetMode="External"/><Relationship Id="rId335" Type="http://schemas.openxmlformats.org/officeDocument/2006/relationships/hyperlink" Target="https://xenoblade.fandom.com/wiki/Worker_Arachno_(normal)" TargetMode="External"/><Relationship Id="rId3580" Type="http://schemas.openxmlformats.org/officeDocument/2006/relationships/hyperlink" Target="https://bulbapedia.bulbagarden.net/wiki/Stonjourner_(Pok%C3%A9mon)" TargetMode="External"/><Relationship Id="rId339" Type="http://schemas.openxmlformats.org/officeDocument/2006/relationships/hyperlink" Target="https://slimerancher.fandom.com/wiki/Tangle_Slime" TargetMode="External"/><Relationship Id="rId330" Type="http://schemas.openxmlformats.org/officeDocument/2006/relationships/hyperlink" Target="https://godzilla.fandom.com/wiki/King_Ghidorah_(MonsterVerse)" TargetMode="External"/><Relationship Id="rId2250" Type="http://schemas.openxmlformats.org/officeDocument/2006/relationships/hyperlink" Target="https://xenoblade.fandom.com/wiki/M91/DOGMA" TargetMode="External"/><Relationship Id="rId3582" Type="http://schemas.openxmlformats.org/officeDocument/2006/relationships/hyperlink" Target="https://bulbapedia.bulbagarden.net/wiki/Indeedee_(Pok%C3%A9mon)" TargetMode="External"/><Relationship Id="rId2251" Type="http://schemas.openxmlformats.org/officeDocument/2006/relationships/hyperlink" Target="https://starwars.fandom.com/wiki/Horax/Legends" TargetMode="External"/><Relationship Id="rId3581" Type="http://schemas.openxmlformats.org/officeDocument/2006/relationships/hyperlink" Target="https://bulbapedia.bulbagarden.net/wiki/Eiscue_(Pok%C3%A9mon)" TargetMode="External"/><Relationship Id="rId2252" Type="http://schemas.openxmlformats.org/officeDocument/2006/relationships/hyperlink" Target="https://monsterhunter.fandom.com/wiki/Gammoth" TargetMode="External"/><Relationship Id="rId3584" Type="http://schemas.openxmlformats.org/officeDocument/2006/relationships/hyperlink" Target="https://bulbapedia.bulbagarden.net/wiki/Cufant_(Pok%C3%A9mon)" TargetMode="External"/><Relationship Id="rId2253" Type="http://schemas.openxmlformats.org/officeDocument/2006/relationships/hyperlink" Target="https://monster-sanctuary.fandom.com/wiki/Shockhopper" TargetMode="External"/><Relationship Id="rId3583" Type="http://schemas.openxmlformats.org/officeDocument/2006/relationships/hyperlink" Target="https://bulbapedia.bulbagarden.net/wiki/Morpeko_(Pok%C3%A9mon)" TargetMode="External"/><Relationship Id="rId334" Type="http://schemas.openxmlformats.org/officeDocument/2006/relationships/hyperlink" Target="https://howtotrainyourdragon.fandom.com/wiki/Crimson_Goregutter" TargetMode="External"/><Relationship Id="rId2254" Type="http://schemas.openxmlformats.org/officeDocument/2006/relationships/hyperlink" Target="https://goldensun.fandom.com/wiki/Lull" TargetMode="External"/><Relationship Id="rId3586" Type="http://schemas.openxmlformats.org/officeDocument/2006/relationships/hyperlink" Target="https://bulbapedia.bulbagarden.net/wiki/Dreepy_(Pok%C3%A9mon)" TargetMode="External"/><Relationship Id="rId333" Type="http://schemas.openxmlformats.org/officeDocument/2006/relationships/hyperlink" Target="https://dragon-quest.org/wiki/Liquid_metal_slime" TargetMode="External"/><Relationship Id="rId2255" Type="http://schemas.openxmlformats.org/officeDocument/2006/relationships/hyperlink" Target="https://toriko.fandom.com/wiki/Jungle_Stag_Beetle" TargetMode="External"/><Relationship Id="rId3585" Type="http://schemas.openxmlformats.org/officeDocument/2006/relationships/hyperlink" Target="https://bulbapedia.bulbagarden.net/wiki/Duraludon_(Pok%C3%A9mon)" TargetMode="External"/><Relationship Id="rId332" Type="http://schemas.openxmlformats.org/officeDocument/2006/relationships/hyperlink" Target="https://www.mariowiki.com/Bully" TargetMode="External"/><Relationship Id="rId2256" Type="http://schemas.openxmlformats.org/officeDocument/2006/relationships/hyperlink" Target="https://starbounder.org/Cosmostache" TargetMode="External"/><Relationship Id="rId3588" Type="http://schemas.openxmlformats.org/officeDocument/2006/relationships/hyperlink" Target="https://bulbapedia.bulbagarden.net/wiki/Zamazenta_(Pok%C3%A9mon)" TargetMode="External"/><Relationship Id="rId331" Type="http://schemas.openxmlformats.org/officeDocument/2006/relationships/hyperlink" Target="https://zelda.fandom.com/wiki/Yellow_ChuChu" TargetMode="External"/><Relationship Id="rId2257" Type="http://schemas.openxmlformats.org/officeDocument/2006/relationships/hyperlink" Target="https://princessbride.fandom.com/wiki/Shrieking_eel" TargetMode="External"/><Relationship Id="rId3587" Type="http://schemas.openxmlformats.org/officeDocument/2006/relationships/hyperlink" Target="https://bulbapedia.bulbagarden.net/wiki/Zacian_(Pok%C3%A9mon)" TargetMode="External"/><Relationship Id="rId370" Type="http://schemas.openxmlformats.org/officeDocument/2006/relationships/hyperlink" Target="https://godzilla.fandom.com/wiki/King_Kong_(MonsterVerse)" TargetMode="External"/><Relationship Id="rId369" Type="http://schemas.openxmlformats.org/officeDocument/2006/relationships/hyperlink" Target="https://digimon.fandom.com/wiki/Candlemon" TargetMode="External"/><Relationship Id="rId368" Type="http://schemas.openxmlformats.org/officeDocument/2006/relationships/hyperlink" Target="https://bulbapedia.bulbagarden.net/wiki/Pichu_(Pok%C3%A9mon)" TargetMode="External"/><Relationship Id="rId2280" Type="http://schemas.openxmlformats.org/officeDocument/2006/relationships/hyperlink" Target="https://digimon.fandom.com/wiki/Pillomon" TargetMode="External"/><Relationship Id="rId2281" Type="http://schemas.openxmlformats.org/officeDocument/2006/relationships/hyperlink" Target="https://www.mariowiki.com/Super_Bell" TargetMode="External"/><Relationship Id="rId2282" Type="http://schemas.openxmlformats.org/officeDocument/2006/relationships/hyperlink" Target="https://dragon-quest.org/wiki/Moosifer" TargetMode="External"/><Relationship Id="rId363" Type="http://schemas.openxmlformats.org/officeDocument/2006/relationships/hyperlink" Target="https://crashbandicoot.fandom.com/wiki/Akano" TargetMode="External"/><Relationship Id="rId2283" Type="http://schemas.openxmlformats.org/officeDocument/2006/relationships/hyperlink" Target="https://howtotrainyourdragon.fandom.com/wiki/Songwing_(Rescue_Riders)" TargetMode="External"/><Relationship Id="rId362" Type="http://schemas.openxmlformats.org/officeDocument/2006/relationships/hyperlink" Target="https://riordan.fandom.com/wiki/Clazmonian_Sow" TargetMode="External"/><Relationship Id="rId2284" Type="http://schemas.openxmlformats.org/officeDocument/2006/relationships/hyperlink" Target="https://xenoblade.fandom.com/wiki/Offensive_Mechon_Plus" TargetMode="External"/><Relationship Id="rId361" Type="http://schemas.openxmlformats.org/officeDocument/2006/relationships/hyperlink" Target="https://kirby.fandom.com/wiki/Chilly" TargetMode="External"/><Relationship Id="rId2285" Type="http://schemas.openxmlformats.org/officeDocument/2006/relationships/hyperlink" Target="https://starwars.fandom.com/wiki/Katarn/Legends" TargetMode="External"/><Relationship Id="rId360" Type="http://schemas.openxmlformats.org/officeDocument/2006/relationships/hyperlink" Target="https://ccsakura.fandom.com/wiki/The_Dream" TargetMode="External"/><Relationship Id="rId2286" Type="http://schemas.openxmlformats.org/officeDocument/2006/relationships/hyperlink" Target="https://monsterhunter.fandom.com/wiki/Garuba_Daora" TargetMode="External"/><Relationship Id="rId367" Type="http://schemas.openxmlformats.org/officeDocument/2006/relationships/hyperlink" Target="https://forgottenrealms.fandom.com/wiki/Chaos_quadrapod" TargetMode="External"/><Relationship Id="rId2287" Type="http://schemas.openxmlformats.org/officeDocument/2006/relationships/hyperlink" Target="https://monster-sanctuary.fandom.com/wiki/Dracozul" TargetMode="External"/><Relationship Id="rId366" Type="http://schemas.openxmlformats.org/officeDocument/2006/relationships/hyperlink" Target="https://avatar.fandom.com/wiki/Camelephant" TargetMode="External"/><Relationship Id="rId2288" Type="http://schemas.openxmlformats.org/officeDocument/2006/relationships/hyperlink" Target="https://goldensun.fandom.com/wiki/Simoom" TargetMode="External"/><Relationship Id="rId365" Type="http://schemas.openxmlformats.org/officeDocument/2006/relationships/hyperlink" Target="https://ark.gamepedia.com/Arthropluera" TargetMode="External"/><Relationship Id="rId2289" Type="http://schemas.openxmlformats.org/officeDocument/2006/relationships/hyperlink" Target="https://toriko.fandom.com/wiki/King_Landler" TargetMode="External"/><Relationship Id="rId364" Type="http://schemas.openxmlformats.org/officeDocument/2006/relationships/hyperlink" Target="https://en.wikipedia.org/wiki/Primatomorpha" TargetMode="External"/><Relationship Id="rId95" Type="http://schemas.openxmlformats.org/officeDocument/2006/relationships/hyperlink" Target="https://howtotrainyourdragon.fandom.com/wiki/Boneknapper" TargetMode="External"/><Relationship Id="rId94" Type="http://schemas.openxmlformats.org/officeDocument/2006/relationships/hyperlink" Target="https://dragon-quest.org/wiki/Healslime" TargetMode="External"/><Relationship Id="rId97" Type="http://schemas.openxmlformats.org/officeDocument/2006/relationships/hyperlink" Target="https://starwars.fandom.com/wiki/Bearded_jax" TargetMode="External"/><Relationship Id="rId96" Type="http://schemas.openxmlformats.org/officeDocument/2006/relationships/hyperlink" Target="https://xenoblade.fandom.com/wiki/Aligo" TargetMode="External"/><Relationship Id="rId99" Type="http://schemas.openxmlformats.org/officeDocument/2006/relationships/hyperlink" Target="https://harrypotter.fandom.com/wiki/Ashwinder" TargetMode="External"/><Relationship Id="rId98" Type="http://schemas.openxmlformats.org/officeDocument/2006/relationships/hyperlink" Target="https://monsterhunter.fandom.com/wiki/Ahtal-Ka" TargetMode="External"/><Relationship Id="rId91" Type="http://schemas.openxmlformats.org/officeDocument/2006/relationships/hyperlink" Target="https://godzilla.fandom.com/wiki/Biollante" TargetMode="External"/><Relationship Id="rId90" Type="http://schemas.openxmlformats.org/officeDocument/2006/relationships/hyperlink" Target="https://digimon.fandom.com/wiki/Aruraumon" TargetMode="External"/><Relationship Id="rId93" Type="http://schemas.openxmlformats.org/officeDocument/2006/relationships/hyperlink" Target="https://www.mariowiki.com/Bonneter" TargetMode="External"/><Relationship Id="rId92" Type="http://schemas.openxmlformats.org/officeDocument/2006/relationships/hyperlink" Target="https://zelda.fandom.com/wiki/Deku_Baba" TargetMode="External"/><Relationship Id="rId359" Type="http://schemas.openxmlformats.org/officeDocument/2006/relationships/hyperlink" Target="https://starbounder.org/Cosmic_Intruder" TargetMode="External"/><Relationship Id="rId358" Type="http://schemas.openxmlformats.org/officeDocument/2006/relationships/hyperlink" Target="https://subnautica.fandom.com/wiki/Blood_Crawler" TargetMode="External"/><Relationship Id="rId357" Type="http://schemas.openxmlformats.org/officeDocument/2006/relationships/hyperlink" Target="https://horizon.fandom.com/wiki/Freeze_Bellowback" TargetMode="External"/><Relationship Id="rId2270" Type="http://schemas.openxmlformats.org/officeDocument/2006/relationships/hyperlink" Target="https://monster-sanctuary.fandom.com/wiki/Targoat" TargetMode="External"/><Relationship Id="rId2271" Type="http://schemas.openxmlformats.org/officeDocument/2006/relationships/hyperlink" Target="https://goldensun.fandom.com/wiki/Puff" TargetMode="External"/><Relationship Id="rId352" Type="http://schemas.openxmlformats.org/officeDocument/2006/relationships/hyperlink" Target="https://toriko.fandom.com/wiki/Bakun_Sea_Urchin" TargetMode="External"/><Relationship Id="rId2272" Type="http://schemas.openxmlformats.org/officeDocument/2006/relationships/hyperlink" Target="https://toriko.fandom.com/wiki/King_Land_Shark" TargetMode="External"/><Relationship Id="rId351" Type="http://schemas.openxmlformats.org/officeDocument/2006/relationships/hyperlink" Target="https://okami.fandom.com/wiki/Kyokugami" TargetMode="External"/><Relationship Id="rId2273" Type="http://schemas.openxmlformats.org/officeDocument/2006/relationships/hyperlink" Target="https://starbounder.org/Erchius_Ghost" TargetMode="External"/><Relationship Id="rId350" Type="http://schemas.openxmlformats.org/officeDocument/2006/relationships/hyperlink" Target="https://goldensun.fandom.com/wiki/Echo" TargetMode="External"/><Relationship Id="rId2274" Type="http://schemas.openxmlformats.org/officeDocument/2006/relationships/hyperlink" Target="https://skiesofarcadia.fandom.com/wiki/Bluheim" TargetMode="External"/><Relationship Id="rId2275" Type="http://schemas.openxmlformats.org/officeDocument/2006/relationships/hyperlink" Target="https://en.wikipedia.org/wiki/Diptera" TargetMode="External"/><Relationship Id="rId356" Type="http://schemas.openxmlformats.org/officeDocument/2006/relationships/hyperlink" Target="https://ben10.fandom.com/wiki/Chronosapien" TargetMode="External"/><Relationship Id="rId2276" Type="http://schemas.openxmlformats.org/officeDocument/2006/relationships/hyperlink" Target="https://ark.gamepedia.com/Iguanodon" TargetMode="External"/><Relationship Id="rId355" Type="http://schemas.openxmlformats.org/officeDocument/2006/relationships/hyperlink" Target="https://oddworld.fandom.com/wiki/Almighty_Raisin" TargetMode="External"/><Relationship Id="rId2277" Type="http://schemas.openxmlformats.org/officeDocument/2006/relationships/hyperlink" Target="https://avatar.fandom.com/wiki/Turtle_duck" TargetMode="External"/><Relationship Id="rId354" Type="http://schemas.openxmlformats.org/officeDocument/2006/relationships/hyperlink" Target="https://dinotrux.fandom.com/wiki/Hydrodons" TargetMode="External"/><Relationship Id="rId2278" Type="http://schemas.openxmlformats.org/officeDocument/2006/relationships/hyperlink" Target="https://forgottenrealms.fandom.com/wiki/Retriever" TargetMode="External"/><Relationship Id="rId353" Type="http://schemas.openxmlformats.org/officeDocument/2006/relationships/hyperlink" Target="https://wh40k.lexicanum.com/wiki/Crotalid" TargetMode="External"/><Relationship Id="rId2279" Type="http://schemas.openxmlformats.org/officeDocument/2006/relationships/hyperlink" Target="https://bulbapedia.bulbagarden.net/wiki/Mew_(Pok%C3%A9mon)" TargetMode="External"/><Relationship Id="rId2225" Type="http://schemas.openxmlformats.org/officeDocument/2006/relationships/hyperlink" Target="https://ark.gamepedia.com/Iceworm_Queen" TargetMode="External"/><Relationship Id="rId3557" Type="http://schemas.openxmlformats.org/officeDocument/2006/relationships/hyperlink" Target="https://bulbapedia.bulbagarden.net/wiki/Skwovet_(Pok%C3%A9mon)" TargetMode="External"/><Relationship Id="rId2226" Type="http://schemas.openxmlformats.org/officeDocument/2006/relationships/hyperlink" Target="https://avatar.fandom.com/wiki/Toucan_puffin" TargetMode="External"/><Relationship Id="rId3556" Type="http://schemas.openxmlformats.org/officeDocument/2006/relationships/hyperlink" Target="https://bulbapedia.bulbagarden.net/wiki/Sobble_(Pok%C3%A9mon)" TargetMode="External"/><Relationship Id="rId2227" Type="http://schemas.openxmlformats.org/officeDocument/2006/relationships/hyperlink" Target="https://www.d20srd.org/srd/spells/phantomSteed.htm" TargetMode="External"/><Relationship Id="rId3559" Type="http://schemas.openxmlformats.org/officeDocument/2006/relationships/hyperlink" Target="https://bulbapedia.bulbagarden.net/wiki/Blipbug_(Pok%C3%A9mon)" TargetMode="External"/><Relationship Id="rId2228" Type="http://schemas.openxmlformats.org/officeDocument/2006/relationships/hyperlink" Target="https://bulbapedia.bulbagarden.net/wiki/Moltres_(Pok%C3%A9mon)" TargetMode="External"/><Relationship Id="rId3558" Type="http://schemas.openxmlformats.org/officeDocument/2006/relationships/hyperlink" Target="https://bulbapedia.bulbagarden.net/wiki/Rookidee_(Pok%C3%A9mon)" TargetMode="External"/><Relationship Id="rId2229" Type="http://schemas.openxmlformats.org/officeDocument/2006/relationships/hyperlink" Target="https://digimon.fandom.com/wiki/PawnChessmon_(White)" TargetMode="External"/><Relationship Id="rId305" Type="http://schemas.openxmlformats.org/officeDocument/2006/relationships/hyperlink" Target="https://fellseal.gamepedia.com/Bulldrake" TargetMode="External"/><Relationship Id="rId304" Type="http://schemas.openxmlformats.org/officeDocument/2006/relationships/hyperlink" Target="https://minecraft.gamepedia.com/Glow_Squid" TargetMode="External"/><Relationship Id="rId303" Type="http://schemas.openxmlformats.org/officeDocument/2006/relationships/hyperlink" Target="https://finalfantasy.fandom.com/wiki/Bismarck_(Final_Fantasy_VI)" TargetMode="External"/><Relationship Id="rId302" Type="http://schemas.openxmlformats.org/officeDocument/2006/relationships/hyperlink" Target="https://finalfantasy.fandom.com/wiki/Byblos_(Final_Fantasy_V)" TargetMode="External"/><Relationship Id="rId309" Type="http://schemas.openxmlformats.org/officeDocument/2006/relationships/hyperlink" Target="https://onepiece.fandom.com/wiki/Billy" TargetMode="External"/><Relationship Id="rId308" Type="http://schemas.openxmlformats.org/officeDocument/2006/relationships/hyperlink" Target="https://naruto.fandom.com/wiki/Ch%C5%8Dmei" TargetMode="External"/><Relationship Id="rId307" Type="http://schemas.openxmlformats.org/officeDocument/2006/relationships/hyperlink" Target="https://elderscrolls.fandom.com/wiki/Crimson_Indrik" TargetMode="External"/><Relationship Id="rId306" Type="http://schemas.openxmlformats.org/officeDocument/2006/relationships/hyperlink" Target="https://monster-sanctuary.fandom.com/wiki/Vaero" TargetMode="External"/><Relationship Id="rId3551" Type="http://schemas.openxmlformats.org/officeDocument/2006/relationships/hyperlink" Target="https://bulbapedia.bulbagarden.net/wiki/Zeraora_(Pok%C3%A9mon)" TargetMode="External"/><Relationship Id="rId2220" Type="http://schemas.openxmlformats.org/officeDocument/2006/relationships/hyperlink" Target="https://goldensun.fandom.com/wiki/Kite" TargetMode="External"/><Relationship Id="rId3550" Type="http://schemas.openxmlformats.org/officeDocument/2006/relationships/hyperlink" Target="https://bulbapedia.bulbagarden.net/wiki/Blacephalon_(Pok%C3%A9mon)" TargetMode="External"/><Relationship Id="rId301" Type="http://schemas.openxmlformats.org/officeDocument/2006/relationships/hyperlink" Target="https://metroid.fandom.com/wiki/Burrower" TargetMode="External"/><Relationship Id="rId2221" Type="http://schemas.openxmlformats.org/officeDocument/2006/relationships/hyperlink" Target="https://toriko.fandom.com/wiki/Jackal_Kite" TargetMode="External"/><Relationship Id="rId3553" Type="http://schemas.openxmlformats.org/officeDocument/2006/relationships/hyperlink" Target="https://bulbapedia.bulbagarden.net/wiki/Z-Ring" TargetMode="External"/><Relationship Id="rId300" Type="http://schemas.openxmlformats.org/officeDocument/2006/relationships/hyperlink" Target="https://marvel.fandom.com/wiki/Lockjaw_(Earth-616)" TargetMode="External"/><Relationship Id="rId2222" Type="http://schemas.openxmlformats.org/officeDocument/2006/relationships/hyperlink" Target="https://starbounder.org/Robot_Chicken" TargetMode="External"/><Relationship Id="rId3552" Type="http://schemas.openxmlformats.org/officeDocument/2006/relationships/hyperlink" Target="https://bulbapedia.bulbagarden.net/wiki/Meltan_(Pok%C3%A9mon)" TargetMode="External"/><Relationship Id="rId2223" Type="http://schemas.openxmlformats.org/officeDocument/2006/relationships/hyperlink" Target="https://powerrangers.fandom.com/wiki/Wildcat_Galactabeast" TargetMode="External"/><Relationship Id="rId3555" Type="http://schemas.openxmlformats.org/officeDocument/2006/relationships/hyperlink" Target="https://bulbapedia.bulbagarden.net/wiki/Scorbunny_(Pok%C3%A9mon)" TargetMode="External"/><Relationship Id="rId2224" Type="http://schemas.openxmlformats.org/officeDocument/2006/relationships/hyperlink" Target="https://en.wikipedia.org/wiki/Mantodea" TargetMode="External"/><Relationship Id="rId3554" Type="http://schemas.openxmlformats.org/officeDocument/2006/relationships/hyperlink" Target="https://bulbapedia.bulbagarden.net/wiki/Grookey_(Pok%C3%A9mon)" TargetMode="External"/><Relationship Id="rId2214" Type="http://schemas.openxmlformats.org/officeDocument/2006/relationships/hyperlink" Target="https://dragon-quest.org/wiki/Imp" TargetMode="External"/><Relationship Id="rId3546" Type="http://schemas.openxmlformats.org/officeDocument/2006/relationships/hyperlink" Target="https://bulbapedia.bulbagarden.net/wiki/Magearna_(Pok%C3%A9mon)" TargetMode="External"/><Relationship Id="rId2215" Type="http://schemas.openxmlformats.org/officeDocument/2006/relationships/hyperlink" Target="https://howtotrainyourdragon.fandom.com/wiki/Snafflefang" TargetMode="External"/><Relationship Id="rId3545" Type="http://schemas.openxmlformats.org/officeDocument/2006/relationships/hyperlink" Target="https://bulbapedia.bulbagarden.net/wiki/Necrozma_(Pok%C3%A9mon)" TargetMode="External"/><Relationship Id="rId2216" Type="http://schemas.openxmlformats.org/officeDocument/2006/relationships/hyperlink" Target="https://xenoblade.fandom.com/wiki/M71_Flexible_Unit" TargetMode="External"/><Relationship Id="rId3548" Type="http://schemas.openxmlformats.org/officeDocument/2006/relationships/hyperlink" Target="https://bulbapedia.bulbagarden.net/wiki/Poipole_(Pok%C3%A9mon)" TargetMode="External"/><Relationship Id="rId2217" Type="http://schemas.openxmlformats.org/officeDocument/2006/relationships/hyperlink" Target="https://starwars.fandom.com/wiki/Gundark/Legends" TargetMode="External"/><Relationship Id="rId3547" Type="http://schemas.openxmlformats.org/officeDocument/2006/relationships/hyperlink" Target="https://bulbapedia.bulbagarden.net/wiki/Marshadow_(Pok%C3%A9mon)" TargetMode="External"/><Relationship Id="rId2218" Type="http://schemas.openxmlformats.org/officeDocument/2006/relationships/hyperlink" Target="https://monsterhunter.fandom.com/wiki/Forokururu" TargetMode="External"/><Relationship Id="rId2219" Type="http://schemas.openxmlformats.org/officeDocument/2006/relationships/hyperlink" Target="https://monster-sanctuary.fandom.com/wiki/Mimic" TargetMode="External"/><Relationship Id="rId3549" Type="http://schemas.openxmlformats.org/officeDocument/2006/relationships/hyperlink" Target="https://bulbapedia.bulbagarden.net/wiki/Stakataka_(Pok%C3%A9mon)" TargetMode="External"/><Relationship Id="rId3540" Type="http://schemas.openxmlformats.org/officeDocument/2006/relationships/hyperlink" Target="https://bulbapedia.bulbagarden.net/wiki/Pheromosa_(Pok%C3%A9mon)" TargetMode="External"/><Relationship Id="rId2210" Type="http://schemas.openxmlformats.org/officeDocument/2006/relationships/hyperlink" Target="https://bulbapedia.bulbagarden.net/wiki/Zapdos_(Pok%C3%A9mon)" TargetMode="External"/><Relationship Id="rId3542" Type="http://schemas.openxmlformats.org/officeDocument/2006/relationships/hyperlink" Target="https://bulbapedia.bulbagarden.net/wiki/Celesteela_(Pok%C3%A9mon)" TargetMode="External"/><Relationship Id="rId2211" Type="http://schemas.openxmlformats.org/officeDocument/2006/relationships/hyperlink" Target="https://digimon.fandom.com/wiki/PawnChessmon_(Black)" TargetMode="External"/><Relationship Id="rId3541" Type="http://schemas.openxmlformats.org/officeDocument/2006/relationships/hyperlink" Target="https://bulbapedia.bulbagarden.net/wiki/Xurkitree_(Pok%C3%A9mon)" TargetMode="External"/><Relationship Id="rId2212" Type="http://schemas.openxmlformats.org/officeDocument/2006/relationships/hyperlink" Target="https://zelda.fandom.com/wiki/Zora_Mask" TargetMode="External"/><Relationship Id="rId3544" Type="http://schemas.openxmlformats.org/officeDocument/2006/relationships/hyperlink" Target="https://bulbapedia.bulbagarden.net/wiki/Guzzlord_(Pok%C3%A9mon)" TargetMode="External"/><Relationship Id="rId2213" Type="http://schemas.openxmlformats.org/officeDocument/2006/relationships/hyperlink" Target="https://www.mariowiki.com/Penguin_Suit" TargetMode="External"/><Relationship Id="rId3543" Type="http://schemas.openxmlformats.org/officeDocument/2006/relationships/hyperlink" Target="https://bulbapedia.bulbagarden.net/wiki/Kartana_(Pok%C3%A9mon)" TargetMode="External"/><Relationship Id="rId2247" Type="http://schemas.openxmlformats.org/officeDocument/2006/relationships/hyperlink" Target="https://www.mariowiki.com/Rock_Mushroom" TargetMode="External"/><Relationship Id="rId3579" Type="http://schemas.openxmlformats.org/officeDocument/2006/relationships/hyperlink" Target="https://bulbapedia.bulbagarden.net/wiki/Snom_(Pok%C3%A9mon)" TargetMode="External"/><Relationship Id="rId2248" Type="http://schemas.openxmlformats.org/officeDocument/2006/relationships/hyperlink" Target="https://dragon-quest.org/wiki/Knight_Errant" TargetMode="External"/><Relationship Id="rId3578" Type="http://schemas.openxmlformats.org/officeDocument/2006/relationships/hyperlink" Target="https://bulbapedia.bulbagarden.net/wiki/Pincurchin_(Pok%C3%A9mon)" TargetMode="External"/><Relationship Id="rId2249" Type="http://schemas.openxmlformats.org/officeDocument/2006/relationships/hyperlink" Target="https://howtotrainyourdragon.fandom.com/wiki/Snifflehunch" TargetMode="External"/><Relationship Id="rId327" Type="http://schemas.openxmlformats.org/officeDocument/2006/relationships/hyperlink" Target="https://forgottenrealms.fandom.com/wiki/Carrion_crawler" TargetMode="External"/><Relationship Id="rId326" Type="http://schemas.openxmlformats.org/officeDocument/2006/relationships/hyperlink" Target="https://avatar.fandom.com/wiki/Buzzard_wasp" TargetMode="External"/><Relationship Id="rId325" Type="http://schemas.openxmlformats.org/officeDocument/2006/relationships/hyperlink" Target="https://ark.gamepedia.com/Argentustus" TargetMode="External"/><Relationship Id="rId324" Type="http://schemas.openxmlformats.org/officeDocument/2006/relationships/hyperlink" Target="https://en.wikipedia.org/wiki/Treeshrew" TargetMode="External"/><Relationship Id="rId329" Type="http://schemas.openxmlformats.org/officeDocument/2006/relationships/hyperlink" Target="https://digimon.fandom.com/wiki/Bulucomon" TargetMode="External"/><Relationship Id="rId328" Type="http://schemas.openxmlformats.org/officeDocument/2006/relationships/hyperlink" Target="https://bulbapedia.bulbagarden.net/wiki/Ekans_(Pok%C3%A9mon)" TargetMode="External"/><Relationship Id="rId3571" Type="http://schemas.openxmlformats.org/officeDocument/2006/relationships/hyperlink" Target="https://bulbapedia.bulbagarden.net/wiki/Sizzlipede_(Pok%C3%A9mon)" TargetMode="External"/><Relationship Id="rId2240" Type="http://schemas.openxmlformats.org/officeDocument/2006/relationships/hyperlink" Target="https://powerrangers.fandom.com/wiki/Wolf_Galactabeast" TargetMode="External"/><Relationship Id="rId3570" Type="http://schemas.openxmlformats.org/officeDocument/2006/relationships/hyperlink" Target="https://bulbapedia.bulbagarden.net/wiki/Toxel_(Pok%C3%A9mon)" TargetMode="External"/><Relationship Id="rId2241" Type="http://schemas.openxmlformats.org/officeDocument/2006/relationships/hyperlink" Target="https://en.wikipedia.org/wiki/Hymenoptera" TargetMode="External"/><Relationship Id="rId3573" Type="http://schemas.openxmlformats.org/officeDocument/2006/relationships/hyperlink" Target="https://bulbapedia.bulbagarden.net/wiki/Sinistea_(Pok%C3%A9mon)" TargetMode="External"/><Relationship Id="rId2242" Type="http://schemas.openxmlformats.org/officeDocument/2006/relationships/hyperlink" Target="https://ark.gamepedia.com/Ichthyornis" TargetMode="External"/><Relationship Id="rId3572" Type="http://schemas.openxmlformats.org/officeDocument/2006/relationships/hyperlink" Target="https://bulbapedia.bulbagarden.net/wiki/Clobbopus_(Pok%C3%A9mon)" TargetMode="External"/><Relationship Id="rId323" Type="http://schemas.openxmlformats.org/officeDocument/2006/relationships/hyperlink" Target="https://crashbandicoot.fandom.com/wiki/Lani-Loli" TargetMode="External"/><Relationship Id="rId2243" Type="http://schemas.openxmlformats.org/officeDocument/2006/relationships/hyperlink" Target="https://avatar.fandom.com/wiki/Turkey_duck" TargetMode="External"/><Relationship Id="rId3575" Type="http://schemas.openxmlformats.org/officeDocument/2006/relationships/hyperlink" Target="https://bulbapedia.bulbagarden.net/wiki/Impidimp_(Pok%C3%A9mon)" TargetMode="External"/><Relationship Id="rId322" Type="http://schemas.openxmlformats.org/officeDocument/2006/relationships/hyperlink" Target="https://riordan.fandom.com/wiki/Golden_Fleece" TargetMode="External"/><Relationship Id="rId2244" Type="http://schemas.openxmlformats.org/officeDocument/2006/relationships/hyperlink" Target="https://forgottenrealms.fandom.com/wiki/Quadrone" TargetMode="External"/><Relationship Id="rId3574" Type="http://schemas.openxmlformats.org/officeDocument/2006/relationships/hyperlink" Target="https://bulbapedia.bulbagarden.net/wiki/Hatenna_(Pok%C3%A9mon)" TargetMode="External"/><Relationship Id="rId321" Type="http://schemas.openxmlformats.org/officeDocument/2006/relationships/hyperlink" Target="https://kirby.fandom.com/wiki/Bun" TargetMode="External"/><Relationship Id="rId2245" Type="http://schemas.openxmlformats.org/officeDocument/2006/relationships/hyperlink" Target="https://bulbapedia.bulbagarden.net/wiki/Dratini_(Pok%C3%A9mon)" TargetMode="External"/><Relationship Id="rId3577" Type="http://schemas.openxmlformats.org/officeDocument/2006/relationships/hyperlink" Target="https://bulbapedia.bulbagarden.net/wiki/Falinks_(Pok%C3%A9mon)" TargetMode="External"/><Relationship Id="rId320" Type="http://schemas.openxmlformats.org/officeDocument/2006/relationships/hyperlink" Target="https://ccsakura.fandom.com/wiki/The_Dash" TargetMode="External"/><Relationship Id="rId2246" Type="http://schemas.openxmlformats.org/officeDocument/2006/relationships/hyperlink" Target="https://digimon.fandom.com/wiki/Penguinmon" TargetMode="External"/><Relationship Id="rId3576" Type="http://schemas.openxmlformats.org/officeDocument/2006/relationships/hyperlink" Target="https://bulbapedia.bulbagarden.net/wiki/Milcery_(Pok%C3%A9mon)" TargetMode="External"/><Relationship Id="rId2236" Type="http://schemas.openxmlformats.org/officeDocument/2006/relationships/hyperlink" Target="https://monster-sanctuary.fandom.com/wiki/Goblin_Pilot" TargetMode="External"/><Relationship Id="rId3568" Type="http://schemas.openxmlformats.org/officeDocument/2006/relationships/hyperlink" Target="https://bulbapedia.bulbagarden.net/wiki/Cramorant_(Pok%C3%A9mon)" TargetMode="External"/><Relationship Id="rId2237" Type="http://schemas.openxmlformats.org/officeDocument/2006/relationships/hyperlink" Target="https://goldensun.fandom.com/wiki/Luff" TargetMode="External"/><Relationship Id="rId3567" Type="http://schemas.openxmlformats.org/officeDocument/2006/relationships/hyperlink" Target="https://bulbapedia.bulbagarden.net/wiki/Silicobra_(Pok%C3%A9mon)" TargetMode="External"/><Relationship Id="rId2238" Type="http://schemas.openxmlformats.org/officeDocument/2006/relationships/hyperlink" Target="https://toriko.fandom.com/wiki/Jam_Grasshopper" TargetMode="External"/><Relationship Id="rId2239" Type="http://schemas.openxmlformats.org/officeDocument/2006/relationships/hyperlink" Target="https://starbounder.org/Chiropterror" TargetMode="External"/><Relationship Id="rId3569" Type="http://schemas.openxmlformats.org/officeDocument/2006/relationships/hyperlink" Target="https://bulbapedia.bulbagarden.net/wiki/Arrokuda_(Pok%C3%A9mon)" TargetMode="External"/><Relationship Id="rId316" Type="http://schemas.openxmlformats.org/officeDocument/2006/relationships/hyperlink" Target="https://ben10.fandom.com/wiki/Cerebrocrustacean" TargetMode="External"/><Relationship Id="rId315" Type="http://schemas.openxmlformats.org/officeDocument/2006/relationships/hyperlink" Target="https://oddworld.fandom.com/wiki/Rat" TargetMode="External"/><Relationship Id="rId314" Type="http://schemas.openxmlformats.org/officeDocument/2006/relationships/hyperlink" Target="https://dinotrux.fandom.com/wiki/Gluphosaurs_(species)" TargetMode="External"/><Relationship Id="rId313" Type="http://schemas.openxmlformats.org/officeDocument/2006/relationships/hyperlink" Target="https://wh40k.lexicanum.com/wiki/Crawler" TargetMode="External"/><Relationship Id="rId319" Type="http://schemas.openxmlformats.org/officeDocument/2006/relationships/hyperlink" Target="https://starbounder.org/Capricoat" TargetMode="External"/><Relationship Id="rId318" Type="http://schemas.openxmlformats.org/officeDocument/2006/relationships/hyperlink" Target="https://subnautica.fandom.com/wiki/Bleeder" TargetMode="External"/><Relationship Id="rId317" Type="http://schemas.openxmlformats.org/officeDocument/2006/relationships/hyperlink" Target="https://horizon.fandom.com/wiki/Fireclaw" TargetMode="External"/><Relationship Id="rId3560" Type="http://schemas.openxmlformats.org/officeDocument/2006/relationships/hyperlink" Target="https://bulbapedia.bulbagarden.net/wiki/Nickit_(Pok%C3%A9mon)" TargetMode="External"/><Relationship Id="rId2230" Type="http://schemas.openxmlformats.org/officeDocument/2006/relationships/hyperlink" Target="https://www.mariowiki.com/Propeller_Mushroom" TargetMode="External"/><Relationship Id="rId3562" Type="http://schemas.openxmlformats.org/officeDocument/2006/relationships/hyperlink" Target="https://bulbapedia.bulbagarden.net/wiki/Wooloo_(Pok%C3%A9mon)" TargetMode="External"/><Relationship Id="rId2231" Type="http://schemas.openxmlformats.org/officeDocument/2006/relationships/hyperlink" Target="https://dragon-quest.org/wiki/Infanticore" TargetMode="External"/><Relationship Id="rId3561" Type="http://schemas.openxmlformats.org/officeDocument/2006/relationships/hyperlink" Target="https://bulbapedia.bulbagarden.net/wiki/Gossifleur_(Pok%C3%A9mon)" TargetMode="External"/><Relationship Id="rId312" Type="http://schemas.openxmlformats.org/officeDocument/2006/relationships/hyperlink" Target="https://toriko.fandom.com/wiki/Baatton_Candy" TargetMode="External"/><Relationship Id="rId2232" Type="http://schemas.openxmlformats.org/officeDocument/2006/relationships/hyperlink" Target="https://howtotrainyourdragon.fandom.com/wiki/Snaptrapper" TargetMode="External"/><Relationship Id="rId3564" Type="http://schemas.openxmlformats.org/officeDocument/2006/relationships/hyperlink" Target="https://bulbapedia.bulbagarden.net/wiki/Yamper_(Pok%C3%A9mon)" TargetMode="External"/><Relationship Id="rId311" Type="http://schemas.openxmlformats.org/officeDocument/2006/relationships/hyperlink" Target="https://okami.fandom.com/wiki/Kazegami" TargetMode="External"/><Relationship Id="rId2233" Type="http://schemas.openxmlformats.org/officeDocument/2006/relationships/hyperlink" Target="https://xenoblade.fandom.com/wiki/M85_Infantry_Unit" TargetMode="External"/><Relationship Id="rId3563" Type="http://schemas.openxmlformats.org/officeDocument/2006/relationships/hyperlink" Target="https://bulbapedia.bulbagarden.net/wiki/Chewtle_(Pok%C3%A9mon)" TargetMode="External"/><Relationship Id="rId310" Type="http://schemas.openxmlformats.org/officeDocument/2006/relationships/hyperlink" Target="https://goldensun.fandom.com/wiki/Crystal" TargetMode="External"/><Relationship Id="rId2234" Type="http://schemas.openxmlformats.org/officeDocument/2006/relationships/hyperlink" Target="https://starwars.fandom.com/wiki/Gutkurr/Legends" TargetMode="External"/><Relationship Id="rId3566" Type="http://schemas.openxmlformats.org/officeDocument/2006/relationships/hyperlink" Target="https://bulbapedia.bulbagarden.net/wiki/Applin_(Pok%C3%A9mon)" TargetMode="External"/><Relationship Id="rId2235" Type="http://schemas.openxmlformats.org/officeDocument/2006/relationships/hyperlink" Target="https://monsterhunter.fandom.com/wiki/Gajau" TargetMode="External"/><Relationship Id="rId3565" Type="http://schemas.openxmlformats.org/officeDocument/2006/relationships/hyperlink" Target="https://bulbapedia.bulbagarden.net/wiki/Rolycoly_(Pok%C3%A9mon)" TargetMode="External"/><Relationship Id="rId297" Type="http://schemas.openxmlformats.org/officeDocument/2006/relationships/hyperlink" Target="https://monsterhunter.fandom.com/wiki/Alatreon" TargetMode="External"/><Relationship Id="rId296" Type="http://schemas.openxmlformats.org/officeDocument/2006/relationships/hyperlink" Target="https://starwars.fandom.com/wiki/Cracian_thumper" TargetMode="External"/><Relationship Id="rId295" Type="http://schemas.openxmlformats.org/officeDocument/2006/relationships/hyperlink" Target="https://xenoblade.fandom.com/wiki/Aprica" TargetMode="External"/><Relationship Id="rId294" Type="http://schemas.openxmlformats.org/officeDocument/2006/relationships/hyperlink" Target="https://howtotrainyourdragon.fandom.com/wiki/Chillblaster" TargetMode="External"/><Relationship Id="rId299" Type="http://schemas.openxmlformats.org/officeDocument/2006/relationships/hyperlink" Target="https://slimerancher.fandom.com/wiki/Dervish_Slime" TargetMode="External"/><Relationship Id="rId298" Type="http://schemas.openxmlformats.org/officeDocument/2006/relationships/hyperlink" Target="https://harrypotter.fandom.com/wiki/Boggart" TargetMode="External"/><Relationship Id="rId271" Type="http://schemas.openxmlformats.org/officeDocument/2006/relationships/hyperlink" Target="https://goldensun.fandom.com/wiki/Clover" TargetMode="External"/><Relationship Id="rId270" Type="http://schemas.openxmlformats.org/officeDocument/2006/relationships/hyperlink" Target="https://onepiece.fandom.com/wiki/Animal_Species/Strong_World" TargetMode="External"/><Relationship Id="rId269" Type="http://schemas.openxmlformats.org/officeDocument/2006/relationships/hyperlink" Target="https://naruto.fandom.com/wiki/Saiken" TargetMode="External"/><Relationship Id="rId264" Type="http://schemas.openxmlformats.org/officeDocument/2006/relationships/hyperlink" Target="https://finalfantasy.fandom.com/wiki/Belias_(Final_Fantasy_XII)" TargetMode="External"/><Relationship Id="rId263" Type="http://schemas.openxmlformats.org/officeDocument/2006/relationships/hyperlink" Target="https://finalfantasy.fandom.com/wiki/Bomb_(Final_Fantasy_IX)" TargetMode="External"/><Relationship Id="rId262" Type="http://schemas.openxmlformats.org/officeDocument/2006/relationships/hyperlink" Target="https://metroid.fandom.com/wiki/Brizgee" TargetMode="External"/><Relationship Id="rId261" Type="http://schemas.openxmlformats.org/officeDocument/2006/relationships/hyperlink" Target="https://marvel.fandom.com/wiki/Life-Model_Decoy" TargetMode="External"/><Relationship Id="rId268" Type="http://schemas.openxmlformats.org/officeDocument/2006/relationships/hyperlink" Target="https://elderscrolls.fandom.com/wiki/Clockwork_Skeevaton" TargetMode="External"/><Relationship Id="rId267" Type="http://schemas.openxmlformats.org/officeDocument/2006/relationships/hyperlink" Target="https://monster-sanctuary.fandom.com/wiki/Rocky" TargetMode="External"/><Relationship Id="rId266" Type="http://schemas.openxmlformats.org/officeDocument/2006/relationships/hyperlink" Target="https://fellseal.gamepedia.com/Bulldrake" TargetMode="External"/><Relationship Id="rId265" Type="http://schemas.openxmlformats.org/officeDocument/2006/relationships/hyperlink" Target="https://minecraft.gamepedia.com/Ghast" TargetMode="External"/><Relationship Id="rId260" Type="http://schemas.openxmlformats.org/officeDocument/2006/relationships/hyperlink" Target="https://slimerancher.fandom.com/wiki/Quantum_Slime" TargetMode="External"/><Relationship Id="rId259" Type="http://schemas.openxmlformats.org/officeDocument/2006/relationships/hyperlink" Target="https://harrypotter.fandom.com/wiki/Blast-Ended_Skrewt" TargetMode="External"/><Relationship Id="rId258" Type="http://schemas.openxmlformats.org/officeDocument/2006/relationships/hyperlink" Target="https://monsterhunter.fandom.com/wiki/Akura_Vashimu" TargetMode="External"/><Relationship Id="rId2290" Type="http://schemas.openxmlformats.org/officeDocument/2006/relationships/hyperlink" Target="https://starbounder.org/Heavy_Drone" TargetMode="External"/><Relationship Id="rId2291" Type="http://schemas.openxmlformats.org/officeDocument/2006/relationships/hyperlink" Target="https://skiesofarcadia.fandom.com/wiki/Grendel" TargetMode="External"/><Relationship Id="rId2292" Type="http://schemas.openxmlformats.org/officeDocument/2006/relationships/hyperlink" Target="https://en.wikipedia.org/wiki/Lepidoptera" TargetMode="External"/><Relationship Id="rId2293" Type="http://schemas.openxmlformats.org/officeDocument/2006/relationships/hyperlink" Target="https://ark.gamepedia.com/Jerboa" TargetMode="External"/><Relationship Id="rId253" Type="http://schemas.openxmlformats.org/officeDocument/2006/relationships/hyperlink" Target="https://www.mariowiki.com/Boo" TargetMode="External"/><Relationship Id="rId2294" Type="http://schemas.openxmlformats.org/officeDocument/2006/relationships/hyperlink" Target="https://avatar.fandom.com/wiki/Turtle_seal" TargetMode="External"/><Relationship Id="rId252" Type="http://schemas.openxmlformats.org/officeDocument/2006/relationships/hyperlink" Target="https://zelda.fandom.com/wiki/Green_ChuChu" TargetMode="External"/><Relationship Id="rId2295" Type="http://schemas.openxmlformats.org/officeDocument/2006/relationships/hyperlink" Target="https://forgottenrealms.fandom.com/wiki/Shield_guardian" TargetMode="External"/><Relationship Id="rId251" Type="http://schemas.openxmlformats.org/officeDocument/2006/relationships/hyperlink" Target="https://godzilla.fandom.com/wiki/Godzilla_(MonsterVerse)" TargetMode="External"/><Relationship Id="rId2296" Type="http://schemas.openxmlformats.org/officeDocument/2006/relationships/hyperlink" Target="https://bulbapedia.bulbagarden.net/wiki/Chikorita_(Pok%C3%A9mon)" TargetMode="External"/><Relationship Id="rId250" Type="http://schemas.openxmlformats.org/officeDocument/2006/relationships/hyperlink" Target="https://digimon.fandom.com/wiki/Biyomon" TargetMode="External"/><Relationship Id="rId2297" Type="http://schemas.openxmlformats.org/officeDocument/2006/relationships/hyperlink" Target="https://digimon.fandom.com/wiki/Pomumon" TargetMode="External"/><Relationship Id="rId257" Type="http://schemas.openxmlformats.org/officeDocument/2006/relationships/hyperlink" Target="https://starwars.fandom.com/wiki/Carrier_butterfly/Legends" TargetMode="External"/><Relationship Id="rId2298" Type="http://schemas.openxmlformats.org/officeDocument/2006/relationships/hyperlink" Target="https://www.mariowiki.com/Super_Leaf" TargetMode="External"/><Relationship Id="rId256" Type="http://schemas.openxmlformats.org/officeDocument/2006/relationships/hyperlink" Target="https://xenoblade.fandom.com/wiki/Petra_Apis" TargetMode="External"/><Relationship Id="rId2299" Type="http://schemas.openxmlformats.org/officeDocument/2006/relationships/hyperlink" Target="https://dragon-quest.org/wiki/Silvapithecus" TargetMode="External"/><Relationship Id="rId255" Type="http://schemas.openxmlformats.org/officeDocument/2006/relationships/hyperlink" Target="https://howtotrainyourdragon.fandom.com/wiki/Changewing" TargetMode="External"/><Relationship Id="rId254" Type="http://schemas.openxmlformats.org/officeDocument/2006/relationships/hyperlink" Target="https://dragon-quest.org/wiki/Slime_knight" TargetMode="External"/><Relationship Id="rId293" Type="http://schemas.openxmlformats.org/officeDocument/2006/relationships/hyperlink" Target="https://dragon-quest.org/wiki/Metal_slime_knight" TargetMode="External"/><Relationship Id="rId292" Type="http://schemas.openxmlformats.org/officeDocument/2006/relationships/hyperlink" Target="https://www.mariowiki.com/Bullet_Bill" TargetMode="External"/><Relationship Id="rId291" Type="http://schemas.openxmlformats.org/officeDocument/2006/relationships/hyperlink" Target="https://zelda.fandom.com/wiki/Blue_ChuChu" TargetMode="External"/><Relationship Id="rId290" Type="http://schemas.openxmlformats.org/officeDocument/2006/relationships/hyperlink" Target="https://godzilla.fandom.com/wiki/FinalShisa" TargetMode="External"/><Relationship Id="rId286" Type="http://schemas.openxmlformats.org/officeDocument/2006/relationships/hyperlink" Target="https://avatar.fandom.com/wiki/Buffalo_yak" TargetMode="External"/><Relationship Id="rId285" Type="http://schemas.openxmlformats.org/officeDocument/2006/relationships/hyperlink" Target="https://ark.gamepedia.com/Argentavis" TargetMode="External"/><Relationship Id="rId284" Type="http://schemas.openxmlformats.org/officeDocument/2006/relationships/hyperlink" Target="https://en.wikipedia.org/wiki/Glires" TargetMode="External"/><Relationship Id="rId283" Type="http://schemas.openxmlformats.org/officeDocument/2006/relationships/hyperlink" Target="https://riordan.fandom.com/wiki/Chimera" TargetMode="External"/><Relationship Id="rId289" Type="http://schemas.openxmlformats.org/officeDocument/2006/relationships/hyperlink" Target="https://digimon.fandom.com/wiki/Bokomon" TargetMode="External"/><Relationship Id="rId288" Type="http://schemas.openxmlformats.org/officeDocument/2006/relationships/hyperlink" Target="https://bulbapedia.bulbagarden.net/wiki/Spearow_(Pok%C3%A9mon)" TargetMode="External"/><Relationship Id="rId287" Type="http://schemas.openxmlformats.org/officeDocument/2006/relationships/hyperlink" Target="https://forgottenrealms.fandom.com/wiki/Berbalang" TargetMode="External"/><Relationship Id="rId282" Type="http://schemas.openxmlformats.org/officeDocument/2006/relationships/hyperlink" Target="https://kirby.fandom.com/wiki/Bugzzy" TargetMode="External"/><Relationship Id="rId281" Type="http://schemas.openxmlformats.org/officeDocument/2006/relationships/hyperlink" Target="https://ccsakura.fandom.com/wiki/The_Dark" TargetMode="External"/><Relationship Id="rId280" Type="http://schemas.openxmlformats.org/officeDocument/2006/relationships/hyperlink" Target="https://starbounder.org/Bulbop" TargetMode="External"/><Relationship Id="rId275" Type="http://schemas.openxmlformats.org/officeDocument/2006/relationships/hyperlink" Target="https://dinotrux.fandom.com/wiki/Dyscrapadons" TargetMode="External"/><Relationship Id="rId274" Type="http://schemas.openxmlformats.org/officeDocument/2006/relationships/hyperlink" Target="https://wh40k.lexicanum.com/wiki/Clawed_Fiend" TargetMode="External"/><Relationship Id="rId273" Type="http://schemas.openxmlformats.org/officeDocument/2006/relationships/hyperlink" Target="https://toriko.fandom.com/wiki/Atlas_Crab" TargetMode="External"/><Relationship Id="rId272" Type="http://schemas.openxmlformats.org/officeDocument/2006/relationships/hyperlink" Target="https://okami.fandom.com/wiki/Kasugami" TargetMode="External"/><Relationship Id="rId279" Type="http://schemas.openxmlformats.org/officeDocument/2006/relationships/hyperlink" Target="https://subnautica.fandom.com/wiki/Bladderfish" TargetMode="External"/><Relationship Id="rId278" Type="http://schemas.openxmlformats.org/officeDocument/2006/relationships/hyperlink" Target="https://horizon.fandom.com/wiki/Fire_Bellowback" TargetMode="External"/><Relationship Id="rId277" Type="http://schemas.openxmlformats.org/officeDocument/2006/relationships/hyperlink" Target="https://ben10.fandom.com/wiki/Celestialsapien_(Classic)" TargetMode="External"/><Relationship Id="rId276" Type="http://schemas.openxmlformats.org/officeDocument/2006/relationships/hyperlink" Target="https://oddworld.fandom.com/wiki/Paramite" TargetMode="External"/><Relationship Id="rId1851" Type="http://schemas.openxmlformats.org/officeDocument/2006/relationships/hyperlink" Target="https://howtotrainyourdragon.fandom.com/wiki/Screaming_Death" TargetMode="External"/><Relationship Id="rId1852" Type="http://schemas.openxmlformats.org/officeDocument/2006/relationships/hyperlink" Target="https://xenoblade.fandom.com/wiki/Indoline_Star_(normal)" TargetMode="External"/><Relationship Id="rId1853" Type="http://schemas.openxmlformats.org/officeDocument/2006/relationships/hyperlink" Target="https://starwars.fandom.com/wiki/Bloodsniffer" TargetMode="External"/><Relationship Id="rId1854" Type="http://schemas.openxmlformats.org/officeDocument/2006/relationships/hyperlink" Target="https://monsterhunter.fandom.com/wiki/Diablos" TargetMode="External"/><Relationship Id="rId1855" Type="http://schemas.openxmlformats.org/officeDocument/2006/relationships/hyperlink" Target="https://harrypotter.fandom.com/wiki/Runespoor" TargetMode="External"/><Relationship Id="rId1856" Type="http://schemas.openxmlformats.org/officeDocument/2006/relationships/hyperlink" Target="https://metroid.fandom.com/wiki/Zuru" TargetMode="External"/><Relationship Id="rId1857" Type="http://schemas.openxmlformats.org/officeDocument/2006/relationships/hyperlink" Target="https://finalfantasy.fandom.com/wiki/Zodiark_(Final_Fantasy_XII)" TargetMode="External"/><Relationship Id="rId1858" Type="http://schemas.openxmlformats.org/officeDocument/2006/relationships/hyperlink" Target="https://monster-sanctuary.fandom.com/wiki/Brawlish" TargetMode="External"/><Relationship Id="rId1859" Type="http://schemas.openxmlformats.org/officeDocument/2006/relationships/hyperlink" Target="https://goldensun.fandom.com/wiki/Sizzle" TargetMode="External"/><Relationship Id="rId1850" Type="http://schemas.openxmlformats.org/officeDocument/2006/relationships/hyperlink" Target="https://dragon-quest.org/wiki/Merman" TargetMode="External"/><Relationship Id="rId1840" Type="http://schemas.openxmlformats.org/officeDocument/2006/relationships/hyperlink" Target="https://starbounder.org/Triplod" TargetMode="External"/><Relationship Id="rId1841" Type="http://schemas.openxmlformats.org/officeDocument/2006/relationships/hyperlink" Target="https://scryfall.com/search?as=grid&amp;order=name&amp;q=type%3Asliver+rarity%3Ar" TargetMode="External"/><Relationship Id="rId1842" Type="http://schemas.openxmlformats.org/officeDocument/2006/relationships/hyperlink" Target="https://en.wikipedia.org/wiki/Scincomorpha" TargetMode="External"/><Relationship Id="rId1843" Type="http://schemas.openxmlformats.org/officeDocument/2006/relationships/hyperlink" Target="https://ark.gamepedia.com/Enforcer" TargetMode="External"/><Relationship Id="rId1844" Type="http://schemas.openxmlformats.org/officeDocument/2006/relationships/hyperlink" Target="https://avatar.fandom.com/wiki/Platypus_bear" TargetMode="External"/><Relationship Id="rId1845" Type="http://schemas.openxmlformats.org/officeDocument/2006/relationships/hyperlink" Target="https://forgottenrealms.fandom.com/wiki/Hammer_golem" TargetMode="External"/><Relationship Id="rId1846" Type="http://schemas.openxmlformats.org/officeDocument/2006/relationships/hyperlink" Target="https://bulbapedia.bulbagarden.net/wiki/Staryu_(Pok%C3%A9mon)" TargetMode="External"/><Relationship Id="rId1847" Type="http://schemas.openxmlformats.org/officeDocument/2006/relationships/hyperlink" Target="https://digimon.fandom.com/wiki/Kunemon" TargetMode="External"/><Relationship Id="rId1848" Type="http://schemas.openxmlformats.org/officeDocument/2006/relationships/hyperlink" Target="https://zelda.fandom.com/wiki/Gyorg_Pair" TargetMode="External"/><Relationship Id="rId1849" Type="http://schemas.openxmlformats.org/officeDocument/2006/relationships/hyperlink" Target="https://www.mariowiki.com/Morton_Koopa_Jr." TargetMode="External"/><Relationship Id="rId1873" Type="http://schemas.openxmlformats.org/officeDocument/2006/relationships/hyperlink" Target="https://dragon-quest.org/wiki/Octavian_pirate" TargetMode="External"/><Relationship Id="rId1874" Type="http://schemas.openxmlformats.org/officeDocument/2006/relationships/hyperlink" Target="https://howtotrainyourdragon.fandom.com/wiki/Scuttleclaw" TargetMode="External"/><Relationship Id="rId1875" Type="http://schemas.openxmlformats.org/officeDocument/2006/relationships/hyperlink" Target="https://xenoblade.fandom.com/wiki/Jagron" TargetMode="External"/><Relationship Id="rId1876" Type="http://schemas.openxmlformats.org/officeDocument/2006/relationships/hyperlink" Target="https://starwars.fandom.com/wiki/Bogwing/Legends" TargetMode="External"/><Relationship Id="rId1877" Type="http://schemas.openxmlformats.org/officeDocument/2006/relationships/hyperlink" Target="https://monsterhunter.fandom.com/wiki/Diorekkusu" TargetMode="External"/><Relationship Id="rId1878" Type="http://schemas.openxmlformats.org/officeDocument/2006/relationships/hyperlink" Target="https://harrypotter.fandom.com/wiki/Snallygaster" TargetMode="External"/><Relationship Id="rId1879" Type="http://schemas.openxmlformats.org/officeDocument/2006/relationships/hyperlink" Target="https://finalfantasy.fandom.com/wiki/Zona_Seeker_(Final_Fantasy_VI)" TargetMode="External"/><Relationship Id="rId1870" Type="http://schemas.openxmlformats.org/officeDocument/2006/relationships/hyperlink" Target="https://digimon.fandom.com/wiki/Labramon" TargetMode="External"/><Relationship Id="rId1871" Type="http://schemas.openxmlformats.org/officeDocument/2006/relationships/hyperlink" Target="https://zelda.fandom.com/wiki/Gleeok_(Oracle_of_Seasons)" TargetMode="External"/><Relationship Id="rId1872" Type="http://schemas.openxmlformats.org/officeDocument/2006/relationships/hyperlink" Target="https://www.mariowiki.com/Roy_Koopa" TargetMode="External"/><Relationship Id="rId1862" Type="http://schemas.openxmlformats.org/officeDocument/2006/relationships/hyperlink" Target="https://subnautica-belowzero.fandom.com/wiki/Sea_Monkey" TargetMode="External"/><Relationship Id="rId1863" Type="http://schemas.openxmlformats.org/officeDocument/2006/relationships/hyperlink" Target="https://starbounder.org/Voltip" TargetMode="External"/><Relationship Id="rId1864" Type="http://schemas.openxmlformats.org/officeDocument/2006/relationships/hyperlink" Target="https://scryfall.com/search?as=grid&amp;order=name&amp;q=type%3Asliver+rarity%3Am" TargetMode="External"/><Relationship Id="rId1865" Type="http://schemas.openxmlformats.org/officeDocument/2006/relationships/hyperlink" Target="https://en.wikipedia.org/wiki/Lacertoidea" TargetMode="External"/><Relationship Id="rId1866" Type="http://schemas.openxmlformats.org/officeDocument/2006/relationships/hyperlink" Target="https://ark.gamepedia.com/Equus" TargetMode="External"/><Relationship Id="rId1867" Type="http://schemas.openxmlformats.org/officeDocument/2006/relationships/hyperlink" Target="https://avatar.fandom.com/wiki/Polar_bear_dog" TargetMode="External"/><Relationship Id="rId1868" Type="http://schemas.openxmlformats.org/officeDocument/2006/relationships/hyperlink" Target="https://forgottenrealms.fandom.com/wiki/Iron_golem" TargetMode="External"/><Relationship Id="rId1869" Type="http://schemas.openxmlformats.org/officeDocument/2006/relationships/hyperlink" Target="https://bulbapedia.bulbagarden.net/wiki/Mime_Jr._(Pok%C3%A9mon)" TargetMode="External"/><Relationship Id="rId1860" Type="http://schemas.openxmlformats.org/officeDocument/2006/relationships/hyperlink" Target="https://toriko.fandom.com/wiki/Furnip" TargetMode="External"/><Relationship Id="rId1861" Type="http://schemas.openxmlformats.org/officeDocument/2006/relationships/hyperlink" Target="https://wh40k.lexicanum.com/wiki/Tyranid_Warrior" TargetMode="External"/><Relationship Id="rId1810" Type="http://schemas.openxmlformats.org/officeDocument/2006/relationships/hyperlink" Target="https://metroid.fandom.com/wiki/X_Parasite" TargetMode="External"/><Relationship Id="rId1811" Type="http://schemas.openxmlformats.org/officeDocument/2006/relationships/hyperlink" Target="https://finalfantasy.fandom.com/wiki/Yojimbo_(summon)" TargetMode="External"/><Relationship Id="rId1812" Type="http://schemas.openxmlformats.org/officeDocument/2006/relationships/hyperlink" Target="https://monster-sanctuary.fandom.com/wiki/Kongamato" TargetMode="External"/><Relationship Id="rId1813" Type="http://schemas.openxmlformats.org/officeDocument/2006/relationships/hyperlink" Target="https://goldensun.fandom.com/wiki/Scorch" TargetMode="External"/><Relationship Id="rId1814" Type="http://schemas.openxmlformats.org/officeDocument/2006/relationships/hyperlink" Target="https://toriko.fandom.com/wiki/Five-Tailed_Giant_Eagle" TargetMode="External"/><Relationship Id="rId1815" Type="http://schemas.openxmlformats.org/officeDocument/2006/relationships/hyperlink" Target="https://wh40k.lexicanum.com/wiki/Ripper" TargetMode="External"/><Relationship Id="rId1816" Type="http://schemas.openxmlformats.org/officeDocument/2006/relationships/hyperlink" Target="https://subnautica.fandom.com/wiki/Sea_Dragon_Leviathan" TargetMode="External"/><Relationship Id="rId1817" Type="http://schemas.openxmlformats.org/officeDocument/2006/relationships/hyperlink" Target="https://starbounder.org/Trictus" TargetMode="External"/><Relationship Id="rId1818" Type="http://schemas.openxmlformats.org/officeDocument/2006/relationships/hyperlink" Target="https://scryfall.com/search?as=grid&amp;order=name&amp;q=type%3Asliver+rarity%3Au" TargetMode="External"/><Relationship Id="rId1819" Type="http://schemas.openxmlformats.org/officeDocument/2006/relationships/hyperlink" Target="https://en.wikipedia.org/wiki/Gekkota" TargetMode="External"/><Relationship Id="rId1800" Type="http://schemas.openxmlformats.org/officeDocument/2006/relationships/hyperlink" Target="https://bulbapedia.bulbagarden.net/wiki/Horsea_(Pok%C3%A9mon)" TargetMode="External"/><Relationship Id="rId1801" Type="http://schemas.openxmlformats.org/officeDocument/2006/relationships/hyperlink" Target="https://digimon.fandom.com/wiki/Kotemon" TargetMode="External"/><Relationship Id="rId1802" Type="http://schemas.openxmlformats.org/officeDocument/2006/relationships/hyperlink" Target="https://zelda.fandom.com/wiki/Goht" TargetMode="External"/><Relationship Id="rId1803" Type="http://schemas.openxmlformats.org/officeDocument/2006/relationships/hyperlink" Target="https://www.mariowiki.com/Lemmy_Koopa" TargetMode="External"/><Relationship Id="rId1804" Type="http://schemas.openxmlformats.org/officeDocument/2006/relationships/hyperlink" Target="https://dragon-quest.org/wiki/Khalamari_kid" TargetMode="External"/><Relationship Id="rId1805" Type="http://schemas.openxmlformats.org/officeDocument/2006/relationships/hyperlink" Target="https://howtotrainyourdragon.fandom.com/wiki/Sandbuster" TargetMode="External"/><Relationship Id="rId1806" Type="http://schemas.openxmlformats.org/officeDocument/2006/relationships/hyperlink" Target="https://xenoblade.fandom.com/wiki/Ictus" TargetMode="External"/><Relationship Id="rId1807" Type="http://schemas.openxmlformats.org/officeDocument/2006/relationships/hyperlink" Target="https://starwars.fandom.com/wiki/Beck-tori" TargetMode="External"/><Relationship Id="rId1808" Type="http://schemas.openxmlformats.org/officeDocument/2006/relationships/hyperlink" Target="https://monsterhunter.fandom.com/wiki/Delex" TargetMode="External"/><Relationship Id="rId1809" Type="http://schemas.openxmlformats.org/officeDocument/2006/relationships/hyperlink" Target="https://harrypotter.fandom.com/wiki/Puffskein" TargetMode="External"/><Relationship Id="rId1830" Type="http://schemas.openxmlformats.org/officeDocument/2006/relationships/hyperlink" Target="https://starwars.fandom.com/wiki/Blarth/Legends" TargetMode="External"/><Relationship Id="rId1831" Type="http://schemas.openxmlformats.org/officeDocument/2006/relationships/hyperlink" Target="https://monsterhunter.fandom.com/wiki/Deviljho" TargetMode="External"/><Relationship Id="rId1832" Type="http://schemas.openxmlformats.org/officeDocument/2006/relationships/hyperlink" Target="https://harrypotter.fandom.com/wiki/Quintaped" TargetMode="External"/><Relationship Id="rId1833" Type="http://schemas.openxmlformats.org/officeDocument/2006/relationships/hyperlink" Target="https://metroid.fandom.com/wiki/Zazabi" TargetMode="External"/><Relationship Id="rId1834" Type="http://schemas.openxmlformats.org/officeDocument/2006/relationships/hyperlink" Target="https://finalfantasy.fandom.com/wiki/Zeromus_(Final_Fantasy_XII)" TargetMode="External"/><Relationship Id="rId1835" Type="http://schemas.openxmlformats.org/officeDocument/2006/relationships/hyperlink" Target="https://monster-sanctuary.fandom.com/wiki/Ucan" TargetMode="External"/><Relationship Id="rId1836" Type="http://schemas.openxmlformats.org/officeDocument/2006/relationships/hyperlink" Target="https://goldensun.fandom.com/wiki/Shine" TargetMode="External"/><Relationship Id="rId1837" Type="http://schemas.openxmlformats.org/officeDocument/2006/relationships/hyperlink" Target="https://toriko.fandom.com/wiki/Fly_Shark" TargetMode="External"/><Relationship Id="rId1838" Type="http://schemas.openxmlformats.org/officeDocument/2006/relationships/hyperlink" Target="https://wh40k.lexicanum.com/wiki/Trygon" TargetMode="External"/><Relationship Id="rId1839" Type="http://schemas.openxmlformats.org/officeDocument/2006/relationships/hyperlink" Target="https://subnautica.fandom.com/wiki/Sea_Emperor_Leviathan" TargetMode="External"/><Relationship Id="rId1820" Type="http://schemas.openxmlformats.org/officeDocument/2006/relationships/hyperlink" Target="https://ark.gamepedia.com/Rock_Elemental" TargetMode="External"/><Relationship Id="rId1821" Type="http://schemas.openxmlformats.org/officeDocument/2006/relationships/hyperlink" Target="https://avatar.fandom.com/wiki/Hybrid_pigs" TargetMode="External"/><Relationship Id="rId1822" Type="http://schemas.openxmlformats.org/officeDocument/2006/relationships/hyperlink" Target="https://forgottenrealms.fandom.com/wiki/Emerald_golem" TargetMode="External"/><Relationship Id="rId1823" Type="http://schemas.openxmlformats.org/officeDocument/2006/relationships/hyperlink" Target="https://bulbapedia.bulbagarden.net/wiki/Goldeen_(Pok%C3%A9mon)" TargetMode="External"/><Relationship Id="rId1824" Type="http://schemas.openxmlformats.org/officeDocument/2006/relationships/hyperlink" Target="https://digimon.fandom.com/wiki/Kudamon" TargetMode="External"/><Relationship Id="rId1825" Type="http://schemas.openxmlformats.org/officeDocument/2006/relationships/hyperlink" Target="https://zelda.fandom.com/wiki/Gyorg_(Majora%27s_Mask)" TargetMode="External"/><Relationship Id="rId1826" Type="http://schemas.openxmlformats.org/officeDocument/2006/relationships/hyperlink" Target="https://www.mariowiki.com/Lemmy_Koopa" TargetMode="External"/><Relationship Id="rId1827" Type="http://schemas.openxmlformats.org/officeDocument/2006/relationships/hyperlink" Target="https://dragon-quest.org/wiki/King_squid" TargetMode="External"/><Relationship Id="rId1828" Type="http://schemas.openxmlformats.org/officeDocument/2006/relationships/hyperlink" Target="https://howtotrainyourdragon.fandom.com/wiki/Scauldron" TargetMode="External"/><Relationship Id="rId1829" Type="http://schemas.openxmlformats.org/officeDocument/2006/relationships/hyperlink" Target="https://xenoblade.fandom.com/wiki/Indoline_Sentinel" TargetMode="External"/><Relationship Id="rId2302" Type="http://schemas.openxmlformats.org/officeDocument/2006/relationships/hyperlink" Target="https://starwars.fandom.com/wiki/Kath_hound/Legends" TargetMode="External"/><Relationship Id="rId2303" Type="http://schemas.openxmlformats.org/officeDocument/2006/relationships/hyperlink" Target="https://monsterhunter.fandom.com/wiki/Gastodon" TargetMode="External"/><Relationship Id="rId2304" Type="http://schemas.openxmlformats.org/officeDocument/2006/relationships/hyperlink" Target="https://monster-sanctuary.fandom.com/wiki/Troll" TargetMode="External"/><Relationship Id="rId2305" Type="http://schemas.openxmlformats.org/officeDocument/2006/relationships/hyperlink" Target="https://goldensun.fandom.com/wiki/Sirocco" TargetMode="External"/><Relationship Id="rId2306" Type="http://schemas.openxmlformats.org/officeDocument/2006/relationships/hyperlink" Target="https://toriko.fandom.com/wiki/King_Octopus_Kong" TargetMode="External"/><Relationship Id="rId2307" Type="http://schemas.openxmlformats.org/officeDocument/2006/relationships/hyperlink" Target="https://starbounder.org/Masteroid" TargetMode="External"/><Relationship Id="rId2308" Type="http://schemas.openxmlformats.org/officeDocument/2006/relationships/hyperlink" Target="https://skiesofarcadia.fandom.com/wiki/Rhaknam" TargetMode="External"/><Relationship Id="rId2309" Type="http://schemas.openxmlformats.org/officeDocument/2006/relationships/hyperlink" Target="https://en.wikipedia.org/wiki/Scorpiones" TargetMode="External"/><Relationship Id="rId2300" Type="http://schemas.openxmlformats.org/officeDocument/2006/relationships/hyperlink" Target="https://howtotrainyourdragon.fandom.com/wiki/Speed_Stinger" TargetMode="External"/><Relationship Id="rId2301" Type="http://schemas.openxmlformats.org/officeDocument/2006/relationships/hyperlink" Target="https://xenoblade.fandom.com/wiki/Medooz" TargetMode="External"/><Relationship Id="rId2324" Type="http://schemas.openxmlformats.org/officeDocument/2006/relationships/hyperlink" Target="https://starbounder.org/Omnicannon" TargetMode="External"/><Relationship Id="rId2325" Type="http://schemas.openxmlformats.org/officeDocument/2006/relationships/hyperlink" Target="https://skiesofarcadia.fandom.com/wiki/Recumen" TargetMode="External"/><Relationship Id="rId2326" Type="http://schemas.openxmlformats.org/officeDocument/2006/relationships/hyperlink" Target="https://en.wikipedia.org/wiki/Araneae" TargetMode="External"/><Relationship Id="rId2327" Type="http://schemas.openxmlformats.org/officeDocument/2006/relationships/hyperlink" Target="https://ark.gamepedia.com/Jug_Bug" TargetMode="External"/><Relationship Id="rId2328" Type="http://schemas.openxmlformats.org/officeDocument/2006/relationships/hyperlink" Target="https://avatar.fandom.com/wiki/Winged_lemur" TargetMode="External"/><Relationship Id="rId2329" Type="http://schemas.openxmlformats.org/officeDocument/2006/relationships/hyperlink" Target="https://forgottenrealms.fandom.com/wiki/Stone_juggernaut" TargetMode="External"/><Relationship Id="rId2320" Type="http://schemas.openxmlformats.org/officeDocument/2006/relationships/hyperlink" Target="https://monsterhunter.fandom.com/wiki/Gasurabazura" TargetMode="External"/><Relationship Id="rId2321" Type="http://schemas.openxmlformats.org/officeDocument/2006/relationships/hyperlink" Target="https://monster-sanctuary.fandom.com/wiki/Brutus" TargetMode="External"/><Relationship Id="rId2322" Type="http://schemas.openxmlformats.org/officeDocument/2006/relationships/hyperlink" Target="https://goldensun.fandom.com/wiki/Smog" TargetMode="External"/><Relationship Id="rId2323" Type="http://schemas.openxmlformats.org/officeDocument/2006/relationships/hyperlink" Target="https://toriko.fandom.com/wiki/Lightning_Phoenix" TargetMode="External"/><Relationship Id="rId2313" Type="http://schemas.openxmlformats.org/officeDocument/2006/relationships/hyperlink" Target="https://bulbapedia.bulbagarden.net/wiki/Cyndaquil_(Pok%C3%A9mon)" TargetMode="External"/><Relationship Id="rId2314" Type="http://schemas.openxmlformats.org/officeDocument/2006/relationships/hyperlink" Target="https://digimon.fandom.com/wiki/Psychemon" TargetMode="External"/><Relationship Id="rId2315" Type="http://schemas.openxmlformats.org/officeDocument/2006/relationships/hyperlink" Target="https://www.mariowiki.com/Super_Mushroom" TargetMode="External"/><Relationship Id="rId2316" Type="http://schemas.openxmlformats.org/officeDocument/2006/relationships/hyperlink" Target="https://dragon-quest.org/wiki/Teeny_sanguini" TargetMode="External"/><Relationship Id="rId2317" Type="http://schemas.openxmlformats.org/officeDocument/2006/relationships/hyperlink" Target="https://howtotrainyourdragon.fandom.com/wiki/Stormcutter" TargetMode="External"/><Relationship Id="rId2318" Type="http://schemas.openxmlformats.org/officeDocument/2006/relationships/hyperlink" Target="https://xenoblade.fandom.com/wiki/Millepod" TargetMode="External"/><Relationship Id="rId2319" Type="http://schemas.openxmlformats.org/officeDocument/2006/relationships/hyperlink" Target="https://starwars.fandom.com/wiki/Knobby_white_spider" TargetMode="External"/><Relationship Id="rId2310" Type="http://schemas.openxmlformats.org/officeDocument/2006/relationships/hyperlink" Target="https://ark.gamepedia.com/Jug_Bug" TargetMode="External"/><Relationship Id="rId2311" Type="http://schemas.openxmlformats.org/officeDocument/2006/relationships/hyperlink" Target="https://avatar.fandom.com/wiki/Viper_bat" TargetMode="External"/><Relationship Id="rId2312" Type="http://schemas.openxmlformats.org/officeDocument/2006/relationships/hyperlink" Target="https://forgottenrealms.fandom.com/wiki/Steel_predator" TargetMode="External"/><Relationship Id="rId1895" Type="http://schemas.openxmlformats.org/officeDocument/2006/relationships/hyperlink" Target="https://dragon-quest.org/wiki/Seasaur" TargetMode="External"/><Relationship Id="rId1896" Type="http://schemas.openxmlformats.org/officeDocument/2006/relationships/hyperlink" Target="https://howtotrainyourdragon.fandom.com/wiki/Sea_Gronckle" TargetMode="External"/><Relationship Id="rId1897" Type="http://schemas.openxmlformats.org/officeDocument/2006/relationships/hyperlink" Target="https://xenoblade.fandom.com/wiki/Kapiba" TargetMode="External"/><Relationship Id="rId1898" Type="http://schemas.openxmlformats.org/officeDocument/2006/relationships/hyperlink" Target="https://starwars.fandom.com/wiki/Bonegnawer" TargetMode="External"/><Relationship Id="rId1899" Type="http://schemas.openxmlformats.org/officeDocument/2006/relationships/hyperlink" Target="https://monsterhunter.fandom.com/wiki/Dire_Miralis" TargetMode="External"/><Relationship Id="rId1890" Type="http://schemas.openxmlformats.org/officeDocument/2006/relationships/hyperlink" Target="https://forgottenrealms.fandom.com/wiki/Lightning_golem" TargetMode="External"/><Relationship Id="rId1891" Type="http://schemas.openxmlformats.org/officeDocument/2006/relationships/hyperlink" Target="https://bulbapedia.bulbagarden.net/wiki/Scyther_(Pok%C3%A9mon)" TargetMode="External"/><Relationship Id="rId1892" Type="http://schemas.openxmlformats.org/officeDocument/2006/relationships/hyperlink" Target="https://digimon.fandom.com/wiki/Lalamon" TargetMode="External"/><Relationship Id="rId1893" Type="http://schemas.openxmlformats.org/officeDocument/2006/relationships/hyperlink" Target="https://zelda.fandom.com/wiki/Helmasaur_King" TargetMode="External"/><Relationship Id="rId1894" Type="http://schemas.openxmlformats.org/officeDocument/2006/relationships/hyperlink" Target="https://www.mariowiki.com/Wendy_O._Koopa" TargetMode="External"/><Relationship Id="rId1884" Type="http://schemas.openxmlformats.org/officeDocument/2006/relationships/hyperlink" Target="https://subnautica.fandom.com/wiki/Sea_Treader_Leviathan" TargetMode="External"/><Relationship Id="rId1885" Type="http://schemas.openxmlformats.org/officeDocument/2006/relationships/hyperlink" Target="https://starbounder.org/Wisper" TargetMode="External"/><Relationship Id="rId1886" Type="http://schemas.openxmlformats.org/officeDocument/2006/relationships/hyperlink" Target="https://evangelion.fandom.com/wiki/Evangelion_Unit-01" TargetMode="External"/><Relationship Id="rId1887" Type="http://schemas.openxmlformats.org/officeDocument/2006/relationships/hyperlink" Target="https://en.wikipedia.org/wiki/Varanoidea" TargetMode="External"/><Relationship Id="rId1888" Type="http://schemas.openxmlformats.org/officeDocument/2006/relationships/hyperlink" Target="https://ark.gamepedia.com/Eurypterid" TargetMode="External"/><Relationship Id="rId1889" Type="http://schemas.openxmlformats.org/officeDocument/2006/relationships/hyperlink" Target="https://avatar.fandom.com/wiki/Polar_dog" TargetMode="External"/><Relationship Id="rId1880" Type="http://schemas.openxmlformats.org/officeDocument/2006/relationships/hyperlink" Target="https://monster-sanctuary.fandom.com/wiki/Thornish" TargetMode="External"/><Relationship Id="rId1881" Type="http://schemas.openxmlformats.org/officeDocument/2006/relationships/hyperlink" Target="https://goldensun.fandom.com/wiki/Spark" TargetMode="External"/><Relationship Id="rId1882" Type="http://schemas.openxmlformats.org/officeDocument/2006/relationships/hyperlink" Target="https://toriko.fandom.com/wiki/Galala_Gator" TargetMode="External"/><Relationship Id="rId1883" Type="http://schemas.openxmlformats.org/officeDocument/2006/relationships/hyperlink" Target="https://wh40k.lexicanum.com/wiki/Tyrant_Guard" TargetMode="External"/><Relationship Id="rId1059" Type="http://schemas.openxmlformats.org/officeDocument/2006/relationships/hyperlink" Target="https://xenoblade.fandom.com/wiki/Common_Caterpile_(normal)" TargetMode="External"/><Relationship Id="rId228" Type="http://schemas.openxmlformats.org/officeDocument/2006/relationships/hyperlink" Target="https://elderscrolls.fandom.com/wiki/Cliff_Racer_(Morrowind)" TargetMode="External"/><Relationship Id="rId227" Type="http://schemas.openxmlformats.org/officeDocument/2006/relationships/hyperlink" Target="https://monster-sanctuary.fandom.com/wiki/Magmapillar" TargetMode="External"/><Relationship Id="rId226" Type="http://schemas.openxmlformats.org/officeDocument/2006/relationships/hyperlink" Target="https://fellseal.gamepedia.com/Bulldrake" TargetMode="External"/><Relationship Id="rId225" Type="http://schemas.openxmlformats.org/officeDocument/2006/relationships/hyperlink" Target="https://minecraft.gamepedia.com/Ender_Dragon" TargetMode="External"/><Relationship Id="rId2380" Type="http://schemas.openxmlformats.org/officeDocument/2006/relationships/hyperlink" Target="https://dragon-quest.org/wiki/Cumaulus" TargetMode="External"/><Relationship Id="rId229" Type="http://schemas.openxmlformats.org/officeDocument/2006/relationships/hyperlink" Target="https://naruto.fandom.com/wiki/Koku%C5%8D" TargetMode="External"/><Relationship Id="rId1050" Type="http://schemas.openxmlformats.org/officeDocument/2006/relationships/hyperlink" Target="https://ark.gamepedia.com/Chalicotherium" TargetMode="External"/><Relationship Id="rId2381" Type="http://schemas.openxmlformats.org/officeDocument/2006/relationships/hyperlink" Target="https://howtotrainyourdragon.fandom.com/wiki/Sword_Stealer" TargetMode="External"/><Relationship Id="rId220" Type="http://schemas.openxmlformats.org/officeDocument/2006/relationships/hyperlink" Target="https://slimerancher.fandom.com/wiki/Hunter_Slime" TargetMode="External"/><Relationship Id="rId1051" Type="http://schemas.openxmlformats.org/officeDocument/2006/relationships/hyperlink" Target="https://avatar.fandom.com/wiki/Flying_bison" TargetMode="External"/><Relationship Id="rId2382" Type="http://schemas.openxmlformats.org/officeDocument/2006/relationships/hyperlink" Target="https://xenoblade.fandom.com/wiki/Aqua_Nebula_(Bionis%27_Leg)" TargetMode="External"/><Relationship Id="rId1052" Type="http://schemas.openxmlformats.org/officeDocument/2006/relationships/hyperlink" Target="https://forgottenrealms.fandom.com/wiki/Intellect_devourer" TargetMode="External"/><Relationship Id="rId2383" Type="http://schemas.openxmlformats.org/officeDocument/2006/relationships/hyperlink" Target="https://starwars.fandom.com/wiki/Greater_krayt_dragon" TargetMode="External"/><Relationship Id="rId1053" Type="http://schemas.openxmlformats.org/officeDocument/2006/relationships/hyperlink" Target="https://bulbapedia.bulbagarden.net/wiki/Machop_(Pok%C3%A9mon)" TargetMode="External"/><Relationship Id="rId2384" Type="http://schemas.openxmlformats.org/officeDocument/2006/relationships/hyperlink" Target="https://monsterhunter.fandom.com/wiki/Giaorugu" TargetMode="External"/><Relationship Id="rId1054" Type="http://schemas.openxmlformats.org/officeDocument/2006/relationships/hyperlink" Target="https://digimon.fandom.com/wiki/Gabumon" TargetMode="External"/><Relationship Id="rId2385" Type="http://schemas.openxmlformats.org/officeDocument/2006/relationships/hyperlink" Target="https://monster-sanctuary.fandom.com/wiki/Moccus" TargetMode="External"/><Relationship Id="rId224" Type="http://schemas.openxmlformats.org/officeDocument/2006/relationships/hyperlink" Target="https://finalfantasy.fandom.com/wiki/Bahamut_(Final_Fantasy_VIII)" TargetMode="External"/><Relationship Id="rId1055" Type="http://schemas.openxmlformats.org/officeDocument/2006/relationships/hyperlink" Target="https://zelda.fandom.com/wiki/Octorok" TargetMode="External"/><Relationship Id="rId2386" Type="http://schemas.openxmlformats.org/officeDocument/2006/relationships/hyperlink" Target="https://goldensun.fandom.com/wiki/Waft" TargetMode="External"/><Relationship Id="rId223" Type="http://schemas.openxmlformats.org/officeDocument/2006/relationships/hyperlink" Target="https://finalfantasy.fandom.com/wiki/Behemoth_(Final_Fantasy_IX)" TargetMode="External"/><Relationship Id="rId1056" Type="http://schemas.openxmlformats.org/officeDocument/2006/relationships/hyperlink" Target="https://www.mariowiki.com/Monty_Mole" TargetMode="External"/><Relationship Id="rId2387" Type="http://schemas.openxmlformats.org/officeDocument/2006/relationships/hyperlink" Target="https://toriko.fandom.com/wiki/Magma_Tortoise" TargetMode="External"/><Relationship Id="rId222" Type="http://schemas.openxmlformats.org/officeDocument/2006/relationships/hyperlink" Target="https://metroid.fandom.com/wiki/Blogg" TargetMode="External"/><Relationship Id="rId1057" Type="http://schemas.openxmlformats.org/officeDocument/2006/relationships/hyperlink" Target="https://dragon-quest.org/wiki/Jargon" TargetMode="External"/><Relationship Id="rId2388" Type="http://schemas.openxmlformats.org/officeDocument/2006/relationships/hyperlink" Target="https://starbounder.org/Kluex_Avatar" TargetMode="External"/><Relationship Id="rId221" Type="http://schemas.openxmlformats.org/officeDocument/2006/relationships/hyperlink" Target="https://marvel.fandom.com/wiki/Jeff_(Land_Shark)_(Earth-616)" TargetMode="External"/><Relationship Id="rId1058" Type="http://schemas.openxmlformats.org/officeDocument/2006/relationships/hyperlink" Target="https://howtotrainyourdragon.fandom.com/wiki/Golden_Dragon" TargetMode="External"/><Relationship Id="rId2389" Type="http://schemas.openxmlformats.org/officeDocument/2006/relationships/hyperlink" Target="https://sonic.fandom.com/wiki/Chao" TargetMode="External"/><Relationship Id="rId1048" Type="http://schemas.openxmlformats.org/officeDocument/2006/relationships/hyperlink" Target="https://ghibli.fandom.com/wiki/Ohmu" TargetMode="External"/><Relationship Id="rId2379" Type="http://schemas.openxmlformats.org/officeDocument/2006/relationships/hyperlink" Target="https://digimon.fandom.com/wiki/Salamon" TargetMode="External"/><Relationship Id="rId1049" Type="http://schemas.openxmlformats.org/officeDocument/2006/relationships/hyperlink" Target="https://en.wikipedia.org/wiki/Hyaenidae" TargetMode="External"/><Relationship Id="rId217" Type="http://schemas.openxmlformats.org/officeDocument/2006/relationships/hyperlink" Target="https://starwars.fandom.com/wiki/Bordok/Legends" TargetMode="External"/><Relationship Id="rId216" Type="http://schemas.openxmlformats.org/officeDocument/2006/relationships/hyperlink" Target="https://xenoblade.fandom.com/wiki/Ridge_Antol" TargetMode="External"/><Relationship Id="rId215" Type="http://schemas.openxmlformats.org/officeDocument/2006/relationships/hyperlink" Target="https://howtotrainyourdragon.fandom.com/wiki/Cavern_Crasher" TargetMode="External"/><Relationship Id="rId214" Type="http://schemas.openxmlformats.org/officeDocument/2006/relationships/hyperlink" Target="https://dragon-quest.org/wiki/Metal_slime" TargetMode="External"/><Relationship Id="rId219" Type="http://schemas.openxmlformats.org/officeDocument/2006/relationships/hyperlink" Target="https://harrypotter.fandom.com/wiki/Billywig" TargetMode="External"/><Relationship Id="rId218" Type="http://schemas.openxmlformats.org/officeDocument/2006/relationships/hyperlink" Target="https://monsterhunter.fandom.com/wiki/Akura_Jebia" TargetMode="External"/><Relationship Id="rId2370" Type="http://schemas.openxmlformats.org/officeDocument/2006/relationships/hyperlink" Target="https://monsterhunter.fandom.com/wiki/Giadrome" TargetMode="External"/><Relationship Id="rId1040" Type="http://schemas.openxmlformats.org/officeDocument/2006/relationships/hyperlink" Target="https://static.wikia.nocookie.net/oddworld/images/c/c5/Upgraded_Live_Ammo.jpg/revision/latest?cb=20190503112134" TargetMode="External"/><Relationship Id="rId2371" Type="http://schemas.openxmlformats.org/officeDocument/2006/relationships/hyperlink" Target="https://monster-sanctuary.fandom.com/wiki/Arachlich" TargetMode="External"/><Relationship Id="rId1041" Type="http://schemas.openxmlformats.org/officeDocument/2006/relationships/hyperlink" Target="https://ben10.fandom.com/wiki/Necrofriggian" TargetMode="External"/><Relationship Id="rId2372" Type="http://schemas.openxmlformats.org/officeDocument/2006/relationships/hyperlink" Target="https://goldensun.fandom.com/wiki/Vortex" TargetMode="External"/><Relationship Id="rId1042" Type="http://schemas.openxmlformats.org/officeDocument/2006/relationships/hyperlink" Target="https://horizon.fandom.com/wiki/Tallneck" TargetMode="External"/><Relationship Id="rId2373" Type="http://schemas.openxmlformats.org/officeDocument/2006/relationships/hyperlink" Target="https://toriko.fandom.com/wiki/Magma_Rat" TargetMode="External"/><Relationship Id="rId1043" Type="http://schemas.openxmlformats.org/officeDocument/2006/relationships/hyperlink" Target="https://subnautica-belowzero.fandom.com/wiki/Frozen_Leviathan" TargetMode="External"/><Relationship Id="rId2374" Type="http://schemas.openxmlformats.org/officeDocument/2006/relationships/hyperlink" Target="https://starbounder.org/Ixodoom" TargetMode="External"/><Relationship Id="rId213" Type="http://schemas.openxmlformats.org/officeDocument/2006/relationships/hyperlink" Target="https://www.mariowiki.com/Bob-omb" TargetMode="External"/><Relationship Id="rId1044" Type="http://schemas.openxmlformats.org/officeDocument/2006/relationships/hyperlink" Target="https://starbounder.org/Oculob" TargetMode="External"/><Relationship Id="rId2375" Type="http://schemas.openxmlformats.org/officeDocument/2006/relationships/hyperlink" Target="https://skiesofarcadia.fandom.com/wiki/Cupil" TargetMode="External"/><Relationship Id="rId212" Type="http://schemas.openxmlformats.org/officeDocument/2006/relationships/hyperlink" Target="https://zelda.fandom.com/wiki/Red_ChuChu" TargetMode="External"/><Relationship Id="rId1045" Type="http://schemas.openxmlformats.org/officeDocument/2006/relationships/hyperlink" Target="https://ccsakura.fandom.com/wiki/The_Mist" TargetMode="External"/><Relationship Id="rId2376" Type="http://schemas.openxmlformats.org/officeDocument/2006/relationships/hyperlink" Target="https://en.wikipedia.org/wiki/Worm" TargetMode="External"/><Relationship Id="rId211" Type="http://schemas.openxmlformats.org/officeDocument/2006/relationships/hyperlink" Target="https://godzilla.fandom.com/wiki/Gigan" TargetMode="External"/><Relationship Id="rId1046" Type="http://schemas.openxmlformats.org/officeDocument/2006/relationships/hyperlink" Target="https://kirby.fandom.com/wiki/Pitch" TargetMode="External"/><Relationship Id="rId2377" Type="http://schemas.openxmlformats.org/officeDocument/2006/relationships/hyperlink" Target="https://ark.gamepedia.com/Karkinos" TargetMode="External"/><Relationship Id="rId210" Type="http://schemas.openxmlformats.org/officeDocument/2006/relationships/hyperlink" Target="https://digimon.fandom.com/wiki/Betamon" TargetMode="External"/><Relationship Id="rId1047" Type="http://schemas.openxmlformats.org/officeDocument/2006/relationships/hyperlink" Target="https://riordan.fandom.com/wiki/Serpopard" TargetMode="External"/><Relationship Id="rId2378" Type="http://schemas.openxmlformats.org/officeDocument/2006/relationships/hyperlink" Target="https://bulbapedia.bulbagarden.net/wiki/Ledyba_(Pok%C3%A9mon)" TargetMode="External"/><Relationship Id="rId249" Type="http://schemas.openxmlformats.org/officeDocument/2006/relationships/hyperlink" Target="https://bulbapedia.bulbagarden.net/wiki/Rattata_(Pok%C3%A9mon)" TargetMode="External"/><Relationship Id="rId248" Type="http://schemas.openxmlformats.org/officeDocument/2006/relationships/hyperlink" Target="https://forgottenrealms.fandom.com/wiki/Beholder" TargetMode="External"/><Relationship Id="rId247" Type="http://schemas.openxmlformats.org/officeDocument/2006/relationships/hyperlink" Target="https://avatar.fandom.com/wiki/Boar-q-pine" TargetMode="External"/><Relationship Id="rId1070" Type="http://schemas.openxmlformats.org/officeDocument/2006/relationships/hyperlink" Target="https://onepiece.fandom.com/wiki/Animal_Species/Fish-Man_Island_Saga" TargetMode="External"/><Relationship Id="rId1071" Type="http://schemas.openxmlformats.org/officeDocument/2006/relationships/hyperlink" Target="https://goldensun.fandom.com/wiki/Salt" TargetMode="External"/><Relationship Id="rId1072" Type="http://schemas.openxmlformats.org/officeDocument/2006/relationships/hyperlink" Target="https://toriko.fandom.com/wiki/Convoysaurus" TargetMode="External"/><Relationship Id="rId242" Type="http://schemas.openxmlformats.org/officeDocument/2006/relationships/hyperlink" Target="https://kirby.fandom.com/wiki/Bubbles" TargetMode="External"/><Relationship Id="rId1073" Type="http://schemas.openxmlformats.org/officeDocument/2006/relationships/hyperlink" Target="https://wh40k.lexicanum.com/wiki/Mukaali" TargetMode="External"/><Relationship Id="rId241" Type="http://schemas.openxmlformats.org/officeDocument/2006/relationships/hyperlink" Target="https://ccsakura.fandom.com/wiki/The_Create" TargetMode="External"/><Relationship Id="rId1074" Type="http://schemas.openxmlformats.org/officeDocument/2006/relationships/hyperlink" Target="https://dinotrux.fandom.com/wiki/Slamtools_(species)" TargetMode="External"/><Relationship Id="rId240" Type="http://schemas.openxmlformats.org/officeDocument/2006/relationships/hyperlink" Target="https://starbounder.org/Bobot" TargetMode="External"/><Relationship Id="rId1075" Type="http://schemas.openxmlformats.org/officeDocument/2006/relationships/hyperlink" Target="https://ben10.fandom.com/wiki/Nosedeenian_(Classic)" TargetMode="External"/><Relationship Id="rId1076" Type="http://schemas.openxmlformats.org/officeDocument/2006/relationships/hyperlink" Target="https://horizon.fandom.com/wiki/Thunderjaw" TargetMode="External"/><Relationship Id="rId246" Type="http://schemas.openxmlformats.org/officeDocument/2006/relationships/hyperlink" Target="https://ark.gamepedia.com/Archaeopteryx" TargetMode="External"/><Relationship Id="rId1077" Type="http://schemas.openxmlformats.org/officeDocument/2006/relationships/hyperlink" Target="https://subnautica.fandom.com/wiki/Garryfish" TargetMode="External"/><Relationship Id="rId245" Type="http://schemas.openxmlformats.org/officeDocument/2006/relationships/hyperlink" Target="https://en.wikipedia.org/wiki/Xenarthra" TargetMode="External"/><Relationship Id="rId1078" Type="http://schemas.openxmlformats.org/officeDocument/2006/relationships/hyperlink" Target="https://starbounder.org/Oogler" TargetMode="External"/><Relationship Id="rId244" Type="http://schemas.openxmlformats.org/officeDocument/2006/relationships/hyperlink" Target="https://chrono.fandom.com/wiki/Lavos/Boss_Battles" TargetMode="External"/><Relationship Id="rId1079" Type="http://schemas.openxmlformats.org/officeDocument/2006/relationships/hyperlink" Target="https://ccsakura.fandom.com/wiki/The_Move" TargetMode="External"/><Relationship Id="rId243" Type="http://schemas.openxmlformats.org/officeDocument/2006/relationships/hyperlink" Target="https://riordan.fandom.com/wiki/Cerberus" TargetMode="External"/><Relationship Id="rId239" Type="http://schemas.openxmlformats.org/officeDocument/2006/relationships/hyperlink" Target="https://subnautica.fandom.com/wiki/Biter" TargetMode="External"/><Relationship Id="rId238" Type="http://schemas.openxmlformats.org/officeDocument/2006/relationships/hyperlink" Target="https://horizon.fandom.com/wiki/Deathbringer" TargetMode="External"/><Relationship Id="rId237" Type="http://schemas.openxmlformats.org/officeDocument/2006/relationships/hyperlink" Target="https://ben10.fandom.com/wiki/Buglizard_(Species)" TargetMode="External"/><Relationship Id="rId236" Type="http://schemas.openxmlformats.org/officeDocument/2006/relationships/hyperlink" Target="https://oddworld.fandom.com/wiki/Meetle" TargetMode="External"/><Relationship Id="rId2390" Type="http://schemas.openxmlformats.org/officeDocument/2006/relationships/hyperlink" Target="https://en.wikipedia.org/wiki/Terrestrial_mollusc" TargetMode="External"/><Relationship Id="rId1060" Type="http://schemas.openxmlformats.org/officeDocument/2006/relationships/hyperlink" Target="https://starwars.fandom.com/wiki/Nuna/Legends" TargetMode="External"/><Relationship Id="rId2391" Type="http://schemas.openxmlformats.org/officeDocument/2006/relationships/hyperlink" Target="https://ark.gamepedia.com/Kentrosaurus" TargetMode="External"/><Relationship Id="rId1061" Type="http://schemas.openxmlformats.org/officeDocument/2006/relationships/hyperlink" Target="https://monsterhunter.fandom.com/wiki/Bazelgeuse" TargetMode="External"/><Relationship Id="rId2392" Type="http://schemas.openxmlformats.org/officeDocument/2006/relationships/hyperlink" Target="https://forgottenrealms.fandom.com/wiki/Chromatic_dragon" TargetMode="External"/><Relationship Id="rId231" Type="http://schemas.openxmlformats.org/officeDocument/2006/relationships/hyperlink" Target="https://goldensun.fandom.com/wiki/Chasm" TargetMode="External"/><Relationship Id="rId1062" Type="http://schemas.openxmlformats.org/officeDocument/2006/relationships/hyperlink" Target="https://harrypotter.fandom.com/wiki/Ukrainian_Ironbelly" TargetMode="External"/><Relationship Id="rId2393" Type="http://schemas.openxmlformats.org/officeDocument/2006/relationships/hyperlink" Target="https://bulbapedia.bulbagarden.net/wiki/Spinarak_(Pok%C3%A9mon)" TargetMode="External"/><Relationship Id="rId230" Type="http://schemas.openxmlformats.org/officeDocument/2006/relationships/hyperlink" Target="https://onepiece.fandom.com/wiki/Animal_Species/Four_Emperors_Saga" TargetMode="External"/><Relationship Id="rId1063" Type="http://schemas.openxmlformats.org/officeDocument/2006/relationships/hyperlink" Target="https://dc.fandom.com/wiki/Socks_the_Cat_(Prime_Earth)" TargetMode="External"/><Relationship Id="rId2394" Type="http://schemas.openxmlformats.org/officeDocument/2006/relationships/hyperlink" Target="https://digimon.fandom.com/wiki/Sangomon" TargetMode="External"/><Relationship Id="rId1064" Type="http://schemas.openxmlformats.org/officeDocument/2006/relationships/hyperlink" Target="https://metroid.fandom.com/wiki/Kraid" TargetMode="External"/><Relationship Id="rId2395" Type="http://schemas.openxmlformats.org/officeDocument/2006/relationships/hyperlink" Target="https://dragon-quest.org/wiki/Dancing_flame" TargetMode="External"/><Relationship Id="rId1065" Type="http://schemas.openxmlformats.org/officeDocument/2006/relationships/hyperlink" Target="https://finalfantasy.fandom.com/wiki/Malboro_(Final_Fantasy_VIII)" TargetMode="External"/><Relationship Id="rId2396" Type="http://schemas.openxmlformats.org/officeDocument/2006/relationships/hyperlink" Target="https://howtotrainyourdragon.fandom.com/wiki/Terrible_Terror" TargetMode="External"/><Relationship Id="rId235" Type="http://schemas.openxmlformats.org/officeDocument/2006/relationships/hyperlink" Target="https://dinotrux.fandom.com/wiki/Drillasaurs_(species)" TargetMode="External"/><Relationship Id="rId1066" Type="http://schemas.openxmlformats.org/officeDocument/2006/relationships/hyperlink" Target="https://finalfantasy.fandom.com/wiki/Lakshmi_(Final_Fantasy_VI)" TargetMode="External"/><Relationship Id="rId2397" Type="http://schemas.openxmlformats.org/officeDocument/2006/relationships/hyperlink" Target="https://xenoblade.fandom.com/wiki/Reef_Nebula" TargetMode="External"/><Relationship Id="rId234" Type="http://schemas.openxmlformats.org/officeDocument/2006/relationships/hyperlink" Target="https://wh40k.lexicanum.com/wiki/Catachan_Face-Eater" TargetMode="External"/><Relationship Id="rId1067" Type="http://schemas.openxmlformats.org/officeDocument/2006/relationships/hyperlink" Target="https://fellseal.gamepedia.com/Clockwork" TargetMode="External"/><Relationship Id="rId2398" Type="http://schemas.openxmlformats.org/officeDocument/2006/relationships/hyperlink" Target="https://starwars.fandom.com/wiki/Kwazel_Maw/Legends" TargetMode="External"/><Relationship Id="rId233" Type="http://schemas.openxmlformats.org/officeDocument/2006/relationships/hyperlink" Target="https://toriko.fandom.com/wiki/Atlantis" TargetMode="External"/><Relationship Id="rId1068" Type="http://schemas.openxmlformats.org/officeDocument/2006/relationships/hyperlink" Target="https://monster-sanctuary.fandom.com/wiki/Glowfly" TargetMode="External"/><Relationship Id="rId2399" Type="http://schemas.openxmlformats.org/officeDocument/2006/relationships/hyperlink" Target="https://monsterhunter.fandom.com/wiki/Giaprey" TargetMode="External"/><Relationship Id="rId232" Type="http://schemas.openxmlformats.org/officeDocument/2006/relationships/hyperlink" Target="https://okami.fandom.com/wiki/Kabegami" TargetMode="External"/><Relationship Id="rId1069" Type="http://schemas.openxmlformats.org/officeDocument/2006/relationships/hyperlink" Target="https://elderscrolls.fandom.com/wiki/Nagahide_Welwa_Ravager" TargetMode="External"/><Relationship Id="rId1015" Type="http://schemas.openxmlformats.org/officeDocument/2006/relationships/hyperlink" Target="https://ark.gamepedia.com/Castoroides" TargetMode="External"/><Relationship Id="rId2346" Type="http://schemas.openxmlformats.org/officeDocument/2006/relationships/hyperlink" Target="https://forgottenrealms.fandom.com/wiki/Tridrone" TargetMode="External"/><Relationship Id="rId1016" Type="http://schemas.openxmlformats.org/officeDocument/2006/relationships/hyperlink" Target="https://avatar.fandom.com/wiki/Flutter_bat" TargetMode="External"/><Relationship Id="rId2347" Type="http://schemas.openxmlformats.org/officeDocument/2006/relationships/hyperlink" Target="https://bulbapedia.bulbagarden.net/wiki/Sentret_(Pok%C3%A9mon)" TargetMode="External"/><Relationship Id="rId1017" Type="http://schemas.openxmlformats.org/officeDocument/2006/relationships/hyperlink" Target="https://forgottenrealms.fandom.com/wiki/Hook_horror" TargetMode="External"/><Relationship Id="rId2348" Type="http://schemas.openxmlformats.org/officeDocument/2006/relationships/hyperlink" Target="https://digimon.fandom.com/wiki/Renamon" TargetMode="External"/><Relationship Id="rId1018" Type="http://schemas.openxmlformats.org/officeDocument/2006/relationships/hyperlink" Target="https://bulbapedia.bulbagarden.net/wiki/Abra_(Pok%C3%A9mon)" TargetMode="External"/><Relationship Id="rId2349" Type="http://schemas.openxmlformats.org/officeDocument/2006/relationships/hyperlink" Target="https://www.mariowiki.com/Vanish_Cap" TargetMode="External"/><Relationship Id="rId1019" Type="http://schemas.openxmlformats.org/officeDocument/2006/relationships/hyperlink" Target="https://digimon.fandom.com/wiki/Floramon" TargetMode="External"/><Relationship Id="rId2340" Type="http://schemas.openxmlformats.org/officeDocument/2006/relationships/hyperlink" Target="https://toriko.fandom.com/wiki/Limousine_Jellyfish" TargetMode="External"/><Relationship Id="rId1010" Type="http://schemas.openxmlformats.org/officeDocument/2006/relationships/hyperlink" Target="https://ccsakura.fandom.com/wiki/The_Mirror" TargetMode="External"/><Relationship Id="rId2341" Type="http://schemas.openxmlformats.org/officeDocument/2006/relationships/hyperlink" Target="https://starbounder.org/Trifangle" TargetMode="External"/><Relationship Id="rId1011" Type="http://schemas.openxmlformats.org/officeDocument/2006/relationships/hyperlink" Target="https://kirby.fandom.com/wiki/Pengy" TargetMode="External"/><Relationship Id="rId2342" Type="http://schemas.openxmlformats.org/officeDocument/2006/relationships/hyperlink" Target="https://skiesofarcadia.fandom.com/wiki/Yeligar" TargetMode="External"/><Relationship Id="rId1012" Type="http://schemas.openxmlformats.org/officeDocument/2006/relationships/hyperlink" Target="https://riordan.fandom.com/wiki/Pegasus_(species)" TargetMode="External"/><Relationship Id="rId2343" Type="http://schemas.openxmlformats.org/officeDocument/2006/relationships/hyperlink" Target="https://en.wikipedia.org/wiki/Myriapoda" TargetMode="External"/><Relationship Id="rId1013" Type="http://schemas.openxmlformats.org/officeDocument/2006/relationships/hyperlink" Target="https://ghibli.fandom.com/wiki/Forest_Spirit" TargetMode="External"/><Relationship Id="rId2344" Type="http://schemas.openxmlformats.org/officeDocument/2006/relationships/hyperlink" Target="https://ark.gamepedia.com/Kairuku" TargetMode="External"/><Relationship Id="rId1014" Type="http://schemas.openxmlformats.org/officeDocument/2006/relationships/hyperlink" Target="https://en.wikipedia.org/wiki/Pholidota" TargetMode="External"/><Relationship Id="rId2345" Type="http://schemas.openxmlformats.org/officeDocument/2006/relationships/hyperlink" Target="https://avatar.fandom.com/wiki/Hybrid_pigs" TargetMode="External"/><Relationship Id="rId1004" Type="http://schemas.openxmlformats.org/officeDocument/2006/relationships/hyperlink" Target="https://dinotrux.fandom.com/wiki/Scraptools" TargetMode="External"/><Relationship Id="rId2335" Type="http://schemas.openxmlformats.org/officeDocument/2006/relationships/hyperlink" Target="https://xenoblade.fandom.com/wiki/Millesaur" TargetMode="External"/><Relationship Id="rId1005" Type="http://schemas.openxmlformats.org/officeDocument/2006/relationships/hyperlink" Target="https://oddworld.fandom.com/wiki/Zappfly" TargetMode="External"/><Relationship Id="rId2336" Type="http://schemas.openxmlformats.org/officeDocument/2006/relationships/hyperlink" Target="https://starwars.fandom.com/wiki/Kouhun/Legends" TargetMode="External"/><Relationship Id="rId1006" Type="http://schemas.openxmlformats.org/officeDocument/2006/relationships/hyperlink" Target="https://ben10.fandom.com/wiki/Methanosian" TargetMode="External"/><Relationship Id="rId2337" Type="http://schemas.openxmlformats.org/officeDocument/2006/relationships/hyperlink" Target="https://monsterhunter.fandom.com/wiki/Gendrome" TargetMode="External"/><Relationship Id="rId1007" Type="http://schemas.openxmlformats.org/officeDocument/2006/relationships/hyperlink" Target="https://horizon.fandom.com/wiki/Strider" TargetMode="External"/><Relationship Id="rId2338" Type="http://schemas.openxmlformats.org/officeDocument/2006/relationships/hyperlink" Target="https://monster-sanctuary.fandom.com/wiki/Mega_Rock" TargetMode="External"/><Relationship Id="rId1008" Type="http://schemas.openxmlformats.org/officeDocument/2006/relationships/hyperlink" Target="https://subnautica.fandom.com/wiki/Ancient_Floater" TargetMode="External"/><Relationship Id="rId2339" Type="http://schemas.openxmlformats.org/officeDocument/2006/relationships/hyperlink" Target="https://goldensun.fandom.com/wiki/Squall" TargetMode="External"/><Relationship Id="rId1009" Type="http://schemas.openxmlformats.org/officeDocument/2006/relationships/hyperlink" Target="https://starbounder.org/Nutmidge" TargetMode="External"/><Relationship Id="rId2330" Type="http://schemas.openxmlformats.org/officeDocument/2006/relationships/hyperlink" Target="https://bulbapedia.bulbagarden.net/wiki/Totodile_(Pok%C3%A9mon)" TargetMode="External"/><Relationship Id="rId1000" Type="http://schemas.openxmlformats.org/officeDocument/2006/relationships/hyperlink" Target="https://onepiece.fandom.com/wiki/Animal_Species/Four_Emperors_Saga" TargetMode="External"/><Relationship Id="rId2331" Type="http://schemas.openxmlformats.org/officeDocument/2006/relationships/hyperlink" Target="https://digimon.fandom.com/wiki/Pulsemon" TargetMode="External"/><Relationship Id="rId1001" Type="http://schemas.openxmlformats.org/officeDocument/2006/relationships/hyperlink" Target="https://goldensun.fandom.com/wiki/Pewter" TargetMode="External"/><Relationship Id="rId2332" Type="http://schemas.openxmlformats.org/officeDocument/2006/relationships/hyperlink" Target="https://www.mariowiki.com/Super_Star" TargetMode="External"/><Relationship Id="rId1002" Type="http://schemas.openxmlformats.org/officeDocument/2006/relationships/hyperlink" Target="https://toriko.fandom.com/wiki/Chestnutmadillo" TargetMode="External"/><Relationship Id="rId2333" Type="http://schemas.openxmlformats.org/officeDocument/2006/relationships/hyperlink" Target="https://dragon-quest.org/wiki/Troll" TargetMode="External"/><Relationship Id="rId1003" Type="http://schemas.openxmlformats.org/officeDocument/2006/relationships/hyperlink" Target="https://wh40k.lexicanum.com/wiki/Milliasaur" TargetMode="External"/><Relationship Id="rId2334" Type="http://schemas.openxmlformats.org/officeDocument/2006/relationships/hyperlink" Target="https://howtotrainyourdragon.fandom.com/wiki/Submaripper" TargetMode="External"/><Relationship Id="rId1037" Type="http://schemas.openxmlformats.org/officeDocument/2006/relationships/hyperlink" Target="https://toriko.fandom.com/wiki/Chicken_Tiger" TargetMode="External"/><Relationship Id="rId2368" Type="http://schemas.openxmlformats.org/officeDocument/2006/relationships/hyperlink" Target="https://xenoblade.fandom.com/wiki/Murra" TargetMode="External"/><Relationship Id="rId1038" Type="http://schemas.openxmlformats.org/officeDocument/2006/relationships/hyperlink" Target="https://wh40k.lexicanum.com/wiki/Mimic" TargetMode="External"/><Relationship Id="rId2369" Type="http://schemas.openxmlformats.org/officeDocument/2006/relationships/hyperlink" Target="https://starwars.fandom.com/wiki/Krayt_dragon/Legends" TargetMode="External"/><Relationship Id="rId1039" Type="http://schemas.openxmlformats.org/officeDocument/2006/relationships/hyperlink" Target="https://dinotrux.fandom.com/wiki/Shockarachnids_(species)" TargetMode="External"/><Relationship Id="rId206" Type="http://schemas.openxmlformats.org/officeDocument/2006/relationships/hyperlink" Target="https://ark.gamepedia.com/Araneo" TargetMode="External"/><Relationship Id="rId205" Type="http://schemas.openxmlformats.org/officeDocument/2006/relationships/hyperlink" Target="https://en.wikipedia.org/wiki/Afroinsectiphilia" TargetMode="External"/><Relationship Id="rId204" Type="http://schemas.openxmlformats.org/officeDocument/2006/relationships/hyperlink" Target="https://bioshock.fandom.com/wiki/Sea_Slug" TargetMode="External"/><Relationship Id="rId203" Type="http://schemas.openxmlformats.org/officeDocument/2006/relationships/hyperlink" Target="https://riordan.fandom.com/wiki/Carnivorous_Sheep" TargetMode="External"/><Relationship Id="rId209" Type="http://schemas.openxmlformats.org/officeDocument/2006/relationships/hyperlink" Target="https://bulbapedia.bulbagarden.net/wiki/Pidgey_(Pok%C3%A9mon)" TargetMode="External"/><Relationship Id="rId208" Type="http://schemas.openxmlformats.org/officeDocument/2006/relationships/hyperlink" Target="https://forgottenrealms.fandom.com/wiki/Banelar_naga" TargetMode="External"/><Relationship Id="rId207" Type="http://schemas.openxmlformats.org/officeDocument/2006/relationships/hyperlink" Target="https://avatar.fandom.com/wiki/Badgermole" TargetMode="External"/><Relationship Id="rId2360" Type="http://schemas.openxmlformats.org/officeDocument/2006/relationships/hyperlink" Target="https://en.wikipedia.org/wiki/Crustaceans" TargetMode="External"/><Relationship Id="rId1030" Type="http://schemas.openxmlformats.org/officeDocument/2006/relationships/hyperlink" Target="https://finalfantasy.fandom.com/wiki/Magic_Urn_(Final_Fantasy_VI)" TargetMode="External"/><Relationship Id="rId2361" Type="http://schemas.openxmlformats.org/officeDocument/2006/relationships/hyperlink" Target="https://ark.gamepedia.com/Kaprosuchus" TargetMode="External"/><Relationship Id="rId1031" Type="http://schemas.openxmlformats.org/officeDocument/2006/relationships/hyperlink" Target="https://finalfantasy.fandom.com/wiki/Kujata_(Final_Fantasy_VII)" TargetMode="External"/><Relationship Id="rId2362" Type="http://schemas.openxmlformats.org/officeDocument/2006/relationships/hyperlink" Target="https://avatar.fandom.com/wiki/Wolfbat" TargetMode="External"/><Relationship Id="rId1032" Type="http://schemas.openxmlformats.org/officeDocument/2006/relationships/hyperlink" Target="https://fellseal.gamepedia.com/Celestial" TargetMode="External"/><Relationship Id="rId2363" Type="http://schemas.openxmlformats.org/officeDocument/2006/relationships/hyperlink" Target="https://bulbapedia.bulbagarden.net/wiki/Hoothoot_(Pok%C3%A9mon)" TargetMode="External"/><Relationship Id="rId202" Type="http://schemas.openxmlformats.org/officeDocument/2006/relationships/hyperlink" Target="https://kirby.fandom.com/wiki/Bronto_Burt" TargetMode="External"/><Relationship Id="rId1033" Type="http://schemas.openxmlformats.org/officeDocument/2006/relationships/hyperlink" Target="https://monster-sanctuary.fandom.com/wiki/Molebear" TargetMode="External"/><Relationship Id="rId2364" Type="http://schemas.openxmlformats.org/officeDocument/2006/relationships/hyperlink" Target="https://digimon.fandom.com/wiki/Ryudamon" TargetMode="External"/><Relationship Id="rId201" Type="http://schemas.openxmlformats.org/officeDocument/2006/relationships/hyperlink" Target="https://ccsakura.fandom.com/wiki/The_Cloud" TargetMode="External"/><Relationship Id="rId1034" Type="http://schemas.openxmlformats.org/officeDocument/2006/relationships/hyperlink" Target="https://elderscrolls.fandom.com/wiki/Mudcrab" TargetMode="External"/><Relationship Id="rId2365" Type="http://schemas.openxmlformats.org/officeDocument/2006/relationships/hyperlink" Target="https://www.mariowiki.com/Wing_(Super_Mario_Bros._Special)" TargetMode="External"/><Relationship Id="rId200" Type="http://schemas.openxmlformats.org/officeDocument/2006/relationships/hyperlink" Target="https://starbounder.org/Bobfae" TargetMode="External"/><Relationship Id="rId1035" Type="http://schemas.openxmlformats.org/officeDocument/2006/relationships/hyperlink" Target="https://onepiece.fandom.com/wiki/Animal_Species/Four_Emperors_Saga" TargetMode="External"/><Relationship Id="rId2366" Type="http://schemas.openxmlformats.org/officeDocument/2006/relationships/hyperlink" Target="https://dragon-quest.org/wiki/Admirer" TargetMode="External"/><Relationship Id="rId1036" Type="http://schemas.openxmlformats.org/officeDocument/2006/relationships/hyperlink" Target="https://goldensun.fandom.com/wiki/Quartz" TargetMode="External"/><Relationship Id="rId2367" Type="http://schemas.openxmlformats.org/officeDocument/2006/relationships/hyperlink" Target="https://howtotrainyourdragon.fandom.com/wiki/Swiftwing" TargetMode="External"/><Relationship Id="rId1026" Type="http://schemas.openxmlformats.org/officeDocument/2006/relationships/hyperlink" Target="https://monsterhunter.fandom.com/wiki/Basarios" TargetMode="External"/><Relationship Id="rId2357" Type="http://schemas.openxmlformats.org/officeDocument/2006/relationships/hyperlink" Target="https://toriko.fandom.com/wiki/Lonely_Grizzly" TargetMode="External"/><Relationship Id="rId1027" Type="http://schemas.openxmlformats.org/officeDocument/2006/relationships/hyperlink" Target="https://harrypotter.fandom.com/wiki/Swedish_Short-Snout" TargetMode="External"/><Relationship Id="rId2358" Type="http://schemas.openxmlformats.org/officeDocument/2006/relationships/hyperlink" Target="https://starbounder.org/Erchius_Horror" TargetMode="External"/><Relationship Id="rId1028" Type="http://schemas.openxmlformats.org/officeDocument/2006/relationships/hyperlink" Target="https://dc.fandom.com/wiki/Proty_(Pre-Zero_Hour)" TargetMode="External"/><Relationship Id="rId2359" Type="http://schemas.openxmlformats.org/officeDocument/2006/relationships/hyperlink" Target="https://skiesofarcadia.fandom.com/wiki/Zelos" TargetMode="External"/><Relationship Id="rId1029" Type="http://schemas.openxmlformats.org/officeDocument/2006/relationships/hyperlink" Target="https://metroid.fandom.com/wiki/Korakk_Beast" TargetMode="External"/><Relationship Id="rId2350" Type="http://schemas.openxmlformats.org/officeDocument/2006/relationships/hyperlink" Target="https://dragon-quest.org/wiki/Winky" TargetMode="External"/><Relationship Id="rId1020" Type="http://schemas.openxmlformats.org/officeDocument/2006/relationships/hyperlink" Target="https://zelda.fandom.com/wiki/Mini-Moldorm" TargetMode="External"/><Relationship Id="rId2351" Type="http://schemas.openxmlformats.org/officeDocument/2006/relationships/hyperlink" Target="https://howtotrainyourdragon.fandom.com/wiki/Sweet_Death" TargetMode="External"/><Relationship Id="rId1021" Type="http://schemas.openxmlformats.org/officeDocument/2006/relationships/hyperlink" Target="https://www.mariowiki.com/Mechakoopa" TargetMode="External"/><Relationship Id="rId2352" Type="http://schemas.openxmlformats.org/officeDocument/2006/relationships/hyperlink" Target="https://xenoblade.fandom.com/wiki/Mortifole" TargetMode="External"/><Relationship Id="rId1022" Type="http://schemas.openxmlformats.org/officeDocument/2006/relationships/hyperlink" Target="https://dragon-quest.org/wiki/Jade_dragon" TargetMode="External"/><Relationship Id="rId2353" Type="http://schemas.openxmlformats.org/officeDocument/2006/relationships/hyperlink" Target="https://starwars.fandom.com/wiki/Canyon_krayt_dragon/Legends" TargetMode="External"/><Relationship Id="rId1023" Type="http://schemas.openxmlformats.org/officeDocument/2006/relationships/hyperlink" Target="https://howtotrainyourdragon.fandom.com/wiki/Gobsucker" TargetMode="External"/><Relationship Id="rId2354" Type="http://schemas.openxmlformats.org/officeDocument/2006/relationships/hyperlink" Target="https://monsterhunter.fandom.com/wiki/Genprey" TargetMode="External"/><Relationship Id="rId1024" Type="http://schemas.openxmlformats.org/officeDocument/2006/relationships/hyperlink" Target="https://xenoblade.fandom.com/wiki/Camill" TargetMode="External"/><Relationship Id="rId2355" Type="http://schemas.openxmlformats.org/officeDocument/2006/relationships/hyperlink" Target="https://monster-sanctuary.fandom.com/wiki/Argiope" TargetMode="External"/><Relationship Id="rId1025" Type="http://schemas.openxmlformats.org/officeDocument/2006/relationships/hyperlink" Target="https://starwars.fandom.com/wiki/Nerf/Legends" TargetMode="External"/><Relationship Id="rId2356" Type="http://schemas.openxmlformats.org/officeDocument/2006/relationships/hyperlink" Target="https://goldensun.fandom.com/wiki/Swift" TargetMode="External"/><Relationship Id="rId1910" Type="http://schemas.openxmlformats.org/officeDocument/2006/relationships/hyperlink" Target="https://avatar.fandom.com/wiki/Possum_chicken" TargetMode="External"/><Relationship Id="rId1911" Type="http://schemas.openxmlformats.org/officeDocument/2006/relationships/hyperlink" Target="https://forgottenrealms.fandom.com/wiki/Ruby_golem" TargetMode="External"/><Relationship Id="rId1912" Type="http://schemas.openxmlformats.org/officeDocument/2006/relationships/hyperlink" Target="https://bulbapedia.bulbagarden.net/wiki/Smoochum_(Pok%C3%A9mon)" TargetMode="External"/><Relationship Id="rId1913" Type="http://schemas.openxmlformats.org/officeDocument/2006/relationships/hyperlink" Target="https://digimon.fandom.com/wiki/Liollmon" TargetMode="External"/><Relationship Id="rId1914" Type="http://schemas.openxmlformats.org/officeDocument/2006/relationships/hyperlink" Target="https://zelda.fandom.com/wiki/Helmaroc_King_(The_Wind_Waker)" TargetMode="External"/><Relationship Id="rId1915" Type="http://schemas.openxmlformats.org/officeDocument/2006/relationships/hyperlink" Target="https://www.mariowiki.com/Kammy_Koopa" TargetMode="External"/><Relationship Id="rId1916" Type="http://schemas.openxmlformats.org/officeDocument/2006/relationships/hyperlink" Target="https://dragon-quest.org/wiki/Shelligator" TargetMode="External"/><Relationship Id="rId1917" Type="http://schemas.openxmlformats.org/officeDocument/2006/relationships/hyperlink" Target="https://howtotrainyourdragon.fandom.com/wiki/Seashocker" TargetMode="External"/><Relationship Id="rId1918" Type="http://schemas.openxmlformats.org/officeDocument/2006/relationships/hyperlink" Target="https://xenoblade.fandom.com/wiki/Beach_Krabble" TargetMode="External"/><Relationship Id="rId1919" Type="http://schemas.openxmlformats.org/officeDocument/2006/relationships/hyperlink" Target="https://starwars.fandom.com/wiki/Bonzami" TargetMode="External"/><Relationship Id="rId1900" Type="http://schemas.openxmlformats.org/officeDocument/2006/relationships/hyperlink" Target="https://harrypotter.fandom.com/wiki/Streeler" TargetMode="External"/><Relationship Id="rId1901" Type="http://schemas.openxmlformats.org/officeDocument/2006/relationships/hyperlink" Target="https://monster-sanctuary.fandom.com/wiki/Nautilid" TargetMode="External"/><Relationship Id="rId1902" Type="http://schemas.openxmlformats.org/officeDocument/2006/relationships/hyperlink" Target="https://goldensun.fandom.com/wiki/Stoke" TargetMode="External"/><Relationship Id="rId1903" Type="http://schemas.openxmlformats.org/officeDocument/2006/relationships/hyperlink" Target="https://toriko.fandom.com/wiki/Gamura_Mosquito" TargetMode="External"/><Relationship Id="rId1904" Type="http://schemas.openxmlformats.org/officeDocument/2006/relationships/hyperlink" Target="https://wh40k.lexicanum.com/wiki/Zoanthrope" TargetMode="External"/><Relationship Id="rId1905" Type="http://schemas.openxmlformats.org/officeDocument/2006/relationships/hyperlink" Target="https://subnautica-belowzero.fandom.com/wiki/Shadow_Leviathan" TargetMode="External"/><Relationship Id="rId1906" Type="http://schemas.openxmlformats.org/officeDocument/2006/relationships/hyperlink" Target="https://starbounder.org/Yokat" TargetMode="External"/><Relationship Id="rId1907" Type="http://schemas.openxmlformats.org/officeDocument/2006/relationships/hyperlink" Target="https://evangelion.fandom.com/wiki/Shamshel" TargetMode="External"/><Relationship Id="rId1908" Type="http://schemas.openxmlformats.org/officeDocument/2006/relationships/hyperlink" Target="https://en.wikipedia.org/wiki/Neoanguimorpha" TargetMode="External"/><Relationship Id="rId1909" Type="http://schemas.openxmlformats.org/officeDocument/2006/relationships/hyperlink" Target="https://ark.gamepedia.com/Featherlight" TargetMode="External"/><Relationship Id="rId1090" Type="http://schemas.openxmlformats.org/officeDocument/2006/relationships/hyperlink" Target="https://www.mariowiki.com/Ninji" TargetMode="External"/><Relationship Id="rId1091" Type="http://schemas.openxmlformats.org/officeDocument/2006/relationships/hyperlink" Target="https://dragon-quest.org/wiki/Mandrake_major" TargetMode="External"/><Relationship Id="rId1092" Type="http://schemas.openxmlformats.org/officeDocument/2006/relationships/hyperlink" Target="https://howtotrainyourdragon.fandom.com/wiki/Grapple_Grounder" TargetMode="External"/><Relationship Id="rId1093" Type="http://schemas.openxmlformats.org/officeDocument/2006/relationships/hyperlink" Target="https://xenoblade.fandom.com/wiki/Bow_Chilkin" TargetMode="External"/><Relationship Id="rId1094" Type="http://schemas.openxmlformats.org/officeDocument/2006/relationships/hyperlink" Target="https://starwars.fandom.com/wiki/O%27cerry" TargetMode="External"/><Relationship Id="rId1095" Type="http://schemas.openxmlformats.org/officeDocument/2006/relationships/hyperlink" Target="https://monsterhunter.fandom.com/wiki/Beotodus" TargetMode="External"/><Relationship Id="rId1096" Type="http://schemas.openxmlformats.org/officeDocument/2006/relationships/hyperlink" Target="https://harrypotter.fandom.com/wiki/Erumpent" TargetMode="External"/><Relationship Id="rId1097" Type="http://schemas.openxmlformats.org/officeDocument/2006/relationships/hyperlink" Target="https://youngjustice.fandom.com/wiki/Sphere" TargetMode="External"/><Relationship Id="rId1098" Type="http://schemas.openxmlformats.org/officeDocument/2006/relationships/hyperlink" Target="https://metroid.fandom.com/wiki/Lightbringer" TargetMode="External"/><Relationship Id="rId1099" Type="http://schemas.openxmlformats.org/officeDocument/2006/relationships/hyperlink" Target="https://finalfantasy.fandom.com/wiki/Mandragora_(Final_Fantasy_XI)" TargetMode="External"/><Relationship Id="rId1080" Type="http://schemas.openxmlformats.org/officeDocument/2006/relationships/hyperlink" Target="https://kirby.fandom.com/wiki/Plasma_Wisp" TargetMode="External"/><Relationship Id="rId1081" Type="http://schemas.openxmlformats.org/officeDocument/2006/relationships/hyperlink" Target="https://riordan.fandom.com/wiki/Skolopendra" TargetMode="External"/><Relationship Id="rId1082" Type="http://schemas.openxmlformats.org/officeDocument/2006/relationships/hyperlink" Target="https://ghibli.fandom.com/wiki/Robot" TargetMode="External"/><Relationship Id="rId1083" Type="http://schemas.openxmlformats.org/officeDocument/2006/relationships/hyperlink" Target="https://en.wikipedia.org/wiki/Herpestidae" TargetMode="External"/><Relationship Id="rId1084" Type="http://schemas.openxmlformats.org/officeDocument/2006/relationships/hyperlink" Target="https://ark.gamepedia.com/Cnidaria" TargetMode="External"/><Relationship Id="rId1085" Type="http://schemas.openxmlformats.org/officeDocument/2006/relationships/hyperlink" Target="https://avatar.fandom.com/wiki/Flying_dolphin_fish" TargetMode="External"/><Relationship Id="rId1086" Type="http://schemas.openxmlformats.org/officeDocument/2006/relationships/hyperlink" Target="https://forgottenrealms.fandom.com/wiki/Kraken" TargetMode="External"/><Relationship Id="rId1087" Type="http://schemas.openxmlformats.org/officeDocument/2006/relationships/hyperlink" Target="https://bulbapedia.bulbagarden.net/wiki/Bellsprout_(Pok%C3%A9mon)" TargetMode="External"/><Relationship Id="rId1088" Type="http://schemas.openxmlformats.org/officeDocument/2006/relationships/hyperlink" Target="https://digimon.fandom.com/wiki/Gaomon" TargetMode="External"/><Relationship Id="rId1089" Type="http://schemas.openxmlformats.org/officeDocument/2006/relationships/hyperlink" Target="https://zelda.fandom.com/wiki/Peahat" TargetMode="External"/><Relationship Id="rId1972" Type="http://schemas.openxmlformats.org/officeDocument/2006/relationships/hyperlink" Target="https://forgottenrealms.fandom.com/wiki/Stone_golem" TargetMode="External"/><Relationship Id="rId1973" Type="http://schemas.openxmlformats.org/officeDocument/2006/relationships/hyperlink" Target="https://bulbapedia.bulbagarden.net/wiki/Pinsir_(Pok%C3%A9mon)" TargetMode="External"/><Relationship Id="rId1974" Type="http://schemas.openxmlformats.org/officeDocument/2006/relationships/hyperlink" Target="https://digimon.fandom.com/wiki/Ludomon" TargetMode="External"/><Relationship Id="rId1975" Type="http://schemas.openxmlformats.org/officeDocument/2006/relationships/hyperlink" Target="https://zelda.fandom.com/wiki/Moldorm" TargetMode="External"/><Relationship Id="rId1976" Type="http://schemas.openxmlformats.org/officeDocument/2006/relationships/hyperlink" Target="https://www.mariowiki.com/1-Up_Mushroom" TargetMode="External"/><Relationship Id="rId1977" Type="http://schemas.openxmlformats.org/officeDocument/2006/relationships/hyperlink" Target="https://dragon-quest.org/wiki/Iron_rhino" TargetMode="External"/><Relationship Id="rId1978" Type="http://schemas.openxmlformats.org/officeDocument/2006/relationships/hyperlink" Target="https://howtotrainyourdragon.fandom.com/wiki/Shivertooth" TargetMode="External"/><Relationship Id="rId1979" Type="http://schemas.openxmlformats.org/officeDocument/2006/relationships/hyperlink" Target="https://xenoblade.fandom.com/wiki/Levitath" TargetMode="External"/><Relationship Id="rId1970" Type="http://schemas.openxmlformats.org/officeDocument/2006/relationships/hyperlink" Target="https://ark.gamepedia.com/Gallimimus" TargetMode="External"/><Relationship Id="rId1971" Type="http://schemas.openxmlformats.org/officeDocument/2006/relationships/hyperlink" Target="https://avatar.fandom.com/wiki/Quilled_chameleon" TargetMode="External"/><Relationship Id="rId1961" Type="http://schemas.openxmlformats.org/officeDocument/2006/relationships/hyperlink" Target="https://monsterhunter.fandom.com/wiki/Dodogama" TargetMode="External"/><Relationship Id="rId1962" Type="http://schemas.openxmlformats.org/officeDocument/2006/relationships/hyperlink" Target="https://harrypotter.fandom.com/wiki/Three-headed_dog" TargetMode="External"/><Relationship Id="rId1963" Type="http://schemas.openxmlformats.org/officeDocument/2006/relationships/hyperlink" Target="https://monster-sanctuary.fandom.com/wiki/Manticorb" TargetMode="External"/><Relationship Id="rId1964" Type="http://schemas.openxmlformats.org/officeDocument/2006/relationships/hyperlink" Target="https://goldensun.fandom.com/wiki/Wrath" TargetMode="External"/><Relationship Id="rId1965" Type="http://schemas.openxmlformats.org/officeDocument/2006/relationships/hyperlink" Target="https://toriko.fandom.com/wiki/Giga_Horse" TargetMode="External"/><Relationship Id="rId1966" Type="http://schemas.openxmlformats.org/officeDocument/2006/relationships/hyperlink" Target="https://wh40k.lexicanum.com/wiki/Scything_Talons" TargetMode="External"/><Relationship Id="rId1967" Type="http://schemas.openxmlformats.org/officeDocument/2006/relationships/hyperlink" Target="https://subnautica-belowzero.fandom.com/wiki/Snow_Stalker" TargetMode="External"/><Relationship Id="rId1968" Type="http://schemas.openxmlformats.org/officeDocument/2006/relationships/hyperlink" Target="https://starbounder.org/Moontant" TargetMode="External"/><Relationship Id="rId1969" Type="http://schemas.openxmlformats.org/officeDocument/2006/relationships/hyperlink" Target="https://en.wikipedia.org/wiki/Crocodylia" TargetMode="External"/><Relationship Id="rId1960" Type="http://schemas.openxmlformats.org/officeDocument/2006/relationships/hyperlink" Target="https://starwars.fandom.com/wiki/Cannok" TargetMode="External"/><Relationship Id="rId1994" Type="http://schemas.openxmlformats.org/officeDocument/2006/relationships/hyperlink" Target="https://bulbapedia.bulbagarden.net/wiki/Tauros_(Pok%C3%A9mon)" TargetMode="External"/><Relationship Id="rId1995" Type="http://schemas.openxmlformats.org/officeDocument/2006/relationships/hyperlink" Target="https://digimon.fandom.com/wiki/Lunamon" TargetMode="External"/><Relationship Id="rId1996" Type="http://schemas.openxmlformats.org/officeDocument/2006/relationships/hyperlink" Target="https://zelda.fandom.com/wiki/Morpheel" TargetMode="External"/><Relationship Id="rId1997" Type="http://schemas.openxmlformats.org/officeDocument/2006/relationships/hyperlink" Target="https://www.mariowiki.com/Big_Mushroom" TargetMode="External"/><Relationship Id="rId1998" Type="http://schemas.openxmlformats.org/officeDocument/2006/relationships/hyperlink" Target="https://dragon-quest.org/wiki/Killerpillar" TargetMode="External"/><Relationship Id="rId1999" Type="http://schemas.openxmlformats.org/officeDocument/2006/relationships/hyperlink" Target="https://howtotrainyourdragon.fandom.com/wiki/Shockjaw" TargetMode="External"/><Relationship Id="rId1990" Type="http://schemas.openxmlformats.org/officeDocument/2006/relationships/hyperlink" Target="https://en.wikipedia.org/wiki/Testudines" TargetMode="External"/><Relationship Id="rId1991" Type="http://schemas.openxmlformats.org/officeDocument/2006/relationships/hyperlink" Target="https://ark.gamepedia.com/Gasbags" TargetMode="External"/><Relationship Id="rId1992" Type="http://schemas.openxmlformats.org/officeDocument/2006/relationships/hyperlink" Target="https://avatar.fandom.com/wiki/Rabaroo" TargetMode="External"/><Relationship Id="rId1993" Type="http://schemas.openxmlformats.org/officeDocument/2006/relationships/hyperlink" Target="https://forgottenrealms.fandom.com/wiki/Guardgoyle" TargetMode="External"/><Relationship Id="rId1983" Type="http://schemas.openxmlformats.org/officeDocument/2006/relationships/hyperlink" Target="https://monster-sanctuary.fandom.com/wiki/Goblin_Miner" TargetMode="External"/><Relationship Id="rId1984" Type="http://schemas.openxmlformats.org/officeDocument/2006/relationships/hyperlink" Target="https://goldensun.fandom.com/wiki/Aroma" TargetMode="External"/><Relationship Id="rId1985" Type="http://schemas.openxmlformats.org/officeDocument/2006/relationships/hyperlink" Target="https://toriko.fandom.com/wiki/Giraffebird" TargetMode="External"/><Relationship Id="rId1986" Type="http://schemas.openxmlformats.org/officeDocument/2006/relationships/hyperlink" Target="https://wh40k.lexicanum.com/wiki/Deathspitter" TargetMode="External"/><Relationship Id="rId1987" Type="http://schemas.openxmlformats.org/officeDocument/2006/relationships/hyperlink" Target="https://subnautica.fandom.com/wiki/Spadefish" TargetMode="External"/><Relationship Id="rId1988" Type="http://schemas.openxmlformats.org/officeDocument/2006/relationships/hyperlink" Target="https://starbounder.org/Punchy" TargetMode="External"/><Relationship Id="rId1989" Type="http://schemas.openxmlformats.org/officeDocument/2006/relationships/hyperlink" Target="https://theneverendingstory.fandom.com/wiki/Falkor" TargetMode="External"/><Relationship Id="rId1980" Type="http://schemas.openxmlformats.org/officeDocument/2006/relationships/hyperlink" Target="https://starwars.fandom.com/wiki/Chlovi_cat" TargetMode="External"/><Relationship Id="rId1981" Type="http://schemas.openxmlformats.org/officeDocument/2006/relationships/hyperlink" Target="https://monsterhunter.fandom.com/wiki/Doragyurosu" TargetMode="External"/><Relationship Id="rId1982" Type="http://schemas.openxmlformats.org/officeDocument/2006/relationships/hyperlink" Target="https://harrypotter.fandom.com/wiki/Thunderbird" TargetMode="External"/><Relationship Id="rId1930" Type="http://schemas.openxmlformats.org/officeDocument/2006/relationships/hyperlink" Target="https://ark.gamepedia.com/Ferox" TargetMode="External"/><Relationship Id="rId1931" Type="http://schemas.openxmlformats.org/officeDocument/2006/relationships/hyperlink" Target="https://avatar.fandom.com/wiki/Puma_goat" TargetMode="External"/><Relationship Id="rId1932" Type="http://schemas.openxmlformats.org/officeDocument/2006/relationships/hyperlink" Target="https://forgottenrealms.fandom.com/wiki/Siege_golem" TargetMode="External"/><Relationship Id="rId1933" Type="http://schemas.openxmlformats.org/officeDocument/2006/relationships/hyperlink" Target="https://bulbapedia.bulbagarden.net/wiki/Elekid_(Pok%C3%A9mon)" TargetMode="External"/><Relationship Id="rId1934" Type="http://schemas.openxmlformats.org/officeDocument/2006/relationships/hyperlink" Target="https://digimon.fandom.com/wiki/Lopmon" TargetMode="External"/><Relationship Id="rId1935" Type="http://schemas.openxmlformats.org/officeDocument/2006/relationships/hyperlink" Target="https://zelda.fandom.com/wiki/Manhandla_(Hyrule_Warriors)" TargetMode="External"/><Relationship Id="rId1936" Type="http://schemas.openxmlformats.org/officeDocument/2006/relationships/hyperlink" Target="https://www.mariowiki.com/Bowser_Jr." TargetMode="External"/><Relationship Id="rId1937" Type="http://schemas.openxmlformats.org/officeDocument/2006/relationships/hyperlink" Target="https://dragon-quest.org/wiki/Yabby" TargetMode="External"/><Relationship Id="rId1938" Type="http://schemas.openxmlformats.org/officeDocument/2006/relationships/hyperlink" Target="https://howtotrainyourdragon.fandom.com/wiki/Sentinel" TargetMode="External"/><Relationship Id="rId1939" Type="http://schemas.openxmlformats.org/officeDocument/2006/relationships/hyperlink" Target="https://xenoblade.fandom.com/wiki/Chloro_Laia" TargetMode="External"/><Relationship Id="rId1920" Type="http://schemas.openxmlformats.org/officeDocument/2006/relationships/hyperlink" Target="https://monsterhunter.fandom.com/wiki/Disaster_Wyvern" TargetMode="External"/><Relationship Id="rId1921" Type="http://schemas.openxmlformats.org/officeDocument/2006/relationships/hyperlink" Target="https://harrypotter.fandom.com/wiki/Swooping_Evil" TargetMode="External"/><Relationship Id="rId1922" Type="http://schemas.openxmlformats.org/officeDocument/2006/relationships/hyperlink" Target="https://monster-sanctuary.fandom.com/wiki/Silvaero" TargetMode="External"/><Relationship Id="rId1923" Type="http://schemas.openxmlformats.org/officeDocument/2006/relationships/hyperlink" Target="https://goldensun.fandom.com/wiki/Tinder" TargetMode="External"/><Relationship Id="rId1924" Type="http://schemas.openxmlformats.org/officeDocument/2006/relationships/hyperlink" Target="https://toriko.fandom.com/wiki/Gaoh" TargetMode="External"/><Relationship Id="rId1925" Type="http://schemas.openxmlformats.org/officeDocument/2006/relationships/hyperlink" Target="https://wh40k.lexicanum.com/wiki/Bonesword" TargetMode="External"/><Relationship Id="rId1926" Type="http://schemas.openxmlformats.org/officeDocument/2006/relationships/hyperlink" Target="https://subnautica.fandom.com/wiki/Shuttlebug" TargetMode="External"/><Relationship Id="rId1927" Type="http://schemas.openxmlformats.org/officeDocument/2006/relationships/hyperlink" Target="https://starbounder.org/Ixoling" TargetMode="External"/><Relationship Id="rId1928" Type="http://schemas.openxmlformats.org/officeDocument/2006/relationships/hyperlink" Target="https://evangelion.fandom.com/wiki/Ramiel" TargetMode="External"/><Relationship Id="rId1929" Type="http://schemas.openxmlformats.org/officeDocument/2006/relationships/hyperlink" Target="https://en.wikipedia.org/wiki/Iguania" TargetMode="External"/><Relationship Id="rId1950" Type="http://schemas.openxmlformats.org/officeDocument/2006/relationships/hyperlink" Target="https://ark.gamepedia.com/Gacha" TargetMode="External"/><Relationship Id="rId1951" Type="http://schemas.openxmlformats.org/officeDocument/2006/relationships/hyperlink" Target="https://avatar.fandom.com/wiki/Pythonaconda" TargetMode="External"/><Relationship Id="rId1952" Type="http://schemas.openxmlformats.org/officeDocument/2006/relationships/hyperlink" Target="https://forgottenrealms.fandom.com/wiki/Stained_glass_golem" TargetMode="External"/><Relationship Id="rId1953" Type="http://schemas.openxmlformats.org/officeDocument/2006/relationships/hyperlink" Target="https://bulbapedia.bulbagarden.net/wiki/Magby_(Pok%C3%A9mon)" TargetMode="External"/><Relationship Id="rId1954" Type="http://schemas.openxmlformats.org/officeDocument/2006/relationships/hyperlink" Target="https://digimon.fandom.com/wiki/Lucemon" TargetMode="External"/><Relationship Id="rId1955" Type="http://schemas.openxmlformats.org/officeDocument/2006/relationships/hyperlink" Target="https://zelda.fandom.com/wiki/Morpha" TargetMode="External"/><Relationship Id="rId1956" Type="http://schemas.openxmlformats.org/officeDocument/2006/relationships/hyperlink" Target="https://www.mariowiki.com/Bowser" TargetMode="External"/><Relationship Id="rId1957" Type="http://schemas.openxmlformats.org/officeDocument/2006/relationships/hyperlink" Target="https://dragon-quest.org/wiki/Drohl_drone" TargetMode="External"/><Relationship Id="rId1958" Type="http://schemas.openxmlformats.org/officeDocument/2006/relationships/hyperlink" Target="https://howtotrainyourdragon.fandom.com/wiki/Shellfire" TargetMode="External"/><Relationship Id="rId1959" Type="http://schemas.openxmlformats.org/officeDocument/2006/relationships/hyperlink" Target="https://xenoblade.fandom.com/wiki/Lepyx" TargetMode="External"/><Relationship Id="rId1940" Type="http://schemas.openxmlformats.org/officeDocument/2006/relationships/hyperlink" Target="https://starwars.fandom.com/wiki/Bursa/Legends" TargetMode="External"/><Relationship Id="rId1941" Type="http://schemas.openxmlformats.org/officeDocument/2006/relationships/hyperlink" Target="https://monsterhunter.fandom.com/wiki/Disufiroa" TargetMode="External"/><Relationship Id="rId1942" Type="http://schemas.openxmlformats.org/officeDocument/2006/relationships/hyperlink" Target="https://harrypotter.fandom.com/wiki/Thestral" TargetMode="External"/><Relationship Id="rId1943" Type="http://schemas.openxmlformats.org/officeDocument/2006/relationships/hyperlink" Target="https://monster-sanctuary.fandom.com/wiki/Elderjel" TargetMode="External"/><Relationship Id="rId1944" Type="http://schemas.openxmlformats.org/officeDocument/2006/relationships/hyperlink" Target="https://goldensun.fandom.com/wiki/Torch" TargetMode="External"/><Relationship Id="rId1945" Type="http://schemas.openxmlformats.org/officeDocument/2006/relationships/hyperlink" Target="https://toriko.fandom.com/wiki/Giant_Shell" TargetMode="External"/><Relationship Id="rId1946" Type="http://schemas.openxmlformats.org/officeDocument/2006/relationships/hyperlink" Target="https://wh40k.lexicanum.com/wiki/Lash_Whip" TargetMode="External"/><Relationship Id="rId1947" Type="http://schemas.openxmlformats.org/officeDocument/2006/relationships/hyperlink" Target="https://subnautica.fandom.com/wiki/Skyray" TargetMode="External"/><Relationship Id="rId1948" Type="http://schemas.openxmlformats.org/officeDocument/2006/relationships/hyperlink" Target="https://starbounder.org/Kluex_Sentry" TargetMode="External"/><Relationship Id="rId1949" Type="http://schemas.openxmlformats.org/officeDocument/2006/relationships/hyperlink" Target="https://en.wikipedia.org/wiki/Serpentes" TargetMode="External"/><Relationship Id="rId2423" Type="http://schemas.openxmlformats.org/officeDocument/2006/relationships/hyperlink" Target="https://digimon.fandom.com/wiki/Shoutmon" TargetMode="External"/><Relationship Id="rId2424" Type="http://schemas.openxmlformats.org/officeDocument/2006/relationships/hyperlink" Target="https://dragon-quest.org/wiki/Shadow" TargetMode="External"/><Relationship Id="rId2425" Type="http://schemas.openxmlformats.org/officeDocument/2006/relationships/hyperlink" Target="https://howtotrainyourdragon.fandom.com/wiki/Threadtail" TargetMode="External"/><Relationship Id="rId2426" Type="http://schemas.openxmlformats.org/officeDocument/2006/relationships/hyperlink" Target="https://xenoblade.fandom.com/wiki/Caris_Nebula" TargetMode="External"/><Relationship Id="rId2427" Type="http://schemas.openxmlformats.org/officeDocument/2006/relationships/hyperlink" Target="https://starwars.fandom.com/wiki/Deadly_laigrek" TargetMode="External"/><Relationship Id="rId2428" Type="http://schemas.openxmlformats.org/officeDocument/2006/relationships/hyperlink" Target="https://monsterhunter.fandom.com/wiki/Gigginox" TargetMode="External"/><Relationship Id="rId2429" Type="http://schemas.openxmlformats.org/officeDocument/2006/relationships/hyperlink" Target="https://monster-sanctuary.fandom.com/wiki/Spinner" TargetMode="External"/><Relationship Id="rId509" Type="http://schemas.openxmlformats.org/officeDocument/2006/relationships/hyperlink" Target="https://onepiece.fandom.com/wiki/Baby_Den_Den_Mushi" TargetMode="External"/><Relationship Id="rId508" Type="http://schemas.openxmlformats.org/officeDocument/2006/relationships/hyperlink" Target="https://naruto.fandom.com/wiki/Satori" TargetMode="External"/><Relationship Id="rId503" Type="http://schemas.openxmlformats.org/officeDocument/2006/relationships/hyperlink" Target="https://finalfantasy.fandom.com/wiki/C%C3%BAchulainn_(Final_Fantasy_XII)" TargetMode="External"/><Relationship Id="rId502" Type="http://schemas.openxmlformats.org/officeDocument/2006/relationships/hyperlink" Target="https://finalfantasy.fandom.com/wiki/Chocobo" TargetMode="External"/><Relationship Id="rId501" Type="http://schemas.openxmlformats.org/officeDocument/2006/relationships/hyperlink" Target="https://metroid.fandom.com/wiki/Desbrachian" TargetMode="External"/><Relationship Id="rId500" Type="http://schemas.openxmlformats.org/officeDocument/2006/relationships/hyperlink" Target="https://marvel.fandom.com/wiki/Klyntar_(Race)" TargetMode="External"/><Relationship Id="rId507" Type="http://schemas.openxmlformats.org/officeDocument/2006/relationships/hyperlink" Target="https://elderscrolls.fandom.com/wiki/Dwarven_Sphere_(Skyrim)" TargetMode="External"/><Relationship Id="rId506" Type="http://schemas.openxmlformats.org/officeDocument/2006/relationships/hyperlink" Target="https://monster-sanctuary.fandom.com/wiki/Grummy" TargetMode="External"/><Relationship Id="rId505" Type="http://schemas.openxmlformats.org/officeDocument/2006/relationships/hyperlink" Target="https://fellseal.gamepedia.com/Harvester" TargetMode="External"/><Relationship Id="rId504" Type="http://schemas.openxmlformats.org/officeDocument/2006/relationships/hyperlink" Target="https://minecraft.gamepedia.com/Rabbit" TargetMode="External"/><Relationship Id="rId2420" Type="http://schemas.openxmlformats.org/officeDocument/2006/relationships/hyperlink" Target="https://ark.gamepedia.com/Leech" TargetMode="External"/><Relationship Id="rId2421" Type="http://schemas.openxmlformats.org/officeDocument/2006/relationships/hyperlink" Target="https://forgottenrealms.fandom.com/wiki/Chromatic_dragon" TargetMode="External"/><Relationship Id="rId2422" Type="http://schemas.openxmlformats.org/officeDocument/2006/relationships/hyperlink" Target="https://bulbapedia.bulbagarden.net/wiki/Togepi_(Pok%C3%A9mon)" TargetMode="External"/><Relationship Id="rId2412" Type="http://schemas.openxmlformats.org/officeDocument/2006/relationships/hyperlink" Target="https://xenoblade.fandom.com/wiki/Wind_Nebula" TargetMode="External"/><Relationship Id="rId2413" Type="http://schemas.openxmlformats.org/officeDocument/2006/relationships/hyperlink" Target="https://starwars.fandom.com/wiki/Laigrek" TargetMode="External"/><Relationship Id="rId2414" Type="http://schemas.openxmlformats.org/officeDocument/2006/relationships/hyperlink" Target="https://monsterhunter.fandom.com/wiki/Giggi" TargetMode="External"/><Relationship Id="rId2415" Type="http://schemas.openxmlformats.org/officeDocument/2006/relationships/hyperlink" Target="https://monster-sanctuary.fandom.com/wiki/Draconoir" TargetMode="External"/><Relationship Id="rId2416" Type="http://schemas.openxmlformats.org/officeDocument/2006/relationships/hyperlink" Target="https://goldensun.fandom.com/wiki/Whorl" TargetMode="External"/><Relationship Id="rId2417" Type="http://schemas.openxmlformats.org/officeDocument/2006/relationships/hyperlink" Target="https://toriko.fandom.com/wiki/Mammoth_Bear" TargetMode="External"/><Relationship Id="rId2418" Type="http://schemas.openxmlformats.org/officeDocument/2006/relationships/hyperlink" Target="https://starcraft.fandom.com/wiki/Ultralisk_(StarCraft_II)" TargetMode="External"/><Relationship Id="rId2419" Type="http://schemas.openxmlformats.org/officeDocument/2006/relationships/hyperlink" Target="https://en.wikipedia.org/wiki/Jellyfish" TargetMode="External"/><Relationship Id="rId2410" Type="http://schemas.openxmlformats.org/officeDocument/2006/relationships/hyperlink" Target="https://dragon-quest.org/wiki/Flamethrower" TargetMode="External"/><Relationship Id="rId2411" Type="http://schemas.openxmlformats.org/officeDocument/2006/relationships/hyperlink" Target="https://howtotrainyourdragon.fandom.com/wiki/Thornridge" TargetMode="External"/><Relationship Id="rId1114" Type="http://schemas.openxmlformats.org/officeDocument/2006/relationships/hyperlink" Target="https://kirby.fandom.com/wiki/Rick" TargetMode="External"/><Relationship Id="rId2445" Type="http://schemas.openxmlformats.org/officeDocument/2006/relationships/hyperlink" Target="https://stargate.fandom.com/wiki/Replicator" TargetMode="External"/><Relationship Id="rId1115" Type="http://schemas.openxmlformats.org/officeDocument/2006/relationships/hyperlink" Target="https://riordan.fandom.com/wiki/Yale" TargetMode="External"/><Relationship Id="rId2446" Type="http://schemas.openxmlformats.org/officeDocument/2006/relationships/hyperlink" Target="https://ark.gamepedia.com/Liopleurodon" TargetMode="External"/><Relationship Id="rId1116" Type="http://schemas.openxmlformats.org/officeDocument/2006/relationships/hyperlink" Target="https://ghibli.fandom.com/wiki/Teto" TargetMode="External"/><Relationship Id="rId2447" Type="http://schemas.openxmlformats.org/officeDocument/2006/relationships/hyperlink" Target="https://forgottenrealms.fandom.com/wiki/Chromatic_dragon" TargetMode="External"/><Relationship Id="rId1117" Type="http://schemas.openxmlformats.org/officeDocument/2006/relationships/hyperlink" Target="https://en.wikipedia.org/wiki/Viverridae" TargetMode="External"/><Relationship Id="rId2448" Type="http://schemas.openxmlformats.org/officeDocument/2006/relationships/hyperlink" Target="https://bulbapedia.bulbagarden.net/wiki/Mareep_(Pok%C3%A9mon)" TargetMode="External"/><Relationship Id="rId1118" Type="http://schemas.openxmlformats.org/officeDocument/2006/relationships/hyperlink" Target="https://ark.gamepedia.com/Coelacanth" TargetMode="External"/><Relationship Id="rId2449" Type="http://schemas.openxmlformats.org/officeDocument/2006/relationships/hyperlink" Target="https://digimon.fandom.com/wiki/SnowGoblimon" TargetMode="External"/><Relationship Id="rId1119" Type="http://schemas.openxmlformats.org/officeDocument/2006/relationships/hyperlink" Target="https://avatar.fandom.com/wiki/Flying_fishopotamus" TargetMode="External"/><Relationship Id="rId525" Type="http://schemas.openxmlformats.org/officeDocument/2006/relationships/hyperlink" Target="https://ark.gamepedia.com/Baryonyx" TargetMode="External"/><Relationship Id="rId524" Type="http://schemas.openxmlformats.org/officeDocument/2006/relationships/hyperlink" Target="https://en.wikipedia.org/wiki/Suina" TargetMode="External"/><Relationship Id="rId523" Type="http://schemas.openxmlformats.org/officeDocument/2006/relationships/hyperlink" Target="https://discworld.fandom.com/wiki/Category:World_Turtles" TargetMode="External"/><Relationship Id="rId522" Type="http://schemas.openxmlformats.org/officeDocument/2006/relationships/hyperlink" Target="https://riordan.fandom.com/wiki/Erymanthian_Boar" TargetMode="External"/><Relationship Id="rId529" Type="http://schemas.openxmlformats.org/officeDocument/2006/relationships/hyperlink" Target="https://digimon.fandom.com/wiki/Coronamon" TargetMode="External"/><Relationship Id="rId528" Type="http://schemas.openxmlformats.org/officeDocument/2006/relationships/hyperlink" Target="https://bulbapedia.bulbagarden.net/wiki/Cleffa_(Pok%C3%A9mon)" TargetMode="External"/><Relationship Id="rId527" Type="http://schemas.openxmlformats.org/officeDocument/2006/relationships/hyperlink" Target="https://forgottenrealms.fandom.com/wiki/Cildabrin" TargetMode="External"/><Relationship Id="rId526" Type="http://schemas.openxmlformats.org/officeDocument/2006/relationships/hyperlink" Target="https://avatar.fandom.com/wiki/Catgator" TargetMode="External"/><Relationship Id="rId2440" Type="http://schemas.openxmlformats.org/officeDocument/2006/relationships/hyperlink" Target="https://starwars.fandom.com/wiki/Loth-wolf" TargetMode="External"/><Relationship Id="rId521" Type="http://schemas.openxmlformats.org/officeDocument/2006/relationships/hyperlink" Target="https://kirby.fandom.com/wiki/Floaty_the_Cell_Core" TargetMode="External"/><Relationship Id="rId1110" Type="http://schemas.openxmlformats.org/officeDocument/2006/relationships/hyperlink" Target="https://horizon.fandom.com/wiki/Trampler" TargetMode="External"/><Relationship Id="rId2441" Type="http://schemas.openxmlformats.org/officeDocument/2006/relationships/hyperlink" Target="https://monsterhunter.fandom.com/wiki/Girros" TargetMode="External"/><Relationship Id="rId520" Type="http://schemas.openxmlformats.org/officeDocument/2006/relationships/hyperlink" Target="https://ccsakura.fandom.com/wiki/The_Firey" TargetMode="External"/><Relationship Id="rId1111" Type="http://schemas.openxmlformats.org/officeDocument/2006/relationships/hyperlink" Target="https://subnautica.fandom.com/wiki/Gasopod" TargetMode="External"/><Relationship Id="rId2442" Type="http://schemas.openxmlformats.org/officeDocument/2006/relationships/hyperlink" Target="https://monster-sanctuary.fandom.com/wiki/Plague_Egg" TargetMode="External"/><Relationship Id="rId1112" Type="http://schemas.openxmlformats.org/officeDocument/2006/relationships/hyperlink" Target="https://starbounder.org/Orbide" TargetMode="External"/><Relationship Id="rId2443" Type="http://schemas.openxmlformats.org/officeDocument/2006/relationships/hyperlink" Target="https://goldensun.fandom.com/wiki/Zephyr" TargetMode="External"/><Relationship Id="rId1113" Type="http://schemas.openxmlformats.org/officeDocument/2006/relationships/hyperlink" Target="https://ccsakura.fandom.com/wiki/The_Power" TargetMode="External"/><Relationship Id="rId2444" Type="http://schemas.openxmlformats.org/officeDocument/2006/relationships/hyperlink" Target="https://toriko.fandom.com/wiki/Megaoctopus" TargetMode="External"/><Relationship Id="rId1103" Type="http://schemas.openxmlformats.org/officeDocument/2006/relationships/hyperlink" Target="https://elderscrolls.fandom.com/wiki/Netch" TargetMode="External"/><Relationship Id="rId2434" Type="http://schemas.openxmlformats.org/officeDocument/2006/relationships/hyperlink" Target="https://forgottenrealms.fandom.com/wiki/Chromatic_dragon" TargetMode="External"/><Relationship Id="rId1104" Type="http://schemas.openxmlformats.org/officeDocument/2006/relationships/hyperlink" Target="https://onepiece.fandom.com/wiki/Animal_Species/Arabasta_Saga" TargetMode="External"/><Relationship Id="rId2435" Type="http://schemas.openxmlformats.org/officeDocument/2006/relationships/hyperlink" Target="https://bulbapedia.bulbagarden.net/wiki/Natu_(Pok%C3%A9mon)" TargetMode="External"/><Relationship Id="rId1105" Type="http://schemas.openxmlformats.org/officeDocument/2006/relationships/hyperlink" Target="https://goldensun.fandom.com/wiki/Sap" TargetMode="External"/><Relationship Id="rId2436" Type="http://schemas.openxmlformats.org/officeDocument/2006/relationships/hyperlink" Target="https://digimon.fandom.com/wiki/SnowAgumon" TargetMode="External"/><Relationship Id="rId1106" Type="http://schemas.openxmlformats.org/officeDocument/2006/relationships/hyperlink" Target="https://toriko.fandom.com/wiki/Cookie_Alpaca" TargetMode="External"/><Relationship Id="rId2437" Type="http://schemas.openxmlformats.org/officeDocument/2006/relationships/hyperlink" Target="https://dragon-quest.org/wiki/Bodkin_archer" TargetMode="External"/><Relationship Id="rId1107" Type="http://schemas.openxmlformats.org/officeDocument/2006/relationships/hyperlink" Target="https://wh40k.lexicanum.com/wiki/Osedex" TargetMode="External"/><Relationship Id="rId2438" Type="http://schemas.openxmlformats.org/officeDocument/2006/relationships/hyperlink" Target="https://howtotrainyourdragon.fandom.com/wiki/Thunderclaw" TargetMode="External"/><Relationship Id="rId1108" Type="http://schemas.openxmlformats.org/officeDocument/2006/relationships/hyperlink" Target="https://dinotrux.fandom.com/wiki/Tortools_(species)" TargetMode="External"/><Relationship Id="rId2439" Type="http://schemas.openxmlformats.org/officeDocument/2006/relationships/hyperlink" Target="https://xenoblade.fandom.com/wiki/Ucan_Nebula" TargetMode="External"/><Relationship Id="rId1109" Type="http://schemas.openxmlformats.org/officeDocument/2006/relationships/hyperlink" Target="https://ben10.fandom.com/wiki/Null_Guardians" TargetMode="External"/><Relationship Id="rId519" Type="http://schemas.openxmlformats.org/officeDocument/2006/relationships/hyperlink" Target="https://starbounder.org/Fennix" TargetMode="External"/><Relationship Id="rId514" Type="http://schemas.openxmlformats.org/officeDocument/2006/relationships/hyperlink" Target="https://dinotrux.fandom.com/wiki/Pteracopters_(species)" TargetMode="External"/><Relationship Id="rId513" Type="http://schemas.openxmlformats.org/officeDocument/2006/relationships/hyperlink" Target="https://wh40k.lexicanum.com/wiki/Djemja_Falak" TargetMode="External"/><Relationship Id="rId512" Type="http://schemas.openxmlformats.org/officeDocument/2006/relationships/hyperlink" Target="https://toriko.fandom.com/wiki/BB_Pill_Bug" TargetMode="External"/><Relationship Id="rId511" Type="http://schemas.openxmlformats.org/officeDocument/2006/relationships/hyperlink" Target="https://okami.fandom.com/wiki/Tachigami" TargetMode="External"/><Relationship Id="rId518" Type="http://schemas.openxmlformats.org/officeDocument/2006/relationships/hyperlink" Target="https://subnautica-belowzero.fandom.com/wiki/Brute_Shark" TargetMode="External"/><Relationship Id="rId517" Type="http://schemas.openxmlformats.org/officeDocument/2006/relationships/hyperlink" Target="https://horizon.fandom.com/wiki/Lancehorn" TargetMode="External"/><Relationship Id="rId516" Type="http://schemas.openxmlformats.org/officeDocument/2006/relationships/hyperlink" Target="https://ben10.fandom.com/wiki/Florauna_(Classic)" TargetMode="External"/><Relationship Id="rId515" Type="http://schemas.openxmlformats.org/officeDocument/2006/relationships/hyperlink" Target="https://oddworld.fandom.com/wiki/Crawling_Slig" TargetMode="External"/><Relationship Id="rId510" Type="http://schemas.openxmlformats.org/officeDocument/2006/relationships/hyperlink" Target="https://goldensun.fandom.com/wiki/Garland" TargetMode="External"/><Relationship Id="rId2430" Type="http://schemas.openxmlformats.org/officeDocument/2006/relationships/hyperlink" Target="https://goldensun.fandom.com/wiki/Wisp" TargetMode="External"/><Relationship Id="rId1100" Type="http://schemas.openxmlformats.org/officeDocument/2006/relationships/hyperlink" Target="https://finalfantasy.fandom.com/wiki/Leviathan_(VII_Remake)" TargetMode="External"/><Relationship Id="rId2431" Type="http://schemas.openxmlformats.org/officeDocument/2006/relationships/hyperlink" Target="https://toriko.fandom.com/wiki/Medicine_Bee" TargetMode="External"/><Relationship Id="rId1101" Type="http://schemas.openxmlformats.org/officeDocument/2006/relationships/hyperlink" Target="https://fellseal.gamepedia.com/Corrupted" TargetMode="External"/><Relationship Id="rId2432" Type="http://schemas.openxmlformats.org/officeDocument/2006/relationships/hyperlink" Target="https://starcraft.fandom.com/wiki/Zergling_(StarCraft_II)" TargetMode="External"/><Relationship Id="rId1102" Type="http://schemas.openxmlformats.org/officeDocument/2006/relationships/hyperlink" Target="https://monster-sanctuary.fandom.com/wiki/Goblin_Brute" TargetMode="External"/><Relationship Id="rId2433" Type="http://schemas.openxmlformats.org/officeDocument/2006/relationships/hyperlink" Target="https://ark.gamepedia.com/Leedsichthys" TargetMode="External"/><Relationship Id="rId2401" Type="http://schemas.openxmlformats.org/officeDocument/2006/relationships/hyperlink" Target="https://goldensun.fandom.com/wiki/Wheeze" TargetMode="External"/><Relationship Id="rId2402" Type="http://schemas.openxmlformats.org/officeDocument/2006/relationships/hyperlink" Target="https://toriko.fandom.com/wiki/Magneticlam" TargetMode="External"/><Relationship Id="rId2403" Type="http://schemas.openxmlformats.org/officeDocument/2006/relationships/hyperlink" Target="https://starbounder.org/Giant_Worm" TargetMode="External"/><Relationship Id="rId2404" Type="http://schemas.openxmlformats.org/officeDocument/2006/relationships/hyperlink" Target="https://starcraft.fandom.com/wiki/Brood_lord" TargetMode="External"/><Relationship Id="rId2405" Type="http://schemas.openxmlformats.org/officeDocument/2006/relationships/hyperlink" Target="https://en.wikipedia.org/wiki/Mollusca" TargetMode="External"/><Relationship Id="rId2406" Type="http://schemas.openxmlformats.org/officeDocument/2006/relationships/hyperlink" Target="https://ark.gamepedia.com/Lamprey" TargetMode="External"/><Relationship Id="rId2407" Type="http://schemas.openxmlformats.org/officeDocument/2006/relationships/hyperlink" Target="https://forgottenrealms.fandom.com/wiki/Chromatic_dragon" TargetMode="External"/><Relationship Id="rId2408" Type="http://schemas.openxmlformats.org/officeDocument/2006/relationships/hyperlink" Target="https://bulbapedia.bulbagarden.net/wiki/Chinchou_(Pok%C3%A9mon)" TargetMode="External"/><Relationship Id="rId2409" Type="http://schemas.openxmlformats.org/officeDocument/2006/relationships/hyperlink" Target="https://digimon.fandom.com/wiki/Shamanmon" TargetMode="External"/><Relationship Id="rId2400" Type="http://schemas.openxmlformats.org/officeDocument/2006/relationships/hyperlink" Target="https://monster-sanctuary.fandom.com/wiki/Promethean" TargetMode="External"/><Relationship Id="rId590" Type="http://schemas.openxmlformats.org/officeDocument/2006/relationships/hyperlink" Target="https://goldensun.fandom.com/wiki/Geode" TargetMode="External"/><Relationship Id="rId589" Type="http://schemas.openxmlformats.org/officeDocument/2006/relationships/hyperlink" Target="https://onepiece.fandom.com/wiki/White_Den_Den_Mushi" TargetMode="External"/><Relationship Id="rId588" Type="http://schemas.openxmlformats.org/officeDocument/2006/relationships/hyperlink" Target="https://naruto.fandom.com/wiki/R%C5%8Den" TargetMode="External"/><Relationship Id="rId1170" Type="http://schemas.openxmlformats.org/officeDocument/2006/relationships/hyperlink" Target="https://elderscrolls.fandom.com/wiki/Nix-Hound_(Online)" TargetMode="External"/><Relationship Id="rId1171" Type="http://schemas.openxmlformats.org/officeDocument/2006/relationships/hyperlink" Target="https://onepiece.fandom.com/wiki/Animal_Species/Dressrosa_Saga" TargetMode="External"/><Relationship Id="rId583" Type="http://schemas.openxmlformats.org/officeDocument/2006/relationships/hyperlink" Target="https://finalfantasy.fandom.com/wiki/Doomtrain" TargetMode="External"/><Relationship Id="rId1172" Type="http://schemas.openxmlformats.org/officeDocument/2006/relationships/hyperlink" Target="https://goldensun.fandom.com/wiki/Vine" TargetMode="External"/><Relationship Id="rId582" Type="http://schemas.openxmlformats.org/officeDocument/2006/relationships/hyperlink" Target="https://finalfantasy.fandom.com/wiki/Chocobo" TargetMode="External"/><Relationship Id="rId1173" Type="http://schemas.openxmlformats.org/officeDocument/2006/relationships/hyperlink" Target="https://toriko.fandom.com/wiki/Crab_Pig" TargetMode="External"/><Relationship Id="rId581" Type="http://schemas.openxmlformats.org/officeDocument/2006/relationships/hyperlink" Target="https://metroid.fandom.com/wiki/Etecoon" TargetMode="External"/><Relationship Id="rId1174" Type="http://schemas.openxmlformats.org/officeDocument/2006/relationships/hyperlink" Target="https://wh40k.lexicanum.com/wiki/Ptera-squirrel" TargetMode="External"/><Relationship Id="rId580" Type="http://schemas.openxmlformats.org/officeDocument/2006/relationships/hyperlink" Target="https://marvel.fandom.com/wiki/Valinor_(Earth-616)" TargetMode="External"/><Relationship Id="rId1175" Type="http://schemas.openxmlformats.org/officeDocument/2006/relationships/hyperlink" Target="https://ben10.fandom.com/wiki/Petrosapien_(Classic)" TargetMode="External"/><Relationship Id="rId587" Type="http://schemas.openxmlformats.org/officeDocument/2006/relationships/hyperlink" Target="https://elderscrolls.fandom.com/wiki/Dwarven_Spider_(Mount)" TargetMode="External"/><Relationship Id="rId1176" Type="http://schemas.openxmlformats.org/officeDocument/2006/relationships/hyperlink" Target="https://subnautica.fandom.com/wiki/Ghostray" TargetMode="External"/><Relationship Id="rId586" Type="http://schemas.openxmlformats.org/officeDocument/2006/relationships/hyperlink" Target="https://monster-sanctuary.fandom.com/wiki/Fungi" TargetMode="External"/><Relationship Id="rId1177" Type="http://schemas.openxmlformats.org/officeDocument/2006/relationships/hyperlink" Target="https://starbounder.org/Paratail" TargetMode="External"/><Relationship Id="rId585" Type="http://schemas.openxmlformats.org/officeDocument/2006/relationships/hyperlink" Target="https://fellseal.gamepedia.com/Malcubus" TargetMode="External"/><Relationship Id="rId1178" Type="http://schemas.openxmlformats.org/officeDocument/2006/relationships/hyperlink" Target="https://ccsakura.fandom.com/wiki/The_Return" TargetMode="External"/><Relationship Id="rId584" Type="http://schemas.openxmlformats.org/officeDocument/2006/relationships/hyperlink" Target="https://minecraft.gamepedia.com/Mooshroom" TargetMode="External"/><Relationship Id="rId1179" Type="http://schemas.openxmlformats.org/officeDocument/2006/relationships/hyperlink" Target="https://kirby.fandom.com/wiki/Rocky" TargetMode="External"/><Relationship Id="rId1169" Type="http://schemas.openxmlformats.org/officeDocument/2006/relationships/hyperlink" Target="https://monster-sanctuary.fandom.com/wiki/Goblin_Warlock" TargetMode="External"/><Relationship Id="rId579" Type="http://schemas.openxmlformats.org/officeDocument/2006/relationships/hyperlink" Target="https://slimerancher.fandom.com/wiki/Fire_Slime" TargetMode="External"/><Relationship Id="rId578" Type="http://schemas.openxmlformats.org/officeDocument/2006/relationships/hyperlink" Target="https://harrypotter.fandom.com/wiki/Devil%27s_Snare" TargetMode="External"/><Relationship Id="rId577" Type="http://schemas.openxmlformats.org/officeDocument/2006/relationships/hyperlink" Target="https://monsterhunter.fandom.com/wiki/Aptonoth" TargetMode="External"/><Relationship Id="rId2490" Type="http://schemas.openxmlformats.org/officeDocument/2006/relationships/hyperlink" Target="https://howtotrainyourdragon.fandom.com/wiki/Timberjack" TargetMode="External"/><Relationship Id="rId1160" Type="http://schemas.openxmlformats.org/officeDocument/2006/relationships/hyperlink" Target="https://xenoblade.fandom.com/wiki/Colubrim" TargetMode="External"/><Relationship Id="rId2491" Type="http://schemas.openxmlformats.org/officeDocument/2006/relationships/hyperlink" Target="https://xenoblade.fandom.com/wiki/Sabulum_Orluga" TargetMode="External"/><Relationship Id="rId572" Type="http://schemas.openxmlformats.org/officeDocument/2006/relationships/hyperlink" Target="https://www.mariowiki.com/Dino_Rhino" TargetMode="External"/><Relationship Id="rId1161" Type="http://schemas.openxmlformats.org/officeDocument/2006/relationships/hyperlink" Target="https://starwars.fandom.com/wiki/Orbak" TargetMode="External"/><Relationship Id="rId2492" Type="http://schemas.openxmlformats.org/officeDocument/2006/relationships/hyperlink" Target="https://starwars.fandom.com/wiki/Narglatch/Legends" TargetMode="External"/><Relationship Id="rId571" Type="http://schemas.openxmlformats.org/officeDocument/2006/relationships/hyperlink" Target="https://zelda.fandom.com/wiki/Young_Gohma" TargetMode="External"/><Relationship Id="rId1162" Type="http://schemas.openxmlformats.org/officeDocument/2006/relationships/hyperlink" Target="https://monsterhunter.fandom.com/wiki/Bishaten" TargetMode="External"/><Relationship Id="rId2493" Type="http://schemas.openxmlformats.org/officeDocument/2006/relationships/hyperlink" Target="https://monsterhunter.fandom.com/wiki/Gogmazios" TargetMode="External"/><Relationship Id="rId570" Type="http://schemas.openxmlformats.org/officeDocument/2006/relationships/hyperlink" Target="https://godzilla.fandom.com/wiki/MUTO" TargetMode="External"/><Relationship Id="rId1163" Type="http://schemas.openxmlformats.org/officeDocument/2006/relationships/hyperlink" Target="https://harrypotter.fandom.com/wiki/Fire_Crab" TargetMode="External"/><Relationship Id="rId2494" Type="http://schemas.openxmlformats.org/officeDocument/2006/relationships/hyperlink" Target="https://monster-sanctuary.fandom.com/wiki/Rainbow_Blob" TargetMode="External"/><Relationship Id="rId1164" Type="http://schemas.openxmlformats.org/officeDocument/2006/relationships/hyperlink" Target="https://dc.fandom.com/wiki/Wolf_(Earth-16)" TargetMode="External"/><Relationship Id="rId2495" Type="http://schemas.openxmlformats.org/officeDocument/2006/relationships/hyperlink" Target="https://goldensun.fandom.com/wiki/Coral" TargetMode="External"/><Relationship Id="rId576" Type="http://schemas.openxmlformats.org/officeDocument/2006/relationships/hyperlink" Target="https://starwars.fandom.com/wiki/Hrumph" TargetMode="External"/><Relationship Id="rId1165" Type="http://schemas.openxmlformats.org/officeDocument/2006/relationships/hyperlink" Target="https://metroid.fandom.com/wiki/Mystery_Creature" TargetMode="External"/><Relationship Id="rId2496" Type="http://schemas.openxmlformats.org/officeDocument/2006/relationships/hyperlink" Target="https://toriko.fandom.com/wiki/Mount_Turtle" TargetMode="External"/><Relationship Id="rId575" Type="http://schemas.openxmlformats.org/officeDocument/2006/relationships/hyperlink" Target="https://xenoblade.fandom.com/wiki/Aspar" TargetMode="External"/><Relationship Id="rId1166" Type="http://schemas.openxmlformats.org/officeDocument/2006/relationships/hyperlink" Target="https://finalfantasy.fandom.com/wiki/Mimic_(Final_Fantasy_XI)" TargetMode="External"/><Relationship Id="rId2497" Type="http://schemas.openxmlformats.org/officeDocument/2006/relationships/hyperlink" Target="https://forums.sufficientvelocity.com/threads/taylor-varga-worm-luna-varga.32119/page-1517" TargetMode="External"/><Relationship Id="rId574" Type="http://schemas.openxmlformats.org/officeDocument/2006/relationships/hyperlink" Target="https://howtotrainyourdragon.fandom.com/wiki/Dramillion" TargetMode="External"/><Relationship Id="rId1167" Type="http://schemas.openxmlformats.org/officeDocument/2006/relationships/hyperlink" Target="https://finalfantasy.fandom.com/wiki/Maduin_(Final_Fantasy_VI)" TargetMode="External"/><Relationship Id="rId2498" Type="http://schemas.openxmlformats.org/officeDocument/2006/relationships/hyperlink" Target="https://ark.gamepedia.com/Magmasaur" TargetMode="External"/><Relationship Id="rId573" Type="http://schemas.openxmlformats.org/officeDocument/2006/relationships/hyperlink" Target="https://dragon-quest.org/wiki/Dracky" TargetMode="External"/><Relationship Id="rId1168" Type="http://schemas.openxmlformats.org/officeDocument/2006/relationships/hyperlink" Target="https://fellseal.gamepedia.com/Earthdrake" TargetMode="External"/><Relationship Id="rId2499" Type="http://schemas.openxmlformats.org/officeDocument/2006/relationships/hyperlink" Target="https://forgottenrealms.fandom.com/wiki/Gem_dragon" TargetMode="External"/><Relationship Id="rId1190" Type="http://schemas.openxmlformats.org/officeDocument/2006/relationships/hyperlink" Target="https://howtotrainyourdragon.fandom.com/wiki/Groncicle" TargetMode="External"/><Relationship Id="rId1191" Type="http://schemas.openxmlformats.org/officeDocument/2006/relationships/hyperlink" Target="https://xenoblade.fandom.com/wiki/Coronid" TargetMode="External"/><Relationship Id="rId1192" Type="http://schemas.openxmlformats.org/officeDocument/2006/relationships/hyperlink" Target="https://starwars.fandom.com/wiki/Pom-hopper" TargetMode="External"/><Relationship Id="rId1193" Type="http://schemas.openxmlformats.org/officeDocument/2006/relationships/hyperlink" Target="https://monsterhunter.fandom.com/wiki/Blango" TargetMode="External"/><Relationship Id="rId1194" Type="http://schemas.openxmlformats.org/officeDocument/2006/relationships/hyperlink" Target="https://harrypotter.fandom.com/wiki/Firedrake" TargetMode="External"/><Relationship Id="rId1195" Type="http://schemas.openxmlformats.org/officeDocument/2006/relationships/hyperlink" Target="https://metroid.fandom.com/wiki/Space_Dragon" TargetMode="External"/><Relationship Id="rId1196" Type="http://schemas.openxmlformats.org/officeDocument/2006/relationships/hyperlink" Target="https://finalfantasy.fandom.com/wiki/Mu_(Final_Fantasy_XII)" TargetMode="External"/><Relationship Id="rId1197" Type="http://schemas.openxmlformats.org/officeDocument/2006/relationships/hyperlink" Target="https://finalfantasy.fandom.com/wiki/Magus_Sisters_(Final_Fantasy_X)" TargetMode="External"/><Relationship Id="rId1198" Type="http://schemas.openxmlformats.org/officeDocument/2006/relationships/hyperlink" Target="https://fellseal.gamepedia.com/Firedrake" TargetMode="External"/><Relationship Id="rId1199" Type="http://schemas.openxmlformats.org/officeDocument/2006/relationships/hyperlink" Target="https://monster-sanctuary.fandom.com/wiki/Goblin_King" TargetMode="External"/><Relationship Id="rId599" Type="http://schemas.openxmlformats.org/officeDocument/2006/relationships/hyperlink" Target="https://starbounder.org/Gosmet" TargetMode="External"/><Relationship Id="rId1180" Type="http://schemas.openxmlformats.org/officeDocument/2006/relationships/hyperlink" Target="https://girlgenius.fandom.com/wiki/Dingbot_Prime" TargetMode="External"/><Relationship Id="rId1181" Type="http://schemas.openxmlformats.org/officeDocument/2006/relationships/hyperlink" Target="https://en.wikipedia.org/wiki/Felinae" TargetMode="External"/><Relationship Id="rId1182" Type="http://schemas.openxmlformats.org/officeDocument/2006/relationships/hyperlink" Target="https://ark.gamepedia.com/Cubozoa_Multis" TargetMode="External"/><Relationship Id="rId594" Type="http://schemas.openxmlformats.org/officeDocument/2006/relationships/hyperlink" Target="https://dinotrux.fandom.com/wiki/Sawmetradons_(species)" TargetMode="External"/><Relationship Id="rId1183" Type="http://schemas.openxmlformats.org/officeDocument/2006/relationships/hyperlink" Target="https://avatar.fandom.com/wiki/Frog_squirrel" TargetMode="External"/><Relationship Id="rId593" Type="http://schemas.openxmlformats.org/officeDocument/2006/relationships/hyperlink" Target="https://wh40k.lexicanum.com/wiki/Fenksworld_Pit_Thing" TargetMode="External"/><Relationship Id="rId1184" Type="http://schemas.openxmlformats.org/officeDocument/2006/relationships/hyperlink" Target="https://forgottenrealms.fandom.com/wiki/Neothelid" TargetMode="External"/><Relationship Id="rId592" Type="http://schemas.openxmlformats.org/officeDocument/2006/relationships/hyperlink" Target="https://toriko.fandom.com/wiki/Bison_Frog" TargetMode="External"/><Relationship Id="rId1185" Type="http://schemas.openxmlformats.org/officeDocument/2006/relationships/hyperlink" Target="https://bulbapedia.bulbagarden.net/wiki/Ponyta_(Pok%C3%A9mon)" TargetMode="External"/><Relationship Id="rId591" Type="http://schemas.openxmlformats.org/officeDocument/2006/relationships/hyperlink" Target="https://okami.fandom.com/wiki/Yumigami" TargetMode="External"/><Relationship Id="rId1186" Type="http://schemas.openxmlformats.org/officeDocument/2006/relationships/hyperlink" Target="https://digimon.fandom.com/wiki/Ghostmon" TargetMode="External"/><Relationship Id="rId598" Type="http://schemas.openxmlformats.org/officeDocument/2006/relationships/hyperlink" Target="https://subnautica-belowzero.fandom.com/wiki/Chelicerate" TargetMode="External"/><Relationship Id="rId1187" Type="http://schemas.openxmlformats.org/officeDocument/2006/relationships/hyperlink" Target="https://zelda.fandom.com/wiki/Skulltula" TargetMode="External"/><Relationship Id="rId597" Type="http://schemas.openxmlformats.org/officeDocument/2006/relationships/hyperlink" Target="https://horizon.fandom.com/wiki/Metal_Devil" TargetMode="External"/><Relationship Id="rId1188" Type="http://schemas.openxmlformats.org/officeDocument/2006/relationships/hyperlink" Target="https://www.mariowiki.com/Plessie" TargetMode="External"/><Relationship Id="rId596" Type="http://schemas.openxmlformats.org/officeDocument/2006/relationships/hyperlink" Target="https://ben10.fandom.com/wiki/Geochelone_Aerio" TargetMode="External"/><Relationship Id="rId1189" Type="http://schemas.openxmlformats.org/officeDocument/2006/relationships/hyperlink" Target="https://dragon-quest.org/wiki/Bunicorn" TargetMode="External"/><Relationship Id="rId595" Type="http://schemas.openxmlformats.org/officeDocument/2006/relationships/hyperlink" Target="https://oddworld.fandom.com/wiki/Oktigi" TargetMode="External"/><Relationship Id="rId1136" Type="http://schemas.openxmlformats.org/officeDocument/2006/relationships/hyperlink" Target="https://monster-sanctuary.fandom.com/wiki/Goblin_Hood" TargetMode="External"/><Relationship Id="rId2467" Type="http://schemas.openxmlformats.org/officeDocument/2006/relationships/hyperlink" Target="https://monsterhunter.fandom.com/wiki/Glavenus" TargetMode="External"/><Relationship Id="rId1137" Type="http://schemas.openxmlformats.org/officeDocument/2006/relationships/hyperlink" Target="https://elderscrolls.fandom.com/wiki/Baby_Netch" TargetMode="External"/><Relationship Id="rId2468" Type="http://schemas.openxmlformats.org/officeDocument/2006/relationships/hyperlink" Target="https://monster-sanctuary.fandom.com/wiki/Darnation" TargetMode="External"/><Relationship Id="rId1138" Type="http://schemas.openxmlformats.org/officeDocument/2006/relationships/hyperlink" Target="https://onepiece.fandom.com/wiki/Animal_Species/Arabasta_Saga" TargetMode="External"/><Relationship Id="rId2469" Type="http://schemas.openxmlformats.org/officeDocument/2006/relationships/hyperlink" Target="https://goldensun.fandom.com/wiki/Chill" TargetMode="External"/><Relationship Id="rId1139" Type="http://schemas.openxmlformats.org/officeDocument/2006/relationships/hyperlink" Target="https://goldensun.fandom.com/wiki/Steel" TargetMode="External"/><Relationship Id="rId547" Type="http://schemas.openxmlformats.org/officeDocument/2006/relationships/hyperlink" Target="https://elderscrolls.fandom.com/wiki/Dwarven_Spider_(Pet)" TargetMode="External"/><Relationship Id="rId546" Type="http://schemas.openxmlformats.org/officeDocument/2006/relationships/hyperlink" Target="https://monster-sanctuary.fandom.com/wiki/Tengu" TargetMode="External"/><Relationship Id="rId545" Type="http://schemas.openxmlformats.org/officeDocument/2006/relationships/hyperlink" Target="https://fellseal.gamepedia.com/Helhund" TargetMode="External"/><Relationship Id="rId544" Type="http://schemas.openxmlformats.org/officeDocument/2006/relationships/hyperlink" Target="https://minecraft.gamepedia.com/Magma_Cube" TargetMode="External"/><Relationship Id="rId549" Type="http://schemas.openxmlformats.org/officeDocument/2006/relationships/hyperlink" Target="https://onepiece.fandom.com/wiki/Visual_Den_Den_Mushi" TargetMode="External"/><Relationship Id="rId548" Type="http://schemas.openxmlformats.org/officeDocument/2006/relationships/hyperlink" Target="https://naruto.fandom.com/wiki/Genbu" TargetMode="External"/><Relationship Id="rId2460" Type="http://schemas.openxmlformats.org/officeDocument/2006/relationships/hyperlink" Target="https://forgottenrealms.fandom.com/wiki/Gem_dragon" TargetMode="External"/><Relationship Id="rId1130" Type="http://schemas.openxmlformats.org/officeDocument/2006/relationships/hyperlink" Target="https://harrypotter.fandom.com/wiki/Fairy" TargetMode="External"/><Relationship Id="rId2461" Type="http://schemas.openxmlformats.org/officeDocument/2006/relationships/hyperlink" Target="https://bulbapedia.bulbagarden.net/wiki/Azurill_(Pok%C3%A9mon)" TargetMode="External"/><Relationship Id="rId1131" Type="http://schemas.openxmlformats.org/officeDocument/2006/relationships/hyperlink" Target="https://dc.fandom.com/wiki/Starro_(DCAU)" TargetMode="External"/><Relationship Id="rId2462" Type="http://schemas.openxmlformats.org/officeDocument/2006/relationships/hyperlink" Target="https://digimon.fandom.com/wiki/Solarmon" TargetMode="External"/><Relationship Id="rId543" Type="http://schemas.openxmlformats.org/officeDocument/2006/relationships/hyperlink" Target="https://finalfantasy.fandom.com/wiki/Diablos_(Final_Fantasy_VIII)" TargetMode="External"/><Relationship Id="rId1132" Type="http://schemas.openxmlformats.org/officeDocument/2006/relationships/hyperlink" Target="https://metroid.fandom.com/wiki/Little_Birdie" TargetMode="External"/><Relationship Id="rId2463" Type="http://schemas.openxmlformats.org/officeDocument/2006/relationships/hyperlink" Target="https://dragon-quest.org/wiki/Lump_wizard" TargetMode="External"/><Relationship Id="rId542" Type="http://schemas.openxmlformats.org/officeDocument/2006/relationships/hyperlink" Target="https://finalfantasy.fandom.com/wiki/Chocobo" TargetMode="External"/><Relationship Id="rId1133" Type="http://schemas.openxmlformats.org/officeDocument/2006/relationships/hyperlink" Target="https://finalfantasy.fandom.com/wiki/Mesmenir_(Final_Fantasy_XII)" TargetMode="External"/><Relationship Id="rId2464" Type="http://schemas.openxmlformats.org/officeDocument/2006/relationships/hyperlink" Target="https://howtotrainyourdragon.fandom.com/wiki/Thunderpede" TargetMode="External"/><Relationship Id="rId541" Type="http://schemas.openxmlformats.org/officeDocument/2006/relationships/hyperlink" Target="https://metroid.fandom.com/wiki/Dragotix" TargetMode="External"/><Relationship Id="rId1134" Type="http://schemas.openxmlformats.org/officeDocument/2006/relationships/hyperlink" Target="https://finalfantasy.fandom.com/wiki/Madeen_(summon)" TargetMode="External"/><Relationship Id="rId2465" Type="http://schemas.openxmlformats.org/officeDocument/2006/relationships/hyperlink" Target="https://xenoblade.fandom.com/wiki/Oc-serv" TargetMode="External"/><Relationship Id="rId540" Type="http://schemas.openxmlformats.org/officeDocument/2006/relationships/hyperlink" Target="https://marvel.fandom.com/wiki/Phoenix_Force_(Earth-616)" TargetMode="External"/><Relationship Id="rId1135" Type="http://schemas.openxmlformats.org/officeDocument/2006/relationships/hyperlink" Target="https://fellseal.gamepedia.com/Deft" TargetMode="External"/><Relationship Id="rId2466" Type="http://schemas.openxmlformats.org/officeDocument/2006/relationships/hyperlink" Target="https://starwars.fandom.com/wiki/Massiff" TargetMode="External"/><Relationship Id="rId1125" Type="http://schemas.openxmlformats.org/officeDocument/2006/relationships/hyperlink" Target="https://dragon-quest.org/wiki/Small_fry" TargetMode="External"/><Relationship Id="rId2456" Type="http://schemas.openxmlformats.org/officeDocument/2006/relationships/hyperlink" Target="https://goldensun.fandom.com/wiki/Balm" TargetMode="External"/><Relationship Id="rId1126" Type="http://schemas.openxmlformats.org/officeDocument/2006/relationships/hyperlink" Target="https://howtotrainyourdragon.fandom.com/wiki/Green_Death_(Franchise)" TargetMode="External"/><Relationship Id="rId2457" Type="http://schemas.openxmlformats.org/officeDocument/2006/relationships/hyperlink" Target="https://toriko.fandom.com/wiki/Milk_Whale" TargetMode="External"/><Relationship Id="rId1127" Type="http://schemas.openxmlformats.org/officeDocument/2006/relationships/hyperlink" Target="https://xenoblade.fandom.com/wiki/Cinicula" TargetMode="External"/><Relationship Id="rId2458" Type="http://schemas.openxmlformats.org/officeDocument/2006/relationships/hyperlink" Target="https://memory-alpha.fandom.com/wiki/Tribble" TargetMode="External"/><Relationship Id="rId1128" Type="http://schemas.openxmlformats.org/officeDocument/2006/relationships/hyperlink" Target="https://starwars.fandom.com/wiki/Ollopom/Legends" TargetMode="External"/><Relationship Id="rId2459" Type="http://schemas.openxmlformats.org/officeDocument/2006/relationships/hyperlink" Target="https://ark.gamepedia.com/Lymantria" TargetMode="External"/><Relationship Id="rId1129" Type="http://schemas.openxmlformats.org/officeDocument/2006/relationships/hyperlink" Target="https://monsterhunter.fandom.com/wiki/Berukyurosu" TargetMode="External"/><Relationship Id="rId536" Type="http://schemas.openxmlformats.org/officeDocument/2006/relationships/hyperlink" Target="https://starwars.fandom.com/wiki/Guarlara" TargetMode="External"/><Relationship Id="rId535" Type="http://schemas.openxmlformats.org/officeDocument/2006/relationships/hyperlink" Target="https://xenoblade.fandom.com/wiki/Artifice_Ophion" TargetMode="External"/><Relationship Id="rId534" Type="http://schemas.openxmlformats.org/officeDocument/2006/relationships/hyperlink" Target="https://howtotrainyourdragon.fandom.com/wiki/Divewing" TargetMode="External"/><Relationship Id="rId533" Type="http://schemas.openxmlformats.org/officeDocument/2006/relationships/hyperlink" Target="https://dragon-quest.org/wiki/Chimaera" TargetMode="External"/><Relationship Id="rId539" Type="http://schemas.openxmlformats.org/officeDocument/2006/relationships/hyperlink" Target="https://slimerancher.fandom.com/wiki/Crystal_Slime" TargetMode="External"/><Relationship Id="rId538" Type="http://schemas.openxmlformats.org/officeDocument/2006/relationships/hyperlink" Target="https://harrypotter.fandom.com/wiki/Demiguise" TargetMode="External"/><Relationship Id="rId537" Type="http://schemas.openxmlformats.org/officeDocument/2006/relationships/hyperlink" Target="https://monsterhunter.fandom.com/wiki/Apceros" TargetMode="External"/><Relationship Id="rId2450" Type="http://schemas.openxmlformats.org/officeDocument/2006/relationships/hyperlink" Target="https://dragon-quest.org/wiki/Headhunter" TargetMode="External"/><Relationship Id="rId1120" Type="http://schemas.openxmlformats.org/officeDocument/2006/relationships/hyperlink" Target="https://forgottenrealms.fandom.com/wiki/Mimic" TargetMode="External"/><Relationship Id="rId2451" Type="http://schemas.openxmlformats.org/officeDocument/2006/relationships/hyperlink" Target="https://howtotrainyourdragon.fandom.com/wiki/Thunderdrum" TargetMode="External"/><Relationship Id="rId532" Type="http://schemas.openxmlformats.org/officeDocument/2006/relationships/hyperlink" Target="https://www.mariowiki.com/Cleft" TargetMode="External"/><Relationship Id="rId1121" Type="http://schemas.openxmlformats.org/officeDocument/2006/relationships/hyperlink" Target="https://bulbapedia.bulbagarden.net/wiki/Tentacool_(Pok%C3%A9mon)" TargetMode="External"/><Relationship Id="rId2452" Type="http://schemas.openxmlformats.org/officeDocument/2006/relationships/hyperlink" Target="https://xenoblade.fandom.com/wiki/Grom_Nebula" TargetMode="External"/><Relationship Id="rId531" Type="http://schemas.openxmlformats.org/officeDocument/2006/relationships/hyperlink" Target="https://zelda.fandom.com/wiki/Navi" TargetMode="External"/><Relationship Id="rId1122" Type="http://schemas.openxmlformats.org/officeDocument/2006/relationships/hyperlink" Target="https://digimon.fandom.com/wiki/Gaossmon" TargetMode="External"/><Relationship Id="rId2453" Type="http://schemas.openxmlformats.org/officeDocument/2006/relationships/hyperlink" Target="https://starwars.fandom.com/wiki/Mantessan_panthac" TargetMode="External"/><Relationship Id="rId530" Type="http://schemas.openxmlformats.org/officeDocument/2006/relationships/hyperlink" Target="https://godzilla.fandom.com/wiki/Mothra_(MonsterVerse)" TargetMode="External"/><Relationship Id="rId1123" Type="http://schemas.openxmlformats.org/officeDocument/2006/relationships/hyperlink" Target="https://zelda.fandom.com/wiki/Stone_Pebblit" TargetMode="External"/><Relationship Id="rId2454" Type="http://schemas.openxmlformats.org/officeDocument/2006/relationships/hyperlink" Target="https://monsterhunter.fandom.com/wiki/Great_Girros" TargetMode="External"/><Relationship Id="rId1124" Type="http://schemas.openxmlformats.org/officeDocument/2006/relationships/hyperlink" Target="https://www.mariowiki.com/Piranha_Plant" TargetMode="External"/><Relationship Id="rId2455" Type="http://schemas.openxmlformats.org/officeDocument/2006/relationships/hyperlink" Target="https://monster-sanctuary.fandom.com/wiki/Sutsune" TargetMode="External"/><Relationship Id="rId1158" Type="http://schemas.openxmlformats.org/officeDocument/2006/relationships/hyperlink" Target="https://dragon-quest.org/wiki/Wyrtle" TargetMode="External"/><Relationship Id="rId2489" Type="http://schemas.openxmlformats.org/officeDocument/2006/relationships/hyperlink" Target="https://dragon-quest.org/wiki/Killing_machine" TargetMode="External"/><Relationship Id="rId1159" Type="http://schemas.openxmlformats.org/officeDocument/2006/relationships/hyperlink" Target="https://howtotrainyourdragon.fandom.com/wiki/Grim_Gnasher" TargetMode="External"/><Relationship Id="rId569" Type="http://schemas.openxmlformats.org/officeDocument/2006/relationships/hyperlink" Target="https://digimon.fandom.com/wiki/Crabmon" TargetMode="External"/><Relationship Id="rId568" Type="http://schemas.openxmlformats.org/officeDocument/2006/relationships/hyperlink" Target="https://bulbapedia.bulbagarden.net/wiki/Vulpix_(Pok%C3%A9mon)" TargetMode="External"/><Relationship Id="rId567" Type="http://schemas.openxmlformats.org/officeDocument/2006/relationships/hyperlink" Target="https://forgottenrealms.fandom.com/wiki/Cloaker" TargetMode="External"/><Relationship Id="rId566" Type="http://schemas.openxmlformats.org/officeDocument/2006/relationships/hyperlink" Target="https://avatar.fandom.com/wiki/Cranefish" TargetMode="External"/><Relationship Id="rId2480" Type="http://schemas.openxmlformats.org/officeDocument/2006/relationships/hyperlink" Target="https://monsterhunter.fandom.com/wiki/Gobul" TargetMode="External"/><Relationship Id="rId561" Type="http://schemas.openxmlformats.org/officeDocument/2006/relationships/hyperlink" Target="https://kirby.fandom.com/wiki/Foley" TargetMode="External"/><Relationship Id="rId1150" Type="http://schemas.openxmlformats.org/officeDocument/2006/relationships/hyperlink" Target="https://en.wikipedia.org/wiki/Pantherinae" TargetMode="External"/><Relationship Id="rId2481" Type="http://schemas.openxmlformats.org/officeDocument/2006/relationships/hyperlink" Target="https://monster-sanctuary.fandom.com/wiki/Thanatos" TargetMode="External"/><Relationship Id="rId560" Type="http://schemas.openxmlformats.org/officeDocument/2006/relationships/hyperlink" Target="https://ccsakura.fandom.com/wiki/The_Float" TargetMode="External"/><Relationship Id="rId1151" Type="http://schemas.openxmlformats.org/officeDocument/2006/relationships/hyperlink" Target="https://ark.gamepedia.com/Compy" TargetMode="External"/><Relationship Id="rId2482" Type="http://schemas.openxmlformats.org/officeDocument/2006/relationships/hyperlink" Target="https://goldensun.fandom.com/wiki/Claw" TargetMode="External"/><Relationship Id="rId1152" Type="http://schemas.openxmlformats.org/officeDocument/2006/relationships/hyperlink" Target="https://avatar.fandom.com/wiki/Fox_antelope" TargetMode="External"/><Relationship Id="rId2483" Type="http://schemas.openxmlformats.org/officeDocument/2006/relationships/hyperlink" Target="https://toriko.fandom.com/wiki/Moon" TargetMode="External"/><Relationship Id="rId1153" Type="http://schemas.openxmlformats.org/officeDocument/2006/relationships/hyperlink" Target="https://forgottenrealms.fandom.com/wiki/Mooncalf" TargetMode="External"/><Relationship Id="rId2484" Type="http://schemas.openxmlformats.org/officeDocument/2006/relationships/hyperlink" Target="https://aselia.fandom.com/wiki/Repede" TargetMode="External"/><Relationship Id="rId565" Type="http://schemas.openxmlformats.org/officeDocument/2006/relationships/hyperlink" Target="https://ark.gamepedia.com/Basilisk" TargetMode="External"/><Relationship Id="rId1154" Type="http://schemas.openxmlformats.org/officeDocument/2006/relationships/hyperlink" Target="https://bulbapedia.bulbagarden.net/wiki/Geodude_(Pok%C3%A9mon)" TargetMode="External"/><Relationship Id="rId2485" Type="http://schemas.openxmlformats.org/officeDocument/2006/relationships/hyperlink" Target="https://ark.fandom.com/wiki/Maewing" TargetMode="External"/><Relationship Id="rId564" Type="http://schemas.openxmlformats.org/officeDocument/2006/relationships/hyperlink" Target="https://en.wikipedia.org/wiki/Tragulina" TargetMode="External"/><Relationship Id="rId1155" Type="http://schemas.openxmlformats.org/officeDocument/2006/relationships/hyperlink" Target="https://digimon.fandom.com/wiki/Gazimon" TargetMode="External"/><Relationship Id="rId2486" Type="http://schemas.openxmlformats.org/officeDocument/2006/relationships/hyperlink" Target="https://forgottenrealms.fandom.com/wiki/Gem_dragon" TargetMode="External"/><Relationship Id="rId563" Type="http://schemas.openxmlformats.org/officeDocument/2006/relationships/hyperlink" Target="https://atlantisthelostempire.fandom.com/wiki/Leviathan" TargetMode="External"/><Relationship Id="rId1156" Type="http://schemas.openxmlformats.org/officeDocument/2006/relationships/hyperlink" Target="https://zelda.fandom.com/wiki/Shell_Blade" TargetMode="External"/><Relationship Id="rId2487" Type="http://schemas.openxmlformats.org/officeDocument/2006/relationships/hyperlink" Target="https://bulbapedia.bulbagarden.net/wiki/Hoppip_(Pok%C3%A9mon)" TargetMode="External"/><Relationship Id="rId562" Type="http://schemas.openxmlformats.org/officeDocument/2006/relationships/hyperlink" Target="https://riordan.fandom.com/wiki/Feather-Shooting_Bird" TargetMode="External"/><Relationship Id="rId1157" Type="http://schemas.openxmlformats.org/officeDocument/2006/relationships/hyperlink" Target="https://www.mariowiki.com/Pixl" TargetMode="External"/><Relationship Id="rId2488" Type="http://schemas.openxmlformats.org/officeDocument/2006/relationships/hyperlink" Target="https://digimon.fandom.com/wiki/Spadamon" TargetMode="External"/><Relationship Id="rId1147" Type="http://schemas.openxmlformats.org/officeDocument/2006/relationships/hyperlink" Target="https://ccsakura.fandom.com/wiki/The_Rain" TargetMode="External"/><Relationship Id="rId2478" Type="http://schemas.openxmlformats.org/officeDocument/2006/relationships/hyperlink" Target="https://xenoblade.fandom.com/wiki/Zefa_Ories" TargetMode="External"/><Relationship Id="rId1148" Type="http://schemas.openxmlformats.org/officeDocument/2006/relationships/hyperlink" Target="https://kirby.fandom.com/wiki/Ringle" TargetMode="External"/><Relationship Id="rId2479" Type="http://schemas.openxmlformats.org/officeDocument/2006/relationships/hyperlink" Target="https://starwars.fandom.com/wiki/Mastiff_phalone/Legends" TargetMode="External"/><Relationship Id="rId1149" Type="http://schemas.openxmlformats.org/officeDocument/2006/relationships/hyperlink" Target="https://riordan.fandom.com/wiki/Demigod" TargetMode="External"/><Relationship Id="rId558" Type="http://schemas.openxmlformats.org/officeDocument/2006/relationships/hyperlink" Target="https://subnautica.fandom.com/wiki/Cave_Crawler" TargetMode="External"/><Relationship Id="rId557" Type="http://schemas.openxmlformats.org/officeDocument/2006/relationships/hyperlink" Target="https://horizon.fandom.com/wiki/Longleg" TargetMode="External"/><Relationship Id="rId556" Type="http://schemas.openxmlformats.org/officeDocument/2006/relationships/hyperlink" Target="https://ben10.fandom.com/wiki/Galilean" TargetMode="External"/><Relationship Id="rId555" Type="http://schemas.openxmlformats.org/officeDocument/2006/relationships/hyperlink" Target="https://oddworld.fandom.com/wiki/Gloktigi" TargetMode="External"/><Relationship Id="rId559" Type="http://schemas.openxmlformats.org/officeDocument/2006/relationships/hyperlink" Target="https://starbounder.org/Gleap" TargetMode="External"/><Relationship Id="rId550" Type="http://schemas.openxmlformats.org/officeDocument/2006/relationships/hyperlink" Target="https://goldensun.fandom.com/wiki/Gears" TargetMode="External"/><Relationship Id="rId2470" Type="http://schemas.openxmlformats.org/officeDocument/2006/relationships/hyperlink" Target="https://toriko.fandom.com/wiki/Monster_Plant" TargetMode="External"/><Relationship Id="rId1140" Type="http://schemas.openxmlformats.org/officeDocument/2006/relationships/hyperlink" Target="https://toriko.fandom.com/wiki/Corgolem" TargetMode="External"/><Relationship Id="rId2471" Type="http://schemas.openxmlformats.org/officeDocument/2006/relationships/hyperlink" Target="https://starshiptroopers.fandom.com/wiki/Warrior_Bug" TargetMode="External"/><Relationship Id="rId1141" Type="http://schemas.openxmlformats.org/officeDocument/2006/relationships/hyperlink" Target="https://wh40k.lexicanum.com/wiki/Phyrr_Cat" TargetMode="External"/><Relationship Id="rId2472" Type="http://schemas.openxmlformats.org/officeDocument/2006/relationships/hyperlink" Target="https://ark.gamepedia.com/Lystrosaurus" TargetMode="External"/><Relationship Id="rId1142" Type="http://schemas.openxmlformats.org/officeDocument/2006/relationships/hyperlink" Target="https://dinotrux.fandom.com/wiki/Wrenchtools" TargetMode="External"/><Relationship Id="rId2473" Type="http://schemas.openxmlformats.org/officeDocument/2006/relationships/hyperlink" Target="https://forgottenrealms.fandom.com/wiki/Gem_dragon" TargetMode="External"/><Relationship Id="rId554" Type="http://schemas.openxmlformats.org/officeDocument/2006/relationships/hyperlink" Target="https://dinotrux.fandom.com/wiki/Rollodons_(species)" TargetMode="External"/><Relationship Id="rId1143" Type="http://schemas.openxmlformats.org/officeDocument/2006/relationships/hyperlink" Target="https://ben10.fandom.com/wiki/Orishan" TargetMode="External"/><Relationship Id="rId2474" Type="http://schemas.openxmlformats.org/officeDocument/2006/relationships/hyperlink" Target="https://bulbapedia.bulbagarden.net/wiki/Bonsly_(Pok%C3%A9mon)" TargetMode="External"/><Relationship Id="rId553" Type="http://schemas.openxmlformats.org/officeDocument/2006/relationships/hyperlink" Target="https://wh40k.lexicanum.com/wiki/Fedridian_Althak" TargetMode="External"/><Relationship Id="rId1144" Type="http://schemas.openxmlformats.org/officeDocument/2006/relationships/hyperlink" Target="https://horizon.fandom.com/wiki/Watcher" TargetMode="External"/><Relationship Id="rId2475" Type="http://schemas.openxmlformats.org/officeDocument/2006/relationships/hyperlink" Target="https://digimon.fandom.com/wiki/Soundbirdmon" TargetMode="External"/><Relationship Id="rId552" Type="http://schemas.openxmlformats.org/officeDocument/2006/relationships/hyperlink" Target="https://toriko.fandom.com/wiki/Big_Bang_Shark" TargetMode="External"/><Relationship Id="rId1145" Type="http://schemas.openxmlformats.org/officeDocument/2006/relationships/hyperlink" Target="https://subnautica.fandom.com/wiki/Ghost_Leviathan" TargetMode="External"/><Relationship Id="rId2476" Type="http://schemas.openxmlformats.org/officeDocument/2006/relationships/hyperlink" Target="https://dragon-quest.org/wiki/Notso_macho" TargetMode="External"/><Relationship Id="rId551" Type="http://schemas.openxmlformats.org/officeDocument/2006/relationships/hyperlink" Target="https://okami.fandom.com/wiki/Yomigami" TargetMode="External"/><Relationship Id="rId1146" Type="http://schemas.openxmlformats.org/officeDocument/2006/relationships/hyperlink" Target="https://starbounder.org/Parasprite" TargetMode="External"/><Relationship Id="rId2477" Type="http://schemas.openxmlformats.org/officeDocument/2006/relationships/hyperlink" Target="https://howtotrainyourdragon.fandom.com/wiki/Tide_Glider" TargetMode="External"/><Relationship Id="rId495" Type="http://schemas.openxmlformats.org/officeDocument/2006/relationships/hyperlink" Target="https://xenoblade.fandom.com/wiki/Artifice_Colossus" TargetMode="External"/><Relationship Id="rId494" Type="http://schemas.openxmlformats.org/officeDocument/2006/relationships/hyperlink" Target="https://howtotrainyourdragon.fandom.com/wiki/Devilish_Dervish_(Franchise)" TargetMode="External"/><Relationship Id="rId493" Type="http://schemas.openxmlformats.org/officeDocument/2006/relationships/hyperlink" Target="https://dragon-quest.org/wiki/Bullfinch" TargetMode="External"/><Relationship Id="rId492" Type="http://schemas.openxmlformats.org/officeDocument/2006/relationships/hyperlink" Target="https://www.mariowiki.com/Cheep_Cheep" TargetMode="External"/><Relationship Id="rId499" Type="http://schemas.openxmlformats.org/officeDocument/2006/relationships/hyperlink" Target="https://slimerancher.fandom.com/wiki/Boom_Slime" TargetMode="External"/><Relationship Id="rId498" Type="http://schemas.openxmlformats.org/officeDocument/2006/relationships/hyperlink" Target="https://harrypotter.fandom.com/wiki/Dementor" TargetMode="External"/><Relationship Id="rId497" Type="http://schemas.openxmlformats.org/officeDocument/2006/relationships/hyperlink" Target="https://monsterhunter.fandom.com/wiki/Anteka" TargetMode="External"/><Relationship Id="rId496" Type="http://schemas.openxmlformats.org/officeDocument/2006/relationships/hyperlink" Target="https://starwars.fandom.com/wiki/Gualama" TargetMode="External"/><Relationship Id="rId1213" Type="http://schemas.openxmlformats.org/officeDocument/2006/relationships/hyperlink" Target="https://avatar.fandom.com/wiki/Gemsbok_bull" TargetMode="External"/><Relationship Id="rId2544" Type="http://schemas.openxmlformats.org/officeDocument/2006/relationships/hyperlink" Target="https://starwars.fandom.com/wiki/Nexu/Legends" TargetMode="External"/><Relationship Id="rId1214" Type="http://schemas.openxmlformats.org/officeDocument/2006/relationships/hyperlink" Target="https://forgottenrealms.fandom.com/wiki/Nilshai" TargetMode="External"/><Relationship Id="rId2545" Type="http://schemas.openxmlformats.org/officeDocument/2006/relationships/hyperlink" Target="https://monsterhunter.fandom.com/wiki/Goss_Harag" TargetMode="External"/><Relationship Id="rId1215" Type="http://schemas.openxmlformats.org/officeDocument/2006/relationships/hyperlink" Target="https://bulbapedia.bulbagarden.net/wiki/Slowpoke_(Pok%C3%A9mon)" TargetMode="External"/><Relationship Id="rId2546" Type="http://schemas.openxmlformats.org/officeDocument/2006/relationships/hyperlink" Target="https://monster-sanctuary.fandom.com/wiki/Vodinoy" TargetMode="External"/><Relationship Id="rId1216" Type="http://schemas.openxmlformats.org/officeDocument/2006/relationships/hyperlink" Target="https://digimon.fandom.com/wiki/Gizamon" TargetMode="External"/><Relationship Id="rId2547" Type="http://schemas.openxmlformats.org/officeDocument/2006/relationships/hyperlink" Target="https://goldensun.fandom.com/wiki/Fizz" TargetMode="External"/><Relationship Id="rId1217" Type="http://schemas.openxmlformats.org/officeDocument/2006/relationships/hyperlink" Target="https://zelda.fandom.com/wiki/Tektite" TargetMode="External"/><Relationship Id="rId2548" Type="http://schemas.openxmlformats.org/officeDocument/2006/relationships/hyperlink" Target="https://toriko.fandom.com/wiki/Octomelon" TargetMode="External"/><Relationship Id="rId1218" Type="http://schemas.openxmlformats.org/officeDocument/2006/relationships/hyperlink" Target="https://www.mariowiki.com/Pokey" TargetMode="External"/><Relationship Id="rId2549" Type="http://schemas.openxmlformats.org/officeDocument/2006/relationships/hyperlink" Target="https://xcom.fandom.com/wiki/Chryssalid" TargetMode="External"/><Relationship Id="rId1219" Type="http://schemas.openxmlformats.org/officeDocument/2006/relationships/hyperlink" Target="https://dragon-quest.org/wiki/Cyclown" TargetMode="External"/><Relationship Id="rId2540" Type="http://schemas.openxmlformats.org/officeDocument/2006/relationships/hyperlink" Target="https://digimon.fandom.com/wiki/Swimmon" TargetMode="External"/><Relationship Id="rId1210" Type="http://schemas.openxmlformats.org/officeDocument/2006/relationships/hyperlink" Target="https://half-life.fandom.com/wiki/Standard_Headcrab" TargetMode="External"/><Relationship Id="rId2541" Type="http://schemas.openxmlformats.org/officeDocument/2006/relationships/hyperlink" Target="https://dragon-quest.org/wiki/Cannibox" TargetMode="External"/><Relationship Id="rId1211" Type="http://schemas.openxmlformats.org/officeDocument/2006/relationships/hyperlink" Target="https://en.wikipedia.org/wiki/Caninae" TargetMode="External"/><Relationship Id="rId2542" Type="http://schemas.openxmlformats.org/officeDocument/2006/relationships/hyperlink" Target="https://howtotrainyourdragon.fandom.com/wiki/Windgnasher" TargetMode="External"/><Relationship Id="rId1212" Type="http://schemas.openxmlformats.org/officeDocument/2006/relationships/hyperlink" Target="https://ark.gamepedia.com/Daeodon" TargetMode="External"/><Relationship Id="rId2543" Type="http://schemas.openxmlformats.org/officeDocument/2006/relationships/hyperlink" Target="https://xenoblade.fandom.com/wiki/Parisax" TargetMode="External"/><Relationship Id="rId1202" Type="http://schemas.openxmlformats.org/officeDocument/2006/relationships/hyperlink" Target="https://goldensun.fandom.com/wiki/Aurora" TargetMode="External"/><Relationship Id="rId2533" Type="http://schemas.openxmlformats.org/officeDocument/2006/relationships/hyperlink" Target="https://monster-sanctuary.fandom.com/wiki/Worm" TargetMode="External"/><Relationship Id="rId1203" Type="http://schemas.openxmlformats.org/officeDocument/2006/relationships/hyperlink" Target="https://toriko.fandom.com/wiki/Crabbus" TargetMode="External"/><Relationship Id="rId2534" Type="http://schemas.openxmlformats.org/officeDocument/2006/relationships/hyperlink" Target="https://goldensun.fandom.com/wiki/Eddy" TargetMode="External"/><Relationship Id="rId1204" Type="http://schemas.openxmlformats.org/officeDocument/2006/relationships/hyperlink" Target="https://wh40k.lexicanum.com/wiki/Razorwing_(Beast)" TargetMode="External"/><Relationship Id="rId2535" Type="http://schemas.openxmlformats.org/officeDocument/2006/relationships/hyperlink" Target="https://toriko.fandom.com/wiki/Ocean" TargetMode="External"/><Relationship Id="rId1205" Type="http://schemas.openxmlformats.org/officeDocument/2006/relationships/hyperlink" Target="https://ben10.fandom.com/wiki/Piscciss_Volann_(Classic)" TargetMode="External"/><Relationship Id="rId2536" Type="http://schemas.openxmlformats.org/officeDocument/2006/relationships/hyperlink" Target="https://warframe.fandom.com/wiki/Sentinel" TargetMode="External"/><Relationship Id="rId1206" Type="http://schemas.openxmlformats.org/officeDocument/2006/relationships/hyperlink" Target="https://subnautica-belowzero.fandom.com/wiki/Glow_Whale" TargetMode="External"/><Relationship Id="rId2537" Type="http://schemas.openxmlformats.org/officeDocument/2006/relationships/hyperlink" Target="https://ark.gamepedia.com/Manta" TargetMode="External"/><Relationship Id="rId1207" Type="http://schemas.openxmlformats.org/officeDocument/2006/relationships/hyperlink" Target="https://starbounder.org/Peblit" TargetMode="External"/><Relationship Id="rId2538" Type="http://schemas.openxmlformats.org/officeDocument/2006/relationships/hyperlink" Target="https://forgottenrealms.fandom.com/wiki/Metallic_dragon" TargetMode="External"/><Relationship Id="rId1208" Type="http://schemas.openxmlformats.org/officeDocument/2006/relationships/hyperlink" Target="https://ccsakura.fandom.com/wiki/The_Sand" TargetMode="External"/><Relationship Id="rId2539" Type="http://schemas.openxmlformats.org/officeDocument/2006/relationships/hyperlink" Target="https://bulbapedia.bulbagarden.net/wiki/Wooper_(Pok%C3%A9mon)" TargetMode="External"/><Relationship Id="rId1209" Type="http://schemas.openxmlformats.org/officeDocument/2006/relationships/hyperlink" Target="https://kirby.fandom.com/wiki/Scarfy" TargetMode="External"/><Relationship Id="rId2530" Type="http://schemas.openxmlformats.org/officeDocument/2006/relationships/hyperlink" Target="https://xenoblade.fandom.com/wiki/Brutton_Parisax" TargetMode="External"/><Relationship Id="rId1200" Type="http://schemas.openxmlformats.org/officeDocument/2006/relationships/hyperlink" Target="https://elderscrolls.fandom.com/wiki/Pocket_Mammoth_(Pet)" TargetMode="External"/><Relationship Id="rId2531" Type="http://schemas.openxmlformats.org/officeDocument/2006/relationships/hyperlink" Target="https://starwars.fandom.com/wiki/Netcaster" TargetMode="External"/><Relationship Id="rId1201" Type="http://schemas.openxmlformats.org/officeDocument/2006/relationships/hyperlink" Target="https://onepiece.fandom.com/wiki/Ryu" TargetMode="External"/><Relationship Id="rId2532" Type="http://schemas.openxmlformats.org/officeDocument/2006/relationships/hyperlink" Target="https://monsterhunter.fandom.com/wiki/Goruganosu" TargetMode="External"/><Relationship Id="rId1235" Type="http://schemas.openxmlformats.org/officeDocument/2006/relationships/hyperlink" Target="https://ben10.fandom.com/wiki/Polar_Manzardill" TargetMode="External"/><Relationship Id="rId2566" Type="http://schemas.openxmlformats.org/officeDocument/2006/relationships/hyperlink" Target="https://digimon.fandom.com/wiki/Tapirmon" TargetMode="External"/><Relationship Id="rId1236" Type="http://schemas.openxmlformats.org/officeDocument/2006/relationships/hyperlink" Target="https://subnautica.fandom.com/wiki/Holefish" TargetMode="External"/><Relationship Id="rId2567" Type="http://schemas.openxmlformats.org/officeDocument/2006/relationships/hyperlink" Target="https://dragon-quest.org/wiki/Goodybag" TargetMode="External"/><Relationship Id="rId1237" Type="http://schemas.openxmlformats.org/officeDocument/2006/relationships/hyperlink" Target="https://starbounder.org/Petricub" TargetMode="External"/><Relationship Id="rId2568" Type="http://schemas.openxmlformats.org/officeDocument/2006/relationships/hyperlink" Target="https://howtotrainyourdragon.fandom.com/wiki/Windwalker_(Franchise)" TargetMode="External"/><Relationship Id="rId1238" Type="http://schemas.openxmlformats.org/officeDocument/2006/relationships/hyperlink" Target="https://ccsakura.fandom.com/wiki/The_Shadow" TargetMode="External"/><Relationship Id="rId2569" Type="http://schemas.openxmlformats.org/officeDocument/2006/relationships/hyperlink" Target="https://xenoblade.fandom.com/wiki/Petramand" TargetMode="External"/><Relationship Id="rId1239" Type="http://schemas.openxmlformats.org/officeDocument/2006/relationships/hyperlink" Target="https://kirby.fandom.com/wiki/Simirror" TargetMode="External"/><Relationship Id="rId409" Type="http://schemas.openxmlformats.org/officeDocument/2006/relationships/hyperlink" Target="https://digimon.fandom.com/wiki/Chikurimon" TargetMode="External"/><Relationship Id="rId404" Type="http://schemas.openxmlformats.org/officeDocument/2006/relationships/hyperlink" Target="https://en.wikipedia.org/wiki/Eulipotyphla" TargetMode="External"/><Relationship Id="rId403" Type="http://schemas.openxmlformats.org/officeDocument/2006/relationships/hyperlink" Target="https://crashbandicoot.fandom.com/wiki/Kupuna-Wa" TargetMode="External"/><Relationship Id="rId402" Type="http://schemas.openxmlformats.org/officeDocument/2006/relationships/hyperlink" Target="https://riordan.fandom.com/wiki/Colchis_Bull" TargetMode="External"/><Relationship Id="rId401" Type="http://schemas.openxmlformats.org/officeDocument/2006/relationships/hyperlink" Target="https://kirby.fandom.com/wiki/ChuChu" TargetMode="External"/><Relationship Id="rId408" Type="http://schemas.openxmlformats.org/officeDocument/2006/relationships/hyperlink" Target="https://bulbapedia.bulbagarden.net/wiki/Sandshrew_(Pok%C3%A9mon)" TargetMode="External"/><Relationship Id="rId407" Type="http://schemas.openxmlformats.org/officeDocument/2006/relationships/hyperlink" Target="https://forgottenrealms.fandom.com/wiki/Choldrith" TargetMode="External"/><Relationship Id="rId406" Type="http://schemas.openxmlformats.org/officeDocument/2006/relationships/hyperlink" Target="https://avatar.fandom.com/wiki/Canyon_crawler" TargetMode="External"/><Relationship Id="rId405" Type="http://schemas.openxmlformats.org/officeDocument/2006/relationships/hyperlink" Target="https://ark.fandom.com/wiki/Astrodelphis" TargetMode="External"/><Relationship Id="rId2560" Type="http://schemas.openxmlformats.org/officeDocument/2006/relationships/hyperlink" Target="https://goldensun.fandom.com/wiki/Foam" TargetMode="External"/><Relationship Id="rId1230" Type="http://schemas.openxmlformats.org/officeDocument/2006/relationships/hyperlink" Target="https://elderscrolls.fandom.com/wiki/Sep_Adder_(Pet)" TargetMode="External"/><Relationship Id="rId2561" Type="http://schemas.openxmlformats.org/officeDocument/2006/relationships/hyperlink" Target="https://toriko.fandom.com/wiki/Octopard" TargetMode="External"/><Relationship Id="rId400" Type="http://schemas.openxmlformats.org/officeDocument/2006/relationships/hyperlink" Target="https://ccsakura.fandom.com/wiki/The_Earthy" TargetMode="External"/><Relationship Id="rId1231" Type="http://schemas.openxmlformats.org/officeDocument/2006/relationships/hyperlink" Target="https://onepiece.fandom.com/wiki/Animal_Species/Four_Emperors_Saga" TargetMode="External"/><Relationship Id="rId2562" Type="http://schemas.openxmlformats.org/officeDocument/2006/relationships/hyperlink" Target="https://xcom.fandom.com/wiki/Hover_S.H.I.V." TargetMode="External"/><Relationship Id="rId1232" Type="http://schemas.openxmlformats.org/officeDocument/2006/relationships/hyperlink" Target="https://goldensun.fandom.com/wiki/Brand" TargetMode="External"/><Relationship Id="rId2563" Type="http://schemas.openxmlformats.org/officeDocument/2006/relationships/hyperlink" Target="https://ark.gamepedia.com/Megachelon" TargetMode="External"/><Relationship Id="rId1233" Type="http://schemas.openxmlformats.org/officeDocument/2006/relationships/hyperlink" Target="https://toriko.fandom.com/wiki/Croakswagon" TargetMode="External"/><Relationship Id="rId2564" Type="http://schemas.openxmlformats.org/officeDocument/2006/relationships/hyperlink" Target="https://forgottenrealms.fandom.com/wiki/Metallic_dragon" TargetMode="External"/><Relationship Id="rId1234" Type="http://schemas.openxmlformats.org/officeDocument/2006/relationships/hyperlink" Target="https://wh40k.lexicanum.com/wiki/Ripper_Whip" TargetMode="External"/><Relationship Id="rId2565" Type="http://schemas.openxmlformats.org/officeDocument/2006/relationships/hyperlink" Target="https://bulbapedia.bulbagarden.net/wiki/Misdreavus_(Pok%C3%A9mon)" TargetMode="External"/><Relationship Id="rId1224" Type="http://schemas.openxmlformats.org/officeDocument/2006/relationships/hyperlink" Target="https://harrypotter.fandom.com/wiki/Fwooper" TargetMode="External"/><Relationship Id="rId2555" Type="http://schemas.openxmlformats.org/officeDocument/2006/relationships/hyperlink" Target="https://howtotrainyourdragon.fandom.com/wiki/Windstriker" TargetMode="External"/><Relationship Id="rId1225" Type="http://schemas.openxmlformats.org/officeDocument/2006/relationships/hyperlink" Target="https://metroid.fandom.com/wiki/Metroid_larva" TargetMode="External"/><Relationship Id="rId2556" Type="http://schemas.openxmlformats.org/officeDocument/2006/relationships/hyperlink" Target="https://xenoblade.fandom.com/wiki/Dorrl_Parisax" TargetMode="External"/><Relationship Id="rId1226" Type="http://schemas.openxmlformats.org/officeDocument/2006/relationships/hyperlink" Target="https://finalfantasy.fandom.com/wiki/Nightmare_(Final_Fantasy_XII_enemy)" TargetMode="External"/><Relationship Id="rId2557" Type="http://schemas.openxmlformats.org/officeDocument/2006/relationships/hyperlink" Target="https://starwars.fandom.com/wiki/Nightwatcher_worm" TargetMode="External"/><Relationship Id="rId1227" Type="http://schemas.openxmlformats.org/officeDocument/2006/relationships/hyperlink" Target="https://finalfantasy.fandom.com/wiki/Mateus_(Final_Fantasy_XII)" TargetMode="External"/><Relationship Id="rId2558" Type="http://schemas.openxmlformats.org/officeDocument/2006/relationships/hyperlink" Target="https://monsterhunter.fandom.com/wiki/Gravios" TargetMode="External"/><Relationship Id="rId1228" Type="http://schemas.openxmlformats.org/officeDocument/2006/relationships/hyperlink" Target="https://fellseal.gamepedia.com/Thunderdrake" TargetMode="External"/><Relationship Id="rId2559" Type="http://schemas.openxmlformats.org/officeDocument/2006/relationships/hyperlink" Target="https://monster-sanctuary.fandom.com/wiki/Aazerach" TargetMode="External"/><Relationship Id="rId1229" Type="http://schemas.openxmlformats.org/officeDocument/2006/relationships/hyperlink" Target="https://monster-sanctuary.fandom.com/wiki/Raduga" TargetMode="External"/><Relationship Id="rId2550" Type="http://schemas.openxmlformats.org/officeDocument/2006/relationships/hyperlink" Target="https://ark.gamepedia.com/Mantis" TargetMode="External"/><Relationship Id="rId1220" Type="http://schemas.openxmlformats.org/officeDocument/2006/relationships/hyperlink" Target="https://howtotrainyourdragon.fandom.com/wiki/Gronckle_(Franchise)" TargetMode="External"/><Relationship Id="rId2551" Type="http://schemas.openxmlformats.org/officeDocument/2006/relationships/hyperlink" Target="https://forgottenrealms.fandom.com/wiki/Metallic_dragon" TargetMode="External"/><Relationship Id="rId1221" Type="http://schemas.openxmlformats.org/officeDocument/2006/relationships/hyperlink" Target="https://xenoblade.fandom.com/wiki/Crustip" TargetMode="External"/><Relationship Id="rId2552" Type="http://schemas.openxmlformats.org/officeDocument/2006/relationships/hyperlink" Target="https://bulbapedia.bulbagarden.net/wiki/Murkrow_(Pok%C3%A9mon)" TargetMode="External"/><Relationship Id="rId1222" Type="http://schemas.openxmlformats.org/officeDocument/2006/relationships/hyperlink" Target="https://starwars.fandom.com/wiki/Profogg" TargetMode="External"/><Relationship Id="rId2553" Type="http://schemas.openxmlformats.org/officeDocument/2006/relationships/hyperlink" Target="https://digimon.fandom.com/wiki/Syakomon" TargetMode="External"/><Relationship Id="rId1223" Type="http://schemas.openxmlformats.org/officeDocument/2006/relationships/hyperlink" Target="https://monsterhunter.fandom.com/wiki/Blangonga" TargetMode="External"/><Relationship Id="rId2554" Type="http://schemas.openxmlformats.org/officeDocument/2006/relationships/hyperlink" Target="https://dragon-quest.org/wiki/Golem" TargetMode="External"/><Relationship Id="rId2500" Type="http://schemas.openxmlformats.org/officeDocument/2006/relationships/hyperlink" Target="https://bulbapedia.bulbagarden.net/wiki/Aipom_(Pok%C3%A9mon)" TargetMode="External"/><Relationship Id="rId2501" Type="http://schemas.openxmlformats.org/officeDocument/2006/relationships/hyperlink" Target="https://digimon.fandom.com/wiki/Sparrowmon" TargetMode="External"/><Relationship Id="rId2502" Type="http://schemas.openxmlformats.org/officeDocument/2006/relationships/hyperlink" Target="https://dragon-quest.org/wiki/Mecha-mynah" TargetMode="External"/><Relationship Id="rId2503" Type="http://schemas.openxmlformats.org/officeDocument/2006/relationships/hyperlink" Target="https://howtotrainyourdragon.fandom.com/wiki/Triple_Stryke" TargetMode="External"/><Relationship Id="rId2504" Type="http://schemas.openxmlformats.org/officeDocument/2006/relationships/hyperlink" Target="https://xenoblade.fandom.com/wiki/Ovis" TargetMode="External"/><Relationship Id="rId2505" Type="http://schemas.openxmlformats.org/officeDocument/2006/relationships/hyperlink" Target="https://starwars.fandom.com/wiki/Nashtah" TargetMode="External"/><Relationship Id="rId2506" Type="http://schemas.openxmlformats.org/officeDocument/2006/relationships/hyperlink" Target="https://monsterhunter.fandom.com/wiki/Gogomoa" TargetMode="External"/><Relationship Id="rId2507" Type="http://schemas.openxmlformats.org/officeDocument/2006/relationships/hyperlink" Target="https://monster-sanctuary.fandom.com/wiki/Changeling" TargetMode="External"/><Relationship Id="rId2508" Type="http://schemas.openxmlformats.org/officeDocument/2006/relationships/hyperlink" Target="https://goldensun.fandom.com/wiki/Dew" TargetMode="External"/><Relationship Id="rId2509" Type="http://schemas.openxmlformats.org/officeDocument/2006/relationships/hyperlink" Target="https://toriko.fandom.com/wiki/Mutton_Boar" TargetMode="External"/><Relationship Id="rId2522" Type="http://schemas.openxmlformats.org/officeDocument/2006/relationships/hyperlink" Target="https://toriko.fandom.com/wiki/Obsaurus" TargetMode="External"/><Relationship Id="rId2523" Type="http://schemas.openxmlformats.org/officeDocument/2006/relationships/hyperlink" Target="https://warframe.fandom.com/wiki/MOA_(Companion)" TargetMode="External"/><Relationship Id="rId2524" Type="http://schemas.openxmlformats.org/officeDocument/2006/relationships/hyperlink" Target="https://ark.gamepedia.com/Managarmr" TargetMode="External"/><Relationship Id="rId2525" Type="http://schemas.openxmlformats.org/officeDocument/2006/relationships/hyperlink" Target="https://forgottenrealms.fandom.com/wiki/Metallic_dragon" TargetMode="External"/><Relationship Id="rId2526" Type="http://schemas.openxmlformats.org/officeDocument/2006/relationships/hyperlink" Target="https://bulbapedia.bulbagarden.net/wiki/Yanma_(Pok%C3%A9mon)" TargetMode="External"/><Relationship Id="rId2527" Type="http://schemas.openxmlformats.org/officeDocument/2006/relationships/hyperlink" Target="https://digimon.fandom.com/wiki/Sunarizamon" TargetMode="External"/><Relationship Id="rId2528" Type="http://schemas.openxmlformats.org/officeDocument/2006/relationships/hyperlink" Target="https://dragon-quest.org/wiki/Overkilling_machine" TargetMode="External"/><Relationship Id="rId2529" Type="http://schemas.openxmlformats.org/officeDocument/2006/relationships/hyperlink" Target="https://howtotrainyourdragon.fandom.com/wiki/Whispering_Death" TargetMode="External"/><Relationship Id="rId2520" Type="http://schemas.openxmlformats.org/officeDocument/2006/relationships/hyperlink" Target="https://monster-sanctuary.fandom.com/wiki/King_Blob" TargetMode="External"/><Relationship Id="rId2521" Type="http://schemas.openxmlformats.org/officeDocument/2006/relationships/hyperlink" Target="https://goldensun.fandom.com/wiki/Dewdrop" TargetMode="External"/><Relationship Id="rId2511" Type="http://schemas.openxmlformats.org/officeDocument/2006/relationships/hyperlink" Target="https://ark.gamepedia.com/Mammoth" TargetMode="External"/><Relationship Id="rId2512" Type="http://schemas.openxmlformats.org/officeDocument/2006/relationships/hyperlink" Target="https://forgottenrealms.fandom.com/wiki/Gem_dragon" TargetMode="External"/><Relationship Id="rId2513" Type="http://schemas.openxmlformats.org/officeDocument/2006/relationships/hyperlink" Target="https://bulbapedia.bulbagarden.net/wiki/Sunkern_(Pok%C3%A9mon)" TargetMode="External"/><Relationship Id="rId2514" Type="http://schemas.openxmlformats.org/officeDocument/2006/relationships/hyperlink" Target="https://digimon.fandom.com/wiki/Starmon_(2010_anime)" TargetMode="External"/><Relationship Id="rId2515" Type="http://schemas.openxmlformats.org/officeDocument/2006/relationships/hyperlink" Target="https://dragon-quest.org/wiki/Metal_dragon" TargetMode="External"/><Relationship Id="rId2516" Type="http://schemas.openxmlformats.org/officeDocument/2006/relationships/hyperlink" Target="https://howtotrainyourdragon.fandom.com/wiki/Typhoomerang" TargetMode="External"/><Relationship Id="rId2517" Type="http://schemas.openxmlformats.org/officeDocument/2006/relationships/hyperlink" Target="https://xenoblade.fandom.com/wiki/Papil" TargetMode="External"/><Relationship Id="rId2518" Type="http://schemas.openxmlformats.org/officeDocument/2006/relationships/hyperlink" Target="https://starwars.fandom.com/wiki/Nek/Legends" TargetMode="External"/><Relationship Id="rId2519" Type="http://schemas.openxmlformats.org/officeDocument/2006/relationships/hyperlink" Target="https://monsterhunter.fandom.com/wiki/Gore_Magala" TargetMode="External"/><Relationship Id="rId2510" Type="http://schemas.openxmlformats.org/officeDocument/2006/relationships/hyperlink" Target="https://warframe.fandom.com/wiki/Kubrow" TargetMode="External"/><Relationship Id="rId469" Type="http://schemas.openxmlformats.org/officeDocument/2006/relationships/hyperlink" Target="https://onepiece.fandom.com/wiki/Black_Den_Den_Mushi" TargetMode="External"/><Relationship Id="rId468" Type="http://schemas.openxmlformats.org/officeDocument/2006/relationships/hyperlink" Target="https://naruto.fandom.com/wiki/M%C5%8Dry%C5%8D" TargetMode="External"/><Relationship Id="rId467" Type="http://schemas.openxmlformats.org/officeDocument/2006/relationships/hyperlink" Target="https://elderscrolls.fandom.com/wiki/Dwarven_Centurion_(Online)" TargetMode="External"/><Relationship Id="rId1290" Type="http://schemas.openxmlformats.org/officeDocument/2006/relationships/hyperlink" Target="https://elderscrolls.fandom.com/wiki/Vvardvark_(Pet)" TargetMode="External"/><Relationship Id="rId1291" Type="http://schemas.openxmlformats.org/officeDocument/2006/relationships/hyperlink" Target="https://onepiece.fandom.com/wiki/Animal_Species/Sky_Island_Saga" TargetMode="External"/><Relationship Id="rId1292" Type="http://schemas.openxmlformats.org/officeDocument/2006/relationships/hyperlink" Target="https://goldensun.fandom.com/wiki/Char" TargetMode="External"/><Relationship Id="rId462" Type="http://schemas.openxmlformats.org/officeDocument/2006/relationships/hyperlink" Target="https://finalfantasy.fandom.com/wiki/Chocobo" TargetMode="External"/><Relationship Id="rId1293" Type="http://schemas.openxmlformats.org/officeDocument/2006/relationships/hyperlink" Target="https://toriko.fandom.com/wiki/Crow_King" TargetMode="External"/><Relationship Id="rId461" Type="http://schemas.openxmlformats.org/officeDocument/2006/relationships/hyperlink" Target="https://metroid.fandom.com/wiki/Dachora" TargetMode="External"/><Relationship Id="rId1294" Type="http://schemas.openxmlformats.org/officeDocument/2006/relationships/hyperlink" Target="https://wh40k.lexicanum.com/wiki/Squig" TargetMode="External"/><Relationship Id="rId460" Type="http://schemas.openxmlformats.org/officeDocument/2006/relationships/hyperlink" Target="https://marvel.fandom.com/wiki/Spider-Bots" TargetMode="External"/><Relationship Id="rId1295" Type="http://schemas.openxmlformats.org/officeDocument/2006/relationships/hyperlink" Target="https://ben10.fandom.com/wiki/Protost" TargetMode="External"/><Relationship Id="rId1296" Type="http://schemas.openxmlformats.org/officeDocument/2006/relationships/hyperlink" Target="https://subnautica.fandom.com/wiki/Hoverfish" TargetMode="External"/><Relationship Id="rId466" Type="http://schemas.openxmlformats.org/officeDocument/2006/relationships/hyperlink" Target="https://monster-sanctuary.fandom.com/wiki/Monk" TargetMode="External"/><Relationship Id="rId1297" Type="http://schemas.openxmlformats.org/officeDocument/2006/relationships/hyperlink" Target="https://starbounder.org/Poptop" TargetMode="External"/><Relationship Id="rId465" Type="http://schemas.openxmlformats.org/officeDocument/2006/relationships/hyperlink" Target="https://fellseal.gamepedia.com/Kawa" TargetMode="External"/><Relationship Id="rId1298" Type="http://schemas.openxmlformats.org/officeDocument/2006/relationships/hyperlink" Target="https://ccsakura.fandom.com/wiki/The_Shot" TargetMode="External"/><Relationship Id="rId464" Type="http://schemas.openxmlformats.org/officeDocument/2006/relationships/hyperlink" Target="https://minecraft.gamepedia.com/Iron_Golem" TargetMode="External"/><Relationship Id="rId1299" Type="http://schemas.openxmlformats.org/officeDocument/2006/relationships/hyperlink" Target="https://kirby.fandom.com/wiki/Sparky" TargetMode="External"/><Relationship Id="rId463" Type="http://schemas.openxmlformats.org/officeDocument/2006/relationships/hyperlink" Target="https://finalfantasy.fandom.com/wiki/Cerberus_(Final_Fantasy_VIII)" TargetMode="External"/><Relationship Id="rId459" Type="http://schemas.openxmlformats.org/officeDocument/2006/relationships/hyperlink" Target="https://slimerancher.fandom.com/wiki/Rad_Slime" TargetMode="External"/><Relationship Id="rId458" Type="http://schemas.openxmlformats.org/officeDocument/2006/relationships/hyperlink" Target="https://harrypotter.fandom.com/wiki/Crumple-Horned_Snorkack" TargetMode="External"/><Relationship Id="rId457" Type="http://schemas.openxmlformats.org/officeDocument/2006/relationships/hyperlink" Target="https://monsterhunter.fandom.com/wiki/Anorupatisu" TargetMode="External"/><Relationship Id="rId456" Type="http://schemas.openxmlformats.org/officeDocument/2006/relationships/hyperlink" Target="https://starwars.fandom.com/wiki/Gapillian_grazer" TargetMode="External"/><Relationship Id="rId1280" Type="http://schemas.openxmlformats.org/officeDocument/2006/relationships/hyperlink" Target="https://howtotrainyourdragon.fandom.com/wiki/Hideous_Zippleback" TargetMode="External"/><Relationship Id="rId1281" Type="http://schemas.openxmlformats.org/officeDocument/2006/relationships/hyperlink" Target="https://xenoblade.fandom.com/wiki/Dilus" TargetMode="External"/><Relationship Id="rId451" Type="http://schemas.openxmlformats.org/officeDocument/2006/relationships/hyperlink" Target="https://zelda.fandom.com/wiki/Dodongo" TargetMode="External"/><Relationship Id="rId1282" Type="http://schemas.openxmlformats.org/officeDocument/2006/relationships/hyperlink" Target="https://starwars.fandom.com/wiki/Reek/Legends" TargetMode="External"/><Relationship Id="rId450" Type="http://schemas.openxmlformats.org/officeDocument/2006/relationships/hyperlink" Target="https://godzilla.fandom.com/wiki/Mechagodzilla_(Showa)" TargetMode="External"/><Relationship Id="rId1283" Type="http://schemas.openxmlformats.org/officeDocument/2006/relationships/hyperlink" Target="https://monsterhunter.fandom.com/wiki/Bogabadorumu" TargetMode="External"/><Relationship Id="rId1284" Type="http://schemas.openxmlformats.org/officeDocument/2006/relationships/hyperlink" Target="https://harrypotter.fandom.com/wiki/Glumbumble" TargetMode="External"/><Relationship Id="rId1285" Type="http://schemas.openxmlformats.org/officeDocument/2006/relationships/hyperlink" Target="https://metroid.fandom.com/wiki/Gamma_Metroid" TargetMode="External"/><Relationship Id="rId455" Type="http://schemas.openxmlformats.org/officeDocument/2006/relationships/hyperlink" Target="https://xenoblade.fandom.com/wiki/Suid" TargetMode="External"/><Relationship Id="rId1286" Type="http://schemas.openxmlformats.org/officeDocument/2006/relationships/hyperlink" Target="https://finalfantasy.fandom.com/wiki/Rafflesia_(Final_Fantasy_VI)" TargetMode="External"/><Relationship Id="rId454" Type="http://schemas.openxmlformats.org/officeDocument/2006/relationships/hyperlink" Target="https://howtotrainyourdragon.fandom.com/wiki/Deathgripper" TargetMode="External"/><Relationship Id="rId1287" Type="http://schemas.openxmlformats.org/officeDocument/2006/relationships/hyperlink" Target="https://finalfantasy.fandom.com/wiki/Odin" TargetMode="External"/><Relationship Id="rId453" Type="http://schemas.openxmlformats.org/officeDocument/2006/relationships/hyperlink" Target="https://dragon-quest.org/wiki/Gem_slime" TargetMode="External"/><Relationship Id="rId1288" Type="http://schemas.openxmlformats.org/officeDocument/2006/relationships/hyperlink" Target="https://fellseal.gamepedia.com/Fell" TargetMode="External"/><Relationship Id="rId452" Type="http://schemas.openxmlformats.org/officeDocument/2006/relationships/hyperlink" Target="https://www.mariowiki.com/Chargin%27_Chuck" TargetMode="External"/><Relationship Id="rId1289" Type="http://schemas.openxmlformats.org/officeDocument/2006/relationships/hyperlink" Target="https://monster-sanctuary.fandom.com/wiki/Caraglow" TargetMode="External"/><Relationship Id="rId3018" Type="http://schemas.openxmlformats.org/officeDocument/2006/relationships/hyperlink" Target="https://monsterhunter.fandom.com/wiki/Monoblos" TargetMode="External"/><Relationship Id="rId3017" Type="http://schemas.openxmlformats.org/officeDocument/2006/relationships/hyperlink" Target="https://bulbapedia.bulbagarden.net/wiki/Minun_(Pok%C3%A9mon)" TargetMode="External"/><Relationship Id="rId3019" Type="http://schemas.openxmlformats.org/officeDocument/2006/relationships/hyperlink" Target="https://ark.gamepedia.com/Terror_Bird" TargetMode="External"/><Relationship Id="rId491" Type="http://schemas.openxmlformats.org/officeDocument/2006/relationships/hyperlink" Target="https://zelda.fandom.com/wiki/Fairy" TargetMode="External"/><Relationship Id="rId490" Type="http://schemas.openxmlformats.org/officeDocument/2006/relationships/hyperlink" Target="https://godzilla.fandom.com/wiki/Megaguirus" TargetMode="External"/><Relationship Id="rId489" Type="http://schemas.openxmlformats.org/officeDocument/2006/relationships/hyperlink" Target="https://digimon.fandom.com/wiki/Commandramon" TargetMode="External"/><Relationship Id="rId484" Type="http://schemas.openxmlformats.org/officeDocument/2006/relationships/hyperlink" Target="https://en.wikipedia.org/wiki/Tylopoda" TargetMode="External"/><Relationship Id="rId3010" Type="http://schemas.openxmlformats.org/officeDocument/2006/relationships/hyperlink" Target="https://bulbapedia.bulbagarden.net/wiki/Electrike_(Pok%C3%A9mon)" TargetMode="External"/><Relationship Id="rId483" Type="http://schemas.openxmlformats.org/officeDocument/2006/relationships/hyperlink" Target="https://discworld.fandom.com/wiki/The_Luggage" TargetMode="External"/><Relationship Id="rId482" Type="http://schemas.openxmlformats.org/officeDocument/2006/relationships/hyperlink" Target="https://riordan.fandom.com/wiki/Eidolons" TargetMode="External"/><Relationship Id="rId3012" Type="http://schemas.openxmlformats.org/officeDocument/2006/relationships/hyperlink" Target="https://ark.gamepedia.com/Tapejara" TargetMode="External"/><Relationship Id="rId481" Type="http://schemas.openxmlformats.org/officeDocument/2006/relationships/hyperlink" Target="https://kirby.fandom.com/wiki/Flamer" TargetMode="External"/><Relationship Id="rId3011" Type="http://schemas.openxmlformats.org/officeDocument/2006/relationships/hyperlink" Target="https://monsterhunter.fandom.com/wiki/Midogaron" TargetMode="External"/><Relationship Id="rId488" Type="http://schemas.openxmlformats.org/officeDocument/2006/relationships/hyperlink" Target="https://bulbapedia.bulbagarden.net/wiki/Nidoran%E2%99%82_(Pok%C3%A9mon)" TargetMode="External"/><Relationship Id="rId3014" Type="http://schemas.openxmlformats.org/officeDocument/2006/relationships/hyperlink" Target="https://bulbapedia.bulbagarden.net/wiki/Plusle_(Pok%C3%A9mon)" TargetMode="External"/><Relationship Id="rId487" Type="http://schemas.openxmlformats.org/officeDocument/2006/relationships/hyperlink" Target="https://forgottenrealms.fandom.com/wiki/Chwidencha" TargetMode="External"/><Relationship Id="rId3013" Type="http://schemas.openxmlformats.org/officeDocument/2006/relationships/hyperlink" Target="https://forgottenrealms.fandom.com/wiki/Feystag" TargetMode="External"/><Relationship Id="rId486" Type="http://schemas.openxmlformats.org/officeDocument/2006/relationships/hyperlink" Target="https://avatar.fandom.com/wiki/Cat_owl" TargetMode="External"/><Relationship Id="rId3016" Type="http://schemas.openxmlformats.org/officeDocument/2006/relationships/hyperlink" Target="https://forgottenrealms.fandom.com/wiki/Gloomwing" TargetMode="External"/><Relationship Id="rId485" Type="http://schemas.openxmlformats.org/officeDocument/2006/relationships/hyperlink" Target="https://ark.gamepedia.com/Attack_Drone" TargetMode="External"/><Relationship Id="rId3015" Type="http://schemas.openxmlformats.org/officeDocument/2006/relationships/hyperlink" Target="https://monsterhunter.fandom.com/wiki/Mizutsune" TargetMode="External"/><Relationship Id="rId3007" Type="http://schemas.openxmlformats.org/officeDocument/2006/relationships/hyperlink" Target="https://monsterhunter.fandom.com/wiki/Mi_Ru" TargetMode="External"/><Relationship Id="rId3006" Type="http://schemas.openxmlformats.org/officeDocument/2006/relationships/hyperlink" Target="https://bulbapedia.bulbagarden.net/wiki/Meditite_(Pok%C3%A9mon)" TargetMode="External"/><Relationship Id="rId3009" Type="http://schemas.openxmlformats.org/officeDocument/2006/relationships/hyperlink" Target="https://forgottenrealms.fandom.com/wiki/Feymire_crocodile" TargetMode="External"/><Relationship Id="rId3008" Type="http://schemas.openxmlformats.org/officeDocument/2006/relationships/hyperlink" Target="https://ark.fandom.com/wiki/Summoner" TargetMode="External"/><Relationship Id="rId480" Type="http://schemas.openxmlformats.org/officeDocument/2006/relationships/hyperlink" Target="https://ccsakura.fandom.com/wiki/The_Fight" TargetMode="External"/><Relationship Id="rId479" Type="http://schemas.openxmlformats.org/officeDocument/2006/relationships/hyperlink" Target="https://starbounder.org/Crutter" TargetMode="External"/><Relationship Id="rId478" Type="http://schemas.openxmlformats.org/officeDocument/2006/relationships/hyperlink" Target="https://subnautica-belowzero.fandom.com/wiki/Brinewing" TargetMode="External"/><Relationship Id="rId473" Type="http://schemas.openxmlformats.org/officeDocument/2006/relationships/hyperlink" Target="https://wh40k.lexicanum.com/wiki/Diablodon" TargetMode="External"/><Relationship Id="rId472" Type="http://schemas.openxmlformats.org/officeDocument/2006/relationships/hyperlink" Target="https://toriko.fandom.com/wiki/Barag" TargetMode="External"/><Relationship Id="rId471" Type="http://schemas.openxmlformats.org/officeDocument/2006/relationships/hyperlink" Target="https://okami.fandom.com/wiki/Nuregami" TargetMode="External"/><Relationship Id="rId3001" Type="http://schemas.openxmlformats.org/officeDocument/2006/relationships/hyperlink" Target="https://bulbapedia.bulbagarden.net/wiki/Aron_(Pok%C3%A9mon)" TargetMode="External"/><Relationship Id="rId470" Type="http://schemas.openxmlformats.org/officeDocument/2006/relationships/hyperlink" Target="https://goldensun.fandom.com/wiki/Furrow" TargetMode="External"/><Relationship Id="rId3000" Type="http://schemas.openxmlformats.org/officeDocument/2006/relationships/hyperlink" Target="https://forgottenrealms.fandom.com/wiki/Animental" TargetMode="External"/><Relationship Id="rId477" Type="http://schemas.openxmlformats.org/officeDocument/2006/relationships/hyperlink" Target="https://horizon.fandom.com/wiki/Grazer" TargetMode="External"/><Relationship Id="rId3003" Type="http://schemas.openxmlformats.org/officeDocument/2006/relationships/hyperlink" Target="https://monsterhunter.fandom.com/wiki/Merphistophelin" TargetMode="External"/><Relationship Id="rId476" Type="http://schemas.openxmlformats.org/officeDocument/2006/relationships/hyperlink" Target="https://ben10.fandom.com/wiki/Crystalsapien" TargetMode="External"/><Relationship Id="rId3002" Type="http://schemas.openxmlformats.org/officeDocument/2006/relationships/hyperlink" Target="https://xenoblade.fandom.com/wiki/Dromarch" TargetMode="External"/><Relationship Id="rId475" Type="http://schemas.openxmlformats.org/officeDocument/2006/relationships/hyperlink" Target="https://oddworld.fandom.com/wiki/Slurg" TargetMode="External"/><Relationship Id="rId3005" Type="http://schemas.openxmlformats.org/officeDocument/2006/relationships/hyperlink" Target="https://forgottenrealms.fandom.com/wiki/Almiraj" TargetMode="External"/><Relationship Id="rId474" Type="http://schemas.openxmlformats.org/officeDocument/2006/relationships/hyperlink" Target="https://dinotrux.fandom.com/wiki/Poundersaurolophus" TargetMode="External"/><Relationship Id="rId3004" Type="http://schemas.openxmlformats.org/officeDocument/2006/relationships/hyperlink" Target="https://ark.gamepedia.com/Stegosaurus" TargetMode="External"/><Relationship Id="rId1257" Type="http://schemas.openxmlformats.org/officeDocument/2006/relationships/hyperlink" Target="https://finalfantasy.fandom.com/wiki/Midgardsormr_(Final_Fantasy_VI)" TargetMode="External"/><Relationship Id="rId2588" Type="http://schemas.openxmlformats.org/officeDocument/2006/relationships/hyperlink" Target="https://yugioh.fandom.com/wiki/Kuriboh" TargetMode="External"/><Relationship Id="rId1258" Type="http://schemas.openxmlformats.org/officeDocument/2006/relationships/hyperlink" Target="https://fellseal.gamepedia.com/Waterdrake" TargetMode="External"/><Relationship Id="rId2589" Type="http://schemas.openxmlformats.org/officeDocument/2006/relationships/hyperlink" Target="https://ark.gamepedia.com/Megaloceros" TargetMode="External"/><Relationship Id="rId1259" Type="http://schemas.openxmlformats.org/officeDocument/2006/relationships/hyperlink" Target="https://monster-sanctuary.fandom.com/wiki/Ice_Blob" TargetMode="External"/><Relationship Id="rId426" Type="http://schemas.openxmlformats.org/officeDocument/2006/relationships/hyperlink" Target="https://monster-sanctuary.fandom.com/wiki/Steam_Golem" TargetMode="External"/><Relationship Id="rId425" Type="http://schemas.openxmlformats.org/officeDocument/2006/relationships/hyperlink" Target="https://fellseal.gamepedia.com/Ercinee" TargetMode="External"/><Relationship Id="rId424" Type="http://schemas.openxmlformats.org/officeDocument/2006/relationships/hyperlink" Target="https://minecraft.gamepedia.com/Hoglin" TargetMode="External"/><Relationship Id="rId423" Type="http://schemas.openxmlformats.org/officeDocument/2006/relationships/hyperlink" Target="https://finalfantasy.fandom.com/wiki/Chaos_(Final_Fantasy_XII)" TargetMode="External"/><Relationship Id="rId429" Type="http://schemas.openxmlformats.org/officeDocument/2006/relationships/hyperlink" Target="https://onepiece.fandom.com/wiki/Den_Den_Mushi" TargetMode="External"/><Relationship Id="rId428" Type="http://schemas.openxmlformats.org/officeDocument/2006/relationships/hyperlink" Target="https://naruto.fandom.com/wiki/Ten-Tails" TargetMode="External"/><Relationship Id="rId427" Type="http://schemas.openxmlformats.org/officeDocument/2006/relationships/hyperlink" Target="https://elderscrolls.fandom.com/wiki/Durzog_(Online)" TargetMode="External"/><Relationship Id="rId2580" Type="http://schemas.openxmlformats.org/officeDocument/2006/relationships/hyperlink" Target="https://dragon-quest.org/wiki/Lethal_armour" TargetMode="External"/><Relationship Id="rId1250" Type="http://schemas.openxmlformats.org/officeDocument/2006/relationships/hyperlink" Target="https://howtotrainyourdragon.fandom.com/wiki/Hackatoo" TargetMode="External"/><Relationship Id="rId2581" Type="http://schemas.openxmlformats.org/officeDocument/2006/relationships/hyperlink" Target="https://howtotrainyourdragon.fandom.com/wiki/Woolly_Howl" TargetMode="External"/><Relationship Id="rId1251" Type="http://schemas.openxmlformats.org/officeDocument/2006/relationships/hyperlink" Target="https://xenoblade.fandom.com/wiki/Plasma_Deinos" TargetMode="External"/><Relationship Id="rId2582" Type="http://schemas.openxmlformats.org/officeDocument/2006/relationships/hyperlink" Target="https://xenoblade.fandom.com/wiki/Plambus" TargetMode="External"/><Relationship Id="rId1252" Type="http://schemas.openxmlformats.org/officeDocument/2006/relationships/hyperlink" Target="https://starwars.fandom.com/wiki/Puffer_pig" TargetMode="External"/><Relationship Id="rId2583" Type="http://schemas.openxmlformats.org/officeDocument/2006/relationships/hyperlink" Target="https://starwars.fandom.com/wiki/Rancor/Legends" TargetMode="External"/><Relationship Id="rId422" Type="http://schemas.openxmlformats.org/officeDocument/2006/relationships/hyperlink" Target="https://finalfantasy.fandom.com/wiki/Dhorme_Chimera_(Final_Fantasy_V)" TargetMode="External"/><Relationship Id="rId1253" Type="http://schemas.openxmlformats.org/officeDocument/2006/relationships/hyperlink" Target="https://monsterhunter.fandom.com/wiki/Bnahabra" TargetMode="External"/><Relationship Id="rId2584" Type="http://schemas.openxmlformats.org/officeDocument/2006/relationships/hyperlink" Target="https://monsterhunter.fandom.com/wiki/Guanzorumu" TargetMode="External"/><Relationship Id="rId421" Type="http://schemas.openxmlformats.org/officeDocument/2006/relationships/hyperlink" Target="https://metroid.fandom.com/wiki/Crystallite" TargetMode="External"/><Relationship Id="rId1254" Type="http://schemas.openxmlformats.org/officeDocument/2006/relationships/hyperlink" Target="https://harrypotter.fandom.com/wiki/Giant_Purple_Toad" TargetMode="External"/><Relationship Id="rId2585" Type="http://schemas.openxmlformats.org/officeDocument/2006/relationships/hyperlink" Target="https://monster-sanctuary.fandom.com/wiki/Gryphonix" TargetMode="External"/><Relationship Id="rId420" Type="http://schemas.openxmlformats.org/officeDocument/2006/relationships/hyperlink" Target="https://marvel.fandom.com/wiki/Sparky_(Earth-616)" TargetMode="External"/><Relationship Id="rId1255" Type="http://schemas.openxmlformats.org/officeDocument/2006/relationships/hyperlink" Target="https://metroid.fandom.com/wiki/Alpha_Metroid" TargetMode="External"/><Relationship Id="rId2586" Type="http://schemas.openxmlformats.org/officeDocument/2006/relationships/hyperlink" Target="https://goldensun.fandom.com/wiki/Gel" TargetMode="External"/><Relationship Id="rId1256" Type="http://schemas.openxmlformats.org/officeDocument/2006/relationships/hyperlink" Target="https://finalfantasy.fandom.com/wiki/Ochu_(Final_Fantasy_VIII)" TargetMode="External"/><Relationship Id="rId2587" Type="http://schemas.openxmlformats.org/officeDocument/2006/relationships/hyperlink" Target="https://toriko.fandom.com/wiki/Pandora" TargetMode="External"/><Relationship Id="rId1246" Type="http://schemas.openxmlformats.org/officeDocument/2006/relationships/hyperlink" Target="https://digimon.fandom.com/wiki/Gizumon" TargetMode="External"/><Relationship Id="rId2577" Type="http://schemas.openxmlformats.org/officeDocument/2006/relationships/hyperlink" Target="https://forgottenrealms.fandom.com/wiki/Metallic_dragon" TargetMode="External"/><Relationship Id="rId1247" Type="http://schemas.openxmlformats.org/officeDocument/2006/relationships/hyperlink" Target="https://zelda.fandom.com/wiki/Wolfos" TargetMode="External"/><Relationship Id="rId2578" Type="http://schemas.openxmlformats.org/officeDocument/2006/relationships/hyperlink" Target="https://bulbapedia.bulbagarden.net/wiki/Unown_(Pok%C3%A9mon)" TargetMode="External"/><Relationship Id="rId1248" Type="http://schemas.openxmlformats.org/officeDocument/2006/relationships/hyperlink" Target="https://www.mariowiki.com/Rocky_Wrench" TargetMode="External"/><Relationship Id="rId2579" Type="http://schemas.openxmlformats.org/officeDocument/2006/relationships/hyperlink" Target="https://digimon.fandom.com/wiki/Tentomon" TargetMode="External"/><Relationship Id="rId1249" Type="http://schemas.openxmlformats.org/officeDocument/2006/relationships/hyperlink" Target="https://dragon-quest.org/wiki/Feralball" TargetMode="External"/><Relationship Id="rId415" Type="http://schemas.openxmlformats.org/officeDocument/2006/relationships/hyperlink" Target="https://xenoblade.fandom.com/wiki/Leg_Ardun" TargetMode="External"/><Relationship Id="rId414" Type="http://schemas.openxmlformats.org/officeDocument/2006/relationships/hyperlink" Target="https://howtotrainyourdragon.fandom.com/wiki/Death_Song" TargetMode="External"/><Relationship Id="rId413" Type="http://schemas.openxmlformats.org/officeDocument/2006/relationships/hyperlink" Target="https://dragon-quest.org/wiki/Metal_king_slime" TargetMode="External"/><Relationship Id="rId412" Type="http://schemas.openxmlformats.org/officeDocument/2006/relationships/hyperlink" Target="https://www.mariowiki.com/Chain_Chomp" TargetMode="External"/><Relationship Id="rId419" Type="http://schemas.openxmlformats.org/officeDocument/2006/relationships/hyperlink" Target="https://slimerancher.fandom.com/wiki/Rock_Slime" TargetMode="External"/><Relationship Id="rId418" Type="http://schemas.openxmlformats.org/officeDocument/2006/relationships/hyperlink" Target="https://harrypotter.fandom.com/wiki/Clabbert" TargetMode="External"/><Relationship Id="rId417" Type="http://schemas.openxmlformats.org/officeDocument/2006/relationships/hyperlink" Target="https://monsterhunter.fandom.com/wiki/Anjanath" TargetMode="External"/><Relationship Id="rId416" Type="http://schemas.openxmlformats.org/officeDocument/2006/relationships/hyperlink" Target="https://starwars.fandom.com/wiki/Galoomp" TargetMode="External"/><Relationship Id="rId2570" Type="http://schemas.openxmlformats.org/officeDocument/2006/relationships/hyperlink" Target="https://starwars.fandom.com/wiki/Ral_(creature)" TargetMode="External"/><Relationship Id="rId1240" Type="http://schemas.openxmlformats.org/officeDocument/2006/relationships/hyperlink" Target="https://he-man.fandom.com/wiki/Battle_Cat" TargetMode="External"/><Relationship Id="rId2571" Type="http://schemas.openxmlformats.org/officeDocument/2006/relationships/hyperlink" Target="https://monsterhunter.fandom.com/wiki/Great_Thunderbug" TargetMode="External"/><Relationship Id="rId1241" Type="http://schemas.openxmlformats.org/officeDocument/2006/relationships/hyperlink" Target="https://en.wikipedia.org/wiki/Ursidae" TargetMode="External"/><Relationship Id="rId2572" Type="http://schemas.openxmlformats.org/officeDocument/2006/relationships/hyperlink" Target="https://monster-sanctuary.fandom.com/wiki/Diavola" TargetMode="External"/><Relationship Id="rId411" Type="http://schemas.openxmlformats.org/officeDocument/2006/relationships/hyperlink" Target="https://zelda.fandom.com/wiki/Dark_ChuChu" TargetMode="External"/><Relationship Id="rId1242" Type="http://schemas.openxmlformats.org/officeDocument/2006/relationships/hyperlink" Target="https://ark.gamepedia.com/Deathworm" TargetMode="External"/><Relationship Id="rId2573" Type="http://schemas.openxmlformats.org/officeDocument/2006/relationships/hyperlink" Target="https://goldensun.fandom.com/wiki/Fog" TargetMode="External"/><Relationship Id="rId410" Type="http://schemas.openxmlformats.org/officeDocument/2006/relationships/hyperlink" Target="https://godzilla.fandom.com/wiki/Manda" TargetMode="External"/><Relationship Id="rId1243" Type="http://schemas.openxmlformats.org/officeDocument/2006/relationships/hyperlink" Target="https://avatar.fandom.com/wiki/Gilacorn" TargetMode="External"/><Relationship Id="rId2574" Type="http://schemas.openxmlformats.org/officeDocument/2006/relationships/hyperlink" Target="https://toriko.fandom.com/wiki/Onsen_Shark" TargetMode="External"/><Relationship Id="rId1244" Type="http://schemas.openxmlformats.org/officeDocument/2006/relationships/hyperlink" Target="https://forgottenrealms.fandom.com/wiki/Nothic" TargetMode="External"/><Relationship Id="rId2575" Type="http://schemas.openxmlformats.org/officeDocument/2006/relationships/hyperlink" Target="https://xcom.fandom.com/wiki/Seeker" TargetMode="External"/><Relationship Id="rId1245" Type="http://schemas.openxmlformats.org/officeDocument/2006/relationships/hyperlink" Target="https://bulbapedia.bulbagarden.net/wiki/Magnemite_(Pok%C3%A9mon)" TargetMode="External"/><Relationship Id="rId2576" Type="http://schemas.openxmlformats.org/officeDocument/2006/relationships/hyperlink" Target="https://ark.gamepedia.com/Megalania" TargetMode="External"/><Relationship Id="rId1279" Type="http://schemas.openxmlformats.org/officeDocument/2006/relationships/hyperlink" Target="https://dragon-quest.org/wiki/Great_sabrecat" TargetMode="External"/><Relationship Id="rId448" Type="http://schemas.openxmlformats.org/officeDocument/2006/relationships/hyperlink" Target="https://bulbapedia.bulbagarden.net/wiki/Nidoran%E2%99%80_(Pok%C3%A9mon)" TargetMode="External"/><Relationship Id="rId447" Type="http://schemas.openxmlformats.org/officeDocument/2006/relationships/hyperlink" Target="https://forgottenrealms.fandom.com/wiki/Chuul" TargetMode="External"/><Relationship Id="rId446" Type="http://schemas.openxmlformats.org/officeDocument/2006/relationships/hyperlink" Target="https://avatar.fandom.com/wiki/Cat_deer" TargetMode="External"/><Relationship Id="rId445" Type="http://schemas.openxmlformats.org/officeDocument/2006/relationships/hyperlink" Target="https://ark.gamepedia.com/Astrocetus" TargetMode="External"/><Relationship Id="rId449" Type="http://schemas.openxmlformats.org/officeDocument/2006/relationships/hyperlink" Target="https://digimon.fandom.com/wiki/Chuumon" TargetMode="External"/><Relationship Id="rId1270" Type="http://schemas.openxmlformats.org/officeDocument/2006/relationships/hyperlink" Target="https://hearthstone.fandom.com/wiki/Beast/Wild_format" TargetMode="External"/><Relationship Id="rId440" Type="http://schemas.openxmlformats.org/officeDocument/2006/relationships/hyperlink" Target="https://ccsakura.fandom.com/wiki/The_Erase" TargetMode="External"/><Relationship Id="rId1271" Type="http://schemas.openxmlformats.org/officeDocument/2006/relationships/hyperlink" Target="https://en.wikipedia.org/wiki/Musteloidea" TargetMode="External"/><Relationship Id="rId1272" Type="http://schemas.openxmlformats.org/officeDocument/2006/relationships/hyperlink" Target="https://ark.gamepedia.com/Defense_Unit" TargetMode="External"/><Relationship Id="rId1273" Type="http://schemas.openxmlformats.org/officeDocument/2006/relationships/hyperlink" Target="https://avatar.fandom.com/wiki/Goat_dog" TargetMode="External"/><Relationship Id="rId1274" Type="http://schemas.openxmlformats.org/officeDocument/2006/relationships/hyperlink" Target="https://forgottenrealms.fandom.com/wiki/Nyth_(creature)" TargetMode="External"/><Relationship Id="rId444" Type="http://schemas.openxmlformats.org/officeDocument/2006/relationships/hyperlink" Target="https://en.wikipedia.org/wiki/Chiroptera" TargetMode="External"/><Relationship Id="rId1275" Type="http://schemas.openxmlformats.org/officeDocument/2006/relationships/hyperlink" Target="https://bulbapedia.bulbagarden.net/wiki/Farfetch%27d_(Pok%C3%A9mon)" TargetMode="External"/><Relationship Id="rId443" Type="http://schemas.openxmlformats.org/officeDocument/2006/relationships/hyperlink" Target="https://crashbandicoot.fandom.com/wiki/Ika-Ika" TargetMode="External"/><Relationship Id="rId1276" Type="http://schemas.openxmlformats.org/officeDocument/2006/relationships/hyperlink" Target="https://digimon.fandom.com/wiki/Goblimon" TargetMode="External"/><Relationship Id="rId442" Type="http://schemas.openxmlformats.org/officeDocument/2006/relationships/hyperlink" Target="https://riordan.fandom.com/wiki/Cornucopia" TargetMode="External"/><Relationship Id="rId1277" Type="http://schemas.openxmlformats.org/officeDocument/2006/relationships/hyperlink" Target="https://zelda.fandom.com/wiki/Arrghus_(A_Link_Between_Worlds)" TargetMode="External"/><Relationship Id="rId441" Type="http://schemas.openxmlformats.org/officeDocument/2006/relationships/hyperlink" Target="https://kirby.fandom.com/wiki/Coo" TargetMode="External"/><Relationship Id="rId1278" Type="http://schemas.openxmlformats.org/officeDocument/2006/relationships/hyperlink" Target="https://www.mariowiki.com/Shy_Guy" TargetMode="External"/><Relationship Id="rId1268" Type="http://schemas.openxmlformats.org/officeDocument/2006/relationships/hyperlink" Target="https://ccsakura.fandom.com/wiki/The_Shield" TargetMode="External"/><Relationship Id="rId2599" Type="http://schemas.openxmlformats.org/officeDocument/2006/relationships/hyperlink" Target="https://goldensun.fandom.com/wiki/Geyser" TargetMode="External"/><Relationship Id="rId1269" Type="http://schemas.openxmlformats.org/officeDocument/2006/relationships/hyperlink" Target="https://kirby.fandom.com/wiki/Sir_Kibble" TargetMode="External"/><Relationship Id="rId437" Type="http://schemas.openxmlformats.org/officeDocument/2006/relationships/hyperlink" Target="https://horizon.fandom.com/wiki/Glinthawk" TargetMode="External"/><Relationship Id="rId436" Type="http://schemas.openxmlformats.org/officeDocument/2006/relationships/hyperlink" Target="https://ben10.fandom.com/wiki/Crabdozer_(Species)" TargetMode="External"/><Relationship Id="rId435" Type="http://schemas.openxmlformats.org/officeDocument/2006/relationships/hyperlink" Target="https://oddworld.fandom.com/wiki/Slog" TargetMode="External"/><Relationship Id="rId434" Type="http://schemas.openxmlformats.org/officeDocument/2006/relationships/hyperlink" Target="https://dinotrux.fandom.com/wiki/Plowasaurs" TargetMode="External"/><Relationship Id="rId439" Type="http://schemas.openxmlformats.org/officeDocument/2006/relationships/hyperlink" Target="https://starbounder.org/Crustoise" TargetMode="External"/><Relationship Id="rId438" Type="http://schemas.openxmlformats.org/officeDocument/2006/relationships/hyperlink" Target="https://subnautica.fandom.com/wiki/Boomerang" TargetMode="External"/><Relationship Id="rId2590" Type="http://schemas.openxmlformats.org/officeDocument/2006/relationships/hyperlink" Target="https://forgottenrealms.fandom.com/wiki/Lung_dragon" TargetMode="External"/><Relationship Id="rId1260" Type="http://schemas.openxmlformats.org/officeDocument/2006/relationships/hyperlink" Target="https://elderscrolls.fandom.com/wiki/Spriggan_(Skyrim)" TargetMode="External"/><Relationship Id="rId2591" Type="http://schemas.openxmlformats.org/officeDocument/2006/relationships/hyperlink" Target="https://bulbapedia.bulbagarden.net/wiki/Wynaut_(Pok%C3%A9mon)" TargetMode="External"/><Relationship Id="rId1261" Type="http://schemas.openxmlformats.org/officeDocument/2006/relationships/hyperlink" Target="https://onepiece.fandom.com/wiki/Animal_Species" TargetMode="External"/><Relationship Id="rId2592" Type="http://schemas.openxmlformats.org/officeDocument/2006/relationships/hyperlink" Target="https://digimon.fandom.com/wiki/Terriermon" TargetMode="External"/><Relationship Id="rId1262" Type="http://schemas.openxmlformats.org/officeDocument/2006/relationships/hyperlink" Target="https://goldensun.fandom.com/wiki/Cannon_(Djinni)" TargetMode="External"/><Relationship Id="rId2593" Type="http://schemas.openxmlformats.org/officeDocument/2006/relationships/hyperlink" Target="https://dragon-quest.org/wiki/Mud_mannequin" TargetMode="External"/><Relationship Id="rId1263" Type="http://schemas.openxmlformats.org/officeDocument/2006/relationships/hyperlink" Target="https://toriko.fandom.com/wiki/Crocodile_Shark" TargetMode="External"/><Relationship Id="rId2594" Type="http://schemas.openxmlformats.org/officeDocument/2006/relationships/hyperlink" Target="https://howtotrainyourdragon.fandom.com/wiki/Hiccup%27s_Flightsuit" TargetMode="External"/><Relationship Id="rId433" Type="http://schemas.openxmlformats.org/officeDocument/2006/relationships/hyperlink" Target="https://wh40k.lexicanum.com/wiki/Cthellean_Cudbear" TargetMode="External"/><Relationship Id="rId1264" Type="http://schemas.openxmlformats.org/officeDocument/2006/relationships/hyperlink" Target="https://wh40k.lexicanum.com/wiki/Servo-skull" TargetMode="External"/><Relationship Id="rId2595" Type="http://schemas.openxmlformats.org/officeDocument/2006/relationships/hyperlink" Target="https://xenoblade.fandom.com/wiki/Potamus" TargetMode="External"/><Relationship Id="rId432" Type="http://schemas.openxmlformats.org/officeDocument/2006/relationships/hyperlink" Target="https://toriko.fandom.com/wiki/Bambina" TargetMode="External"/><Relationship Id="rId1265" Type="http://schemas.openxmlformats.org/officeDocument/2006/relationships/hyperlink" Target="https://ben10.fandom.com/wiki/Polymorph_(Classic)" TargetMode="External"/><Relationship Id="rId2596" Type="http://schemas.openxmlformats.org/officeDocument/2006/relationships/hyperlink" Target="https://starwars.fandom.com/wiki/Bull_rancor" TargetMode="External"/><Relationship Id="rId431" Type="http://schemas.openxmlformats.org/officeDocument/2006/relationships/hyperlink" Target="https://okami.fandom.com/wiki/Moegami" TargetMode="External"/><Relationship Id="rId1266" Type="http://schemas.openxmlformats.org/officeDocument/2006/relationships/hyperlink" Target="https://subnautica.fandom.com/wiki/Hoopfish" TargetMode="External"/><Relationship Id="rId2597" Type="http://schemas.openxmlformats.org/officeDocument/2006/relationships/hyperlink" Target="https://monsterhunter.fandom.com/wiki/Gureadomosu" TargetMode="External"/><Relationship Id="rId430" Type="http://schemas.openxmlformats.org/officeDocument/2006/relationships/hyperlink" Target="https://goldensun.fandom.com/wiki/Flower" TargetMode="External"/><Relationship Id="rId1267" Type="http://schemas.openxmlformats.org/officeDocument/2006/relationships/hyperlink" Target="https://starbounder.org/Pipkin" TargetMode="External"/><Relationship Id="rId2598" Type="http://schemas.openxmlformats.org/officeDocument/2006/relationships/hyperlink" Target="https://monster-sanctuary.fandom.com/wiki/Vertraag" TargetMode="External"/><Relationship Id="rId3070" Type="http://schemas.openxmlformats.org/officeDocument/2006/relationships/hyperlink" Target="https://monsterhunter.fandom.com/wiki/Odogaron" TargetMode="External"/><Relationship Id="rId3072" Type="http://schemas.openxmlformats.org/officeDocument/2006/relationships/hyperlink" Target="https://forgottenrealms.fandom.com/wiki/Verakia" TargetMode="External"/><Relationship Id="rId3071" Type="http://schemas.openxmlformats.org/officeDocument/2006/relationships/hyperlink" Target="https://ark.gamepedia.com/Troodon" TargetMode="External"/><Relationship Id="rId3074" Type="http://schemas.openxmlformats.org/officeDocument/2006/relationships/hyperlink" Target="https://monsterhunter.fandom.com/wiki/Paolumu" TargetMode="External"/><Relationship Id="rId3073" Type="http://schemas.openxmlformats.org/officeDocument/2006/relationships/hyperlink" Target="https://bulbapedia.bulbagarden.net/wiki/Zangoose_(Pok%C3%A9mon)" TargetMode="External"/><Relationship Id="rId3076" Type="http://schemas.openxmlformats.org/officeDocument/2006/relationships/hyperlink" Target="https://forgottenrealms.fandom.com/wiki/Abrian" TargetMode="External"/><Relationship Id="rId3075" Type="http://schemas.openxmlformats.org/officeDocument/2006/relationships/hyperlink" Target="https://ark.gamepedia.com/Tropeognathus" TargetMode="External"/><Relationship Id="rId3078" Type="http://schemas.openxmlformats.org/officeDocument/2006/relationships/hyperlink" Target="https://monsterhunter.fandom.com/wiki/Pariapuria" TargetMode="External"/><Relationship Id="rId3077" Type="http://schemas.openxmlformats.org/officeDocument/2006/relationships/hyperlink" Target="https://bulbapedia.bulbagarden.net/wiki/Seviper_(Pok%C3%A9mon)" TargetMode="External"/><Relationship Id="rId3079" Type="http://schemas.openxmlformats.org/officeDocument/2006/relationships/hyperlink" Target="https://ark.gamepedia.com/Tusoteuthis" TargetMode="External"/><Relationship Id="rId3061" Type="http://schemas.openxmlformats.org/officeDocument/2006/relationships/hyperlink" Target="https://bulbapedia.bulbagarden.net/wiki/Trapinch_(Pok%C3%A9mon)" TargetMode="External"/><Relationship Id="rId3060" Type="http://schemas.openxmlformats.org/officeDocument/2006/relationships/hyperlink" Target="https://forgottenrealms.fandom.com/wiki/Nightmare_(creature)" TargetMode="External"/><Relationship Id="rId3063" Type="http://schemas.openxmlformats.org/officeDocument/2006/relationships/hyperlink" Target="https://ark.gamepedia.com/Triceratops" TargetMode="External"/><Relationship Id="rId3062" Type="http://schemas.openxmlformats.org/officeDocument/2006/relationships/hyperlink" Target="https://monsterhunter.fandom.com/wiki/Nono_Orugaron" TargetMode="External"/><Relationship Id="rId3065" Type="http://schemas.openxmlformats.org/officeDocument/2006/relationships/hyperlink" Target="https://bulbapedia.bulbagarden.net/wiki/Cacnea_(Pok%C3%A9mon)" TargetMode="External"/><Relationship Id="rId3064" Type="http://schemas.openxmlformats.org/officeDocument/2006/relationships/hyperlink" Target="https://forgottenrealms.fandom.com/wiki/Phane" TargetMode="External"/><Relationship Id="rId3067" Type="http://schemas.openxmlformats.org/officeDocument/2006/relationships/hyperlink" Target="https://ark.gamepedia.com/Trilobite" TargetMode="External"/><Relationship Id="rId3066" Type="http://schemas.openxmlformats.org/officeDocument/2006/relationships/hyperlink" Target="https://monsterhunter.fandom.com/wiki/Odibatorasu" TargetMode="External"/><Relationship Id="rId3069" Type="http://schemas.openxmlformats.org/officeDocument/2006/relationships/hyperlink" Target="https://bulbapedia.bulbagarden.net/wiki/Swablu_(Pok%C3%A9mon)" TargetMode="External"/><Relationship Id="rId3068" Type="http://schemas.openxmlformats.org/officeDocument/2006/relationships/hyperlink" Target="https://forgottenrealms.fandom.com/wiki/Shoosuva" TargetMode="External"/><Relationship Id="rId3090" Type="http://schemas.openxmlformats.org/officeDocument/2006/relationships/hyperlink" Target="https://ark.gamepedia.com/Vulture" TargetMode="External"/><Relationship Id="rId3092" Type="http://schemas.openxmlformats.org/officeDocument/2006/relationships/hyperlink" Target="https://bulbapedia.bulbagarden.net/wiki/Corphish_(Pok%C3%A9mon)" TargetMode="External"/><Relationship Id="rId3091" Type="http://schemas.openxmlformats.org/officeDocument/2006/relationships/hyperlink" Target="https://forgottenrealms.fandom.com/wiki/Arrowhawk" TargetMode="External"/><Relationship Id="rId3094" Type="http://schemas.openxmlformats.org/officeDocument/2006/relationships/hyperlink" Target="https://ark.gamepedia.com/Woolly_Rhino" TargetMode="External"/><Relationship Id="rId3093" Type="http://schemas.openxmlformats.org/officeDocument/2006/relationships/hyperlink" Target="https://monsterhunter.fandom.com/wiki/Pokaradon" TargetMode="External"/><Relationship Id="rId3096" Type="http://schemas.openxmlformats.org/officeDocument/2006/relationships/hyperlink" Target="https://bulbapedia.bulbagarden.net/wiki/Baltoy_(Pok%C3%A9mon)" TargetMode="External"/><Relationship Id="rId3095" Type="http://schemas.openxmlformats.org/officeDocument/2006/relationships/hyperlink" Target="https://forgottenrealms.fandom.com/wiki/Asperii" TargetMode="External"/><Relationship Id="rId3098" Type="http://schemas.openxmlformats.org/officeDocument/2006/relationships/hyperlink" Target="https://ark.gamepedia.com/Wyvern" TargetMode="External"/><Relationship Id="rId3097" Type="http://schemas.openxmlformats.org/officeDocument/2006/relationships/hyperlink" Target="https://monsterhunter.fandom.com/wiki/Popo" TargetMode="External"/><Relationship Id="rId3099" Type="http://schemas.openxmlformats.org/officeDocument/2006/relationships/hyperlink" Target="https://forgottenrealms.fandom.com/wiki/Basilisk" TargetMode="External"/><Relationship Id="rId3081" Type="http://schemas.openxmlformats.org/officeDocument/2006/relationships/hyperlink" Target="https://bulbapedia.bulbagarden.net/wiki/Lunatone_(Pok%C3%A9mon)" TargetMode="External"/><Relationship Id="rId3080" Type="http://schemas.openxmlformats.org/officeDocument/2006/relationships/hyperlink" Target="https://forgottenrealms.fandom.com/wiki/Amphisbaena" TargetMode="External"/><Relationship Id="rId3083" Type="http://schemas.openxmlformats.org/officeDocument/2006/relationships/hyperlink" Target="https://ark.gamepedia.com/Velonasaur" TargetMode="External"/><Relationship Id="rId3082" Type="http://schemas.openxmlformats.org/officeDocument/2006/relationships/hyperlink" Target="https://monsterhunter.fandom.com/wiki/Plesioth" TargetMode="External"/><Relationship Id="rId3085" Type="http://schemas.openxmlformats.org/officeDocument/2006/relationships/hyperlink" Target="https://bulbapedia.bulbagarden.net/wiki/Solrock_(Pok%C3%A9mon)" TargetMode="External"/><Relationship Id="rId3084" Type="http://schemas.openxmlformats.org/officeDocument/2006/relationships/hyperlink" Target="https://forgottenrealms.fandom.com/wiki/Ankheg" TargetMode="External"/><Relationship Id="rId3087" Type="http://schemas.openxmlformats.org/officeDocument/2006/relationships/hyperlink" Target="https://forgottenrealms.fandom.com/wiki/Arraccat" TargetMode="External"/><Relationship Id="rId3086" Type="http://schemas.openxmlformats.org/officeDocument/2006/relationships/hyperlink" Target="https://monsterhunter.fandom.com/wiki/Poborubarumu" TargetMode="External"/><Relationship Id="rId3089" Type="http://schemas.openxmlformats.org/officeDocument/2006/relationships/hyperlink" Target="https://monsterhunter.fandom.com/wiki/Pokara" TargetMode="External"/><Relationship Id="rId3088" Type="http://schemas.openxmlformats.org/officeDocument/2006/relationships/hyperlink" Target="https://bulbapedia.bulbagarden.net/wiki/Barboach_(Pok%C3%A9mon)" TargetMode="External"/><Relationship Id="rId3039" Type="http://schemas.openxmlformats.org/officeDocument/2006/relationships/hyperlink" Target="https://ark.gamepedia.com/Forest_Titan" TargetMode="External"/><Relationship Id="rId1" Type="http://schemas.openxmlformats.org/officeDocument/2006/relationships/comments" Target="../comments4.xml"/><Relationship Id="rId2" Type="http://schemas.openxmlformats.org/officeDocument/2006/relationships/hyperlink" Target="https://goldensun.fandom.com/wiki/Djinn" TargetMode="External"/><Relationship Id="rId3" Type="http://schemas.openxmlformats.org/officeDocument/2006/relationships/hyperlink" Target="https://toriko.fandom.com/wiki/Chef" TargetMode="External"/><Relationship Id="rId4" Type="http://schemas.openxmlformats.org/officeDocument/2006/relationships/hyperlink" Target="https://starbounder.org/Pets" TargetMode="External"/><Relationship Id="rId3030" Type="http://schemas.openxmlformats.org/officeDocument/2006/relationships/hyperlink" Target="https://monsterhunter.fandom.com/wiki/Najarala" TargetMode="External"/><Relationship Id="rId9" Type="http://schemas.openxmlformats.org/officeDocument/2006/relationships/hyperlink" Target="https://bulbapedia.bulbagarden.net/wiki/Bulbasaur_(Pok%C3%A9mon)" TargetMode="External"/><Relationship Id="rId3032" Type="http://schemas.openxmlformats.org/officeDocument/2006/relationships/hyperlink" Target="https://forgottenrealms.fandom.com/wiki/Portal_hound" TargetMode="External"/><Relationship Id="rId3031" Type="http://schemas.openxmlformats.org/officeDocument/2006/relationships/hyperlink" Target="https://ark.gamepedia.com/Thylacoleo" TargetMode="External"/><Relationship Id="rId3034" Type="http://schemas.openxmlformats.org/officeDocument/2006/relationships/hyperlink" Target="https://monsterhunter.fandom.com/wiki/Nakarkos" TargetMode="External"/><Relationship Id="rId3033" Type="http://schemas.openxmlformats.org/officeDocument/2006/relationships/hyperlink" Target="https://bulbapedia.bulbagarden.net/wiki/Gulpin_(Pok%C3%A9mon)" TargetMode="External"/><Relationship Id="rId5" Type="http://schemas.openxmlformats.org/officeDocument/2006/relationships/hyperlink" Target="https://en.wikipedia.org/wiki/Monotremata" TargetMode="External"/><Relationship Id="rId3036" Type="http://schemas.openxmlformats.org/officeDocument/2006/relationships/hyperlink" Target="https://forgottenrealms.fandom.com/wiki/Yeth_hound" TargetMode="External"/><Relationship Id="rId6" Type="http://schemas.openxmlformats.org/officeDocument/2006/relationships/hyperlink" Target="https://ark.gamepedia.com/Achatina" TargetMode="External"/><Relationship Id="rId3035" Type="http://schemas.openxmlformats.org/officeDocument/2006/relationships/hyperlink" Target="https://ark.gamepedia.com/Desert_Titan" TargetMode="External"/><Relationship Id="rId7" Type="http://schemas.openxmlformats.org/officeDocument/2006/relationships/hyperlink" Target="https://avatar.fandom.com/wiki/Aardvark_sloth" TargetMode="External"/><Relationship Id="rId3038" Type="http://schemas.openxmlformats.org/officeDocument/2006/relationships/hyperlink" Target="https://monsterhunter.fandom.com/wiki/Namielle" TargetMode="External"/><Relationship Id="rId8" Type="http://schemas.openxmlformats.org/officeDocument/2006/relationships/hyperlink" Target="https://forgottenrealms.fandom.com/wiki/Aboleth" TargetMode="External"/><Relationship Id="rId3037" Type="http://schemas.openxmlformats.org/officeDocument/2006/relationships/hyperlink" Target="https://bulbapedia.bulbagarden.net/wiki/Carvanha_(Pok%C3%A9mon)" TargetMode="External"/><Relationship Id="rId3029" Type="http://schemas.openxmlformats.org/officeDocument/2006/relationships/hyperlink" Target="https://bulbapedia.bulbagarden.net/wiki/Budew_(Pok%C3%A9mon)" TargetMode="External"/><Relationship Id="rId3028" Type="http://schemas.openxmlformats.org/officeDocument/2006/relationships/hyperlink" Target="https://forgottenrealms.fandom.com/wiki/Meenlock" TargetMode="External"/><Relationship Id="rId3021" Type="http://schemas.openxmlformats.org/officeDocument/2006/relationships/hyperlink" Target="https://bulbapedia.bulbagarden.net/wiki/Volbeat_(Pok%C3%A9mon)" TargetMode="External"/><Relationship Id="rId3020" Type="http://schemas.openxmlformats.org/officeDocument/2006/relationships/hyperlink" Target="https://forgottenrealms.fandom.com/wiki/Kelpie" TargetMode="External"/><Relationship Id="rId3023" Type="http://schemas.openxmlformats.org/officeDocument/2006/relationships/hyperlink" Target="https://ark.gamepedia.com/Therizinosaur" TargetMode="External"/><Relationship Id="rId3022" Type="http://schemas.openxmlformats.org/officeDocument/2006/relationships/hyperlink" Target="https://monsterhunter.fandom.com/wiki/Moofah" TargetMode="External"/><Relationship Id="rId3025" Type="http://schemas.openxmlformats.org/officeDocument/2006/relationships/hyperlink" Target="https://bulbapedia.bulbagarden.net/wiki/Illumise_(Pok%C3%A9mon)" TargetMode="External"/><Relationship Id="rId3024" Type="http://schemas.openxmlformats.org/officeDocument/2006/relationships/hyperlink" Target="https://forgottenrealms.fandom.com/wiki/Killmoulis" TargetMode="External"/><Relationship Id="rId3027" Type="http://schemas.openxmlformats.org/officeDocument/2006/relationships/hyperlink" Target="https://ark.gamepedia.com/Thorny_Dragon" TargetMode="External"/><Relationship Id="rId3026" Type="http://schemas.openxmlformats.org/officeDocument/2006/relationships/hyperlink" Target="https://monsterhunter.fandom.com/wiki/Mosswine" TargetMode="External"/><Relationship Id="rId3050" Type="http://schemas.openxmlformats.org/officeDocument/2006/relationships/hyperlink" Target="https://monsterhunter.fandom.com/wiki/Nerscylla" TargetMode="External"/><Relationship Id="rId3052" Type="http://schemas.openxmlformats.org/officeDocument/2006/relationships/hyperlink" Target="https://forgottenrealms.fandom.com/wiki/Hell_hound" TargetMode="External"/><Relationship Id="rId3051" Type="http://schemas.openxmlformats.org/officeDocument/2006/relationships/hyperlink" Target="https://ark.gamepedia.com/Titanoboa" TargetMode="External"/><Relationship Id="rId3054" Type="http://schemas.openxmlformats.org/officeDocument/2006/relationships/hyperlink" Target="https://monsterhunter.fandom.com/wiki/Nibelsnarf" TargetMode="External"/><Relationship Id="rId3053" Type="http://schemas.openxmlformats.org/officeDocument/2006/relationships/hyperlink" Target="https://bulbapedia.bulbagarden.net/wiki/Spoink_(Pok%C3%A9mon)" TargetMode="External"/><Relationship Id="rId3056" Type="http://schemas.openxmlformats.org/officeDocument/2006/relationships/hyperlink" Target="https://forgottenrealms.fandom.com/wiki/Howler" TargetMode="External"/><Relationship Id="rId3055" Type="http://schemas.openxmlformats.org/officeDocument/2006/relationships/hyperlink" Target="https://ark.gamepedia.com/Titanomyrma" TargetMode="External"/><Relationship Id="rId3058" Type="http://schemas.openxmlformats.org/officeDocument/2006/relationships/hyperlink" Target="https://monsterhunter.fandom.com/wiki/Noios" TargetMode="External"/><Relationship Id="rId3057" Type="http://schemas.openxmlformats.org/officeDocument/2006/relationships/hyperlink" Target="https://bulbapedia.bulbagarden.net/wiki/Spinda_(Pok%C3%A9mon)" TargetMode="External"/><Relationship Id="rId3059" Type="http://schemas.openxmlformats.org/officeDocument/2006/relationships/hyperlink" Target="https://ark.gamepedia.com/Titanosaur" TargetMode="External"/><Relationship Id="rId3041" Type="http://schemas.openxmlformats.org/officeDocument/2006/relationships/hyperlink" Target="https://bulbapedia.bulbagarden.net/wiki/Wailmer_(Pok%C3%A9mon)" TargetMode="External"/><Relationship Id="rId3040" Type="http://schemas.openxmlformats.org/officeDocument/2006/relationships/hyperlink" Target="https://forgottenrealms.fandom.com/wiki/Abyssal_chicken" TargetMode="External"/><Relationship Id="rId3043" Type="http://schemas.openxmlformats.org/officeDocument/2006/relationships/hyperlink" Target="https://ark.gamepedia.com/Ice_Titan" TargetMode="External"/><Relationship Id="rId3042" Type="http://schemas.openxmlformats.org/officeDocument/2006/relationships/hyperlink" Target="https://monsterhunter.fandom.com/wiki/Nargacuga" TargetMode="External"/><Relationship Id="rId3045" Type="http://schemas.openxmlformats.org/officeDocument/2006/relationships/hyperlink" Target="https://bulbapedia.bulbagarden.net/wiki/Numel_(Pok%C3%A9mon)" TargetMode="External"/><Relationship Id="rId3044" Type="http://schemas.openxmlformats.org/officeDocument/2006/relationships/hyperlink" Target="https://forgottenrealms.fandom.com/wiki/Achaierai" TargetMode="External"/><Relationship Id="rId3047" Type="http://schemas.openxmlformats.org/officeDocument/2006/relationships/hyperlink" Target="https://ark.gamepedia.com/King_Titan" TargetMode="External"/><Relationship Id="rId3046" Type="http://schemas.openxmlformats.org/officeDocument/2006/relationships/hyperlink" Target="https://monsterhunter.fandom.com/wiki/Nergigante" TargetMode="External"/><Relationship Id="rId3049" Type="http://schemas.openxmlformats.org/officeDocument/2006/relationships/hyperlink" Target="https://bulbapedia.bulbagarden.net/wiki/Torkoal_(Pok%C3%A9mon)" TargetMode="External"/><Relationship Id="rId3048" Type="http://schemas.openxmlformats.org/officeDocument/2006/relationships/hyperlink" Target="https://forgottenrealms.fandom.com/wiki/Canoloth" TargetMode="External"/><Relationship Id="rId2600" Type="http://schemas.openxmlformats.org/officeDocument/2006/relationships/hyperlink" Target="https://toriko.fandom.com/wiki/Parasite_Emperor" TargetMode="External"/><Relationship Id="rId2601" Type="http://schemas.openxmlformats.org/officeDocument/2006/relationships/hyperlink" Target="https://yuyuhakusho.fandom.com/wiki/Pu" TargetMode="External"/><Relationship Id="rId2602" Type="http://schemas.openxmlformats.org/officeDocument/2006/relationships/hyperlink" Target="https://ark.gamepedia.com/Megalodon" TargetMode="External"/><Relationship Id="rId2603" Type="http://schemas.openxmlformats.org/officeDocument/2006/relationships/hyperlink" Target="https://forgottenrealms.fandom.com/wiki/Lung_dragon" TargetMode="External"/><Relationship Id="rId2604" Type="http://schemas.openxmlformats.org/officeDocument/2006/relationships/hyperlink" Target="https://bulbapedia.bulbagarden.net/wiki/Girafarig_(Pok%C3%A9mon)" TargetMode="External"/><Relationship Id="rId2605" Type="http://schemas.openxmlformats.org/officeDocument/2006/relationships/hyperlink" Target="https://digimon.fandom.com/wiki/Tinkermon" TargetMode="External"/><Relationship Id="rId2606" Type="http://schemas.openxmlformats.org/officeDocument/2006/relationships/hyperlink" Target="https://dragon-quest.org/wiki/Muddy_hand" TargetMode="External"/><Relationship Id="rId808" Type="http://schemas.openxmlformats.org/officeDocument/2006/relationships/hyperlink" Target="https://xenoblade.fandom.com/wiki/Brionac_Tanca" TargetMode="External"/><Relationship Id="rId2607" Type="http://schemas.openxmlformats.org/officeDocument/2006/relationships/hyperlink" Target="https://xenoblade.fandom.com/wiki/Progen" TargetMode="External"/><Relationship Id="rId807" Type="http://schemas.openxmlformats.org/officeDocument/2006/relationships/hyperlink" Target="https://howtotrainyourdragon.fandom.com/wiki/Fireworm_(Species)" TargetMode="External"/><Relationship Id="rId2608" Type="http://schemas.openxmlformats.org/officeDocument/2006/relationships/hyperlink" Target="https://starwars.fandom.com/wiki/Raquor%27daan" TargetMode="External"/><Relationship Id="rId806" Type="http://schemas.openxmlformats.org/officeDocument/2006/relationships/hyperlink" Target="https://dragon-quest.org/wiki/Green_dragon" TargetMode="External"/><Relationship Id="rId2609" Type="http://schemas.openxmlformats.org/officeDocument/2006/relationships/hyperlink" Target="https://monsterhunter.fandom.com/wiki/Gurenzeburu" TargetMode="External"/><Relationship Id="rId805" Type="http://schemas.openxmlformats.org/officeDocument/2006/relationships/hyperlink" Target="https://www.mariowiki.com/Koopa_Troopa" TargetMode="External"/><Relationship Id="rId809" Type="http://schemas.openxmlformats.org/officeDocument/2006/relationships/hyperlink" Target="https://starwars.fandom.com/wiki/Kybuck/Legends" TargetMode="External"/><Relationship Id="rId800" Type="http://schemas.openxmlformats.org/officeDocument/2006/relationships/hyperlink" Target="https://avatar.fandom.com/wiki/Dragonfly" TargetMode="External"/><Relationship Id="rId804" Type="http://schemas.openxmlformats.org/officeDocument/2006/relationships/hyperlink" Target="https://zelda.fandom.com/wiki/Keese" TargetMode="External"/><Relationship Id="rId803" Type="http://schemas.openxmlformats.org/officeDocument/2006/relationships/hyperlink" Target="https://digimon.fandom.com/wiki/Dracmon" TargetMode="External"/><Relationship Id="rId802" Type="http://schemas.openxmlformats.org/officeDocument/2006/relationships/hyperlink" Target="https://bulbapedia.bulbagarden.net/wiki/Diglett_(Pok%C3%A9mon)" TargetMode="External"/><Relationship Id="rId801" Type="http://schemas.openxmlformats.org/officeDocument/2006/relationships/hyperlink" Target="https://forgottenrealms.fandom.com/wiki/Foulwing" TargetMode="External"/><Relationship Id="rId1334" Type="http://schemas.openxmlformats.org/officeDocument/2006/relationships/hyperlink" Target="https://forgottenrealms.fandom.com/wiki/Rust_monster" TargetMode="External"/><Relationship Id="rId2665" Type="http://schemas.openxmlformats.org/officeDocument/2006/relationships/hyperlink" Target="https://ark.gamepedia.com/Mesopithecus" TargetMode="External"/><Relationship Id="rId1335" Type="http://schemas.openxmlformats.org/officeDocument/2006/relationships/hyperlink" Target="https://bulbapedia.bulbagarden.net/wiki/Seel_(Pok%C3%A9mon)" TargetMode="External"/><Relationship Id="rId2666" Type="http://schemas.openxmlformats.org/officeDocument/2006/relationships/hyperlink" Target="https://forgottenrealms.fandom.com/wiki/Dragon_turtle" TargetMode="External"/><Relationship Id="rId1336" Type="http://schemas.openxmlformats.org/officeDocument/2006/relationships/hyperlink" Target="https://digimon.fandom.com/wiki/Gotsumon" TargetMode="External"/><Relationship Id="rId2667" Type="http://schemas.openxmlformats.org/officeDocument/2006/relationships/hyperlink" Target="https://bulbapedia.bulbagarden.net/wiki/Shuckle_(Pok%C3%A9mon)" TargetMode="External"/><Relationship Id="rId1337" Type="http://schemas.openxmlformats.org/officeDocument/2006/relationships/hyperlink" Target="https://zelda.fandom.com/wiki/Molduga" TargetMode="External"/><Relationship Id="rId2668" Type="http://schemas.openxmlformats.org/officeDocument/2006/relationships/hyperlink" Target="https://digimon.fandom.com/wiki/Wormmon" TargetMode="External"/><Relationship Id="rId1338" Type="http://schemas.openxmlformats.org/officeDocument/2006/relationships/hyperlink" Target="https://www.mariowiki.com/Spike" TargetMode="External"/><Relationship Id="rId2669" Type="http://schemas.openxmlformats.org/officeDocument/2006/relationships/hyperlink" Target="https://dragon-quest.org/wiki/Incarnus" TargetMode="External"/><Relationship Id="rId1339" Type="http://schemas.openxmlformats.org/officeDocument/2006/relationships/hyperlink" Target="https://dragon-quest.org/wiki/Hammerhood" TargetMode="External"/><Relationship Id="rId745" Type="http://schemas.openxmlformats.org/officeDocument/2006/relationships/hyperlink" Target="https://onepiece.fandom.com/wiki/Animal_Species/Four_Emperors_Saga" TargetMode="External"/><Relationship Id="rId744" Type="http://schemas.openxmlformats.org/officeDocument/2006/relationships/hyperlink" Target="https://naruto.fandom.com/wiki/Manda" TargetMode="External"/><Relationship Id="rId743" Type="http://schemas.openxmlformats.org/officeDocument/2006/relationships/hyperlink" Target="https://elderscrolls.fandom.com/wiki/Gargoyle_(Online)" TargetMode="External"/><Relationship Id="rId742" Type="http://schemas.openxmlformats.org/officeDocument/2006/relationships/hyperlink" Target="https://monster-sanctuary.fandom.com/wiki/Crackle_Knight" TargetMode="External"/><Relationship Id="rId749" Type="http://schemas.openxmlformats.org/officeDocument/2006/relationships/hyperlink" Target="https://dinotrux.fandom.com/wiki/Stegarbasaurs" TargetMode="External"/><Relationship Id="rId748" Type="http://schemas.openxmlformats.org/officeDocument/2006/relationships/hyperlink" Target="https://wh40k.lexicanum.com/wiki/Gloomhaunt" TargetMode="External"/><Relationship Id="rId747" Type="http://schemas.openxmlformats.org/officeDocument/2006/relationships/hyperlink" Target="https://toriko.fandom.com/wiki/Breath_Dragon" TargetMode="External"/><Relationship Id="rId746" Type="http://schemas.openxmlformats.org/officeDocument/2006/relationships/hyperlink" Target="https://goldensun.fandom.com/wiki/Iron" TargetMode="External"/><Relationship Id="rId2660" Type="http://schemas.openxmlformats.org/officeDocument/2006/relationships/hyperlink" Target="https://xenoblade.fandom.com/wiki/Quo" TargetMode="External"/><Relationship Id="rId741" Type="http://schemas.openxmlformats.org/officeDocument/2006/relationships/hyperlink" Target="https://fellseal.gamepedia.com/Pektite" TargetMode="External"/><Relationship Id="rId1330" Type="http://schemas.openxmlformats.org/officeDocument/2006/relationships/hyperlink" Target="https://hearthstone.fandom.com/wiki/Beast/Wild_format" TargetMode="External"/><Relationship Id="rId2661" Type="http://schemas.openxmlformats.org/officeDocument/2006/relationships/hyperlink" Target="https://starwars.fandom.com/wiki/Saberjowl" TargetMode="External"/><Relationship Id="rId740" Type="http://schemas.openxmlformats.org/officeDocument/2006/relationships/hyperlink" Target="https://minecraft.gamepedia.com/Silverfish" TargetMode="External"/><Relationship Id="rId1331" Type="http://schemas.openxmlformats.org/officeDocument/2006/relationships/hyperlink" Target="https://en.wikipedia.org/wiki/Palaeognathae" TargetMode="External"/><Relationship Id="rId2662" Type="http://schemas.openxmlformats.org/officeDocument/2006/relationships/hyperlink" Target="https://monsterhunter.fandom.com/wiki/Hypnocatrice" TargetMode="External"/><Relationship Id="rId1332" Type="http://schemas.openxmlformats.org/officeDocument/2006/relationships/hyperlink" Target="https://ark.gamepedia.com/Dilophosaur" TargetMode="External"/><Relationship Id="rId2663" Type="http://schemas.openxmlformats.org/officeDocument/2006/relationships/hyperlink" Target="https://goldensun.fandom.com/wiki/Serac" TargetMode="External"/><Relationship Id="rId1333" Type="http://schemas.openxmlformats.org/officeDocument/2006/relationships/hyperlink" Target="https://avatar.fandom.com/wiki/Guardian_spirit" TargetMode="External"/><Relationship Id="rId2664" Type="http://schemas.openxmlformats.org/officeDocument/2006/relationships/hyperlink" Target="https://toriko.fandom.com/wiki/Roboster" TargetMode="External"/><Relationship Id="rId1323" Type="http://schemas.openxmlformats.org/officeDocument/2006/relationships/hyperlink" Target="https://toriko.fandom.com/wiki/Dancing_Grape" TargetMode="External"/><Relationship Id="rId2654" Type="http://schemas.openxmlformats.org/officeDocument/2006/relationships/hyperlink" Target="https://toriko.fandom.com/wiki/Regal_Mammoth" TargetMode="External"/><Relationship Id="rId1324" Type="http://schemas.openxmlformats.org/officeDocument/2006/relationships/hyperlink" Target="https://wh40k.lexicanum.com/wiki/Squiggoth" TargetMode="External"/><Relationship Id="rId2655" Type="http://schemas.openxmlformats.org/officeDocument/2006/relationships/hyperlink" Target="https://ark.gamepedia.com/Megatherium" TargetMode="External"/><Relationship Id="rId1325" Type="http://schemas.openxmlformats.org/officeDocument/2006/relationships/hyperlink" Target="https://ben10.fandom.com/wiki/Psycholeopterran" TargetMode="External"/><Relationship Id="rId2656" Type="http://schemas.openxmlformats.org/officeDocument/2006/relationships/hyperlink" Target="https://forgottenrealms.fandom.com/wiki/Dracolisk" TargetMode="External"/><Relationship Id="rId1326" Type="http://schemas.openxmlformats.org/officeDocument/2006/relationships/hyperlink" Target="https://subnautica-belowzero.fandom.com/wiki/Ice_Worm" TargetMode="External"/><Relationship Id="rId2657" Type="http://schemas.openxmlformats.org/officeDocument/2006/relationships/hyperlink" Target="https://bulbapedia.bulbagarden.net/wiki/Qwilfish_(Pok%C3%A9mon)" TargetMode="External"/><Relationship Id="rId1327" Type="http://schemas.openxmlformats.org/officeDocument/2006/relationships/hyperlink" Target="https://starbounder.org/Pteropod" TargetMode="External"/><Relationship Id="rId2658" Type="http://schemas.openxmlformats.org/officeDocument/2006/relationships/hyperlink" Target="https://digimon.fandom.com/wiki/Vorvomon" TargetMode="External"/><Relationship Id="rId1328" Type="http://schemas.openxmlformats.org/officeDocument/2006/relationships/hyperlink" Target="https://ccsakura.fandom.com/wiki/The_Silent" TargetMode="External"/><Relationship Id="rId2659" Type="http://schemas.openxmlformats.org/officeDocument/2006/relationships/hyperlink" Target="https://dragon-quest.org/wiki/Estark" TargetMode="External"/><Relationship Id="rId1329" Type="http://schemas.openxmlformats.org/officeDocument/2006/relationships/hyperlink" Target="https://kirby.fandom.com/wiki/Spynum" TargetMode="External"/><Relationship Id="rId739" Type="http://schemas.openxmlformats.org/officeDocument/2006/relationships/hyperlink" Target="https://finalfantasy.fandom.com/wiki/Gilgamesh_(Final_Fantasy_VIII)" TargetMode="External"/><Relationship Id="rId734" Type="http://schemas.openxmlformats.org/officeDocument/2006/relationships/hyperlink" Target="https://harrypotter.fandom.com/wiki/Antipodean_Opaleye" TargetMode="External"/><Relationship Id="rId733" Type="http://schemas.openxmlformats.org/officeDocument/2006/relationships/hyperlink" Target="https://monsterhunter.fandom.com/wiki/Baelidae" TargetMode="External"/><Relationship Id="rId732" Type="http://schemas.openxmlformats.org/officeDocument/2006/relationships/hyperlink" Target="https://starwars.fandom.com/wiki/Kahmurra" TargetMode="External"/><Relationship Id="rId731" Type="http://schemas.openxmlformats.org/officeDocument/2006/relationships/hyperlink" Target="https://xenoblade.fandom.com/wiki/Ardainian_Kurodil" TargetMode="External"/><Relationship Id="rId738" Type="http://schemas.openxmlformats.org/officeDocument/2006/relationships/hyperlink" Target="https://finalfantasy.fandom.com/wiki/Cockatrice_(Final_Fantasy_XII)" TargetMode="External"/><Relationship Id="rId737" Type="http://schemas.openxmlformats.org/officeDocument/2006/relationships/hyperlink" Target="https://metroid.fandom.com/wiki/Geruta" TargetMode="External"/><Relationship Id="rId736" Type="http://schemas.openxmlformats.org/officeDocument/2006/relationships/hyperlink" Target="https://dc.fandom.com/wiki/Goliath_(Prime_Earth)" TargetMode="External"/><Relationship Id="rId735" Type="http://schemas.openxmlformats.org/officeDocument/2006/relationships/hyperlink" Target="https://slimerancher.fandom.com/wiki/Lucky_Slime" TargetMode="External"/><Relationship Id="rId730" Type="http://schemas.openxmlformats.org/officeDocument/2006/relationships/hyperlink" Target="https://howtotrainyourdragon.fandom.com/wiki/Fire_Fury" TargetMode="External"/><Relationship Id="rId2650" Type="http://schemas.openxmlformats.org/officeDocument/2006/relationships/hyperlink" Target="https://xenoblade.fandom.com/wiki/Coppice_Quadwing" TargetMode="External"/><Relationship Id="rId1320" Type="http://schemas.openxmlformats.org/officeDocument/2006/relationships/hyperlink" Target="https://elderscrolls.fandom.com/wiki/Will-o-the-Wisp" TargetMode="External"/><Relationship Id="rId2651" Type="http://schemas.openxmlformats.org/officeDocument/2006/relationships/hyperlink" Target="https://starwars.fandom.com/wiki/Rodian_Karstag" TargetMode="External"/><Relationship Id="rId1321" Type="http://schemas.openxmlformats.org/officeDocument/2006/relationships/hyperlink" Target="https://onepiece.fandom.com/wiki/Animal_Species" TargetMode="External"/><Relationship Id="rId2652" Type="http://schemas.openxmlformats.org/officeDocument/2006/relationships/hyperlink" Target="https://monsterhunter.fandom.com/wiki/Hornetaur" TargetMode="External"/><Relationship Id="rId1322" Type="http://schemas.openxmlformats.org/officeDocument/2006/relationships/hyperlink" Target="https://goldensun.fandom.com/wiki/Chili" TargetMode="External"/><Relationship Id="rId2653" Type="http://schemas.openxmlformats.org/officeDocument/2006/relationships/hyperlink" Target="https://goldensun.fandom.com/wiki/Rime" TargetMode="External"/><Relationship Id="rId1356" Type="http://schemas.openxmlformats.org/officeDocument/2006/relationships/hyperlink" Target="https://starbounder.org/Pulpin" TargetMode="External"/><Relationship Id="rId2687" Type="http://schemas.openxmlformats.org/officeDocument/2006/relationships/hyperlink" Target="https://bulbapedia.bulbagarden.net/wiki/Sneasel_(Pok%C3%A9mon)" TargetMode="External"/><Relationship Id="rId1357" Type="http://schemas.openxmlformats.org/officeDocument/2006/relationships/hyperlink" Target="https://ccsakura.fandom.com/wiki/The_Sleep" TargetMode="External"/><Relationship Id="rId2688" Type="http://schemas.openxmlformats.org/officeDocument/2006/relationships/hyperlink" Target="https://digimon.fandom.com/wiki/Zubamon" TargetMode="External"/><Relationship Id="rId1358" Type="http://schemas.openxmlformats.org/officeDocument/2006/relationships/hyperlink" Target="https://kirby.fandom.com/wiki/Tedhaun" TargetMode="External"/><Relationship Id="rId2689" Type="http://schemas.openxmlformats.org/officeDocument/2006/relationships/hyperlink" Target="https://dragon-quest.org/wiki/Nemean" TargetMode="External"/><Relationship Id="rId1359" Type="http://schemas.openxmlformats.org/officeDocument/2006/relationships/hyperlink" Target="https://hearthstone.fandom.com/wiki/Beast/Wild_format" TargetMode="External"/><Relationship Id="rId767" Type="http://schemas.openxmlformats.org/officeDocument/2006/relationships/hyperlink" Target="https://www.mariowiki.com/Hammer_Bro" TargetMode="External"/><Relationship Id="rId766" Type="http://schemas.openxmlformats.org/officeDocument/2006/relationships/hyperlink" Target="https://zelda.fandom.com/wiki/Helmasaurus" TargetMode="External"/><Relationship Id="rId765" Type="http://schemas.openxmlformats.org/officeDocument/2006/relationships/hyperlink" Target="https://godzilla.fandom.com/wiki/Zilla" TargetMode="External"/><Relationship Id="rId764" Type="http://schemas.openxmlformats.org/officeDocument/2006/relationships/hyperlink" Target="https://digimon.fandom.com/wiki/Dorumon" TargetMode="External"/><Relationship Id="rId769" Type="http://schemas.openxmlformats.org/officeDocument/2006/relationships/hyperlink" Target="https://howtotrainyourdragon.fandom.com/wiki/Fireworm_(Species)" TargetMode="External"/><Relationship Id="rId768" Type="http://schemas.openxmlformats.org/officeDocument/2006/relationships/hyperlink" Target="https://dragon-quest.org/wiki/Stark_raven" TargetMode="External"/><Relationship Id="rId2680" Type="http://schemas.openxmlformats.org/officeDocument/2006/relationships/hyperlink" Target="https://xenoblade.fandom.com/wiki/Sky_Rhogul" TargetMode="External"/><Relationship Id="rId1350" Type="http://schemas.openxmlformats.org/officeDocument/2006/relationships/hyperlink" Target="https://onepiece.fandom.com/wiki/Perfume_Yuda" TargetMode="External"/><Relationship Id="rId2681" Type="http://schemas.openxmlformats.org/officeDocument/2006/relationships/hyperlink" Target="https://starwars.fandom.com/wiki/Schinga_shikou" TargetMode="External"/><Relationship Id="rId1351" Type="http://schemas.openxmlformats.org/officeDocument/2006/relationships/hyperlink" Target="https://goldensun.fandom.com/wiki/Cinder" TargetMode="External"/><Relationship Id="rId2682" Type="http://schemas.openxmlformats.org/officeDocument/2006/relationships/hyperlink" Target="https://monsterhunter.fandom.com/wiki/Inagami" TargetMode="External"/><Relationship Id="rId763" Type="http://schemas.openxmlformats.org/officeDocument/2006/relationships/hyperlink" Target="https://bulbapedia.bulbagarden.net/wiki/Venonat_(Pok%C3%A9mon)" TargetMode="External"/><Relationship Id="rId1352" Type="http://schemas.openxmlformats.org/officeDocument/2006/relationships/hyperlink" Target="https://toriko.fandom.com/wiki/Death_Gore" TargetMode="External"/><Relationship Id="rId2683" Type="http://schemas.openxmlformats.org/officeDocument/2006/relationships/hyperlink" Target="https://goldensun.fandom.com/wiki/Shell" TargetMode="External"/><Relationship Id="rId762" Type="http://schemas.openxmlformats.org/officeDocument/2006/relationships/hyperlink" Target="https://forgottenrealms.fandom.com/wiki/Flumph" TargetMode="External"/><Relationship Id="rId1353" Type="http://schemas.openxmlformats.org/officeDocument/2006/relationships/hyperlink" Target="https://wh40k.lexicanum.com/wiki/Sinophian_Boreworm" TargetMode="External"/><Relationship Id="rId2684" Type="http://schemas.openxmlformats.org/officeDocument/2006/relationships/hyperlink" Target="https://toriko.fandom.com/wiki/Rock_Condor" TargetMode="External"/><Relationship Id="rId761" Type="http://schemas.openxmlformats.org/officeDocument/2006/relationships/hyperlink" Target="https://avatar.fandom.com/wiki/Dragon_moose" TargetMode="External"/><Relationship Id="rId1354" Type="http://schemas.openxmlformats.org/officeDocument/2006/relationships/hyperlink" Target="https://ben10.fandom.com/wiki/Pyronite_(Classic)" TargetMode="External"/><Relationship Id="rId2685" Type="http://schemas.openxmlformats.org/officeDocument/2006/relationships/hyperlink" Target="https://ark.gamepedia.com/Moeder,_Master_of_the_Ocean" TargetMode="External"/><Relationship Id="rId760" Type="http://schemas.openxmlformats.org/officeDocument/2006/relationships/hyperlink" Target="https://ark.gamepedia.com/Bloodstalker" TargetMode="External"/><Relationship Id="rId1355" Type="http://schemas.openxmlformats.org/officeDocument/2006/relationships/hyperlink" Target="https://subnautica.fandom.com/wiki/Jellyray" TargetMode="External"/><Relationship Id="rId2686" Type="http://schemas.openxmlformats.org/officeDocument/2006/relationships/hyperlink" Target="https://forgottenrealms.fandom.com/wiki/Guard_drake" TargetMode="External"/><Relationship Id="rId1345" Type="http://schemas.openxmlformats.org/officeDocument/2006/relationships/hyperlink" Target="https://metroid.fandom.com/wiki/Omega_Metroid" TargetMode="External"/><Relationship Id="rId2676" Type="http://schemas.openxmlformats.org/officeDocument/2006/relationships/hyperlink" Target="https://forgottenrealms.fandom.com/wiki/Faerie_dragon" TargetMode="External"/><Relationship Id="rId1346" Type="http://schemas.openxmlformats.org/officeDocument/2006/relationships/hyperlink" Target="https://finalfantasy.fandom.com/wiki/Tonberry_(Final_Fantasy_VIII_enemy)" TargetMode="External"/><Relationship Id="rId2677" Type="http://schemas.openxmlformats.org/officeDocument/2006/relationships/hyperlink" Target="https://bulbapedia.bulbagarden.net/wiki/Heracross_(Pok%C3%A9mon)" TargetMode="External"/><Relationship Id="rId1347" Type="http://schemas.openxmlformats.org/officeDocument/2006/relationships/hyperlink" Target="https://finalfantasy.fandom.com/wiki/Phantom_(summon)" TargetMode="External"/><Relationship Id="rId2678" Type="http://schemas.openxmlformats.org/officeDocument/2006/relationships/hyperlink" Target="https://digimon.fandom.com/wiki/Zenimon" TargetMode="External"/><Relationship Id="rId1348" Type="http://schemas.openxmlformats.org/officeDocument/2006/relationships/hyperlink" Target="https://fellseal.gamepedia.com/Guard" TargetMode="External"/><Relationship Id="rId2679" Type="http://schemas.openxmlformats.org/officeDocument/2006/relationships/hyperlink" Target="https://dragon-quest.org/wiki/Malroth" TargetMode="External"/><Relationship Id="rId1349" Type="http://schemas.openxmlformats.org/officeDocument/2006/relationships/hyperlink" Target="https://monster-sanctuary.fandom.com/wiki/Megataur" TargetMode="External"/><Relationship Id="rId756" Type="http://schemas.openxmlformats.org/officeDocument/2006/relationships/hyperlink" Target="https://kirby.fandom.com/wiki/Kracko" TargetMode="External"/><Relationship Id="rId755" Type="http://schemas.openxmlformats.org/officeDocument/2006/relationships/hyperlink" Target="https://ccsakura.fandom.com/wiki/The_Illusion" TargetMode="External"/><Relationship Id="rId754" Type="http://schemas.openxmlformats.org/officeDocument/2006/relationships/hyperlink" Target="https://starbounder.org/Iguarmor" TargetMode="External"/><Relationship Id="rId753" Type="http://schemas.openxmlformats.org/officeDocument/2006/relationships/hyperlink" Target="https://subnautica.fandom.com/wiki/Crimson_Ray" TargetMode="External"/><Relationship Id="rId759" Type="http://schemas.openxmlformats.org/officeDocument/2006/relationships/hyperlink" Target="https://en.wikipedia.org/wiki/Musk_deer" TargetMode="External"/><Relationship Id="rId758" Type="http://schemas.openxmlformats.org/officeDocument/2006/relationships/hyperlink" Target="https://mega-mind.fandom.com/wiki/Minion" TargetMode="External"/><Relationship Id="rId757" Type="http://schemas.openxmlformats.org/officeDocument/2006/relationships/hyperlink" Target="https://riordan.fandom.com/wiki/Lindworms" TargetMode="External"/><Relationship Id="rId2670" Type="http://schemas.openxmlformats.org/officeDocument/2006/relationships/hyperlink" Target="https://xenoblade.fandom.com/wiki/Rhinon" TargetMode="External"/><Relationship Id="rId1340" Type="http://schemas.openxmlformats.org/officeDocument/2006/relationships/hyperlink" Target="https://howtotrainyourdragon.fandom.com/wiki/Hobgobbler" TargetMode="External"/><Relationship Id="rId2671" Type="http://schemas.openxmlformats.org/officeDocument/2006/relationships/hyperlink" Target="https://starwars.fandom.com/wiki/Sand_demon" TargetMode="External"/><Relationship Id="rId752" Type="http://schemas.openxmlformats.org/officeDocument/2006/relationships/hyperlink" Target="https://horizon.fandom.com/wiki/Sawtooth" TargetMode="External"/><Relationship Id="rId1341" Type="http://schemas.openxmlformats.org/officeDocument/2006/relationships/hyperlink" Target="https://xenoblade.fandom.com/wiki/Ciconia_Ekidno" TargetMode="External"/><Relationship Id="rId2672" Type="http://schemas.openxmlformats.org/officeDocument/2006/relationships/hyperlink" Target="https://monsterhunter.fandom.com/wiki/Hyujikiki" TargetMode="External"/><Relationship Id="rId751" Type="http://schemas.openxmlformats.org/officeDocument/2006/relationships/hyperlink" Target="https://ben10.fandom.com/wiki/Kineceleran_(Classic)" TargetMode="External"/><Relationship Id="rId1342" Type="http://schemas.openxmlformats.org/officeDocument/2006/relationships/hyperlink" Target="https://starwars.fandom.com/wiki/Runyip" TargetMode="External"/><Relationship Id="rId2673" Type="http://schemas.openxmlformats.org/officeDocument/2006/relationships/hyperlink" Target="https://goldensun.fandom.com/wiki/Shade" TargetMode="External"/><Relationship Id="rId750" Type="http://schemas.openxmlformats.org/officeDocument/2006/relationships/hyperlink" Target="https://oddworld.fandom.com/wiki/Boombat" TargetMode="External"/><Relationship Id="rId1343" Type="http://schemas.openxmlformats.org/officeDocument/2006/relationships/hyperlink" Target="https://monsterhunter.fandom.com/wiki/Brachydios" TargetMode="External"/><Relationship Id="rId2674" Type="http://schemas.openxmlformats.org/officeDocument/2006/relationships/hyperlink" Target="https://toriko.fandom.com/wiki/Rock_Bee" TargetMode="External"/><Relationship Id="rId1344" Type="http://schemas.openxmlformats.org/officeDocument/2006/relationships/hyperlink" Target="https://harrypotter.fandom.com/wiki/Graphorn" TargetMode="External"/><Relationship Id="rId2675" Type="http://schemas.openxmlformats.org/officeDocument/2006/relationships/hyperlink" Target="https://ark.gamepedia.com/Microraptor" TargetMode="External"/><Relationship Id="rId2621" Type="http://schemas.openxmlformats.org/officeDocument/2006/relationships/hyperlink" Target="https://monster-sanctuary.fandom.com/wiki/Monster_Shifting" TargetMode="External"/><Relationship Id="rId2622" Type="http://schemas.openxmlformats.org/officeDocument/2006/relationships/hyperlink" Target="https://goldensun.fandom.com/wiki/Mellow" TargetMode="External"/><Relationship Id="rId2623" Type="http://schemas.openxmlformats.org/officeDocument/2006/relationships/hyperlink" Target="https://toriko.fandom.com/wiki/Potato_Mouse" TargetMode="External"/><Relationship Id="rId2624" Type="http://schemas.openxmlformats.org/officeDocument/2006/relationships/hyperlink" Target="https://ark.gamepedia.com/Meganeura" TargetMode="External"/><Relationship Id="rId2625" Type="http://schemas.openxmlformats.org/officeDocument/2006/relationships/hyperlink" Target="https://forgottenrealms.fandom.com/wiki/Lung_dragon" TargetMode="External"/><Relationship Id="rId2626" Type="http://schemas.openxmlformats.org/officeDocument/2006/relationships/hyperlink" Target="https://bulbapedia.bulbagarden.net/wiki/Dunsparce_(Pok%C3%A9mon)" TargetMode="External"/><Relationship Id="rId2627" Type="http://schemas.openxmlformats.org/officeDocument/2006/relationships/hyperlink" Target="https://digimon.fandom.com/wiki/Tyutyumon" TargetMode="External"/><Relationship Id="rId2628" Type="http://schemas.openxmlformats.org/officeDocument/2006/relationships/hyperlink" Target="https://dragon-quest.org/wiki/Stone_guardian" TargetMode="External"/><Relationship Id="rId709" Type="http://schemas.openxmlformats.org/officeDocument/2006/relationships/hyperlink" Target="https://wh40k.lexicanum.com/wiki/Fire_Scorpion" TargetMode="External"/><Relationship Id="rId2629" Type="http://schemas.openxmlformats.org/officeDocument/2006/relationships/hyperlink" Target="https://xenoblade.fandom.com/wiki/Puge" TargetMode="External"/><Relationship Id="rId708" Type="http://schemas.openxmlformats.org/officeDocument/2006/relationships/hyperlink" Target="https://toriko.fandom.com/wiki/Brandy_Tiger" TargetMode="External"/><Relationship Id="rId707" Type="http://schemas.openxmlformats.org/officeDocument/2006/relationships/hyperlink" Target="https://goldensun.fandom.com/wiki/Hemlock" TargetMode="External"/><Relationship Id="rId706" Type="http://schemas.openxmlformats.org/officeDocument/2006/relationships/hyperlink" Target="https://onepiece.fandom.com/wiki/Animal_Species/Summit_War_Saga" TargetMode="External"/><Relationship Id="rId701" Type="http://schemas.openxmlformats.org/officeDocument/2006/relationships/hyperlink" Target="https://minecraft.gamepedia.com/Shulker" TargetMode="External"/><Relationship Id="rId700" Type="http://schemas.openxmlformats.org/officeDocument/2006/relationships/hyperlink" Target="https://finalfantasy.fandom.com/wiki/Famfrit_(Final_Fantasy_XII)" TargetMode="External"/><Relationship Id="rId705" Type="http://schemas.openxmlformats.org/officeDocument/2006/relationships/hyperlink" Target="https://naruto.fandom.com/wiki/Katsuyu" TargetMode="External"/><Relationship Id="rId704" Type="http://schemas.openxmlformats.org/officeDocument/2006/relationships/hyperlink" Target="https://elderscrolls.fandom.com/wiki/Storm_Atronach_(Skyrim)" TargetMode="External"/><Relationship Id="rId703" Type="http://schemas.openxmlformats.org/officeDocument/2006/relationships/hyperlink" Target="https://monster-sanctuary.fandom.com/wiki/Specter" TargetMode="External"/><Relationship Id="rId702" Type="http://schemas.openxmlformats.org/officeDocument/2006/relationships/hyperlink" Target="https://fellseal.gamepedia.com/Pektite" TargetMode="External"/><Relationship Id="rId2620" Type="http://schemas.openxmlformats.org/officeDocument/2006/relationships/hyperlink" Target="https://monsterhunter.fandom.com/wiki/Gypceros" TargetMode="External"/><Relationship Id="rId2610" Type="http://schemas.openxmlformats.org/officeDocument/2006/relationships/hyperlink" Target="https://monster-sanctuary.fandom.com/wiki/Mad_Lord" TargetMode="External"/><Relationship Id="rId2611" Type="http://schemas.openxmlformats.org/officeDocument/2006/relationships/hyperlink" Target="https://goldensun.fandom.com/wiki/Hail" TargetMode="External"/><Relationship Id="rId2612" Type="http://schemas.openxmlformats.org/officeDocument/2006/relationships/hyperlink" Target="https://toriko.fandom.com/wiki/Pincer_Fish" TargetMode="External"/><Relationship Id="rId2613" Type="http://schemas.openxmlformats.org/officeDocument/2006/relationships/hyperlink" Target="https://ark.gamepedia.com/Megalosaurus" TargetMode="External"/><Relationship Id="rId2614" Type="http://schemas.openxmlformats.org/officeDocument/2006/relationships/hyperlink" Target="https://forgottenrealms.fandom.com/wiki/Lung_dragon" TargetMode="External"/><Relationship Id="rId2615" Type="http://schemas.openxmlformats.org/officeDocument/2006/relationships/hyperlink" Target="https://bulbapedia.bulbagarden.net/wiki/Pineco_(Pok%C3%A9mon)" TargetMode="External"/><Relationship Id="rId2616" Type="http://schemas.openxmlformats.org/officeDocument/2006/relationships/hyperlink" Target="https://digimon.fandom.com/wiki/Tsukaimon" TargetMode="External"/><Relationship Id="rId2617" Type="http://schemas.openxmlformats.org/officeDocument/2006/relationships/hyperlink" Target="https://dragon-quest.org/wiki/Rockbomb" TargetMode="External"/><Relationship Id="rId2618" Type="http://schemas.openxmlformats.org/officeDocument/2006/relationships/hyperlink" Target="https://xenoblade.fandom.com/wiki/Korlba_Pterix" TargetMode="External"/><Relationship Id="rId2619" Type="http://schemas.openxmlformats.org/officeDocument/2006/relationships/hyperlink" Target="https://starwars.fandom.com/wiki/Razoronn" TargetMode="External"/><Relationship Id="rId1312" Type="http://schemas.openxmlformats.org/officeDocument/2006/relationships/hyperlink" Target="https://starwars.fandom.com/wiki/Rugger/Legends" TargetMode="External"/><Relationship Id="rId2643" Type="http://schemas.openxmlformats.org/officeDocument/2006/relationships/hyperlink" Target="https://goldensun.fandom.com/wiki/Pincer" TargetMode="External"/><Relationship Id="rId1313" Type="http://schemas.openxmlformats.org/officeDocument/2006/relationships/hyperlink" Target="https://monsterhunter.fandom.com/wiki/Bombadgy" TargetMode="External"/><Relationship Id="rId2644" Type="http://schemas.openxmlformats.org/officeDocument/2006/relationships/hyperlink" Target="https://toriko.fandom.com/wiki/Raizame" TargetMode="External"/><Relationship Id="rId1314" Type="http://schemas.openxmlformats.org/officeDocument/2006/relationships/hyperlink" Target="https://harrypotter.fandom.com/wiki/Golden_Snidget" TargetMode="External"/><Relationship Id="rId2645" Type="http://schemas.openxmlformats.org/officeDocument/2006/relationships/hyperlink" Target="https://ark.gamepedia.com/Megapithecus_Pestis" TargetMode="External"/><Relationship Id="rId1315" Type="http://schemas.openxmlformats.org/officeDocument/2006/relationships/hyperlink" Target="https://metroid.fandom.com/wiki/Zeta_Metroid" TargetMode="External"/><Relationship Id="rId2646" Type="http://schemas.openxmlformats.org/officeDocument/2006/relationships/hyperlink" Target="https://forgottenrealms.fandom.com/wiki/Ambush_drake" TargetMode="External"/><Relationship Id="rId1316" Type="http://schemas.openxmlformats.org/officeDocument/2006/relationships/hyperlink" Target="https://finalfantasy.fandom.com/wiki/Titania_(Tactics_Advance)" TargetMode="External"/><Relationship Id="rId2647" Type="http://schemas.openxmlformats.org/officeDocument/2006/relationships/hyperlink" Target="https://bulbapedia.bulbagarden.net/wiki/Snubbull_(Pok%C3%A9mon)" TargetMode="External"/><Relationship Id="rId1317" Type="http://schemas.openxmlformats.org/officeDocument/2006/relationships/hyperlink" Target="https://finalfantasy.fandom.com/wiki/Pandemona" TargetMode="External"/><Relationship Id="rId2648" Type="http://schemas.openxmlformats.org/officeDocument/2006/relationships/hyperlink" Target="https://digimon.fandom.com/wiki/Vemmon" TargetMode="External"/><Relationship Id="rId1318" Type="http://schemas.openxmlformats.org/officeDocument/2006/relationships/hyperlink" Target="https://fellseal.gamepedia.com/Feral" TargetMode="External"/><Relationship Id="rId2649" Type="http://schemas.openxmlformats.org/officeDocument/2006/relationships/hyperlink" Target="https://dragon-quest.org/wiki/Equinox" TargetMode="External"/><Relationship Id="rId1319" Type="http://schemas.openxmlformats.org/officeDocument/2006/relationships/hyperlink" Target="https://monster-sanctuary.fandom.com/wiki/Aurumtail" TargetMode="External"/><Relationship Id="rId729" Type="http://schemas.openxmlformats.org/officeDocument/2006/relationships/hyperlink" Target="https://dragon-quest.org/wiki/Prism_peacock" TargetMode="External"/><Relationship Id="rId728" Type="http://schemas.openxmlformats.org/officeDocument/2006/relationships/hyperlink" Target="https://www.mariowiki.com/Goomba" TargetMode="External"/><Relationship Id="rId723" Type="http://schemas.openxmlformats.org/officeDocument/2006/relationships/hyperlink" Target="https://forgottenrealms.fandom.com/wiki/Destrachan" TargetMode="External"/><Relationship Id="rId722" Type="http://schemas.openxmlformats.org/officeDocument/2006/relationships/hyperlink" Target="https://avatar.fandom.com/wiki/Dragon_eel_spirit" TargetMode="External"/><Relationship Id="rId721" Type="http://schemas.openxmlformats.org/officeDocument/2006/relationships/hyperlink" Target="https://ark.gamepedia.com/Beelzemorbus" TargetMode="External"/><Relationship Id="rId720" Type="http://schemas.openxmlformats.org/officeDocument/2006/relationships/hyperlink" Target="https://en.wikipedia.org/wiki/Bovidae" TargetMode="External"/><Relationship Id="rId727" Type="http://schemas.openxmlformats.org/officeDocument/2006/relationships/hyperlink" Target="https://zelda.fandom.com/wiki/Helmasaur" TargetMode="External"/><Relationship Id="rId726" Type="http://schemas.openxmlformats.org/officeDocument/2006/relationships/hyperlink" Target="https://godzilla.fandom.com/wiki/Varan" TargetMode="External"/><Relationship Id="rId725" Type="http://schemas.openxmlformats.org/officeDocument/2006/relationships/hyperlink" Target="https://digimon.fandom.com/wiki/Dondokomon" TargetMode="External"/><Relationship Id="rId724" Type="http://schemas.openxmlformats.org/officeDocument/2006/relationships/hyperlink" Target="https://bulbapedia.bulbagarden.net/wiki/Paras_(Pok%C3%A9mon)" TargetMode="External"/><Relationship Id="rId2640" Type="http://schemas.openxmlformats.org/officeDocument/2006/relationships/hyperlink" Target="https://xenoblade.fandom.com/wiki/Pugilith" TargetMode="External"/><Relationship Id="rId1310" Type="http://schemas.openxmlformats.org/officeDocument/2006/relationships/hyperlink" Target="https://howtotrainyourdragon.fandom.com/wiki/Hobblegrunt" TargetMode="External"/><Relationship Id="rId2641" Type="http://schemas.openxmlformats.org/officeDocument/2006/relationships/hyperlink" Target="https://starwars.fandom.com/wiki/Rishi_eel/Legends" TargetMode="External"/><Relationship Id="rId1311" Type="http://schemas.openxmlformats.org/officeDocument/2006/relationships/hyperlink" Target="https://xenoblade.fandom.com/wiki/Duoguill" TargetMode="External"/><Relationship Id="rId2642" Type="http://schemas.openxmlformats.org/officeDocument/2006/relationships/hyperlink" Target="https://monsterhunter.fandom.com/wiki/Hermitaur" TargetMode="External"/><Relationship Id="rId1301" Type="http://schemas.openxmlformats.org/officeDocument/2006/relationships/hyperlink" Target="https://en.wikipedia.org/wiki/Pinnipedia" TargetMode="External"/><Relationship Id="rId2632" Type="http://schemas.openxmlformats.org/officeDocument/2006/relationships/hyperlink" Target="https://monster-sanctuary.fandom.com/wiki/Monster_Shifting" TargetMode="External"/><Relationship Id="rId1302" Type="http://schemas.openxmlformats.org/officeDocument/2006/relationships/hyperlink" Target="https://ark.gamepedia.com/Deinonychus" TargetMode="External"/><Relationship Id="rId2633" Type="http://schemas.openxmlformats.org/officeDocument/2006/relationships/hyperlink" Target="https://goldensun.fandom.com/wiki/Mist_(Djinni)" TargetMode="External"/><Relationship Id="rId1303" Type="http://schemas.openxmlformats.org/officeDocument/2006/relationships/hyperlink" Target="https://avatar.fandom.com/wiki/Goat_gorilla" TargetMode="External"/><Relationship Id="rId2634" Type="http://schemas.openxmlformats.org/officeDocument/2006/relationships/hyperlink" Target="https://toriko.fandom.com/wiki/Python_Tiger" TargetMode="External"/><Relationship Id="rId1304" Type="http://schemas.openxmlformats.org/officeDocument/2006/relationships/hyperlink" Target="https://forgottenrealms.fandom.com/wiki/Otyugh" TargetMode="External"/><Relationship Id="rId2635" Type="http://schemas.openxmlformats.org/officeDocument/2006/relationships/hyperlink" Target="https://ark.gamepedia.com/Megapithecus" TargetMode="External"/><Relationship Id="rId1305" Type="http://schemas.openxmlformats.org/officeDocument/2006/relationships/hyperlink" Target="https://bulbapedia.bulbagarden.net/wiki/Doduo_(Pok%C3%A9mon)" TargetMode="External"/><Relationship Id="rId2636" Type="http://schemas.openxmlformats.org/officeDocument/2006/relationships/hyperlink" Target="https://forgottenrealms.fandom.com/wiki/Lung_dragon" TargetMode="External"/><Relationship Id="rId1306" Type="http://schemas.openxmlformats.org/officeDocument/2006/relationships/hyperlink" Target="https://digimon.fandom.com/wiki/Gomamon" TargetMode="External"/><Relationship Id="rId2637" Type="http://schemas.openxmlformats.org/officeDocument/2006/relationships/hyperlink" Target="https://bulbapedia.bulbagarden.net/wiki/Gligar_(Pok%C3%A9mon)" TargetMode="External"/><Relationship Id="rId1307" Type="http://schemas.openxmlformats.org/officeDocument/2006/relationships/hyperlink" Target="https://zelda.fandom.com/wiki/Lord_Bullbo" TargetMode="External"/><Relationship Id="rId2638" Type="http://schemas.openxmlformats.org/officeDocument/2006/relationships/hyperlink" Target="https://digimon.fandom.com/wiki/Veemon" TargetMode="External"/><Relationship Id="rId1308" Type="http://schemas.openxmlformats.org/officeDocument/2006/relationships/hyperlink" Target="https://www.mariowiki.com/Snifit" TargetMode="External"/><Relationship Id="rId2639" Type="http://schemas.openxmlformats.org/officeDocument/2006/relationships/hyperlink" Target="https://dragon-quest.org/wiki/Urnexpected" TargetMode="External"/><Relationship Id="rId1309" Type="http://schemas.openxmlformats.org/officeDocument/2006/relationships/hyperlink" Target="https://dragon-quest.org/wiki/Great_sabrecub" TargetMode="External"/><Relationship Id="rId719" Type="http://schemas.openxmlformats.org/officeDocument/2006/relationships/hyperlink" Target="https://dragonball.fandom.com/wiki/Shenron" TargetMode="External"/><Relationship Id="rId718" Type="http://schemas.openxmlformats.org/officeDocument/2006/relationships/hyperlink" Target="https://riordan.fandom.com/wiki/Hippocampus" TargetMode="External"/><Relationship Id="rId717" Type="http://schemas.openxmlformats.org/officeDocument/2006/relationships/hyperlink" Target="https://kirby.fandom.com/wiki/Kine" TargetMode="External"/><Relationship Id="rId712" Type="http://schemas.openxmlformats.org/officeDocument/2006/relationships/hyperlink" Target="https://ben10.fandom.com/wiki/Kaosseffexx_Ultimasauria" TargetMode="External"/><Relationship Id="rId711" Type="http://schemas.openxmlformats.org/officeDocument/2006/relationships/hyperlink" Target="https://oddworld.fandom.com/wiki/Bolamite" TargetMode="External"/><Relationship Id="rId710" Type="http://schemas.openxmlformats.org/officeDocument/2006/relationships/hyperlink" Target="https://dinotrux.fandom.com/wiki/Shredadon" TargetMode="External"/><Relationship Id="rId716" Type="http://schemas.openxmlformats.org/officeDocument/2006/relationships/hyperlink" Target="https://ccsakura.fandom.com/wiki/The_Glow" TargetMode="External"/><Relationship Id="rId715" Type="http://schemas.openxmlformats.org/officeDocument/2006/relationships/hyperlink" Target="https://starbounder.org/Ignome" TargetMode="External"/><Relationship Id="rId714" Type="http://schemas.openxmlformats.org/officeDocument/2006/relationships/hyperlink" Target="https://subnautica.fandom.com/wiki/Crashfish" TargetMode="External"/><Relationship Id="rId713" Type="http://schemas.openxmlformats.org/officeDocument/2006/relationships/hyperlink" Target="https://horizon.fandom.com/wiki/Rockbreaker" TargetMode="External"/><Relationship Id="rId2630" Type="http://schemas.openxmlformats.org/officeDocument/2006/relationships/hyperlink" Target="https://starwars.fandom.com/wiki/Rib-cat" TargetMode="External"/><Relationship Id="rId1300" Type="http://schemas.openxmlformats.org/officeDocument/2006/relationships/hyperlink" Target="https://hearthstone.fandom.com/wiki/Beast/Wild_format" TargetMode="External"/><Relationship Id="rId2631" Type="http://schemas.openxmlformats.org/officeDocument/2006/relationships/hyperlink" Target="https://monsterhunter.fandom.com/wiki/Harudomerugu" TargetMode="External"/><Relationship Id="rId3117" Type="http://schemas.openxmlformats.org/officeDocument/2006/relationships/hyperlink" Target="https://monsterhunter.fandom.com/wiki/Raphinos" TargetMode="External"/><Relationship Id="rId3116" Type="http://schemas.openxmlformats.org/officeDocument/2006/relationships/hyperlink" Target="https://bulbapedia.bulbagarden.net/wiki/Kecleon_(Pok%C3%A9mon)" TargetMode="External"/><Relationship Id="rId3119" Type="http://schemas.openxmlformats.org/officeDocument/2006/relationships/hyperlink" Target="https://forgottenrealms.fandom.com/wiki/Blink_dog" TargetMode="External"/><Relationship Id="rId3118" Type="http://schemas.openxmlformats.org/officeDocument/2006/relationships/hyperlink" Target="https://ark.gamepedia.com/Corrupted_Creatures" TargetMode="External"/><Relationship Id="rId3111" Type="http://schemas.openxmlformats.org/officeDocument/2006/relationships/hyperlink" Target="https://forgottenrealms.fandom.com/wiki/Behir" TargetMode="External"/><Relationship Id="rId3110" Type="http://schemas.openxmlformats.org/officeDocument/2006/relationships/hyperlink" Target="https://ark.gamepedia.com/Alpha_Creatures" TargetMode="External"/><Relationship Id="rId3113" Type="http://schemas.openxmlformats.org/officeDocument/2006/relationships/hyperlink" Target="https://monsterhunter.fandom.com/wiki/Rajang" TargetMode="External"/><Relationship Id="rId3112" Type="http://schemas.openxmlformats.org/officeDocument/2006/relationships/hyperlink" Target="https://bulbapedia.bulbagarden.net/wiki/Castform_(Pok%C3%A9mon)" TargetMode="External"/><Relationship Id="rId3115" Type="http://schemas.openxmlformats.org/officeDocument/2006/relationships/hyperlink" Target="https://forgottenrealms.fandom.com/wiki/Black_unicorn" TargetMode="External"/><Relationship Id="rId3114" Type="http://schemas.openxmlformats.org/officeDocument/2006/relationships/hyperlink" Target="https://ark.gamepedia.com/Brute_Creatures" TargetMode="External"/><Relationship Id="rId3106" Type="http://schemas.openxmlformats.org/officeDocument/2006/relationships/hyperlink" Target="https://ark.gamepedia.com/Aberrant_Creatures" TargetMode="External"/><Relationship Id="rId3105" Type="http://schemas.openxmlformats.org/officeDocument/2006/relationships/hyperlink" Target="https://monsterhunter.fandom.com/wiki/Qurupeco" TargetMode="External"/><Relationship Id="rId3108" Type="http://schemas.openxmlformats.org/officeDocument/2006/relationships/hyperlink" Target="https://bulbapedia.bulbagarden.net/wiki/Feebas_(Pok%C3%A9mon)" TargetMode="External"/><Relationship Id="rId3107" Type="http://schemas.openxmlformats.org/officeDocument/2006/relationships/hyperlink" Target="https://forgottenrealms.fandom.com/wiki/Beguiler" TargetMode="External"/><Relationship Id="rId3109" Type="http://schemas.openxmlformats.org/officeDocument/2006/relationships/hyperlink" Target="https://monsterhunter.fandom.com/wiki/Radobaan" TargetMode="External"/><Relationship Id="rId3100" Type="http://schemas.openxmlformats.org/officeDocument/2006/relationships/hyperlink" Target="https://bulbapedia.bulbagarden.net/wiki/Lileep_(Pok%C3%A9mon)" TargetMode="External"/><Relationship Id="rId3102" Type="http://schemas.openxmlformats.org/officeDocument/2006/relationships/hyperlink" Target="https://ark.gamepedia.com/Yutyrannus" TargetMode="External"/><Relationship Id="rId3101" Type="http://schemas.openxmlformats.org/officeDocument/2006/relationships/hyperlink" Target="https://monsterhunter.fandom.com/wiki/Pukei-Pukei" TargetMode="External"/><Relationship Id="rId3104" Type="http://schemas.openxmlformats.org/officeDocument/2006/relationships/hyperlink" Target="https://bulbapedia.bulbagarden.net/wiki/Anorith_(Pok%C3%A9mon)" TargetMode="External"/><Relationship Id="rId3103" Type="http://schemas.openxmlformats.org/officeDocument/2006/relationships/hyperlink" Target="https://forgottenrealms.fandom.com/wiki/Beast_of_Malar" TargetMode="External"/><Relationship Id="rId3139" Type="http://schemas.openxmlformats.org/officeDocument/2006/relationships/hyperlink" Target="https://monsterhunter.fandom.com/wiki/Rukodiora" TargetMode="External"/><Relationship Id="rId3138" Type="http://schemas.openxmlformats.org/officeDocument/2006/relationships/hyperlink" Target="https://bulbapedia.bulbagarden.net/wiki/Snorunt_(Pok%C3%A9mon)" TargetMode="External"/><Relationship Id="rId3131" Type="http://schemas.openxmlformats.org/officeDocument/2006/relationships/hyperlink" Target="https://forgottenrealms.fandom.com/wiki/Cave_fisher" TargetMode="External"/><Relationship Id="rId3130" Type="http://schemas.openxmlformats.org/officeDocument/2006/relationships/hyperlink" Target="https://ark.gamepedia.com/X-Creatures" TargetMode="External"/><Relationship Id="rId3133" Type="http://schemas.openxmlformats.org/officeDocument/2006/relationships/hyperlink" Target="https://monsterhunter.fandom.com/wiki/Remobra" TargetMode="External"/><Relationship Id="rId3132" Type="http://schemas.openxmlformats.org/officeDocument/2006/relationships/hyperlink" Target="https://bulbapedia.bulbagarden.net/wiki/Chingling_(Pok%C3%A9mon)" TargetMode="External"/><Relationship Id="rId3135" Type="http://schemas.openxmlformats.org/officeDocument/2006/relationships/hyperlink" Target="https://bulbapedia.bulbagarden.net/wiki/Absol_(Pok%C3%A9mon)" TargetMode="External"/><Relationship Id="rId3134" Type="http://schemas.openxmlformats.org/officeDocument/2006/relationships/hyperlink" Target="https://forgottenrealms.fandom.com/wiki/Chimera" TargetMode="External"/><Relationship Id="rId3137" Type="http://schemas.openxmlformats.org/officeDocument/2006/relationships/hyperlink" Target="https://forgottenrealms.fandom.com/wiki/Cockatrice" TargetMode="External"/><Relationship Id="rId3136" Type="http://schemas.openxmlformats.org/officeDocument/2006/relationships/hyperlink" Target="https://monsterhunter.fandom.com/wiki/Rhenoplos" TargetMode="External"/><Relationship Id="rId3128" Type="http://schemas.openxmlformats.org/officeDocument/2006/relationships/hyperlink" Target="https://bulbapedia.bulbagarden.net/wiki/Tropius_(Pok%C3%A9mon)" TargetMode="External"/><Relationship Id="rId3127" Type="http://schemas.openxmlformats.org/officeDocument/2006/relationships/hyperlink" Target="https://forgottenrealms.fandom.com/wiki/Bulette" TargetMode="External"/><Relationship Id="rId3129" Type="http://schemas.openxmlformats.org/officeDocument/2006/relationships/hyperlink" Target="https://monsterhunter.fandom.com/wiki/Ray_Gougarf" TargetMode="External"/><Relationship Id="rId3120" Type="http://schemas.openxmlformats.org/officeDocument/2006/relationships/hyperlink" Target="https://bulbapedia.bulbagarden.net/wiki/Shuppet_(Pok%C3%A9mon)" TargetMode="External"/><Relationship Id="rId3122" Type="http://schemas.openxmlformats.org/officeDocument/2006/relationships/hyperlink" Target="https://ark.gamepedia.com/Eerie_Creatures" TargetMode="External"/><Relationship Id="rId3121" Type="http://schemas.openxmlformats.org/officeDocument/2006/relationships/hyperlink" Target="https://monsterhunter.fandom.com/wiki/Rathalos" TargetMode="External"/><Relationship Id="rId3124" Type="http://schemas.openxmlformats.org/officeDocument/2006/relationships/hyperlink" Target="https://bulbapedia.bulbagarden.net/wiki/Duskull_(Pok%C3%A9mon)" TargetMode="External"/><Relationship Id="rId3123" Type="http://schemas.openxmlformats.org/officeDocument/2006/relationships/hyperlink" Target="https://forgottenrealms.fandom.com/wiki/Bloodsilk_spider" TargetMode="External"/><Relationship Id="rId3126" Type="http://schemas.openxmlformats.org/officeDocument/2006/relationships/hyperlink" Target="https://ark.gamepedia.com/Tek_Creatures" TargetMode="External"/><Relationship Id="rId3125" Type="http://schemas.openxmlformats.org/officeDocument/2006/relationships/hyperlink" Target="https://monsterhunter.fandom.com/wiki/Rathian" TargetMode="External"/><Relationship Id="rId1378" Type="http://schemas.openxmlformats.org/officeDocument/2006/relationships/hyperlink" Target="https://monster-sanctuary.fandom.com/wiki/Mogwai" TargetMode="External"/><Relationship Id="rId1379" Type="http://schemas.openxmlformats.org/officeDocument/2006/relationships/hyperlink" Target="https://onepiece.fandom.com/wiki/Sea_King" TargetMode="External"/><Relationship Id="rId789" Type="http://schemas.openxmlformats.org/officeDocument/2006/relationships/hyperlink" Target="https://oddworld.fandom.com/wiki/Chippunk" TargetMode="External"/><Relationship Id="rId788" Type="http://schemas.openxmlformats.org/officeDocument/2006/relationships/hyperlink" Target="https://dinotrux.fandom.com/wiki/T-Trux" TargetMode="External"/><Relationship Id="rId787" Type="http://schemas.openxmlformats.org/officeDocument/2006/relationships/hyperlink" Target="https://wh40k.lexicanum.com/wiki/Grox" TargetMode="External"/><Relationship Id="rId786" Type="http://schemas.openxmlformats.org/officeDocument/2006/relationships/hyperlink" Target="https://toriko.fandom.com/wiki/Bubble_Knuckle" TargetMode="External"/><Relationship Id="rId781" Type="http://schemas.openxmlformats.org/officeDocument/2006/relationships/hyperlink" Target="https://monster-sanctuary.fandom.com/wiki/G%27rulu" TargetMode="External"/><Relationship Id="rId1370" Type="http://schemas.openxmlformats.org/officeDocument/2006/relationships/hyperlink" Target="https://xenoblade.fandom.com/wiki/Makna_Eks" TargetMode="External"/><Relationship Id="rId780" Type="http://schemas.openxmlformats.org/officeDocument/2006/relationships/hyperlink" Target="https://fellseal.gamepedia.com/Rakkerjak" TargetMode="External"/><Relationship Id="rId1371" Type="http://schemas.openxmlformats.org/officeDocument/2006/relationships/hyperlink" Target="https://starwars.fandom.com/wiki/Shaak/Legends" TargetMode="External"/><Relationship Id="rId1372" Type="http://schemas.openxmlformats.org/officeDocument/2006/relationships/hyperlink" Target="https://monsterhunter.fandom.com/wiki/Bulldrome" TargetMode="External"/><Relationship Id="rId1373" Type="http://schemas.openxmlformats.org/officeDocument/2006/relationships/hyperlink" Target="https://harrypotter.fandom.com/wiki/Grindylow" TargetMode="External"/><Relationship Id="rId785" Type="http://schemas.openxmlformats.org/officeDocument/2006/relationships/hyperlink" Target="https://goldensun.fandom.com/wiki/Ivy" TargetMode="External"/><Relationship Id="rId1374" Type="http://schemas.openxmlformats.org/officeDocument/2006/relationships/hyperlink" Target="https://metroid.fandom.com/wiki/Queen_Metroid" TargetMode="External"/><Relationship Id="rId784" Type="http://schemas.openxmlformats.org/officeDocument/2006/relationships/hyperlink" Target="https://onepiece.fandom.com/wiki/Animal_Species/Sky_Island_Saga" TargetMode="External"/><Relationship Id="rId1375" Type="http://schemas.openxmlformats.org/officeDocument/2006/relationships/hyperlink" Target="https://finalfantasy.fandom.com/wiki/Trick_Sparrow" TargetMode="External"/><Relationship Id="rId783" Type="http://schemas.openxmlformats.org/officeDocument/2006/relationships/hyperlink" Target="https://naruto.fandom.com/wiki/Kikaich%C5%AB" TargetMode="External"/><Relationship Id="rId1376" Type="http://schemas.openxmlformats.org/officeDocument/2006/relationships/hyperlink" Target="https://finalfantasy.fandom.com/wiki/Phoenix_(summon)" TargetMode="External"/><Relationship Id="rId782" Type="http://schemas.openxmlformats.org/officeDocument/2006/relationships/hyperlink" Target="https://elderscrolls.fandom.com/wiki/Guar_(Online)" TargetMode="External"/><Relationship Id="rId1377" Type="http://schemas.openxmlformats.org/officeDocument/2006/relationships/hyperlink" Target="https://fellseal.gamepedia.com/Horned" TargetMode="External"/><Relationship Id="rId1367" Type="http://schemas.openxmlformats.org/officeDocument/2006/relationships/hyperlink" Target="https://www.mariowiki.com/Spiny" TargetMode="External"/><Relationship Id="rId2698" Type="http://schemas.openxmlformats.org/officeDocument/2006/relationships/hyperlink" Target="https://digimon.fandom.com/wiki/Digi-Egg_(Armor)" TargetMode="External"/><Relationship Id="rId1368" Type="http://schemas.openxmlformats.org/officeDocument/2006/relationships/hyperlink" Target="https://dragon-quest.org/wiki/Heligator" TargetMode="External"/><Relationship Id="rId2699" Type="http://schemas.openxmlformats.org/officeDocument/2006/relationships/hyperlink" Target="https://dragon-quest.org/wiki/Orgodemir" TargetMode="External"/><Relationship Id="rId1369" Type="http://schemas.openxmlformats.org/officeDocument/2006/relationships/hyperlink" Target="https://howtotrainyourdragon.fandom.com/wiki/Hotburple" TargetMode="External"/><Relationship Id="rId778" Type="http://schemas.openxmlformats.org/officeDocument/2006/relationships/hyperlink" Target="https://finalfantasy.fandom.com/wiki/Golem_(creature)" TargetMode="External"/><Relationship Id="rId777" Type="http://schemas.openxmlformats.org/officeDocument/2006/relationships/hyperlink" Target="https://finalfantasy.fandom.com/wiki/Coeurl_(Final_Fantasy_X)" TargetMode="External"/><Relationship Id="rId776" Type="http://schemas.openxmlformats.org/officeDocument/2006/relationships/hyperlink" Target="https://metroid.fandom.com/wiki/Ghalmanian" TargetMode="External"/><Relationship Id="rId775" Type="http://schemas.openxmlformats.org/officeDocument/2006/relationships/hyperlink" Target="https://dc.fandom.com/wiki/Kangas" TargetMode="External"/><Relationship Id="rId779" Type="http://schemas.openxmlformats.org/officeDocument/2006/relationships/hyperlink" Target="https://minecraft.gamepedia.com/Slime" TargetMode="External"/><Relationship Id="rId770" Type="http://schemas.openxmlformats.org/officeDocument/2006/relationships/hyperlink" Target="https://xenoblade.fandom.com/wiki/Blatta" TargetMode="External"/><Relationship Id="rId2690" Type="http://schemas.openxmlformats.org/officeDocument/2006/relationships/hyperlink" Target="https://xenoblade.fandom.com/wiki/Riik" TargetMode="External"/><Relationship Id="rId1360" Type="http://schemas.openxmlformats.org/officeDocument/2006/relationships/hyperlink" Target="https://en.wikipedia.org/wiki/Galloanserae" TargetMode="External"/><Relationship Id="rId2691" Type="http://schemas.openxmlformats.org/officeDocument/2006/relationships/hyperlink" Target="https://starwars.fandom.com/wiki/Sea_Leviathan" TargetMode="External"/><Relationship Id="rId1361" Type="http://schemas.openxmlformats.org/officeDocument/2006/relationships/hyperlink" Target="https://ark.gamepedia.com/Dimetrodon" TargetMode="External"/><Relationship Id="rId2692" Type="http://schemas.openxmlformats.org/officeDocument/2006/relationships/hyperlink" Target="https://monsterhunter.fandom.com/wiki/Iodrome" TargetMode="External"/><Relationship Id="rId1362" Type="http://schemas.openxmlformats.org/officeDocument/2006/relationships/hyperlink" Target="https://avatar.fandom.com/wiki/Hippo_cow" TargetMode="External"/><Relationship Id="rId2693" Type="http://schemas.openxmlformats.org/officeDocument/2006/relationships/hyperlink" Target="https://goldensun.fandom.com/wiki/Sleet" TargetMode="External"/><Relationship Id="rId774" Type="http://schemas.openxmlformats.org/officeDocument/2006/relationships/hyperlink" Target="https://slimerancher.fandom.com/wiki/Twinkle_Slime" TargetMode="External"/><Relationship Id="rId1363" Type="http://schemas.openxmlformats.org/officeDocument/2006/relationships/hyperlink" Target="https://forgottenrealms.fandom.com/wiki/Snowcloak" TargetMode="External"/><Relationship Id="rId2694" Type="http://schemas.openxmlformats.org/officeDocument/2006/relationships/hyperlink" Target="https://toriko.fandom.com/wiki/Rock_Drum" TargetMode="External"/><Relationship Id="rId773" Type="http://schemas.openxmlformats.org/officeDocument/2006/relationships/hyperlink" Target="https://harrypotter.fandom.com/wiki/Chinese_Fireball" TargetMode="External"/><Relationship Id="rId1364" Type="http://schemas.openxmlformats.org/officeDocument/2006/relationships/hyperlink" Target="https://bulbapedia.bulbagarden.net/wiki/Grimer_(Pok%C3%A9mon)" TargetMode="External"/><Relationship Id="rId2695" Type="http://schemas.openxmlformats.org/officeDocument/2006/relationships/hyperlink" Target="https://ark.gamepedia.com/Morellatops" TargetMode="External"/><Relationship Id="rId772" Type="http://schemas.openxmlformats.org/officeDocument/2006/relationships/hyperlink" Target="https://monsterhunter.fandom.com/wiki/Baggi" TargetMode="External"/><Relationship Id="rId1365" Type="http://schemas.openxmlformats.org/officeDocument/2006/relationships/hyperlink" Target="https://digimon.fandom.com/wiki/Guilmon" TargetMode="External"/><Relationship Id="rId2696" Type="http://schemas.openxmlformats.org/officeDocument/2006/relationships/hyperlink" Target="https://forgottenrealms.fandom.com/wiki/Mirage_dragon" TargetMode="External"/><Relationship Id="rId771" Type="http://schemas.openxmlformats.org/officeDocument/2006/relationships/hyperlink" Target="https://starwars.fandom.com/wiki/Kudana" TargetMode="External"/><Relationship Id="rId1366" Type="http://schemas.openxmlformats.org/officeDocument/2006/relationships/hyperlink" Target="https://zelda.fandom.com/wiki/Mothula" TargetMode="External"/><Relationship Id="rId2697" Type="http://schemas.openxmlformats.org/officeDocument/2006/relationships/hyperlink" Target="https://bulbapedia.bulbagarden.net/wiki/Teddiursa_(Pok%C3%A9mon)" TargetMode="External"/><Relationship Id="rId1390" Type="http://schemas.openxmlformats.org/officeDocument/2006/relationships/hyperlink" Target="https://ark.gamepedia.com/Dimorphodon" TargetMode="External"/><Relationship Id="rId1391" Type="http://schemas.openxmlformats.org/officeDocument/2006/relationships/hyperlink" Target="https://avatar.fandom.com/wiki/Hog_monkey" TargetMode="External"/><Relationship Id="rId1392" Type="http://schemas.openxmlformats.org/officeDocument/2006/relationships/hyperlink" Target="https://forgottenrealms.fandom.com/wiki/Sussurus" TargetMode="External"/><Relationship Id="rId1393" Type="http://schemas.openxmlformats.org/officeDocument/2006/relationships/hyperlink" Target="https://bulbapedia.bulbagarden.net/wiki/Shellder_(Pok%C3%A9mon)" TargetMode="External"/><Relationship Id="rId1394" Type="http://schemas.openxmlformats.org/officeDocument/2006/relationships/hyperlink" Target="https://digimon.fandom.com/wiki/Gumdramon" TargetMode="External"/><Relationship Id="rId1395" Type="http://schemas.openxmlformats.org/officeDocument/2006/relationships/hyperlink" Target="https://zelda.fandom.com/wiki/Moldarach" TargetMode="External"/><Relationship Id="rId1396" Type="http://schemas.openxmlformats.org/officeDocument/2006/relationships/hyperlink" Target="https://www.mariowiki.com/Swoop" TargetMode="External"/><Relationship Id="rId1397" Type="http://schemas.openxmlformats.org/officeDocument/2006/relationships/hyperlink" Target="https://dragon-quest.org/wiki/Hellion" TargetMode="External"/><Relationship Id="rId1398" Type="http://schemas.openxmlformats.org/officeDocument/2006/relationships/hyperlink" Target="https://howtotrainyourdragon.fandom.com/wiki/Large_Shadow_Wing" TargetMode="External"/><Relationship Id="rId1399" Type="http://schemas.openxmlformats.org/officeDocument/2006/relationships/hyperlink" Target="https://xenoblade.fandom.com/wiki/Evello" TargetMode="External"/><Relationship Id="rId1389" Type="http://schemas.openxmlformats.org/officeDocument/2006/relationships/hyperlink" Target="https://en.wikipedia.org/wiki/Strisores" TargetMode="External"/><Relationship Id="rId799" Type="http://schemas.openxmlformats.org/officeDocument/2006/relationships/hyperlink" Target="https://ark.gamepedia.com/Brontosaurus" TargetMode="External"/><Relationship Id="rId798" Type="http://schemas.openxmlformats.org/officeDocument/2006/relationships/hyperlink" Target="https://en.wikipedia.org/wiki/Hippopotamidae" TargetMode="External"/><Relationship Id="rId797" Type="http://schemas.openxmlformats.org/officeDocument/2006/relationships/hyperlink" Target="https://dresdenfiles.fandom.com/wiki/Bob" TargetMode="External"/><Relationship Id="rId1380" Type="http://schemas.openxmlformats.org/officeDocument/2006/relationships/hyperlink" Target="https://goldensun.fandom.com/wiki/Coal" TargetMode="External"/><Relationship Id="rId792" Type="http://schemas.openxmlformats.org/officeDocument/2006/relationships/hyperlink" Target="https://subnautica-belowzero.fandom.com/wiki/Cryptosuchus" TargetMode="External"/><Relationship Id="rId1381" Type="http://schemas.openxmlformats.org/officeDocument/2006/relationships/hyperlink" Target="https://toriko.fandom.com/wiki/Deer_King" TargetMode="External"/><Relationship Id="rId791" Type="http://schemas.openxmlformats.org/officeDocument/2006/relationships/hyperlink" Target="https://horizon.fandom.com/wiki/Scorcher" TargetMode="External"/><Relationship Id="rId1382" Type="http://schemas.openxmlformats.org/officeDocument/2006/relationships/hyperlink" Target="https://wh40k.lexicanum.com/wiki/Sumpkroc" TargetMode="External"/><Relationship Id="rId790" Type="http://schemas.openxmlformats.org/officeDocument/2006/relationships/hyperlink" Target="https://ben10.fandom.com/wiki/Lenopan" TargetMode="External"/><Relationship Id="rId1383" Type="http://schemas.openxmlformats.org/officeDocument/2006/relationships/hyperlink" Target="https://ben10.fandom.com/wiki/Pyroxovore" TargetMode="External"/><Relationship Id="rId1384" Type="http://schemas.openxmlformats.org/officeDocument/2006/relationships/hyperlink" Target="https://subnautica.fandom.com/wiki/Lava_Larva" TargetMode="External"/><Relationship Id="rId796" Type="http://schemas.openxmlformats.org/officeDocument/2006/relationships/hyperlink" Target="https://riordan.fandom.com/wiki/Lydian_Drakon" TargetMode="External"/><Relationship Id="rId1385" Type="http://schemas.openxmlformats.org/officeDocument/2006/relationships/hyperlink" Target="https://starbounder.org/Pyromantle" TargetMode="External"/><Relationship Id="rId795" Type="http://schemas.openxmlformats.org/officeDocument/2006/relationships/hyperlink" Target="https://kirby.fandom.com/wiki/Lanzer" TargetMode="External"/><Relationship Id="rId1386" Type="http://schemas.openxmlformats.org/officeDocument/2006/relationships/hyperlink" Target="https://ccsakura.fandom.com/wiki/The_Snow" TargetMode="External"/><Relationship Id="rId794" Type="http://schemas.openxmlformats.org/officeDocument/2006/relationships/hyperlink" Target="https://ccsakura.fandom.com/wiki/The_Jump" TargetMode="External"/><Relationship Id="rId1387" Type="http://schemas.openxmlformats.org/officeDocument/2006/relationships/hyperlink" Target="https://kirby.fandom.com/wiki/Telepathos" TargetMode="External"/><Relationship Id="rId793" Type="http://schemas.openxmlformats.org/officeDocument/2006/relationships/hyperlink" Target="https://starbounder.org/Lilodon" TargetMode="External"/><Relationship Id="rId1388" Type="http://schemas.openxmlformats.org/officeDocument/2006/relationships/hyperlink" Target="https://hitchhikers.fandom.com/wiki/Babel_Fish" TargetMode="External"/><Relationship Id="rId3191" Type="http://schemas.openxmlformats.org/officeDocument/2006/relationships/hyperlink" Target="https://forgottenrealms.fandom.com/wiki/Hydra" TargetMode="External"/><Relationship Id="rId3190" Type="http://schemas.openxmlformats.org/officeDocument/2006/relationships/hyperlink" Target="https://monsterhunter.fandom.com/wiki/Tetranadon" TargetMode="External"/><Relationship Id="rId3193" Type="http://schemas.openxmlformats.org/officeDocument/2006/relationships/hyperlink" Target="https://monsterhunter.fandom.com/wiki/Tetsucabra" TargetMode="External"/><Relationship Id="rId3192" Type="http://schemas.openxmlformats.org/officeDocument/2006/relationships/hyperlink" Target="https://bulbapedia.bulbagarden.net/wiki/Chimchar_(Pok%C3%A9mon)" TargetMode="External"/><Relationship Id="rId3195" Type="http://schemas.openxmlformats.org/officeDocument/2006/relationships/hyperlink" Target="https://bulbapedia.bulbagarden.net/wiki/Piplup_(Pok%C3%A9mon)" TargetMode="External"/><Relationship Id="rId3194" Type="http://schemas.openxmlformats.org/officeDocument/2006/relationships/hyperlink" Target="https://forgottenrealms.fandom.com/wiki/Ice_toad" TargetMode="External"/><Relationship Id="rId3197" Type="http://schemas.openxmlformats.org/officeDocument/2006/relationships/hyperlink" Target="https://forgottenrealms.fandom.com/wiki/Jaculi" TargetMode="External"/><Relationship Id="rId3196" Type="http://schemas.openxmlformats.org/officeDocument/2006/relationships/hyperlink" Target="https://monsterhunter.fandom.com/wiki/Tigrex" TargetMode="External"/><Relationship Id="rId3199" Type="http://schemas.openxmlformats.org/officeDocument/2006/relationships/hyperlink" Target="https://monsterhunter.fandom.com/wiki/Toa_Tesukatora" TargetMode="External"/><Relationship Id="rId3198" Type="http://schemas.openxmlformats.org/officeDocument/2006/relationships/hyperlink" Target="https://bulbapedia.bulbagarden.net/wiki/Starly_(Pok%C3%A9mon)" TargetMode="External"/><Relationship Id="rId3180" Type="http://schemas.openxmlformats.org/officeDocument/2006/relationships/hyperlink" Target="https://bulbapedia.bulbagarden.net/wiki/Rayquaza_(Pok%C3%A9mon)" TargetMode="External"/><Relationship Id="rId3182" Type="http://schemas.openxmlformats.org/officeDocument/2006/relationships/hyperlink" Target="https://forgottenrealms.fandom.com/wiki/Griffon" TargetMode="External"/><Relationship Id="rId3181" Type="http://schemas.openxmlformats.org/officeDocument/2006/relationships/hyperlink" Target="https://monsterhunter.fandom.com/wiki/Taikun_Zamuza" TargetMode="External"/><Relationship Id="rId3184" Type="http://schemas.openxmlformats.org/officeDocument/2006/relationships/hyperlink" Target="https://monsterhunter.fandom.com/wiki/Tartaronis" TargetMode="External"/><Relationship Id="rId3183" Type="http://schemas.openxmlformats.org/officeDocument/2006/relationships/hyperlink" Target="https://bulbapedia.bulbagarden.net/wiki/Jirachi_(Pok%C3%A9mon)" TargetMode="External"/><Relationship Id="rId3186" Type="http://schemas.openxmlformats.org/officeDocument/2006/relationships/hyperlink" Target="https://bulbapedia.bulbagarden.net/wiki/Deoxys_(Pok%C3%A9mon)" TargetMode="External"/><Relationship Id="rId3185" Type="http://schemas.openxmlformats.org/officeDocument/2006/relationships/hyperlink" Target="https://forgottenrealms.fandom.com/wiki/Hippocampus" TargetMode="External"/><Relationship Id="rId3188" Type="http://schemas.openxmlformats.org/officeDocument/2006/relationships/hyperlink" Target="https://forgottenrealms.fandom.com/wiki/Hippogriff" TargetMode="External"/><Relationship Id="rId3187" Type="http://schemas.openxmlformats.org/officeDocument/2006/relationships/hyperlink" Target="https://monsterhunter.fandom.com/wiki/Teostra" TargetMode="External"/><Relationship Id="rId3189" Type="http://schemas.openxmlformats.org/officeDocument/2006/relationships/hyperlink" Target="https://bulbapedia.bulbagarden.net/wiki/Turtwig_(Pok%C3%A9mon)" TargetMode="External"/><Relationship Id="rId3151" Type="http://schemas.openxmlformats.org/officeDocument/2006/relationships/hyperlink" Target="https://monsterhunter.fandom.com/wiki/Seregios" TargetMode="External"/><Relationship Id="rId3150" Type="http://schemas.openxmlformats.org/officeDocument/2006/relationships/hyperlink" Target="https://bulbapedia.bulbagarden.net/wiki/Luvdisc_(Pok%C3%A9mon)" TargetMode="External"/><Relationship Id="rId3153" Type="http://schemas.openxmlformats.org/officeDocument/2006/relationships/hyperlink" Target="https://bulbapedia.bulbagarden.net/wiki/Bagon_(Pok%C3%A9mon)" TargetMode="External"/><Relationship Id="rId3152" Type="http://schemas.openxmlformats.org/officeDocument/2006/relationships/hyperlink" Target="https://forgottenrealms.fandom.com/wiki/Dusk_beast" TargetMode="External"/><Relationship Id="rId3155" Type="http://schemas.openxmlformats.org/officeDocument/2006/relationships/hyperlink" Target="https://forgottenrealms.fandom.com/wiki/Giant_eagle" TargetMode="External"/><Relationship Id="rId3154" Type="http://schemas.openxmlformats.org/officeDocument/2006/relationships/hyperlink" Target="https://monsterhunter.fandom.com/wiki/Shagaru_Magala" TargetMode="External"/><Relationship Id="rId3157" Type="http://schemas.openxmlformats.org/officeDocument/2006/relationships/hyperlink" Target="https://monsterhunter.fandom.com/wiki/Shamos" TargetMode="External"/><Relationship Id="rId3156" Type="http://schemas.openxmlformats.org/officeDocument/2006/relationships/hyperlink" Target="https://bulbapedia.bulbagarden.net/wiki/Beldum_(Pok%C3%A9mon)" TargetMode="External"/><Relationship Id="rId3159" Type="http://schemas.openxmlformats.org/officeDocument/2006/relationships/hyperlink" Target="https://bulbapedia.bulbagarden.net/wiki/Regirock_(Pok%C3%A9mon)" TargetMode="External"/><Relationship Id="rId3158" Type="http://schemas.openxmlformats.org/officeDocument/2006/relationships/hyperlink" Target="https://forgottenrealms.fandom.com/wiki/Ethereal_marauder" TargetMode="External"/><Relationship Id="rId3149" Type="http://schemas.openxmlformats.org/officeDocument/2006/relationships/hyperlink" Target="https://forgottenrealms.fandom.com/wiki/Dragonne" TargetMode="External"/><Relationship Id="rId3140" Type="http://schemas.openxmlformats.org/officeDocument/2006/relationships/hyperlink" Target="https://forgottenrealms.fandom.com/wiki/Couatl" TargetMode="External"/><Relationship Id="rId3142" Type="http://schemas.openxmlformats.org/officeDocument/2006/relationships/hyperlink" Target="https://monsterhunter.fandom.com/wiki/Safi%27jiiva" TargetMode="External"/><Relationship Id="rId3141" Type="http://schemas.openxmlformats.org/officeDocument/2006/relationships/hyperlink" Target="https://bulbapedia.bulbagarden.net/wiki/Spheal_(Pok%C3%A9mon)" TargetMode="External"/><Relationship Id="rId3144" Type="http://schemas.openxmlformats.org/officeDocument/2006/relationships/hyperlink" Target="https://bulbapedia.bulbagarden.net/wiki/Clamperl_(Pok%C3%A9mon)" TargetMode="External"/><Relationship Id="rId3143" Type="http://schemas.openxmlformats.org/officeDocument/2006/relationships/hyperlink" Target="https://forgottenrealms.fandom.com/wiki/Darkmantle" TargetMode="External"/><Relationship Id="rId3146" Type="http://schemas.openxmlformats.org/officeDocument/2006/relationships/hyperlink" Target="https://forgottenrealms.fandom.com/wiki/Displacer_beast" TargetMode="External"/><Relationship Id="rId3145" Type="http://schemas.openxmlformats.org/officeDocument/2006/relationships/hyperlink" Target="https://monsterhunter.fandom.com/wiki/Seltas" TargetMode="External"/><Relationship Id="rId3148" Type="http://schemas.openxmlformats.org/officeDocument/2006/relationships/hyperlink" Target="https://monsterhunter.fandom.com/wiki/Seltas_Queen" TargetMode="External"/><Relationship Id="rId3147" Type="http://schemas.openxmlformats.org/officeDocument/2006/relationships/hyperlink" Target="https://bulbapedia.bulbagarden.net/wiki/Relicanth_(Pok%C3%A9mon)" TargetMode="External"/><Relationship Id="rId3171" Type="http://schemas.openxmlformats.org/officeDocument/2006/relationships/hyperlink" Target="https://bulbapedia.bulbagarden.net/wiki/Latios_(Pok%C3%A9mon)" TargetMode="External"/><Relationship Id="rId3170" Type="http://schemas.openxmlformats.org/officeDocument/2006/relationships/hyperlink" Target="https://forgottenrealms.fandom.com/wiki/Giragonne" TargetMode="External"/><Relationship Id="rId3173" Type="http://schemas.openxmlformats.org/officeDocument/2006/relationships/hyperlink" Target="https://forgottenrealms.fandom.com/wiki/Girallon" TargetMode="External"/><Relationship Id="rId3172" Type="http://schemas.openxmlformats.org/officeDocument/2006/relationships/hyperlink" Target="https://monsterhunter.fandom.com/wiki/Slagtoth" TargetMode="External"/><Relationship Id="rId3175" Type="http://schemas.openxmlformats.org/officeDocument/2006/relationships/hyperlink" Target="https://monsterhunter.fandom.com/wiki/Slicemargl" TargetMode="External"/><Relationship Id="rId3174" Type="http://schemas.openxmlformats.org/officeDocument/2006/relationships/hyperlink" Target="https://bulbapedia.bulbagarden.net/wiki/Kyogre_(Pok%C3%A9mon)" TargetMode="External"/><Relationship Id="rId3177" Type="http://schemas.openxmlformats.org/officeDocument/2006/relationships/hyperlink" Target="https://bulbapedia.bulbagarden.net/wiki/Groudon_(Pok%C3%A9mon)" TargetMode="External"/><Relationship Id="rId3176" Type="http://schemas.openxmlformats.org/officeDocument/2006/relationships/hyperlink" Target="https://forgottenrealms.fandom.com/wiki/Gorgon" TargetMode="External"/><Relationship Id="rId3179" Type="http://schemas.openxmlformats.org/officeDocument/2006/relationships/hyperlink" Target="https://forgottenrealms.fandom.com/wiki/Gray_render" TargetMode="External"/><Relationship Id="rId3178" Type="http://schemas.openxmlformats.org/officeDocument/2006/relationships/hyperlink" Target="https://monsterhunter.fandom.com/wiki/Somnacanth" TargetMode="External"/><Relationship Id="rId3160" Type="http://schemas.openxmlformats.org/officeDocument/2006/relationships/hyperlink" Target="https://monsterhunter.fandom.com/wiki/Shantien" TargetMode="External"/><Relationship Id="rId3162" Type="http://schemas.openxmlformats.org/officeDocument/2006/relationships/hyperlink" Target="https://bulbapedia.bulbagarden.net/wiki/Regice_(Pok%C3%A9mon)" TargetMode="External"/><Relationship Id="rId3161" Type="http://schemas.openxmlformats.org/officeDocument/2006/relationships/hyperlink" Target="https://forgottenrealms.fandom.com/wiki/Fire_toad" TargetMode="External"/><Relationship Id="rId3164" Type="http://schemas.openxmlformats.org/officeDocument/2006/relationships/hyperlink" Target="https://forgottenrealms.fandom.com/wiki/Foo_dog" TargetMode="External"/><Relationship Id="rId3163" Type="http://schemas.openxmlformats.org/officeDocument/2006/relationships/hyperlink" Target="https://monsterhunter.fandom.com/wiki/Shara_Ishvalda" TargetMode="External"/><Relationship Id="rId3166" Type="http://schemas.openxmlformats.org/officeDocument/2006/relationships/hyperlink" Target="https://monsterhunter.fandom.com/wiki/Shen_Gaoren" TargetMode="External"/><Relationship Id="rId3165" Type="http://schemas.openxmlformats.org/officeDocument/2006/relationships/hyperlink" Target="https://bulbapedia.bulbagarden.net/wiki/Registeel_(Pok%C3%A9mon)" TargetMode="External"/><Relationship Id="rId3168" Type="http://schemas.openxmlformats.org/officeDocument/2006/relationships/hyperlink" Target="https://bulbapedia.bulbagarden.net/wiki/Latias_(Pok%C3%A9mon)" TargetMode="External"/><Relationship Id="rId3167" Type="http://schemas.openxmlformats.org/officeDocument/2006/relationships/hyperlink" Target="https://forgottenrealms.fandom.com/wiki/Foo_lion" TargetMode="External"/><Relationship Id="rId3169" Type="http://schemas.openxmlformats.org/officeDocument/2006/relationships/hyperlink" Target="https://monsterhunter.fandom.com/wiki/Shogun_Ceanataur" TargetMode="External"/><Relationship Id="rId2700" Type="http://schemas.openxmlformats.org/officeDocument/2006/relationships/hyperlink" Target="https://xenoblade.fandom.com/wiki/Sabula" TargetMode="External"/><Relationship Id="rId2701" Type="http://schemas.openxmlformats.org/officeDocument/2006/relationships/hyperlink" Target="https://starwars.fandom.com/wiki/Silooth/Legends" TargetMode="External"/><Relationship Id="rId2702" Type="http://schemas.openxmlformats.org/officeDocument/2006/relationships/hyperlink" Target="https://monsterhunter.fandom.com/wiki/Ioprey" TargetMode="External"/><Relationship Id="rId2703" Type="http://schemas.openxmlformats.org/officeDocument/2006/relationships/hyperlink" Target="https://goldensun.fandom.com/wiki/Sour" TargetMode="External"/><Relationship Id="rId2704" Type="http://schemas.openxmlformats.org/officeDocument/2006/relationships/hyperlink" Target="https://toriko.fandom.com/wiki/Rockmadillo" TargetMode="External"/><Relationship Id="rId2705" Type="http://schemas.openxmlformats.org/officeDocument/2006/relationships/hyperlink" Target="https://ark.gamepedia.com/Mosasaurus" TargetMode="External"/><Relationship Id="rId2706" Type="http://schemas.openxmlformats.org/officeDocument/2006/relationships/hyperlink" Target="https://forgottenrealms.fandom.com/wiki/Portal_drake" TargetMode="External"/><Relationship Id="rId2707" Type="http://schemas.openxmlformats.org/officeDocument/2006/relationships/hyperlink" Target="https://bulbapedia.bulbagarden.net/wiki/Slugma_(Pok%C3%A9mon)" TargetMode="External"/><Relationship Id="rId2708" Type="http://schemas.openxmlformats.org/officeDocument/2006/relationships/hyperlink" Target="https://digimon.fandom.com/wiki/Digi-Egg_(Armor)" TargetMode="External"/><Relationship Id="rId2709" Type="http://schemas.openxmlformats.org/officeDocument/2006/relationships/hyperlink" Target="https://dragon-quest.org/wiki/Psaro_the_Manslayer" TargetMode="External"/><Relationship Id="rId2720" Type="http://schemas.openxmlformats.org/officeDocument/2006/relationships/hyperlink" Target="https://xenoblade.fandom.com/wiki/Deinos_Sauros" TargetMode="External"/><Relationship Id="rId2721" Type="http://schemas.openxmlformats.org/officeDocument/2006/relationships/hyperlink" Target="https://starwars.fandom.com/wiki/Taozin/Legends" TargetMode="External"/><Relationship Id="rId2722" Type="http://schemas.openxmlformats.org/officeDocument/2006/relationships/hyperlink" Target="https://monsterhunter.fandom.com/wiki/Great_Izuchi" TargetMode="External"/><Relationship Id="rId2723" Type="http://schemas.openxmlformats.org/officeDocument/2006/relationships/hyperlink" Target="https://goldensun.fandom.com/wiki/Spring" TargetMode="External"/><Relationship Id="rId2724" Type="http://schemas.openxmlformats.org/officeDocument/2006/relationships/hyperlink" Target="https://toriko.fandom.com/wiki/Saucetopus" TargetMode="External"/><Relationship Id="rId2725" Type="http://schemas.openxmlformats.org/officeDocument/2006/relationships/hyperlink" Target="https://ark.gamepedia.com/Nameless" TargetMode="External"/><Relationship Id="rId2726" Type="http://schemas.openxmlformats.org/officeDocument/2006/relationships/hyperlink" Target="https://forgottenrealms.fandom.com/wiki/Rock_wyrm" TargetMode="External"/><Relationship Id="rId2727" Type="http://schemas.openxmlformats.org/officeDocument/2006/relationships/hyperlink" Target="https://bulbapedia.bulbagarden.net/wiki/Corsola_(Pok%C3%A9mon)" TargetMode="External"/><Relationship Id="rId2728" Type="http://schemas.openxmlformats.org/officeDocument/2006/relationships/hyperlink" Target="https://digimon.fandom.com/wiki/Digi-Egg_(Armor)" TargetMode="External"/><Relationship Id="rId2729" Type="http://schemas.openxmlformats.org/officeDocument/2006/relationships/hyperlink" Target="https://dragon-quest.org/wiki/Shogum" TargetMode="External"/><Relationship Id="rId2710" Type="http://schemas.openxmlformats.org/officeDocument/2006/relationships/hyperlink" Target="https://xenoblade.fandom.com/wiki/Saltat" TargetMode="External"/><Relationship Id="rId2711" Type="http://schemas.openxmlformats.org/officeDocument/2006/relationships/hyperlink" Target="https://starwars.fandom.com/wiki/Sith_warbird" TargetMode="External"/><Relationship Id="rId2712" Type="http://schemas.openxmlformats.org/officeDocument/2006/relationships/hyperlink" Target="https://monsterhunter.fandom.com/wiki/Izuchi" TargetMode="External"/><Relationship Id="rId2713" Type="http://schemas.openxmlformats.org/officeDocument/2006/relationships/hyperlink" Target="https://goldensun.fandom.com/wiki/Spout" TargetMode="External"/><Relationship Id="rId2714" Type="http://schemas.openxmlformats.org/officeDocument/2006/relationships/hyperlink" Target="https://toriko.fandom.com/wiki/Salamander_Sphinx" TargetMode="External"/><Relationship Id="rId2715" Type="http://schemas.openxmlformats.org/officeDocument/2006/relationships/hyperlink" Target="https://ark.gamepedia.com/Moschops" TargetMode="External"/><Relationship Id="rId2716" Type="http://schemas.openxmlformats.org/officeDocument/2006/relationships/hyperlink" Target="https://forgottenrealms.fandom.com/wiki/Pseudodragon" TargetMode="External"/><Relationship Id="rId2717" Type="http://schemas.openxmlformats.org/officeDocument/2006/relationships/hyperlink" Target="https://bulbapedia.bulbagarden.net/wiki/Swinub_(Pok%C3%A9mon)" TargetMode="External"/><Relationship Id="rId2718" Type="http://schemas.openxmlformats.org/officeDocument/2006/relationships/hyperlink" Target="https://digimon.fandom.com/wiki/Digi-Egg_(Armor)" TargetMode="External"/><Relationship Id="rId2719" Type="http://schemas.openxmlformats.org/officeDocument/2006/relationships/hyperlink" Target="https://dragon-quest.org/wiki/Rhapthorne" TargetMode="External"/><Relationship Id="rId1455" Type="http://schemas.openxmlformats.org/officeDocument/2006/relationships/hyperlink" Target="https://howtotrainyourdragon.fandom.com/wiki/Moldruffle" TargetMode="External"/><Relationship Id="rId2786" Type="http://schemas.openxmlformats.org/officeDocument/2006/relationships/hyperlink" Target="https://starwars.fandom.com/wiki/Tusk_cat" TargetMode="External"/><Relationship Id="rId1456" Type="http://schemas.openxmlformats.org/officeDocument/2006/relationships/hyperlink" Target="https://xenoblade.fandom.com/wiki/Falsaxum" TargetMode="External"/><Relationship Id="rId2787" Type="http://schemas.openxmlformats.org/officeDocument/2006/relationships/hyperlink" Target="https://monsterhunter.fandom.com/wiki/Jyuratodus" TargetMode="External"/><Relationship Id="rId1457" Type="http://schemas.openxmlformats.org/officeDocument/2006/relationships/hyperlink" Target="https://starwars.fandom.com/wiki/Squall_(species)" TargetMode="External"/><Relationship Id="rId2788" Type="http://schemas.openxmlformats.org/officeDocument/2006/relationships/hyperlink" Target="https://toriko.fandom.com/wiki/Shuttle_Turtle" TargetMode="External"/><Relationship Id="rId1458" Type="http://schemas.openxmlformats.org/officeDocument/2006/relationships/hyperlink" Target="https://monsterhunter.fandom.com/wiki/Caeserber" TargetMode="External"/><Relationship Id="rId2789" Type="http://schemas.openxmlformats.org/officeDocument/2006/relationships/hyperlink" Target="https://ark.gamepedia.com/Oviraptor" TargetMode="External"/><Relationship Id="rId1459" Type="http://schemas.openxmlformats.org/officeDocument/2006/relationships/hyperlink" Target="https://harrypotter.fandom.com/wiki/Lethifold" TargetMode="External"/><Relationship Id="rId629" Type="http://schemas.openxmlformats.org/officeDocument/2006/relationships/hyperlink" Target="https://goldensun.fandom.com/wiki/Granite" TargetMode="External"/><Relationship Id="rId624" Type="http://schemas.openxmlformats.org/officeDocument/2006/relationships/hyperlink" Target="https://fellseal.gamepedia.com/Pektite" TargetMode="External"/><Relationship Id="rId623" Type="http://schemas.openxmlformats.org/officeDocument/2006/relationships/hyperlink" Target="https://minecraft.gamepedia.com/Phantom" TargetMode="External"/><Relationship Id="rId622" Type="http://schemas.openxmlformats.org/officeDocument/2006/relationships/hyperlink" Target="https://finalfantasy.fandom.com/wiki/Eden_(summon)" TargetMode="External"/><Relationship Id="rId621" Type="http://schemas.openxmlformats.org/officeDocument/2006/relationships/hyperlink" Target="https://finalfantasy.fandom.com/wiki/Chocobo" TargetMode="External"/><Relationship Id="rId628" Type="http://schemas.openxmlformats.org/officeDocument/2006/relationships/hyperlink" Target="https://onepiece.fandom.com/wiki/Animal_Species/Sky_Island_Saga" TargetMode="External"/><Relationship Id="rId627" Type="http://schemas.openxmlformats.org/officeDocument/2006/relationships/hyperlink" Target="https://naruto.fandom.com/wiki/Shiromari" TargetMode="External"/><Relationship Id="rId626" Type="http://schemas.openxmlformats.org/officeDocument/2006/relationships/hyperlink" Target="https://elderscrolls.fandom.com/wiki/Flame_Atronach_(Skyrim)" TargetMode="External"/><Relationship Id="rId625" Type="http://schemas.openxmlformats.org/officeDocument/2006/relationships/hyperlink" Target="https://monster-sanctuary.fandom.com/wiki/Frosty" TargetMode="External"/><Relationship Id="rId2780" Type="http://schemas.openxmlformats.org/officeDocument/2006/relationships/hyperlink" Target="https://toriko.fandom.com/wiki/Shumohksalmon" TargetMode="External"/><Relationship Id="rId1450" Type="http://schemas.openxmlformats.org/officeDocument/2006/relationships/hyperlink" Target="https://bulbapedia.bulbagarden.net/wiki/Onix_(Pok%C3%A9mon)" TargetMode="External"/><Relationship Id="rId2781" Type="http://schemas.openxmlformats.org/officeDocument/2006/relationships/hyperlink" Target="https://ark.gamepedia.com/Overseer" TargetMode="External"/><Relationship Id="rId620" Type="http://schemas.openxmlformats.org/officeDocument/2006/relationships/hyperlink" Target="https://metroid.fandom.com/wiki/Flaahgra_Tentacle" TargetMode="External"/><Relationship Id="rId1451" Type="http://schemas.openxmlformats.org/officeDocument/2006/relationships/hyperlink" Target="https://digimon.fandom.com/wiki/Hagurumon" TargetMode="External"/><Relationship Id="rId2782" Type="http://schemas.openxmlformats.org/officeDocument/2006/relationships/hyperlink" Target="https://forgottenrealms.fandom.com/wiki/Cinder_swarm" TargetMode="External"/><Relationship Id="rId1452" Type="http://schemas.openxmlformats.org/officeDocument/2006/relationships/hyperlink" Target="https://zelda.fandom.com/wiki/Rocktite" TargetMode="External"/><Relationship Id="rId2783" Type="http://schemas.openxmlformats.org/officeDocument/2006/relationships/hyperlink" Target="https://bulbapedia.bulbagarden.net/wiki/Phanpy_(Pok%C3%A9mon)" TargetMode="External"/><Relationship Id="rId1453" Type="http://schemas.openxmlformats.org/officeDocument/2006/relationships/hyperlink" Target="https://www.mariowiki.com/Toad_(species)" TargetMode="External"/><Relationship Id="rId2784" Type="http://schemas.openxmlformats.org/officeDocument/2006/relationships/hyperlink" Target="https://digimon.fandom.com/wiki/Digi-Egg_(Armor)" TargetMode="External"/><Relationship Id="rId1454" Type="http://schemas.openxmlformats.org/officeDocument/2006/relationships/hyperlink" Target="https://dragon-quest.org/wiki/Platypunk" TargetMode="External"/><Relationship Id="rId2785" Type="http://schemas.openxmlformats.org/officeDocument/2006/relationships/hyperlink" Target="https://xenoblade.fandom.com/wiki/Phoebus_Sovereign" TargetMode="External"/><Relationship Id="rId1444" Type="http://schemas.openxmlformats.org/officeDocument/2006/relationships/hyperlink" Target="https://kirby.fandom.com/wiki/Twister" TargetMode="External"/><Relationship Id="rId2775" Type="http://schemas.openxmlformats.org/officeDocument/2006/relationships/hyperlink" Target="https://digimon.fandom.com/wiki/Digi-Egg_(Armor)" TargetMode="External"/><Relationship Id="rId1445" Type="http://schemas.openxmlformats.org/officeDocument/2006/relationships/hyperlink" Target="https://immortalsfenyxrising.fandom.com/wiki/Phosphor" TargetMode="External"/><Relationship Id="rId2776" Type="http://schemas.openxmlformats.org/officeDocument/2006/relationships/hyperlink" Target="https://xenoblade.fandom.com/wiki/Shrad" TargetMode="External"/><Relationship Id="rId1446" Type="http://schemas.openxmlformats.org/officeDocument/2006/relationships/hyperlink" Target="https://en.wikipedia.org/wiki/Gruiformes" TargetMode="External"/><Relationship Id="rId2777" Type="http://schemas.openxmlformats.org/officeDocument/2006/relationships/hyperlink" Target="https://starwars.fandom.com/wiki/Tuk%27ata/Legends" TargetMode="External"/><Relationship Id="rId1447" Type="http://schemas.openxmlformats.org/officeDocument/2006/relationships/hyperlink" Target="https://ark.gamepedia.com/Diplodocus" TargetMode="External"/><Relationship Id="rId2778" Type="http://schemas.openxmlformats.org/officeDocument/2006/relationships/hyperlink" Target="https://monsterhunter.fandom.com/wiki/Jhen_Mohran" TargetMode="External"/><Relationship Id="rId1448" Type="http://schemas.openxmlformats.org/officeDocument/2006/relationships/hyperlink" Target="https://avatar.fandom.com/wiki/Iguana_seal" TargetMode="External"/><Relationship Id="rId2779" Type="http://schemas.openxmlformats.org/officeDocument/2006/relationships/hyperlink" Target="https://goldensun.fandom.com/wiki/Torrent" TargetMode="External"/><Relationship Id="rId1449" Type="http://schemas.openxmlformats.org/officeDocument/2006/relationships/hyperlink" Target="https://forgottenrealms.fandom.com/wiki/Umber_hulk" TargetMode="External"/><Relationship Id="rId619" Type="http://schemas.openxmlformats.org/officeDocument/2006/relationships/hyperlink" Target="https://slimerancher.fandom.com/wiki/Mosaic_Slime" TargetMode="External"/><Relationship Id="rId618" Type="http://schemas.openxmlformats.org/officeDocument/2006/relationships/hyperlink" Target="https://harrypotter.fandom.com/wiki/Diricawl" TargetMode="External"/><Relationship Id="rId613" Type="http://schemas.openxmlformats.org/officeDocument/2006/relationships/hyperlink" Target="https://dragon-quest.org/wiki/Gryphon" TargetMode="External"/><Relationship Id="rId612" Type="http://schemas.openxmlformats.org/officeDocument/2006/relationships/hyperlink" Target="https://www.mariowiki.com/Fire_Snake" TargetMode="External"/><Relationship Id="rId611" Type="http://schemas.openxmlformats.org/officeDocument/2006/relationships/hyperlink" Target="https://zelda.fandom.com/wiki/Guardian_Stalker" TargetMode="External"/><Relationship Id="rId610" Type="http://schemas.openxmlformats.org/officeDocument/2006/relationships/hyperlink" Target="https://godzilla.fandom.com/wiki/MUTO" TargetMode="External"/><Relationship Id="rId617" Type="http://schemas.openxmlformats.org/officeDocument/2006/relationships/hyperlink" Target="https://monsterhunter.fandom.com/wiki/Aruganosu" TargetMode="External"/><Relationship Id="rId616" Type="http://schemas.openxmlformats.org/officeDocument/2006/relationships/hyperlink" Target="https://starwars.fandom.com/wiki/Icetromper/Legends" TargetMode="External"/><Relationship Id="rId615" Type="http://schemas.openxmlformats.org/officeDocument/2006/relationships/hyperlink" Target="https://xenoblade.fandom.com/wiki/Aspid" TargetMode="External"/><Relationship Id="rId614" Type="http://schemas.openxmlformats.org/officeDocument/2006/relationships/hyperlink" Target="https://howtotrainyourdragon.fandom.com/wiki/Egg_Biter" TargetMode="External"/><Relationship Id="rId2770" Type="http://schemas.openxmlformats.org/officeDocument/2006/relationships/hyperlink" Target="https://goldensun.fandom.com/wiki/Tonic" TargetMode="External"/><Relationship Id="rId1440" Type="http://schemas.openxmlformats.org/officeDocument/2006/relationships/hyperlink" Target="https://ben10.fandom.com/wiki/Segmentasapien" TargetMode="External"/><Relationship Id="rId2771" Type="http://schemas.openxmlformats.org/officeDocument/2006/relationships/hyperlink" Target="https://toriko.fandom.com/wiki/Shrimpfly" TargetMode="External"/><Relationship Id="rId1441" Type="http://schemas.openxmlformats.org/officeDocument/2006/relationships/hyperlink" Target="https://subnautica-belowzero.fandom.com/wiki/Lily_Paddler" TargetMode="External"/><Relationship Id="rId2772" Type="http://schemas.openxmlformats.org/officeDocument/2006/relationships/hyperlink" Target="https://ark.gamepedia.com/Otter" TargetMode="External"/><Relationship Id="rId1442" Type="http://schemas.openxmlformats.org/officeDocument/2006/relationships/hyperlink" Target="https://starbounder.org/Ringram" TargetMode="External"/><Relationship Id="rId2773" Type="http://schemas.openxmlformats.org/officeDocument/2006/relationships/hyperlink" Target="https://forgottenrealms.fandom.com/wiki/Belker" TargetMode="External"/><Relationship Id="rId1443" Type="http://schemas.openxmlformats.org/officeDocument/2006/relationships/hyperlink" Target="https://ccsakura.fandom.com/wiki/The_Storm" TargetMode="External"/><Relationship Id="rId2774" Type="http://schemas.openxmlformats.org/officeDocument/2006/relationships/hyperlink" Target="https://bulbapedia.bulbagarden.net/wiki/Houndour_(Pok%C3%A9mon)" TargetMode="External"/><Relationship Id="rId1477" Type="http://schemas.openxmlformats.org/officeDocument/2006/relationships/hyperlink" Target="https://forgottenrealms.fandom.com/wiki/Webbird" TargetMode="External"/><Relationship Id="rId1478" Type="http://schemas.openxmlformats.org/officeDocument/2006/relationships/hyperlink" Target="https://bulbapedia.bulbagarden.net/wiki/Drowzee_(Pok%C3%A9mon)" TargetMode="External"/><Relationship Id="rId1479" Type="http://schemas.openxmlformats.org/officeDocument/2006/relationships/hyperlink" Target="https://digimon.fandom.com/wiki/Hawkmon" TargetMode="External"/><Relationship Id="rId646" Type="http://schemas.openxmlformats.org/officeDocument/2006/relationships/hyperlink" Target="https://bulbapedia.bulbagarden.net/wiki/Zubat_(Pok%C3%A9mon)" TargetMode="External"/><Relationship Id="rId645" Type="http://schemas.openxmlformats.org/officeDocument/2006/relationships/hyperlink" Target="https://forgottenrealms.fandom.com/wiki/Darkweaver" TargetMode="External"/><Relationship Id="rId644" Type="http://schemas.openxmlformats.org/officeDocument/2006/relationships/hyperlink" Target="https://avatar.fandom.com/wiki/Deer_dog" TargetMode="External"/><Relationship Id="rId643" Type="http://schemas.openxmlformats.org/officeDocument/2006/relationships/hyperlink" Target="https://ark.gamepedia.com/Giant_Queen_Bee" TargetMode="External"/><Relationship Id="rId649" Type="http://schemas.openxmlformats.org/officeDocument/2006/relationships/hyperlink" Target="https://zelda.fandom.com/wiki/Guardian_Scout" TargetMode="External"/><Relationship Id="rId648" Type="http://schemas.openxmlformats.org/officeDocument/2006/relationships/hyperlink" Target="https://godzilla.fandom.com/wiki/Orochi" TargetMode="External"/><Relationship Id="rId647" Type="http://schemas.openxmlformats.org/officeDocument/2006/relationships/hyperlink" Target="https://digimon.fandom.com/wiki/DemiDevimon" TargetMode="External"/><Relationship Id="rId1470" Type="http://schemas.openxmlformats.org/officeDocument/2006/relationships/hyperlink" Target="https://starbounder.org/Scandroid" TargetMode="External"/><Relationship Id="rId1471" Type="http://schemas.openxmlformats.org/officeDocument/2006/relationships/hyperlink" Target="https://ccsakura.fandom.com/wiki/The_Sweet" TargetMode="External"/><Relationship Id="rId1472" Type="http://schemas.openxmlformats.org/officeDocument/2006/relationships/hyperlink" Target="https://kirby.fandom.com/wiki/UFO_(enemy)" TargetMode="External"/><Relationship Id="rId642" Type="http://schemas.openxmlformats.org/officeDocument/2006/relationships/hyperlink" Target="https://en.wikipedia.org/wiki/Giraffidae" TargetMode="External"/><Relationship Id="rId1473" Type="http://schemas.openxmlformats.org/officeDocument/2006/relationships/hyperlink" Target="https://jurassicpark.fandom.com/wiki/Indominus_rex" TargetMode="External"/><Relationship Id="rId641" Type="http://schemas.openxmlformats.org/officeDocument/2006/relationships/hyperlink" Target="https://dragonball.fandom.com/wiki/The_Nimbus_Cloud_of_Roshi" TargetMode="External"/><Relationship Id="rId1474" Type="http://schemas.openxmlformats.org/officeDocument/2006/relationships/hyperlink" Target="https://en.wikipedia.org/wiki/Mirandornithes" TargetMode="External"/><Relationship Id="rId640" Type="http://schemas.openxmlformats.org/officeDocument/2006/relationships/hyperlink" Target="https://riordan.fandom.com/wiki/Hellhound" TargetMode="External"/><Relationship Id="rId1475" Type="http://schemas.openxmlformats.org/officeDocument/2006/relationships/hyperlink" Target="https://ark.gamepedia.com/Dire_Bear" TargetMode="External"/><Relationship Id="rId1476" Type="http://schemas.openxmlformats.org/officeDocument/2006/relationships/hyperlink" Target="https://avatar.fandom.com/wiki/Jackalope" TargetMode="External"/><Relationship Id="rId1466" Type="http://schemas.openxmlformats.org/officeDocument/2006/relationships/hyperlink" Target="https://toriko.fandom.com/wiki/Devil_Plant_Horse" TargetMode="External"/><Relationship Id="rId2797" Type="http://schemas.openxmlformats.org/officeDocument/2006/relationships/hyperlink" Target="https://ark.gamepedia.com/Ovis" TargetMode="External"/><Relationship Id="rId1467" Type="http://schemas.openxmlformats.org/officeDocument/2006/relationships/hyperlink" Target="https://wh40k.lexicanum.com/wiki/Wyvach" TargetMode="External"/><Relationship Id="rId2798" Type="http://schemas.openxmlformats.org/officeDocument/2006/relationships/hyperlink" Target="https://forgottenrealms.fandom.com/wiki/Earth_elemental" TargetMode="External"/><Relationship Id="rId1468" Type="http://schemas.openxmlformats.org/officeDocument/2006/relationships/hyperlink" Target="https://ben10.fandom.com/wiki/Skurd" TargetMode="External"/><Relationship Id="rId2799" Type="http://schemas.openxmlformats.org/officeDocument/2006/relationships/hyperlink" Target="https://bulbapedia.bulbagarden.net/wiki/Smeargle_(Pok%C3%A9mon)" TargetMode="External"/><Relationship Id="rId1469" Type="http://schemas.openxmlformats.org/officeDocument/2006/relationships/hyperlink" Target="https://subnautica.fandom.com/wiki/Mesmer" TargetMode="External"/><Relationship Id="rId635" Type="http://schemas.openxmlformats.org/officeDocument/2006/relationships/hyperlink" Target="https://horizon.fandom.com/wiki/Ravager" TargetMode="External"/><Relationship Id="rId634" Type="http://schemas.openxmlformats.org/officeDocument/2006/relationships/hyperlink" Target="https://ben10.fandom.com/wiki/Gourmand" TargetMode="External"/><Relationship Id="rId633" Type="http://schemas.openxmlformats.org/officeDocument/2006/relationships/hyperlink" Target="https://oddworld.fandom.com/wiki/Steef" TargetMode="External"/><Relationship Id="rId632" Type="http://schemas.openxmlformats.org/officeDocument/2006/relationships/hyperlink" Target="https://dinotrux.fandom.com/wiki/Scrapadactyls_(species)" TargetMode="External"/><Relationship Id="rId639" Type="http://schemas.openxmlformats.org/officeDocument/2006/relationships/hyperlink" Target="https://kirby.fandom.com/wiki/Hot_Head" TargetMode="External"/><Relationship Id="rId638" Type="http://schemas.openxmlformats.org/officeDocument/2006/relationships/hyperlink" Target="https://ccsakura.fandom.com/wiki/The_Fly" TargetMode="External"/><Relationship Id="rId637" Type="http://schemas.openxmlformats.org/officeDocument/2006/relationships/hyperlink" Target="https://starbounder.org/Hemogoblin" TargetMode="External"/><Relationship Id="rId636" Type="http://schemas.openxmlformats.org/officeDocument/2006/relationships/hyperlink" Target="https://subnautica.fandom.com/wiki/Crabsnake" TargetMode="External"/><Relationship Id="rId2790" Type="http://schemas.openxmlformats.org/officeDocument/2006/relationships/hyperlink" Target="https://forgottenrealms.fandom.com/wiki/Crysmal" TargetMode="External"/><Relationship Id="rId1460" Type="http://schemas.openxmlformats.org/officeDocument/2006/relationships/hyperlink" Target="https://metroid.fandom.com/wiki/Puffer" TargetMode="External"/><Relationship Id="rId2791" Type="http://schemas.openxmlformats.org/officeDocument/2006/relationships/hyperlink" Target="https://bulbapedia.bulbagarden.net/wiki/Stantler_(Pok%C3%A9mon)" TargetMode="External"/><Relationship Id="rId1461" Type="http://schemas.openxmlformats.org/officeDocument/2006/relationships/hyperlink" Target="https://finalfantasy.fandom.com/wiki/Ragnarok_(Final_Fantasy_VI_esper)" TargetMode="External"/><Relationship Id="rId2792" Type="http://schemas.openxmlformats.org/officeDocument/2006/relationships/hyperlink" Target="https://digimon.fandom.com/wiki/Digi-Egg_(Armor)" TargetMode="External"/><Relationship Id="rId631" Type="http://schemas.openxmlformats.org/officeDocument/2006/relationships/hyperlink" Target="https://wh40k.lexicanum.com/wiki/Fenrisian_Wolf" TargetMode="External"/><Relationship Id="rId1462" Type="http://schemas.openxmlformats.org/officeDocument/2006/relationships/hyperlink" Target="https://fellseal.gamepedia.com/Scout" TargetMode="External"/><Relationship Id="rId2793" Type="http://schemas.openxmlformats.org/officeDocument/2006/relationships/hyperlink" Target="https://xenoblade.fandom.com/wiki/Radclyffe_Sovereign" TargetMode="External"/><Relationship Id="rId630" Type="http://schemas.openxmlformats.org/officeDocument/2006/relationships/hyperlink" Target="https://toriko.fandom.com/wiki/Black_Soil_Snake" TargetMode="External"/><Relationship Id="rId1463" Type="http://schemas.openxmlformats.org/officeDocument/2006/relationships/hyperlink" Target="https://monster-sanctuary.fandom.com/wiki/Blade_Widow" TargetMode="External"/><Relationship Id="rId2794" Type="http://schemas.openxmlformats.org/officeDocument/2006/relationships/hyperlink" Target="https://starwars.fandom.com/wiki/Vaapad" TargetMode="External"/><Relationship Id="rId1464" Type="http://schemas.openxmlformats.org/officeDocument/2006/relationships/hyperlink" Target="https://onepiece.fandom.com/wiki/Animal_Species/Summit_War_Saga" TargetMode="External"/><Relationship Id="rId2795" Type="http://schemas.openxmlformats.org/officeDocument/2006/relationships/hyperlink" Target="https://monsterhunter.fandom.com/wiki/Kamu_Orugaron" TargetMode="External"/><Relationship Id="rId1465" Type="http://schemas.openxmlformats.org/officeDocument/2006/relationships/hyperlink" Target="https://goldensun.fandom.com/wiki/Ember" TargetMode="External"/><Relationship Id="rId2796" Type="http://schemas.openxmlformats.org/officeDocument/2006/relationships/hyperlink" Target="https://toriko.fandom.com/wiki/Snake_King" TargetMode="External"/><Relationship Id="rId1411" Type="http://schemas.openxmlformats.org/officeDocument/2006/relationships/hyperlink" Target="https://wh40k.lexicanum.com/wiki/Sunworm" TargetMode="External"/><Relationship Id="rId2742" Type="http://schemas.openxmlformats.org/officeDocument/2006/relationships/hyperlink" Target="https://monsterhunter.fandom.com/wiki/Great_Jaggi" TargetMode="External"/><Relationship Id="rId1412" Type="http://schemas.openxmlformats.org/officeDocument/2006/relationships/hyperlink" Target="https://ben10.fandom.com/wiki/Scrutin" TargetMode="External"/><Relationship Id="rId2743" Type="http://schemas.openxmlformats.org/officeDocument/2006/relationships/hyperlink" Target="https://goldensun.fandom.com/wiki/Steam" TargetMode="External"/><Relationship Id="rId1413" Type="http://schemas.openxmlformats.org/officeDocument/2006/relationships/hyperlink" Target="https://subnautica.fandom.com/wiki/Lava_Lizard" TargetMode="External"/><Relationship Id="rId2744" Type="http://schemas.openxmlformats.org/officeDocument/2006/relationships/hyperlink" Target="https://toriko.fandom.com/wiki/Scorpion_Cockroach" TargetMode="External"/><Relationship Id="rId1414" Type="http://schemas.openxmlformats.org/officeDocument/2006/relationships/hyperlink" Target="https://starbounder.org/Quagmutt" TargetMode="External"/><Relationship Id="rId2745" Type="http://schemas.openxmlformats.org/officeDocument/2006/relationships/hyperlink" Target="https://ark.fandom.com/wiki/Noglin" TargetMode="External"/><Relationship Id="rId1415" Type="http://schemas.openxmlformats.org/officeDocument/2006/relationships/hyperlink" Target="https://ccsakura.fandom.com/wiki/The_Song" TargetMode="External"/><Relationship Id="rId2746" Type="http://schemas.openxmlformats.org/officeDocument/2006/relationships/hyperlink" Target="https://forgottenrealms.fandom.com/wiki/Sunwyrm" TargetMode="External"/><Relationship Id="rId1416" Type="http://schemas.openxmlformats.org/officeDocument/2006/relationships/hyperlink" Target="https://kirby.fandom.com/wiki/Togezo" TargetMode="External"/><Relationship Id="rId2747" Type="http://schemas.openxmlformats.org/officeDocument/2006/relationships/hyperlink" Target="https://bulbapedia.bulbagarden.net/wiki/Delibird_(Pok%C3%A9mon)" TargetMode="External"/><Relationship Id="rId1417" Type="http://schemas.openxmlformats.org/officeDocument/2006/relationships/hyperlink" Target="https://honorverse.fandom.com/wiki/Treecat" TargetMode="External"/><Relationship Id="rId2748" Type="http://schemas.openxmlformats.org/officeDocument/2006/relationships/hyperlink" Target="https://digimon.fandom.com/wiki/Digi-Egg_(Armor)" TargetMode="External"/><Relationship Id="rId1418" Type="http://schemas.openxmlformats.org/officeDocument/2006/relationships/hyperlink" Target="https://en.wikipedia.org/wiki/Columbaves" TargetMode="External"/><Relationship Id="rId2749" Type="http://schemas.openxmlformats.org/officeDocument/2006/relationships/hyperlink" Target="https://xenoblade.fandom.com/wiki/Jelly_Selua" TargetMode="External"/><Relationship Id="rId1419" Type="http://schemas.openxmlformats.org/officeDocument/2006/relationships/hyperlink" Target="https://ark.gamepedia.com/Diplocaulus" TargetMode="External"/><Relationship Id="rId2740" Type="http://schemas.openxmlformats.org/officeDocument/2006/relationships/hyperlink" Target="https://xenoblade.fandom.com/wiki/Chimai_Selua" TargetMode="External"/><Relationship Id="rId1410" Type="http://schemas.openxmlformats.org/officeDocument/2006/relationships/hyperlink" Target="https://toriko.fandom.com/wiki/Denshark" TargetMode="External"/><Relationship Id="rId2741" Type="http://schemas.openxmlformats.org/officeDocument/2006/relationships/hyperlink" Target="https://starwars.fandom.com/wiki/Terentatek/Legends" TargetMode="External"/><Relationship Id="rId1400" Type="http://schemas.openxmlformats.org/officeDocument/2006/relationships/hyperlink" Target="https://starwars.fandom.com/wiki/Skalder/Legends" TargetMode="External"/><Relationship Id="rId2731" Type="http://schemas.openxmlformats.org/officeDocument/2006/relationships/hyperlink" Target="https://starwars.fandom.com/wiki/Temptor/Legends" TargetMode="External"/><Relationship Id="rId1401" Type="http://schemas.openxmlformats.org/officeDocument/2006/relationships/hyperlink" Target="https://monsterhunter.fandom.com/wiki/Bullfango" TargetMode="External"/><Relationship Id="rId2732" Type="http://schemas.openxmlformats.org/officeDocument/2006/relationships/hyperlink" Target="https://monsterhunter.fandom.com/wiki/Jaggi" TargetMode="External"/><Relationship Id="rId1402" Type="http://schemas.openxmlformats.org/officeDocument/2006/relationships/hyperlink" Target="https://harrypotter.fandom.com/wiki/Hippogriff" TargetMode="External"/><Relationship Id="rId2733" Type="http://schemas.openxmlformats.org/officeDocument/2006/relationships/hyperlink" Target="https://goldensun.fandom.com/wiki/Spritz" TargetMode="External"/><Relationship Id="rId1403" Type="http://schemas.openxmlformats.org/officeDocument/2006/relationships/hyperlink" Target="https://metroid.fandom.com/wiki/Moto" TargetMode="External"/><Relationship Id="rId2734" Type="http://schemas.openxmlformats.org/officeDocument/2006/relationships/hyperlink" Target="https://toriko.fandom.com/wiki/Scale_Kong" TargetMode="External"/><Relationship Id="rId1404" Type="http://schemas.openxmlformats.org/officeDocument/2006/relationships/hyperlink" Target="https://finalfantasy.fandom.com/wiki/Blue_Magic" TargetMode="External"/><Relationship Id="rId2735" Type="http://schemas.openxmlformats.org/officeDocument/2006/relationships/hyperlink" Target="https://ark.gamepedia.com/Noctis" TargetMode="External"/><Relationship Id="rId1405" Type="http://schemas.openxmlformats.org/officeDocument/2006/relationships/hyperlink" Target="https://finalfantasy.fandom.com/wiki/Quetzalli_(Final_Fantasy_VI)" TargetMode="External"/><Relationship Id="rId2736" Type="http://schemas.openxmlformats.org/officeDocument/2006/relationships/hyperlink" Target="https://forgottenrealms.fandom.com/wiki/Spitting_drake" TargetMode="External"/><Relationship Id="rId1406" Type="http://schemas.openxmlformats.org/officeDocument/2006/relationships/hyperlink" Target="https://fellseal.gamepedia.com/Myconid" TargetMode="External"/><Relationship Id="rId2737" Type="http://schemas.openxmlformats.org/officeDocument/2006/relationships/hyperlink" Target="https://bulbapedia.bulbagarden.net/wiki/Remoraid_(Pok%C3%A9mon)" TargetMode="External"/><Relationship Id="rId1407" Type="http://schemas.openxmlformats.org/officeDocument/2006/relationships/hyperlink" Target="https://monster-sanctuary.fandom.com/wiki/Crystal_Snail" TargetMode="External"/><Relationship Id="rId2738" Type="http://schemas.openxmlformats.org/officeDocument/2006/relationships/hyperlink" Target="https://digimon.fandom.com/wiki/Digi-Egg_(Armor)" TargetMode="External"/><Relationship Id="rId1408" Type="http://schemas.openxmlformats.org/officeDocument/2006/relationships/hyperlink" Target="https://onepiece.fandom.com/wiki/Snake_Weapon" TargetMode="External"/><Relationship Id="rId2739" Type="http://schemas.openxmlformats.org/officeDocument/2006/relationships/hyperlink" Target="https://dragon-quest.org/wiki/Cetacea" TargetMode="External"/><Relationship Id="rId1409" Type="http://schemas.openxmlformats.org/officeDocument/2006/relationships/hyperlink" Target="https://goldensun.fandom.com/wiki/Core" TargetMode="External"/><Relationship Id="rId2730" Type="http://schemas.openxmlformats.org/officeDocument/2006/relationships/hyperlink" Target="https://xenoblade.fandom.com/wiki/Scirpo" TargetMode="External"/><Relationship Id="rId1433" Type="http://schemas.openxmlformats.org/officeDocument/2006/relationships/hyperlink" Target="https://finalfantasy.fandom.com/wiki/Quezacotl_(Final_Fantasy_VIII)" TargetMode="External"/><Relationship Id="rId2764" Type="http://schemas.openxmlformats.org/officeDocument/2006/relationships/hyperlink" Target="https://forgottenrealms.fandom.com/wiki/Air_elemental" TargetMode="External"/><Relationship Id="rId1434" Type="http://schemas.openxmlformats.org/officeDocument/2006/relationships/hyperlink" Target="https://fellseal.gamepedia.com/Mystic" TargetMode="External"/><Relationship Id="rId2765" Type="http://schemas.openxmlformats.org/officeDocument/2006/relationships/hyperlink" Target="https://bulbapedia.bulbagarden.net/wiki/Skarmory_(Pok%C3%A9mon)" TargetMode="External"/><Relationship Id="rId1435" Type="http://schemas.openxmlformats.org/officeDocument/2006/relationships/hyperlink" Target="https://monster-sanctuary.fandom.com/wiki/Akhlut" TargetMode="External"/><Relationship Id="rId2766" Type="http://schemas.openxmlformats.org/officeDocument/2006/relationships/hyperlink" Target="https://digimon.fandom.com/wiki/Digi-Egg_(Armor)" TargetMode="External"/><Relationship Id="rId1436" Type="http://schemas.openxmlformats.org/officeDocument/2006/relationships/hyperlink" Target="https://onepiece.fandom.com/wiki/South_Bird" TargetMode="External"/><Relationship Id="rId2767" Type="http://schemas.openxmlformats.org/officeDocument/2006/relationships/hyperlink" Target="https://xenoblade.fandom.com/wiki/Wool_Selua" TargetMode="External"/><Relationship Id="rId1437" Type="http://schemas.openxmlformats.org/officeDocument/2006/relationships/hyperlink" Target="https://goldensun.fandom.com/wiki/Corona" TargetMode="External"/><Relationship Id="rId2768" Type="http://schemas.openxmlformats.org/officeDocument/2006/relationships/hyperlink" Target="https://starwars.fandom.com/wiki/Tsaisi" TargetMode="External"/><Relationship Id="rId1438" Type="http://schemas.openxmlformats.org/officeDocument/2006/relationships/hyperlink" Target="https://toriko.fandom.com/wiki/Devil_Mosquito" TargetMode="External"/><Relationship Id="rId2769" Type="http://schemas.openxmlformats.org/officeDocument/2006/relationships/hyperlink" Target="https://monsterhunter.fandom.com/wiki/Great_Jagras" TargetMode="External"/><Relationship Id="rId1439" Type="http://schemas.openxmlformats.org/officeDocument/2006/relationships/hyperlink" Target="https://wh40k.lexicanum.com/wiki/Warboar" TargetMode="External"/><Relationship Id="rId609" Type="http://schemas.openxmlformats.org/officeDocument/2006/relationships/hyperlink" Target="https://digimon.fandom.com/wiki/Cutemon" TargetMode="External"/><Relationship Id="rId608" Type="http://schemas.openxmlformats.org/officeDocument/2006/relationships/hyperlink" Target="https://bulbapedia.bulbagarden.net/wiki/Igglybuff_(Pok%C3%A9mon)" TargetMode="External"/><Relationship Id="rId607" Type="http://schemas.openxmlformats.org/officeDocument/2006/relationships/hyperlink" Target="https://eberron.fandom.com/wiki/Symbiont" TargetMode="External"/><Relationship Id="rId602" Type="http://schemas.openxmlformats.org/officeDocument/2006/relationships/hyperlink" Target="https://riordan.fandom.com/wiki/Festus" TargetMode="External"/><Relationship Id="rId601" Type="http://schemas.openxmlformats.org/officeDocument/2006/relationships/hyperlink" Target="https://kirby.fandom.com/wiki/Gaw_Gaw" TargetMode="External"/><Relationship Id="rId600" Type="http://schemas.openxmlformats.org/officeDocument/2006/relationships/hyperlink" Target="https://ccsakura.fandom.com/wiki/The_Flower" TargetMode="External"/><Relationship Id="rId606" Type="http://schemas.openxmlformats.org/officeDocument/2006/relationships/hyperlink" Target="https://avatar.fandom.com/wiki/Crococat" TargetMode="External"/><Relationship Id="rId605" Type="http://schemas.openxmlformats.org/officeDocument/2006/relationships/hyperlink" Target="https://ark.gamepedia.com/Basilosaurus" TargetMode="External"/><Relationship Id="rId604" Type="http://schemas.openxmlformats.org/officeDocument/2006/relationships/hyperlink" Target="https://en.wikipedia.org/wiki/Antilocapridae" TargetMode="External"/><Relationship Id="rId603" Type="http://schemas.openxmlformats.org/officeDocument/2006/relationships/hyperlink" Target="https://disney.fandom.com/wiki/Magic_Carpet" TargetMode="External"/><Relationship Id="rId2760" Type="http://schemas.openxmlformats.org/officeDocument/2006/relationships/hyperlink" Target="https://monsterhunter.fandom.com/wiki/Jagras" TargetMode="External"/><Relationship Id="rId1430" Type="http://schemas.openxmlformats.org/officeDocument/2006/relationships/hyperlink" Target="https://monsterhunter.fandom.com/wiki/Burukku" TargetMode="External"/><Relationship Id="rId2761" Type="http://schemas.openxmlformats.org/officeDocument/2006/relationships/hyperlink" Target="https://goldensun.fandom.com/wiki/Teardrop" TargetMode="External"/><Relationship Id="rId1431" Type="http://schemas.openxmlformats.org/officeDocument/2006/relationships/hyperlink" Target="https://harrypotter.fandom.com/wiki/House-elf" TargetMode="External"/><Relationship Id="rId2762" Type="http://schemas.openxmlformats.org/officeDocument/2006/relationships/hyperlink" Target="https://toriko.fandom.com/wiki/Shark_Box_Turtle" TargetMode="External"/><Relationship Id="rId1432" Type="http://schemas.openxmlformats.org/officeDocument/2006/relationships/hyperlink" Target="https://metroid.fandom.com/wiki/Powamp" TargetMode="External"/><Relationship Id="rId2763" Type="http://schemas.openxmlformats.org/officeDocument/2006/relationships/hyperlink" Target="https://ark.gamepedia.com/Onyc" TargetMode="External"/><Relationship Id="rId1422" Type="http://schemas.openxmlformats.org/officeDocument/2006/relationships/hyperlink" Target="https://bulbapedia.bulbagarden.net/wiki/Gastly_(Pok%C3%A9mon)" TargetMode="External"/><Relationship Id="rId2753" Type="http://schemas.openxmlformats.org/officeDocument/2006/relationships/hyperlink" Target="https://toriko.fandom.com/wiki/Seven-Color_Nessie" TargetMode="External"/><Relationship Id="rId1423" Type="http://schemas.openxmlformats.org/officeDocument/2006/relationships/hyperlink" Target="https://digimon.fandom.com/wiki/Hackmon" TargetMode="External"/><Relationship Id="rId2754" Type="http://schemas.openxmlformats.org/officeDocument/2006/relationships/hyperlink" Target="https://ark.gamepedia.com/Obsidioequus" TargetMode="External"/><Relationship Id="rId1424" Type="http://schemas.openxmlformats.org/officeDocument/2006/relationships/hyperlink" Target="https://zelda.fandom.com/wiki/Ook" TargetMode="External"/><Relationship Id="rId2755" Type="http://schemas.openxmlformats.org/officeDocument/2006/relationships/hyperlink" Target="https://forgottenrealms.fandom.com/wiki/Wyvern" TargetMode="External"/><Relationship Id="rId1425" Type="http://schemas.openxmlformats.org/officeDocument/2006/relationships/hyperlink" Target="https://www.mariowiki.com/Thwomp" TargetMode="External"/><Relationship Id="rId2756" Type="http://schemas.openxmlformats.org/officeDocument/2006/relationships/hyperlink" Target="https://bulbapedia.bulbagarden.net/wiki/Mantyke_(Pok%C3%A9mon)" TargetMode="External"/><Relationship Id="rId1426" Type="http://schemas.openxmlformats.org/officeDocument/2006/relationships/hyperlink" Target="https://dragon-quest.org/wiki/Mischievous_mole" TargetMode="External"/><Relationship Id="rId2757" Type="http://schemas.openxmlformats.org/officeDocument/2006/relationships/hyperlink" Target="https://digimon.fandom.com/wiki/Digi-Egg_(Armor)" TargetMode="External"/><Relationship Id="rId1427" Type="http://schemas.openxmlformats.org/officeDocument/2006/relationships/hyperlink" Target="https://howtotrainyourdragon.fandom.com/wiki/Light_Fury" TargetMode="External"/><Relationship Id="rId2758" Type="http://schemas.openxmlformats.org/officeDocument/2006/relationships/hyperlink" Target="https://xenoblade.fandom.com/wiki/Largo_Selua" TargetMode="External"/><Relationship Id="rId1428" Type="http://schemas.openxmlformats.org/officeDocument/2006/relationships/hyperlink" Target="https://xenoblade.fandom.com/wiki/Fal-swo" TargetMode="External"/><Relationship Id="rId2759" Type="http://schemas.openxmlformats.org/officeDocument/2006/relationships/hyperlink" Target="https://starwars.fandom.com/wiki/Tooka/Legends" TargetMode="External"/><Relationship Id="rId1429" Type="http://schemas.openxmlformats.org/officeDocument/2006/relationships/hyperlink" Target="https://starwars.fandom.com/wiki/Sleft-chuff" TargetMode="External"/><Relationship Id="rId2750" Type="http://schemas.openxmlformats.org/officeDocument/2006/relationships/hyperlink" Target="https://starwars.fandom.com/wiki/Thuvasaur" TargetMode="External"/><Relationship Id="rId1420" Type="http://schemas.openxmlformats.org/officeDocument/2006/relationships/hyperlink" Target="https://avatar.fandom.com/wiki/Iguana_parrot" TargetMode="External"/><Relationship Id="rId2751" Type="http://schemas.openxmlformats.org/officeDocument/2006/relationships/hyperlink" Target="https://monsterhunter.fandom.com/wiki/Jaggia" TargetMode="External"/><Relationship Id="rId1421" Type="http://schemas.openxmlformats.org/officeDocument/2006/relationships/hyperlink" Target="https://forgottenrealms.fandom.com/wiki/Tall_mouther" TargetMode="External"/><Relationship Id="rId2752" Type="http://schemas.openxmlformats.org/officeDocument/2006/relationships/hyperlink" Target="https://goldensun.fandom.com/wiki/Surge" TargetMode="External"/><Relationship Id="rId3238" Type="http://schemas.openxmlformats.org/officeDocument/2006/relationships/hyperlink" Target="https://monsterhunter.fandom.com/wiki/Velociprey" TargetMode="External"/><Relationship Id="rId3237" Type="http://schemas.openxmlformats.org/officeDocument/2006/relationships/hyperlink" Target="https://bulbapedia.bulbagarden.net/wiki/Buneary_(Pok%C3%A9mon)" TargetMode="External"/><Relationship Id="rId3239" Type="http://schemas.openxmlformats.org/officeDocument/2006/relationships/hyperlink" Target="https://forgottenrealms.fandom.com/wiki/Giant_raven" TargetMode="External"/><Relationship Id="rId3230" Type="http://schemas.openxmlformats.org/officeDocument/2006/relationships/hyperlink" Target="https://forgottenrealms.fandom.com/wiki/Phase_spider" TargetMode="External"/><Relationship Id="rId3232" Type="http://schemas.openxmlformats.org/officeDocument/2006/relationships/hyperlink" Target="https://monsterhunter.fandom.com/wiki/Velkhana" TargetMode="External"/><Relationship Id="rId3231" Type="http://schemas.openxmlformats.org/officeDocument/2006/relationships/hyperlink" Target="https://bulbapedia.bulbagarden.net/wiki/Shellos_(Pok%C3%A9mon)" TargetMode="External"/><Relationship Id="rId3234" Type="http://schemas.openxmlformats.org/officeDocument/2006/relationships/hyperlink" Target="https://bulbapedia.bulbagarden.net/wiki/Drifloon_(Pok%C3%A9mon)" TargetMode="External"/><Relationship Id="rId3233" Type="http://schemas.openxmlformats.org/officeDocument/2006/relationships/hyperlink" Target="https://forgottenrealms.fandom.com/wiki/Phoenix" TargetMode="External"/><Relationship Id="rId3236" Type="http://schemas.openxmlformats.org/officeDocument/2006/relationships/hyperlink" Target="https://forgottenrealms.fandom.com/wiki/Purple_worm" TargetMode="External"/><Relationship Id="rId3235" Type="http://schemas.openxmlformats.org/officeDocument/2006/relationships/hyperlink" Target="https://monsterhunter.fandom.com/wiki/Velocidrome" TargetMode="External"/><Relationship Id="rId3227" Type="http://schemas.openxmlformats.org/officeDocument/2006/relationships/hyperlink" Target="https://forgottenrealms.fandom.com/wiki/Pegasus" TargetMode="External"/><Relationship Id="rId3226" Type="http://schemas.openxmlformats.org/officeDocument/2006/relationships/hyperlink" Target="https://monsterhunter.fandom.com/wiki/Valstrax" TargetMode="External"/><Relationship Id="rId3229" Type="http://schemas.openxmlformats.org/officeDocument/2006/relationships/hyperlink" Target="https://monsterhunter.fandom.com/wiki/Varusaburosu" TargetMode="External"/><Relationship Id="rId3228" Type="http://schemas.openxmlformats.org/officeDocument/2006/relationships/hyperlink" Target="https://bulbapedia.bulbagarden.net/wiki/Cherubi_(Pok%C3%A9mon)" TargetMode="External"/><Relationship Id="rId699" Type="http://schemas.openxmlformats.org/officeDocument/2006/relationships/hyperlink" Target="https://finalfantasy.fandom.com/wiki/Chocobo" TargetMode="External"/><Relationship Id="rId698" Type="http://schemas.openxmlformats.org/officeDocument/2006/relationships/hyperlink" Target="https://metroid.fandom.com/wiki/Gadora" TargetMode="External"/><Relationship Id="rId693" Type="http://schemas.openxmlformats.org/officeDocument/2006/relationships/hyperlink" Target="https://starwars.fandom.com/wiki/Jakrab/Legends" TargetMode="External"/><Relationship Id="rId692" Type="http://schemas.openxmlformats.org/officeDocument/2006/relationships/hyperlink" Target="https://xenoblade.fandom.com/wiki/Balaena" TargetMode="External"/><Relationship Id="rId691" Type="http://schemas.openxmlformats.org/officeDocument/2006/relationships/hyperlink" Target="https://howtotrainyourdragon.fandom.com/wiki/Fastfin" TargetMode="External"/><Relationship Id="rId3221" Type="http://schemas.openxmlformats.org/officeDocument/2006/relationships/hyperlink" Target="https://forgottenrealms.fandom.com/wiki/Giant_owl" TargetMode="External"/><Relationship Id="rId690" Type="http://schemas.openxmlformats.org/officeDocument/2006/relationships/hyperlink" Target="https://dragon-quest.org/wiki/Hawk_man" TargetMode="External"/><Relationship Id="rId3220" Type="http://schemas.openxmlformats.org/officeDocument/2006/relationships/hyperlink" Target="https://monsterhunter.fandom.com/wiki/Uroktor" TargetMode="External"/><Relationship Id="rId697" Type="http://schemas.openxmlformats.org/officeDocument/2006/relationships/hyperlink" Target="https://dc.fandom.com/wiki/Element_Dog_(Prime_Earth)" TargetMode="External"/><Relationship Id="rId3223" Type="http://schemas.openxmlformats.org/officeDocument/2006/relationships/hyperlink" Target="https://monsterhunter.fandom.com/wiki/Vaal_Hazak" TargetMode="External"/><Relationship Id="rId696" Type="http://schemas.openxmlformats.org/officeDocument/2006/relationships/hyperlink" Target="https://slimerancher.fandom.com/wiki/Gold_Slime" TargetMode="External"/><Relationship Id="rId3222" Type="http://schemas.openxmlformats.org/officeDocument/2006/relationships/hyperlink" Target="https://bulbapedia.bulbagarden.net/wiki/Pachirisu_(Pok%C3%A9mon)" TargetMode="External"/><Relationship Id="rId695" Type="http://schemas.openxmlformats.org/officeDocument/2006/relationships/hyperlink" Target="https://harrypotter.fandom.com/wiki/Dugbog" TargetMode="External"/><Relationship Id="rId3225" Type="http://schemas.openxmlformats.org/officeDocument/2006/relationships/hyperlink" Target="https://bulbapedia.bulbagarden.net/wiki/Buizel_(Pok%C3%A9mon)" TargetMode="External"/><Relationship Id="rId694" Type="http://schemas.openxmlformats.org/officeDocument/2006/relationships/hyperlink" Target="https://monsterhunter.fandom.com/wiki/Astalos" TargetMode="External"/><Relationship Id="rId3224" Type="http://schemas.openxmlformats.org/officeDocument/2006/relationships/hyperlink" Target="https://forgottenrealms.fandom.com/wiki/Owlbear" TargetMode="External"/><Relationship Id="rId3259" Type="http://schemas.openxmlformats.org/officeDocument/2006/relationships/hyperlink" Target="https://monsterhunter.fandom.com/wiki/Great_Wroggi" TargetMode="External"/><Relationship Id="rId3250" Type="http://schemas.openxmlformats.org/officeDocument/2006/relationships/hyperlink" Target="https://monsterhunter.fandom.com/wiki/Volvidon" TargetMode="External"/><Relationship Id="rId3252" Type="http://schemas.openxmlformats.org/officeDocument/2006/relationships/hyperlink" Target="https://bulbapedia.bulbagarden.net/wiki/Spiritomb_(Pok%C3%A9mon)" TargetMode="External"/><Relationship Id="rId3251" Type="http://schemas.openxmlformats.org/officeDocument/2006/relationships/hyperlink" Target="https://forgottenrealms.fandom.com/wiki/Shadow_sea_serpent" TargetMode="External"/><Relationship Id="rId3254" Type="http://schemas.openxmlformats.org/officeDocument/2006/relationships/hyperlink" Target="https://forgottenrealms.fandom.com/wiki/Skiurid" TargetMode="External"/><Relationship Id="rId3253" Type="http://schemas.openxmlformats.org/officeDocument/2006/relationships/hyperlink" Target="https://monsterhunter.fandom.com/wiki/White_Fatalis" TargetMode="External"/><Relationship Id="rId3256" Type="http://schemas.openxmlformats.org/officeDocument/2006/relationships/hyperlink" Target="https://monsterhunter.fandom.com/wiki/Wroggi" TargetMode="External"/><Relationship Id="rId3255" Type="http://schemas.openxmlformats.org/officeDocument/2006/relationships/hyperlink" Target="https://bulbapedia.bulbagarden.net/wiki/Gible_(Pok%C3%A9mon)" TargetMode="External"/><Relationship Id="rId3258" Type="http://schemas.openxmlformats.org/officeDocument/2006/relationships/hyperlink" Target="https://bulbapedia.bulbagarden.net/wiki/Riolu_(Pok%C3%A9mon)" TargetMode="External"/><Relationship Id="rId3257" Type="http://schemas.openxmlformats.org/officeDocument/2006/relationships/hyperlink" Target="https://forgottenrealms.fandom.com/wiki/Spellgaunt" TargetMode="External"/><Relationship Id="rId3249" Type="http://schemas.openxmlformats.org/officeDocument/2006/relationships/hyperlink" Target="https://bulbapedia.bulbagarden.net/wiki/Chatot_(Pok%C3%A9mon)" TargetMode="External"/><Relationship Id="rId3248" Type="http://schemas.openxmlformats.org/officeDocument/2006/relationships/hyperlink" Target="https://forgottenrealms.fandom.com/wiki/Sea_cat" TargetMode="External"/><Relationship Id="rId3241" Type="http://schemas.openxmlformats.org/officeDocument/2006/relationships/hyperlink" Target="https://monsterhunter.fandom.com/wiki/Vespoid" TargetMode="External"/><Relationship Id="rId3240" Type="http://schemas.openxmlformats.org/officeDocument/2006/relationships/hyperlink" Target="https://bulbapedia.bulbagarden.net/wiki/Glameow_(Pok%C3%A9mon)" TargetMode="External"/><Relationship Id="rId3243" Type="http://schemas.openxmlformats.org/officeDocument/2006/relationships/hyperlink" Target="https://bulbapedia.bulbagarden.net/wiki/Stunky_(Pok%C3%A9mon)" TargetMode="External"/><Relationship Id="rId3242" Type="http://schemas.openxmlformats.org/officeDocument/2006/relationships/hyperlink" Target="https://forgottenrealms.fandom.com/wiki/Remorhaz" TargetMode="External"/><Relationship Id="rId3245" Type="http://schemas.openxmlformats.org/officeDocument/2006/relationships/hyperlink" Target="https://forgottenrealms.fandom.com/wiki/Roc" TargetMode="External"/><Relationship Id="rId3244" Type="http://schemas.openxmlformats.org/officeDocument/2006/relationships/hyperlink" Target="https://monsterhunter.fandom.com/wiki/Vespoid_Queen" TargetMode="External"/><Relationship Id="rId3247" Type="http://schemas.openxmlformats.org/officeDocument/2006/relationships/hyperlink" Target="https://monsterhunter.fandom.com/wiki/Voljang" TargetMode="External"/><Relationship Id="rId3246" Type="http://schemas.openxmlformats.org/officeDocument/2006/relationships/hyperlink" Target="https://bulbapedia.bulbagarden.net/wiki/Bronzor_(Pok%C3%A9mon)" TargetMode="External"/><Relationship Id="rId1499" Type="http://schemas.openxmlformats.org/officeDocument/2006/relationships/hyperlink" Target="https://ccsakura.fandom.com/wiki/The_Sword" TargetMode="External"/><Relationship Id="rId668" Type="http://schemas.openxmlformats.org/officeDocument/2006/relationships/hyperlink" Target="https://goldensun.fandom.com/wiki/Ground" TargetMode="External"/><Relationship Id="rId667" Type="http://schemas.openxmlformats.org/officeDocument/2006/relationships/hyperlink" Target="https://onepiece.fandom.com/wiki/Animal_Species/Dressrosa_Saga" TargetMode="External"/><Relationship Id="rId666" Type="http://schemas.openxmlformats.org/officeDocument/2006/relationships/hyperlink" Target="https://naruto.fandom.com/wiki/Gamabunta" TargetMode="External"/><Relationship Id="rId665" Type="http://schemas.openxmlformats.org/officeDocument/2006/relationships/hyperlink" Target="https://elderscrolls.fandom.com/wiki/Frost_Atronach_(Online)" TargetMode="External"/><Relationship Id="rId669" Type="http://schemas.openxmlformats.org/officeDocument/2006/relationships/hyperlink" Target="https://toriko.fandom.com/wiki/Blood_Bug" TargetMode="External"/><Relationship Id="rId1490" Type="http://schemas.openxmlformats.org/officeDocument/2006/relationships/hyperlink" Target="https://fellseal.gamepedia.com/Shadow" TargetMode="External"/><Relationship Id="rId660" Type="http://schemas.openxmlformats.org/officeDocument/2006/relationships/hyperlink" Target="https://finalfantasy.fandom.com/wiki/Chocobo" TargetMode="External"/><Relationship Id="rId1491" Type="http://schemas.openxmlformats.org/officeDocument/2006/relationships/hyperlink" Target="https://monster-sanctuary.fandom.com/wiki/Ninki" TargetMode="External"/><Relationship Id="rId1492" Type="http://schemas.openxmlformats.org/officeDocument/2006/relationships/hyperlink" Target="https://onepiece.fandom.com/wiki/Karoo" TargetMode="External"/><Relationship Id="rId1493" Type="http://schemas.openxmlformats.org/officeDocument/2006/relationships/hyperlink" Target="https://goldensun.fandom.com/wiki/Fever" TargetMode="External"/><Relationship Id="rId1494" Type="http://schemas.openxmlformats.org/officeDocument/2006/relationships/hyperlink" Target="https://toriko.fandom.com/wiki/Devil_Serpent" TargetMode="External"/><Relationship Id="rId664" Type="http://schemas.openxmlformats.org/officeDocument/2006/relationships/hyperlink" Target="https://monster-sanctuary.fandom.com/wiki/Minitaur" TargetMode="External"/><Relationship Id="rId1495" Type="http://schemas.openxmlformats.org/officeDocument/2006/relationships/hyperlink" Target="https://wh40k.lexicanum.com/wiki/Xothic_Blood_Locust" TargetMode="External"/><Relationship Id="rId663" Type="http://schemas.openxmlformats.org/officeDocument/2006/relationships/hyperlink" Target="https://fellseal.gamepedia.com/Pektite" TargetMode="External"/><Relationship Id="rId1496" Type="http://schemas.openxmlformats.org/officeDocument/2006/relationships/hyperlink" Target="https://ben10.fandom.com/wiki/Sphoeroid" TargetMode="External"/><Relationship Id="rId662" Type="http://schemas.openxmlformats.org/officeDocument/2006/relationships/hyperlink" Target="https://minecraft.gamepedia.com/Ravager" TargetMode="External"/><Relationship Id="rId1497" Type="http://schemas.openxmlformats.org/officeDocument/2006/relationships/hyperlink" Target="https://subnautica-belowzero.fandom.com/wiki/Noot_Fish" TargetMode="External"/><Relationship Id="rId661" Type="http://schemas.openxmlformats.org/officeDocument/2006/relationships/hyperlink" Target="https://finalfantasy.fandom.com/wiki/Exodus_(Final_Fantasy_XII)" TargetMode="External"/><Relationship Id="rId1498" Type="http://schemas.openxmlformats.org/officeDocument/2006/relationships/hyperlink" Target="https://starbounder.org/Scaveran" TargetMode="External"/><Relationship Id="rId1488" Type="http://schemas.openxmlformats.org/officeDocument/2006/relationships/hyperlink" Target="https://metroid.fandom.com/wiki/Pulse_Bombu" TargetMode="External"/><Relationship Id="rId1489" Type="http://schemas.openxmlformats.org/officeDocument/2006/relationships/hyperlink" Target="https://finalfantasy.fandom.com/wiki/Ramuh" TargetMode="External"/><Relationship Id="rId657" Type="http://schemas.openxmlformats.org/officeDocument/2006/relationships/hyperlink" Target="https://slimerancher.fandom.com/wiki/Quicksilver_Slime" TargetMode="External"/><Relationship Id="rId656" Type="http://schemas.openxmlformats.org/officeDocument/2006/relationships/hyperlink" Target="https://harrypotter.fandom.com/wiki/Doxy" TargetMode="External"/><Relationship Id="rId655" Type="http://schemas.openxmlformats.org/officeDocument/2006/relationships/hyperlink" Target="https://monsterhunter.fandom.com/wiki/Arzuros" TargetMode="External"/><Relationship Id="rId654" Type="http://schemas.openxmlformats.org/officeDocument/2006/relationships/hyperlink" Target="https://starwars.fandom.com/wiki/Ikopi/Legends" TargetMode="External"/><Relationship Id="rId659" Type="http://schemas.openxmlformats.org/officeDocument/2006/relationships/hyperlink" Target="https://metroid.fandom.com/wiki/Flickerbat" TargetMode="External"/><Relationship Id="rId658" Type="http://schemas.openxmlformats.org/officeDocument/2006/relationships/hyperlink" Target="https://youngjustice.fandom.com/wiki/Bio-Ship" TargetMode="External"/><Relationship Id="rId1480" Type="http://schemas.openxmlformats.org/officeDocument/2006/relationships/hyperlink" Target="https://zelda.fandom.com/wiki/Talus" TargetMode="External"/><Relationship Id="rId1481" Type="http://schemas.openxmlformats.org/officeDocument/2006/relationships/hyperlink" Target="https://www.mariowiki.com/Urchin" TargetMode="External"/><Relationship Id="rId1482" Type="http://schemas.openxmlformats.org/officeDocument/2006/relationships/hyperlink" Target="https://dragon-quest.org/wiki/Powie_yowie" TargetMode="External"/><Relationship Id="rId1483" Type="http://schemas.openxmlformats.org/officeDocument/2006/relationships/hyperlink" Target="https://howtotrainyourdragon.fandom.com/wiki/Monstrous_Nightmare_(Franchise)" TargetMode="External"/><Relationship Id="rId653" Type="http://schemas.openxmlformats.org/officeDocument/2006/relationships/hyperlink" Target="https://xenoblade.fandom.com/wiki/Hover_Astas_(story)" TargetMode="External"/><Relationship Id="rId1484" Type="http://schemas.openxmlformats.org/officeDocument/2006/relationships/hyperlink" Target="https://xenoblade.fandom.com/wiki/Makna_Feris" TargetMode="External"/><Relationship Id="rId652" Type="http://schemas.openxmlformats.org/officeDocument/2006/relationships/hyperlink" Target="https://howtotrainyourdragon.fandom.com/wiki/Eruptodon" TargetMode="External"/><Relationship Id="rId1485" Type="http://schemas.openxmlformats.org/officeDocument/2006/relationships/hyperlink" Target="https://starwars.fandom.com/wiki/Uxibeast" TargetMode="External"/><Relationship Id="rId651" Type="http://schemas.openxmlformats.org/officeDocument/2006/relationships/hyperlink" Target="https://dragon-quest.org/wiki/Hades%27_Condor" TargetMode="External"/><Relationship Id="rId1486" Type="http://schemas.openxmlformats.org/officeDocument/2006/relationships/hyperlink" Target="https://monsterhunter.fandom.com/wiki/Ceadeus" TargetMode="External"/><Relationship Id="rId650" Type="http://schemas.openxmlformats.org/officeDocument/2006/relationships/hyperlink" Target="https://www.mariowiki.com/F.L.U.D.D." TargetMode="External"/><Relationship Id="rId1487" Type="http://schemas.openxmlformats.org/officeDocument/2006/relationships/hyperlink" Target="https://harrypotter.fandom.com/wiki/Mackled_Malaclaw" TargetMode="External"/><Relationship Id="rId3216" Type="http://schemas.openxmlformats.org/officeDocument/2006/relationships/hyperlink" Target="https://bulbapedia.bulbagarden.net/wiki/Burmy_(Pok%C3%A9mon)" TargetMode="External"/><Relationship Id="rId3215" Type="http://schemas.openxmlformats.org/officeDocument/2006/relationships/hyperlink" Target="https://forgottenrealms.fandom.com/wiki/Manticore" TargetMode="External"/><Relationship Id="rId3218" Type="http://schemas.openxmlformats.org/officeDocument/2006/relationships/hyperlink" Target="https://forgottenrealms.fandom.com/wiki/Metalmaster" TargetMode="External"/><Relationship Id="rId3217" Type="http://schemas.openxmlformats.org/officeDocument/2006/relationships/hyperlink" Target="https://monsterhunter.fandom.com/wiki/Uragaan" TargetMode="External"/><Relationship Id="rId3219" Type="http://schemas.openxmlformats.org/officeDocument/2006/relationships/hyperlink" Target="https://bulbapedia.bulbagarden.net/wiki/Combee_(Pok%C3%A9mon)" TargetMode="External"/><Relationship Id="rId689" Type="http://schemas.openxmlformats.org/officeDocument/2006/relationships/hyperlink" Target="https://www.mariowiki.com/Fuzzy" TargetMode="External"/><Relationship Id="rId688" Type="http://schemas.openxmlformats.org/officeDocument/2006/relationships/hyperlink" Target="https://zelda.fandom.com/wiki/Guardian_Skywatcher" TargetMode="External"/><Relationship Id="rId687" Type="http://schemas.openxmlformats.org/officeDocument/2006/relationships/hyperlink" Target="https://godzilla.fandom.com/wiki/Rodan_(MonsterVerse)" TargetMode="External"/><Relationship Id="rId682" Type="http://schemas.openxmlformats.org/officeDocument/2006/relationships/hyperlink" Target="https://ark.gamepedia.com/Beelzebufo" TargetMode="External"/><Relationship Id="rId681" Type="http://schemas.openxmlformats.org/officeDocument/2006/relationships/hyperlink" Target="https://en.wikipedia.org/wiki/Cervidae" TargetMode="External"/><Relationship Id="rId680" Type="http://schemas.openxmlformats.org/officeDocument/2006/relationships/hyperlink" Target="https://dragonball.fandom.com/wiki/Senzu_Bean" TargetMode="External"/><Relationship Id="rId3210" Type="http://schemas.openxmlformats.org/officeDocument/2006/relationships/hyperlink" Target="https://bulbapedia.bulbagarden.net/wiki/Cranidos_(Pok%C3%A9mon)" TargetMode="External"/><Relationship Id="rId686" Type="http://schemas.openxmlformats.org/officeDocument/2006/relationships/hyperlink" Target="https://digimon.fandom.com/wiki/Dokunemon" TargetMode="External"/><Relationship Id="rId3212" Type="http://schemas.openxmlformats.org/officeDocument/2006/relationships/hyperlink" Target="https://forgottenrealms.fandom.com/wiki/Leskylor" TargetMode="External"/><Relationship Id="rId685" Type="http://schemas.openxmlformats.org/officeDocument/2006/relationships/hyperlink" Target="https://bulbapedia.bulbagarden.net/wiki/Oddish_(Pok%C3%A9mon)" TargetMode="External"/><Relationship Id="rId3211" Type="http://schemas.openxmlformats.org/officeDocument/2006/relationships/hyperlink" Target="https://monsterhunter.fandom.com/wiki/Ukanlos" TargetMode="External"/><Relationship Id="rId684" Type="http://schemas.openxmlformats.org/officeDocument/2006/relationships/hyperlink" Target="https://forgottenrealms.fandom.com/wiki/Death_kiss" TargetMode="External"/><Relationship Id="rId3214" Type="http://schemas.openxmlformats.org/officeDocument/2006/relationships/hyperlink" Target="https://monsterhunter.fandom.com/wiki/Unknown_(Black_Flying_Wyvern)" TargetMode="External"/><Relationship Id="rId683" Type="http://schemas.openxmlformats.org/officeDocument/2006/relationships/hyperlink" Target="https://avatar.fandom.com/wiki/Dragon_bird_spirit" TargetMode="External"/><Relationship Id="rId3213" Type="http://schemas.openxmlformats.org/officeDocument/2006/relationships/hyperlink" Target="https://bulbapedia.bulbagarden.net/wiki/Shieldon_(Pok%C3%A9mon)" TargetMode="External"/><Relationship Id="rId3205" Type="http://schemas.openxmlformats.org/officeDocument/2006/relationships/hyperlink" Target="https://monsterhunter.fandom.com/wiki/Toridcless" TargetMode="External"/><Relationship Id="rId3204" Type="http://schemas.openxmlformats.org/officeDocument/2006/relationships/hyperlink" Target="https://bulbapedia.bulbagarden.net/wiki/Kricketot_(Pok%C3%A9mon)" TargetMode="External"/><Relationship Id="rId3207" Type="http://schemas.openxmlformats.org/officeDocument/2006/relationships/hyperlink" Target="https://bulbapedia.bulbagarden.net/wiki/Shinx_(Pok%C3%A9mon)" TargetMode="External"/><Relationship Id="rId3206" Type="http://schemas.openxmlformats.org/officeDocument/2006/relationships/hyperlink" Target="https://forgottenrealms.fandom.com/wiki/Krenshar" TargetMode="External"/><Relationship Id="rId3209" Type="http://schemas.openxmlformats.org/officeDocument/2006/relationships/hyperlink" Target="https://forgottenrealms.fandom.com/wiki/Kruthik" TargetMode="External"/><Relationship Id="rId3208" Type="http://schemas.openxmlformats.org/officeDocument/2006/relationships/hyperlink" Target="https://monsterhunter.fandom.com/wiki/Tzitzi-Ya-Ku" TargetMode="External"/><Relationship Id="rId679" Type="http://schemas.openxmlformats.org/officeDocument/2006/relationships/hyperlink" Target="https://riordan.fandom.com/wiki/Hippalektryon" TargetMode="External"/><Relationship Id="rId678" Type="http://schemas.openxmlformats.org/officeDocument/2006/relationships/hyperlink" Target="https://kirby.fandom.com/wiki/Iron_Mam" TargetMode="External"/><Relationship Id="rId677" Type="http://schemas.openxmlformats.org/officeDocument/2006/relationships/hyperlink" Target="https://ccsakura.fandom.com/wiki/The_Freeze" TargetMode="External"/><Relationship Id="rId676" Type="http://schemas.openxmlformats.org/officeDocument/2006/relationships/hyperlink" Target="https://starbounder.org/Hypnare" TargetMode="External"/><Relationship Id="rId671" Type="http://schemas.openxmlformats.org/officeDocument/2006/relationships/hyperlink" Target="https://dinotrux.fandom.com/wiki/Scraptors_(species)" TargetMode="External"/><Relationship Id="rId670" Type="http://schemas.openxmlformats.org/officeDocument/2006/relationships/hyperlink" Target="https://wh40k.lexicanum.com/wiki/Ferro-beast" TargetMode="External"/><Relationship Id="rId675" Type="http://schemas.openxmlformats.org/officeDocument/2006/relationships/hyperlink" Target="https://subnautica.fandom.com/wiki/Crabsquid" TargetMode="External"/><Relationship Id="rId3201" Type="http://schemas.openxmlformats.org/officeDocument/2006/relationships/hyperlink" Target="https://bulbapedia.bulbagarden.net/wiki/Bidoof_(Pok%C3%A9mon)" TargetMode="External"/><Relationship Id="rId674" Type="http://schemas.openxmlformats.org/officeDocument/2006/relationships/hyperlink" Target="https://horizon.fandom.com/wiki/Redeye_Watcher" TargetMode="External"/><Relationship Id="rId3200" Type="http://schemas.openxmlformats.org/officeDocument/2006/relationships/hyperlink" Target="https://forgottenrealms.fandom.com/wiki/Kamadan" TargetMode="External"/><Relationship Id="rId673" Type="http://schemas.openxmlformats.org/officeDocument/2006/relationships/hyperlink" Target="https://ben10.fandom.com/wiki/Havok_Beast" TargetMode="External"/><Relationship Id="rId3203" Type="http://schemas.openxmlformats.org/officeDocument/2006/relationships/hyperlink" Target="https://forgottenrealms.fandom.com/wiki/Ki-rin" TargetMode="External"/><Relationship Id="rId672" Type="http://schemas.openxmlformats.org/officeDocument/2006/relationships/hyperlink" Target="https://oddworld.fandom.com/wiki/Vykker" TargetMode="External"/><Relationship Id="rId3202" Type="http://schemas.openxmlformats.org/officeDocument/2006/relationships/hyperlink" Target="https://monsterhunter.fandom.com/wiki/Tobi-Kadachi" TargetMode="External"/><Relationship Id="rId190" Type="http://schemas.openxmlformats.org/officeDocument/2006/relationships/hyperlink" Target="https://onepiece.fandom.com/wiki/Animal_Species/Strong_World" TargetMode="External"/><Relationship Id="rId194" Type="http://schemas.openxmlformats.org/officeDocument/2006/relationships/hyperlink" Target="https://wh40k.lexicanum.com/wiki/Catachan_Devil" TargetMode="External"/><Relationship Id="rId193" Type="http://schemas.openxmlformats.org/officeDocument/2006/relationships/hyperlink" Target="https://toriko.fandom.com/wiki/Asura_Tiger" TargetMode="External"/><Relationship Id="rId192" Type="http://schemas.openxmlformats.org/officeDocument/2006/relationships/hyperlink" Target="https://okami.fandom.com/wiki/Itegami" TargetMode="External"/><Relationship Id="rId191" Type="http://schemas.openxmlformats.org/officeDocument/2006/relationships/hyperlink" Target="https://goldensun.fandom.com/wiki/Chain" TargetMode="External"/><Relationship Id="rId187" Type="http://schemas.openxmlformats.org/officeDocument/2006/relationships/hyperlink" Target="https://monster-sanctuary.fandom.com/wiki/Blob" TargetMode="External"/><Relationship Id="rId186" Type="http://schemas.openxmlformats.org/officeDocument/2006/relationships/hyperlink" Target="https://fellseal.gamepedia.com/Bulldrake" TargetMode="External"/><Relationship Id="rId185" Type="http://schemas.openxmlformats.org/officeDocument/2006/relationships/hyperlink" Target="https://minecraft.gamepedia.com/Endermite" TargetMode="External"/><Relationship Id="rId184" Type="http://schemas.openxmlformats.org/officeDocument/2006/relationships/hyperlink" Target="https://finalfantasy.fandom.com/wiki/Atomos_(creature)" TargetMode="External"/><Relationship Id="rId189" Type="http://schemas.openxmlformats.org/officeDocument/2006/relationships/hyperlink" Target="https://naruto.fandom.com/wiki/Son_Gok%C5%AB" TargetMode="External"/><Relationship Id="rId188" Type="http://schemas.openxmlformats.org/officeDocument/2006/relationships/hyperlink" Target="https://elderscrolls.fandom.com/wiki/Clannfear_(Online)" TargetMode="External"/><Relationship Id="rId183" Type="http://schemas.openxmlformats.org/officeDocument/2006/relationships/hyperlink" Target="https://finalfantasy.fandom.com/wiki/Antlion_(Tactics_Advance)" TargetMode="External"/><Relationship Id="rId182" Type="http://schemas.openxmlformats.org/officeDocument/2006/relationships/hyperlink" Target="https://metroid.fandom.com/wiki/Blob_Thrower" TargetMode="External"/><Relationship Id="rId181" Type="http://schemas.openxmlformats.org/officeDocument/2006/relationships/hyperlink" Target="https://marvel.fandom.com/wiki/Giganto_(Atlantean_Beast)" TargetMode="External"/><Relationship Id="rId180" Type="http://schemas.openxmlformats.org/officeDocument/2006/relationships/hyperlink" Target="https://slimerancher.fandom.com/wiki/Puddle_Slime" TargetMode="External"/><Relationship Id="rId176" Type="http://schemas.openxmlformats.org/officeDocument/2006/relationships/hyperlink" Target="https://xenoblade.fandom.com/wiki/Ansel" TargetMode="External"/><Relationship Id="rId175" Type="http://schemas.openxmlformats.org/officeDocument/2006/relationships/hyperlink" Target="https://howtotrainyourdragon.fandom.com/wiki/Catastrophic_Quaken" TargetMode="External"/><Relationship Id="rId174" Type="http://schemas.openxmlformats.org/officeDocument/2006/relationships/hyperlink" Target="https://dragon-quest.org/wiki/Dragon_slime" TargetMode="External"/><Relationship Id="rId173" Type="http://schemas.openxmlformats.org/officeDocument/2006/relationships/hyperlink" Target="https://www.mariowiki.com/Blooper" TargetMode="External"/><Relationship Id="rId179" Type="http://schemas.openxmlformats.org/officeDocument/2006/relationships/hyperlink" Target="https://harrypotter.fandom.com/wiki/Basilisk" TargetMode="External"/><Relationship Id="rId178" Type="http://schemas.openxmlformats.org/officeDocument/2006/relationships/hyperlink" Target="https://monsterhunter.fandom.com/wiki/Aknosom" TargetMode="External"/><Relationship Id="rId177" Type="http://schemas.openxmlformats.org/officeDocument/2006/relationships/hyperlink" Target="https://starwars.fandom.com/wiki/Bogan%27s_brown_nafen" TargetMode="External"/><Relationship Id="rId198" Type="http://schemas.openxmlformats.org/officeDocument/2006/relationships/hyperlink" Target="https://horizon.fandom.com/wiki/Corruptor" TargetMode="External"/><Relationship Id="rId197" Type="http://schemas.openxmlformats.org/officeDocument/2006/relationships/hyperlink" Target="https://ben10.fandom.com/wiki/Arburian_Pelarota_(Classic)" TargetMode="External"/><Relationship Id="rId196" Type="http://schemas.openxmlformats.org/officeDocument/2006/relationships/hyperlink" Target="https://oddworld.fandom.com/wiki/Meep" TargetMode="External"/><Relationship Id="rId195" Type="http://schemas.openxmlformats.org/officeDocument/2006/relationships/hyperlink" Target="https://dinotrux.fandom.com/wiki/Dreadtrux_(species)" TargetMode="External"/><Relationship Id="rId199" Type="http://schemas.openxmlformats.org/officeDocument/2006/relationships/hyperlink" Target="https://subnautica-belowzero.fandom.com/wiki/Arrow_Ray" TargetMode="External"/><Relationship Id="rId150" Type="http://schemas.openxmlformats.org/officeDocument/2006/relationships/hyperlink" Target="https://onepiece.fandom.com/wiki/Animal_Species/Arabasta_Saga" TargetMode="External"/><Relationship Id="rId149" Type="http://schemas.openxmlformats.org/officeDocument/2006/relationships/hyperlink" Target="https://naruto.fandom.com/wiki/Isobu" TargetMode="External"/><Relationship Id="rId148" Type="http://schemas.openxmlformats.org/officeDocument/2006/relationships/hyperlink" Target="https://elderscrolls.fandom.com/wiki/Chaurus_Reaper_(Skyrim)" TargetMode="External"/><Relationship Id="rId3270" Type="http://schemas.openxmlformats.org/officeDocument/2006/relationships/hyperlink" Target="https://bulbapedia.bulbagarden.net/wiki/Carnivine_(Pok%C3%A9mon)" TargetMode="External"/><Relationship Id="rId3272" Type="http://schemas.openxmlformats.org/officeDocument/2006/relationships/hyperlink" Target="https://forgottenrealms.fandom.com/wiki/Thunderherder" TargetMode="External"/><Relationship Id="rId3271" Type="http://schemas.openxmlformats.org/officeDocument/2006/relationships/hyperlink" Target="https://monsterhunter.fandom.com/wiki/Yama_Tsukami" TargetMode="External"/><Relationship Id="rId143" Type="http://schemas.openxmlformats.org/officeDocument/2006/relationships/hyperlink" Target="https://finalfantasy.fandom.com/wiki/Ahriman_(Final_Fantasy_X)" TargetMode="External"/><Relationship Id="rId3274" Type="http://schemas.openxmlformats.org/officeDocument/2006/relationships/hyperlink" Target="https://monsterhunter.fandom.com/wiki/Yian_Garuga" TargetMode="External"/><Relationship Id="rId142" Type="http://schemas.openxmlformats.org/officeDocument/2006/relationships/hyperlink" Target="https://metroid.fandom.com/wiki/Asborean" TargetMode="External"/><Relationship Id="rId3273" Type="http://schemas.openxmlformats.org/officeDocument/2006/relationships/hyperlink" Target="https://bulbapedia.bulbagarden.net/wiki/Finneon_(Pok%C3%A9mon)" TargetMode="External"/><Relationship Id="rId141" Type="http://schemas.openxmlformats.org/officeDocument/2006/relationships/hyperlink" Target="https://marvel.fandom.com/wiki/Bats_(Earth-616)" TargetMode="External"/><Relationship Id="rId3276" Type="http://schemas.openxmlformats.org/officeDocument/2006/relationships/hyperlink" Target="https://bulbapedia.bulbagarden.net/wiki/Snover_(Pok%C3%A9mon)" TargetMode="External"/><Relationship Id="rId140" Type="http://schemas.openxmlformats.org/officeDocument/2006/relationships/hyperlink" Target="https://slimerancher.fandom.com/wiki/Honey_Slime" TargetMode="External"/><Relationship Id="rId3275" Type="http://schemas.openxmlformats.org/officeDocument/2006/relationships/hyperlink" Target="https://forgottenrealms.fandom.com/wiki/Tressym" TargetMode="External"/><Relationship Id="rId147" Type="http://schemas.openxmlformats.org/officeDocument/2006/relationships/hyperlink" Target="https://monster-sanctuary.fandom.com/wiki/Spectral_Lion" TargetMode="External"/><Relationship Id="rId3278" Type="http://schemas.openxmlformats.org/officeDocument/2006/relationships/hyperlink" Target="https://forgottenrealms.fandom.com/wiki/Unicorn" TargetMode="External"/><Relationship Id="rId146" Type="http://schemas.openxmlformats.org/officeDocument/2006/relationships/hyperlink" Target="https://fellseal.gamepedia.com/Blardger" TargetMode="External"/><Relationship Id="rId3277" Type="http://schemas.openxmlformats.org/officeDocument/2006/relationships/hyperlink" Target="https://monsterhunter.fandom.com/wiki/Yian_Kut-Ku" TargetMode="External"/><Relationship Id="rId145" Type="http://schemas.openxmlformats.org/officeDocument/2006/relationships/hyperlink" Target="https://minecraft.gamepedia.com/Enderman" TargetMode="External"/><Relationship Id="rId144" Type="http://schemas.openxmlformats.org/officeDocument/2006/relationships/hyperlink" Target="https://finalfantasy.fandom.com/wiki/Ark_(summon)" TargetMode="External"/><Relationship Id="rId3279" Type="http://schemas.openxmlformats.org/officeDocument/2006/relationships/hyperlink" Target="https://bulbapedia.bulbagarden.net/wiki/Rotom_(Pok%C3%A9mon)" TargetMode="External"/><Relationship Id="rId139" Type="http://schemas.openxmlformats.org/officeDocument/2006/relationships/hyperlink" Target="https://harrypotter.fandom.com/wiki/Augurey" TargetMode="External"/><Relationship Id="rId138" Type="http://schemas.openxmlformats.org/officeDocument/2006/relationships/hyperlink" Target="https://monsterhunter.fandom.com/wiki/Akantor" TargetMode="External"/><Relationship Id="rId137" Type="http://schemas.openxmlformats.org/officeDocument/2006/relationships/hyperlink" Target="https://starwars.fandom.com/wiki/Bergruutfa" TargetMode="External"/><Relationship Id="rId3261" Type="http://schemas.openxmlformats.org/officeDocument/2006/relationships/hyperlink" Target="https://bulbapedia.bulbagarden.net/wiki/Hippopotas_(Pok%C3%A9mon)" TargetMode="External"/><Relationship Id="rId3260" Type="http://schemas.openxmlformats.org/officeDocument/2006/relationships/hyperlink" Target="https://forgottenrealms.fandom.com/wiki/Starsnake" TargetMode="External"/><Relationship Id="rId132" Type="http://schemas.openxmlformats.org/officeDocument/2006/relationships/hyperlink" Target="https://zelda.fandom.com/wiki/Beetle" TargetMode="External"/><Relationship Id="rId3263" Type="http://schemas.openxmlformats.org/officeDocument/2006/relationships/hyperlink" Target="https://forgottenrealms.fandom.com/wiki/Stirge" TargetMode="External"/><Relationship Id="rId131" Type="http://schemas.openxmlformats.org/officeDocument/2006/relationships/hyperlink" Target="https://godzilla.fandom.com/wiki/Destoroyah" TargetMode="External"/><Relationship Id="rId3262" Type="http://schemas.openxmlformats.org/officeDocument/2006/relationships/hyperlink" Target="https://monsterhunter.fandom.com/wiki/Wulg" TargetMode="External"/><Relationship Id="rId130" Type="http://schemas.openxmlformats.org/officeDocument/2006/relationships/hyperlink" Target="https://digimon.fandom.com/wiki/Bacomon" TargetMode="External"/><Relationship Id="rId3265" Type="http://schemas.openxmlformats.org/officeDocument/2006/relationships/hyperlink" Target="https://monsterhunter.fandom.com/wiki/Xeno%27jiiva" TargetMode="External"/><Relationship Id="rId3264" Type="http://schemas.openxmlformats.org/officeDocument/2006/relationships/hyperlink" Target="https://bulbapedia.bulbagarden.net/wiki/Skorupi_(Pok%C3%A9mon)" TargetMode="External"/><Relationship Id="rId136" Type="http://schemas.openxmlformats.org/officeDocument/2006/relationships/hyperlink" Target="https://xenoblade.fandom.com/wiki/Flavel_Andos" TargetMode="External"/><Relationship Id="rId3267" Type="http://schemas.openxmlformats.org/officeDocument/2006/relationships/hyperlink" Target="https://bulbapedia.bulbagarden.net/wiki/Croagunk_(Pok%C3%A9mon)" TargetMode="External"/><Relationship Id="rId135" Type="http://schemas.openxmlformats.org/officeDocument/2006/relationships/hyperlink" Target="https://howtotrainyourdragon.fandom.com/wiki/Buffalord" TargetMode="External"/><Relationship Id="rId3266" Type="http://schemas.openxmlformats.org/officeDocument/2006/relationships/hyperlink" Target="https://forgottenrealms.fandom.com/wiki/Giant_strider" TargetMode="External"/><Relationship Id="rId134" Type="http://schemas.openxmlformats.org/officeDocument/2006/relationships/hyperlink" Target="https://dragon-quest.org/wiki/Shell_slime" TargetMode="External"/><Relationship Id="rId3269" Type="http://schemas.openxmlformats.org/officeDocument/2006/relationships/hyperlink" Target="https://forgottenrealms.fandom.com/wiki/Tarrasque" TargetMode="External"/><Relationship Id="rId133" Type="http://schemas.openxmlformats.org/officeDocument/2006/relationships/hyperlink" Target="https://www.mariowiki.com/Blargg" TargetMode="External"/><Relationship Id="rId3268" Type="http://schemas.openxmlformats.org/officeDocument/2006/relationships/hyperlink" Target="https://monsterhunter.fandom.com/wiki/Yama_Kurai" TargetMode="External"/><Relationship Id="rId172" Type="http://schemas.openxmlformats.org/officeDocument/2006/relationships/hyperlink" Target="https://zelda.fandom.com/wiki/Cucco" TargetMode="External"/><Relationship Id="rId171" Type="http://schemas.openxmlformats.org/officeDocument/2006/relationships/hyperlink" Target="https://godzilla.fandom.com/wiki/Gamera" TargetMode="External"/><Relationship Id="rId170" Type="http://schemas.openxmlformats.org/officeDocument/2006/relationships/hyperlink" Target="https://digimon.fandom.com/wiki/Bearmon" TargetMode="External"/><Relationship Id="rId3290" Type="http://schemas.openxmlformats.org/officeDocument/2006/relationships/hyperlink" Target="https://forgottenrealms.fandom.com/wiki/Yeti" TargetMode="External"/><Relationship Id="rId3292" Type="http://schemas.openxmlformats.org/officeDocument/2006/relationships/hyperlink" Target="https://monsterhunter.fandom.com/wiki/Zinogre" TargetMode="External"/><Relationship Id="rId3291" Type="http://schemas.openxmlformats.org/officeDocument/2006/relationships/hyperlink" Target="https://bulbapedia.bulbagarden.net/wiki/Dialga_(Pok%C3%A9mon)" TargetMode="External"/><Relationship Id="rId3294" Type="http://schemas.openxmlformats.org/officeDocument/2006/relationships/hyperlink" Target="https://bulbapedia.bulbagarden.net/wiki/Palkia_(Pok%C3%A9mon)" TargetMode="External"/><Relationship Id="rId3293" Type="http://schemas.openxmlformats.org/officeDocument/2006/relationships/hyperlink" Target="https://forgottenrealms.fandom.com/wiki/Yrthak" TargetMode="External"/><Relationship Id="rId165" Type="http://schemas.openxmlformats.org/officeDocument/2006/relationships/hyperlink" Target="https://en.wikipedia.org/wiki/Hyrax" TargetMode="External"/><Relationship Id="rId3296" Type="http://schemas.openxmlformats.org/officeDocument/2006/relationships/hyperlink" Target="https://forgottenrealms.fandom.com/wiki/Zorbo" TargetMode="External"/><Relationship Id="rId164" Type="http://schemas.openxmlformats.org/officeDocument/2006/relationships/hyperlink" Target="https://bleach.fandom.com/wiki/Jigokuch%C5%8D" TargetMode="External"/><Relationship Id="rId3295" Type="http://schemas.openxmlformats.org/officeDocument/2006/relationships/hyperlink" Target="https://monsterhunter.fandom.com/wiki/Zorah_Magdaros" TargetMode="External"/><Relationship Id="rId163" Type="http://schemas.openxmlformats.org/officeDocument/2006/relationships/hyperlink" Target="https://riordan.fandom.com/wiki/Basilisk" TargetMode="External"/><Relationship Id="rId3298" Type="http://schemas.openxmlformats.org/officeDocument/2006/relationships/hyperlink" Target="https://monsterhunter.fandom.com/wiki/Felyne" TargetMode="External"/><Relationship Id="rId162" Type="http://schemas.openxmlformats.org/officeDocument/2006/relationships/hyperlink" Target="https://kirby.fandom.com/wiki/Blipper" TargetMode="External"/><Relationship Id="rId3297" Type="http://schemas.openxmlformats.org/officeDocument/2006/relationships/hyperlink" Target="https://bulbapedia.bulbagarden.net/wiki/Heatran_(Pok%C3%A9mon)" TargetMode="External"/><Relationship Id="rId169" Type="http://schemas.openxmlformats.org/officeDocument/2006/relationships/hyperlink" Target="https://bulbapedia.bulbagarden.net/wiki/Weedle_(Pok%C3%A9mon)" TargetMode="External"/><Relationship Id="rId168" Type="http://schemas.openxmlformats.org/officeDocument/2006/relationships/hyperlink" Target="https://forgottenrealms.fandom.com/wiki/Balhannoth" TargetMode="External"/><Relationship Id="rId3299" Type="http://schemas.openxmlformats.org/officeDocument/2006/relationships/hyperlink" Target="https://bulbapedia.bulbagarden.net/wiki/Regigigas_(Pok%C3%A9mon)" TargetMode="External"/><Relationship Id="rId167" Type="http://schemas.openxmlformats.org/officeDocument/2006/relationships/hyperlink" Target="https://avatar.fandom.com/wiki/Badgerfrog" TargetMode="External"/><Relationship Id="rId166" Type="http://schemas.openxmlformats.org/officeDocument/2006/relationships/hyperlink" Target="https://ark.gamepedia.com/Ankylosaurus" TargetMode="External"/><Relationship Id="rId161" Type="http://schemas.openxmlformats.org/officeDocument/2006/relationships/hyperlink" Target="https://ccsakura.fandom.com/wiki/The_Change" TargetMode="External"/><Relationship Id="rId160" Type="http://schemas.openxmlformats.org/officeDocument/2006/relationships/hyperlink" Target="https://starbounder.org/Batong" TargetMode="External"/><Relationship Id="rId159" Type="http://schemas.openxmlformats.org/officeDocument/2006/relationships/hyperlink" Target="https://subnautica-belowzero.fandom.com/wiki/Arctic_Ray" TargetMode="External"/><Relationship Id="rId3281" Type="http://schemas.openxmlformats.org/officeDocument/2006/relationships/hyperlink" Target="https://forgottenrealms.fandom.com/wiki/Veserab" TargetMode="External"/><Relationship Id="rId3280" Type="http://schemas.openxmlformats.org/officeDocument/2006/relationships/hyperlink" Target="https://monsterhunter.fandom.com/wiki/Zamite" TargetMode="External"/><Relationship Id="rId3283" Type="http://schemas.openxmlformats.org/officeDocument/2006/relationships/hyperlink" Target="https://monsterhunter.fandom.com/wiki/Zamtrios" TargetMode="External"/><Relationship Id="rId3282" Type="http://schemas.openxmlformats.org/officeDocument/2006/relationships/hyperlink" Target="https://bulbapedia.bulbagarden.net/wiki/Uxie_(Pok%C3%A9mon)" TargetMode="External"/><Relationship Id="rId154" Type="http://schemas.openxmlformats.org/officeDocument/2006/relationships/hyperlink" Target="https://wh40k.lexicanum.com/wiki/Carnodon" TargetMode="External"/><Relationship Id="rId3285" Type="http://schemas.openxmlformats.org/officeDocument/2006/relationships/hyperlink" Target="https://bulbapedia.bulbagarden.net/wiki/Mesprit_(Pok%C3%A9mon)" TargetMode="External"/><Relationship Id="rId153" Type="http://schemas.openxmlformats.org/officeDocument/2006/relationships/hyperlink" Target="https://toriko.fandom.com/wiki/Armor_Hoihoi" TargetMode="External"/><Relationship Id="rId3284" Type="http://schemas.openxmlformats.org/officeDocument/2006/relationships/hyperlink" Target="https://forgottenrealms.fandom.com/wiki/Wilora" TargetMode="External"/><Relationship Id="rId152" Type="http://schemas.openxmlformats.org/officeDocument/2006/relationships/hyperlink" Target="https://okami.fandom.com/wiki/Hanagami" TargetMode="External"/><Relationship Id="rId3287" Type="http://schemas.openxmlformats.org/officeDocument/2006/relationships/hyperlink" Target="https://forgottenrealms.fandom.com/wiki/Worg" TargetMode="External"/><Relationship Id="rId151" Type="http://schemas.openxmlformats.org/officeDocument/2006/relationships/hyperlink" Target="https://goldensun.fandom.com/wiki/Buckle" TargetMode="External"/><Relationship Id="rId3286" Type="http://schemas.openxmlformats.org/officeDocument/2006/relationships/hyperlink" Target="https://monsterhunter.fandom.com/wiki/Zenaserisu" TargetMode="External"/><Relationship Id="rId158" Type="http://schemas.openxmlformats.org/officeDocument/2006/relationships/hyperlink" Target="https://horizon.fandom.com/wiki/Charger" TargetMode="External"/><Relationship Id="rId3289" Type="http://schemas.openxmlformats.org/officeDocument/2006/relationships/hyperlink" Target="https://monsterhunter.fandom.com/wiki/Zerureusu" TargetMode="External"/><Relationship Id="rId157" Type="http://schemas.openxmlformats.org/officeDocument/2006/relationships/hyperlink" Target="https://ben10.fandom.com/wiki/Arachnichimp_(Classic)" TargetMode="External"/><Relationship Id="rId3288" Type="http://schemas.openxmlformats.org/officeDocument/2006/relationships/hyperlink" Target="https://bulbapedia.bulbagarden.net/wiki/Azelf_(Pok%C3%A9mon)" TargetMode="External"/><Relationship Id="rId156" Type="http://schemas.openxmlformats.org/officeDocument/2006/relationships/hyperlink" Target="https://oddworld.fandom.com/wiki/Gabbit" TargetMode="External"/><Relationship Id="rId155" Type="http://schemas.openxmlformats.org/officeDocument/2006/relationships/hyperlink" Target="https://dinotrux.fandom.com/wiki/Dozeratops" TargetMode="External"/><Relationship Id="rId2820" Type="http://schemas.openxmlformats.org/officeDocument/2006/relationships/hyperlink" Target="https://bulbapedia.bulbagarden.net/wiki/Entei_(Pok%C3%A9mon)" TargetMode="External"/><Relationship Id="rId2821" Type="http://schemas.openxmlformats.org/officeDocument/2006/relationships/hyperlink" Target="https://xenoblade.fandom.com/wiki/Margot_Sovereign" TargetMode="External"/><Relationship Id="rId2822" Type="http://schemas.openxmlformats.org/officeDocument/2006/relationships/hyperlink" Target="https://starwars.fandom.com/wiki/Vonduun_Skerr_Kyrric" TargetMode="External"/><Relationship Id="rId2823" Type="http://schemas.openxmlformats.org/officeDocument/2006/relationships/hyperlink" Target="https://monsterhunter.fandom.com/wiki/Kestodon" TargetMode="External"/><Relationship Id="rId2824" Type="http://schemas.openxmlformats.org/officeDocument/2006/relationships/hyperlink" Target="https://toriko.fandom.com/wiki/Stronghold_Rhino" TargetMode="External"/><Relationship Id="rId2825" Type="http://schemas.openxmlformats.org/officeDocument/2006/relationships/hyperlink" Target="https://ark.gamepedia.com/Parasaur" TargetMode="External"/><Relationship Id="rId2826" Type="http://schemas.openxmlformats.org/officeDocument/2006/relationships/hyperlink" Target="https://forgottenrealms.fandom.com/wiki/Galeb_duhr" TargetMode="External"/><Relationship Id="rId2827" Type="http://schemas.openxmlformats.org/officeDocument/2006/relationships/hyperlink" Target="https://bulbapedia.bulbagarden.net/wiki/Suicune_(Pok%C3%A9mon)" TargetMode="External"/><Relationship Id="rId2828" Type="http://schemas.openxmlformats.org/officeDocument/2006/relationships/hyperlink" Target="https://xenoblade.fandom.com/wiki/Gerolf_Sovereign" TargetMode="External"/><Relationship Id="rId2829" Type="http://schemas.openxmlformats.org/officeDocument/2006/relationships/hyperlink" Target="https://starwars.fandom.com/wiki/Xandank/Legends" TargetMode="External"/><Relationship Id="rId2810" Type="http://schemas.openxmlformats.org/officeDocument/2006/relationships/hyperlink" Target="https://toriko.fandom.com/wiki/Spine_Eel" TargetMode="External"/><Relationship Id="rId2811" Type="http://schemas.openxmlformats.org/officeDocument/2006/relationships/hyperlink" Target="https://ark.gamepedia.com/Pachyrhinosaurus" TargetMode="External"/><Relationship Id="rId2812" Type="http://schemas.openxmlformats.org/officeDocument/2006/relationships/hyperlink" Target="https://forgottenrealms.fandom.com/wiki/Flail_snail" TargetMode="External"/><Relationship Id="rId2813" Type="http://schemas.openxmlformats.org/officeDocument/2006/relationships/hyperlink" Target="https://bulbapedia.bulbagarden.net/wiki/Raikou_(Pok%C3%A9mon)" TargetMode="External"/><Relationship Id="rId2814" Type="http://schemas.openxmlformats.org/officeDocument/2006/relationships/hyperlink" Target="https://xenoblade.fandom.com/wiki/Familion_Sovereign" TargetMode="External"/><Relationship Id="rId2815" Type="http://schemas.openxmlformats.org/officeDocument/2006/relationships/hyperlink" Target="https://starwars.fandom.com/wiki/Vixus/Legends" TargetMode="External"/><Relationship Id="rId2816" Type="http://schemas.openxmlformats.org/officeDocument/2006/relationships/hyperlink" Target="https://monsterhunter.fandom.com/wiki/Keoaruboru" TargetMode="External"/><Relationship Id="rId2817" Type="http://schemas.openxmlformats.org/officeDocument/2006/relationships/hyperlink" Target="https://toriko.fandom.com/wiki/Stone_Fish" TargetMode="External"/><Relationship Id="rId2818" Type="http://schemas.openxmlformats.org/officeDocument/2006/relationships/hyperlink" Target="https://ark.gamepedia.com/Paraceratherium" TargetMode="External"/><Relationship Id="rId2819" Type="http://schemas.openxmlformats.org/officeDocument/2006/relationships/hyperlink" Target="https://forgottenrealms.fandom.com/wiki/Frost_salamander" TargetMode="External"/><Relationship Id="rId1510" Type="http://schemas.openxmlformats.org/officeDocument/2006/relationships/hyperlink" Target="https://dragon-quest.org/wiki/Ursa_minor" TargetMode="External"/><Relationship Id="rId2841" Type="http://schemas.openxmlformats.org/officeDocument/2006/relationships/hyperlink" Target="https://bulbapedia.bulbagarden.net/wiki/Lugia_(Pok%C3%A9mon)" TargetMode="External"/><Relationship Id="rId1511" Type="http://schemas.openxmlformats.org/officeDocument/2006/relationships/hyperlink" Target="https://howtotrainyourdragon.fandom.com/wiki/Mudraker" TargetMode="External"/><Relationship Id="rId2842" Type="http://schemas.openxmlformats.org/officeDocument/2006/relationships/hyperlink" Target="https://xenoblade.fandom.com/wiki/Squood" TargetMode="External"/><Relationship Id="rId1512" Type="http://schemas.openxmlformats.org/officeDocument/2006/relationships/hyperlink" Target="https://xenoblade.fandom.com/wiki/Filiavent" TargetMode="External"/><Relationship Id="rId2843" Type="http://schemas.openxmlformats.org/officeDocument/2006/relationships/hyperlink" Target="https://starwars.fandom.com/wiki/Aiwha/Legends" TargetMode="External"/><Relationship Id="rId1513" Type="http://schemas.openxmlformats.org/officeDocument/2006/relationships/hyperlink" Target="https://starwars.fandom.com/wiki/Varactyl/Legends" TargetMode="External"/><Relationship Id="rId2844" Type="http://schemas.openxmlformats.org/officeDocument/2006/relationships/hyperlink" Target="https://monsterhunter.fandom.com/wiki/Konchu" TargetMode="External"/><Relationship Id="rId1514" Type="http://schemas.openxmlformats.org/officeDocument/2006/relationships/hyperlink" Target="https://monsterhunter.fandom.com/wiki/Ceanataur" TargetMode="External"/><Relationship Id="rId2845" Type="http://schemas.openxmlformats.org/officeDocument/2006/relationships/hyperlink" Target="https://toriko.fandom.com/wiki/Swallowtail_Bat" TargetMode="External"/><Relationship Id="rId1515" Type="http://schemas.openxmlformats.org/officeDocument/2006/relationships/hyperlink" Target="https://harrypotter.fandom.com/wiki/Mandrake" TargetMode="External"/><Relationship Id="rId2846" Type="http://schemas.openxmlformats.org/officeDocument/2006/relationships/hyperlink" Target="https://ark.gamepedia.com/Phiomia" TargetMode="External"/><Relationship Id="rId1516" Type="http://schemas.openxmlformats.org/officeDocument/2006/relationships/hyperlink" Target="https://metroid.fandom.com/wiki/Scatter_Bombu" TargetMode="External"/><Relationship Id="rId2847" Type="http://schemas.openxmlformats.org/officeDocument/2006/relationships/hyperlink" Target="https://forgottenrealms.fandom.com/wiki/Ildriss" TargetMode="External"/><Relationship Id="rId1517" Type="http://schemas.openxmlformats.org/officeDocument/2006/relationships/hyperlink" Target="https://finalfantasy.fandom.com/wiki/Seraph_(Final_Fantasy_VI)" TargetMode="External"/><Relationship Id="rId2848" Type="http://schemas.openxmlformats.org/officeDocument/2006/relationships/hyperlink" Target="https://bulbapedia.bulbagarden.net/wiki/Ho-Oh_(Pok%C3%A9mon)" TargetMode="External"/><Relationship Id="rId1518" Type="http://schemas.openxmlformats.org/officeDocument/2006/relationships/hyperlink" Target="https://fellseal.gamepedia.com/Skeletal" TargetMode="External"/><Relationship Id="rId2849" Type="http://schemas.openxmlformats.org/officeDocument/2006/relationships/hyperlink" Target="https://xenoblade.fandom.com/wiki/Snowal_Taos" TargetMode="External"/><Relationship Id="rId1519" Type="http://schemas.openxmlformats.org/officeDocument/2006/relationships/hyperlink" Target="https://monster-sanctuary.fandom.com/wiki/Ninki_Nanka" TargetMode="External"/><Relationship Id="rId2840" Type="http://schemas.openxmlformats.org/officeDocument/2006/relationships/hyperlink" Target="https://forgottenrealms.fandom.com/wiki/Geonid" TargetMode="External"/><Relationship Id="rId2830" Type="http://schemas.openxmlformats.org/officeDocument/2006/relationships/hyperlink" Target="https://monsterhunter.fandom.com/wiki/Khezu" TargetMode="External"/><Relationship Id="rId1500" Type="http://schemas.openxmlformats.org/officeDocument/2006/relationships/hyperlink" Target="https://kirby.fandom.com/wiki/Venog" TargetMode="External"/><Relationship Id="rId2831" Type="http://schemas.openxmlformats.org/officeDocument/2006/relationships/hyperlink" Target="https://toriko.fandom.com/wiki/Submarjack" TargetMode="External"/><Relationship Id="rId1501" Type="http://schemas.openxmlformats.org/officeDocument/2006/relationships/hyperlink" Target="https://jurassicpark.fandom.com/wiki/Indoraptor" TargetMode="External"/><Relationship Id="rId2832" Type="http://schemas.openxmlformats.org/officeDocument/2006/relationships/hyperlink" Target="https://ark.gamepedia.com/Pegomastax" TargetMode="External"/><Relationship Id="rId1502" Type="http://schemas.openxmlformats.org/officeDocument/2006/relationships/hyperlink" Target="https://en.wikipedia.org/wiki/Charadriiformes" TargetMode="External"/><Relationship Id="rId2833" Type="http://schemas.openxmlformats.org/officeDocument/2006/relationships/hyperlink" Target="https://forgottenrealms.fandom.com/wiki/Gargoyle" TargetMode="External"/><Relationship Id="rId1503" Type="http://schemas.openxmlformats.org/officeDocument/2006/relationships/hyperlink" Target="https://ark.gamepedia.com/Direwolf" TargetMode="External"/><Relationship Id="rId2834" Type="http://schemas.openxmlformats.org/officeDocument/2006/relationships/hyperlink" Target="https://bulbapedia.bulbagarden.net/wiki/Larvitar_(Pok%C3%A9mon)" TargetMode="External"/><Relationship Id="rId1504" Type="http://schemas.openxmlformats.org/officeDocument/2006/relationships/hyperlink" Target="https://avatar.fandom.com/wiki/Koala_sheep" TargetMode="External"/><Relationship Id="rId2835" Type="http://schemas.openxmlformats.org/officeDocument/2006/relationships/hyperlink" Target="https://xenoblade.fandom.com/wiki/Sphinx" TargetMode="External"/><Relationship Id="rId1505" Type="http://schemas.openxmlformats.org/officeDocument/2006/relationships/hyperlink" Target="https://forgottenrealms.fandom.com/wiki/Will-o%27-wisp" TargetMode="External"/><Relationship Id="rId2836" Type="http://schemas.openxmlformats.org/officeDocument/2006/relationships/hyperlink" Target="https://starwars.fandom.com/wiki/Zillo_Beast/Legends" TargetMode="External"/><Relationship Id="rId1506" Type="http://schemas.openxmlformats.org/officeDocument/2006/relationships/hyperlink" Target="https://bulbapedia.bulbagarden.net/wiki/Krabby_(Pok%C3%A9mon)" TargetMode="External"/><Relationship Id="rId2837" Type="http://schemas.openxmlformats.org/officeDocument/2006/relationships/hyperlink" Target="https://monsterhunter.fandom.com/wiki/Kirin" TargetMode="External"/><Relationship Id="rId1507" Type="http://schemas.openxmlformats.org/officeDocument/2006/relationships/hyperlink" Target="https://digimon.fandom.com/wiki/Herissmon" TargetMode="External"/><Relationship Id="rId2838" Type="http://schemas.openxmlformats.org/officeDocument/2006/relationships/hyperlink" Target="https://toriko.fandom.com/wiki/Sunlight_Firefly" TargetMode="External"/><Relationship Id="rId1508" Type="http://schemas.openxmlformats.org/officeDocument/2006/relationships/hyperlink" Target="https://zelda.fandom.com/wiki/Deku_Toad" TargetMode="External"/><Relationship Id="rId2839" Type="http://schemas.openxmlformats.org/officeDocument/2006/relationships/hyperlink" Target="https://ark.gamepedia.com/Pelagornis" TargetMode="External"/><Relationship Id="rId1509" Type="http://schemas.openxmlformats.org/officeDocument/2006/relationships/hyperlink" Target="https://www.mariowiki.com/Whomp" TargetMode="External"/><Relationship Id="rId2800" Type="http://schemas.openxmlformats.org/officeDocument/2006/relationships/hyperlink" Target="https://xenoblade.fandom.com/wiki/Kustal_Sovereign" TargetMode="External"/><Relationship Id="rId2801" Type="http://schemas.openxmlformats.org/officeDocument/2006/relationships/hyperlink" Target="https://starwars.fandom.com/wiki/Veermok/Legends" TargetMode="External"/><Relationship Id="rId2802" Type="http://schemas.openxmlformats.org/officeDocument/2006/relationships/hyperlink" Target="https://monsterhunter.fandom.com/wiki/Kecha_Wacha" TargetMode="External"/><Relationship Id="rId2803" Type="http://schemas.openxmlformats.org/officeDocument/2006/relationships/hyperlink" Target="https://toriko.fandom.com/wiki/Solar_Turtle" TargetMode="External"/><Relationship Id="rId2804" Type="http://schemas.openxmlformats.org/officeDocument/2006/relationships/hyperlink" Target="https://ark.gamepedia.com/Pachy" TargetMode="External"/><Relationship Id="rId2805" Type="http://schemas.openxmlformats.org/officeDocument/2006/relationships/hyperlink" Target="https://forgottenrealms.fandom.com/wiki/Fire_elemental" TargetMode="External"/><Relationship Id="rId2806" Type="http://schemas.openxmlformats.org/officeDocument/2006/relationships/hyperlink" Target="https://bulbapedia.bulbagarden.net/wiki/Miltank_(Pok%C3%A9mon)" TargetMode="External"/><Relationship Id="rId2807" Type="http://schemas.openxmlformats.org/officeDocument/2006/relationships/hyperlink" Target="https://xenoblade.fandom.com/wiki/Alda_Sentry" TargetMode="External"/><Relationship Id="rId2808" Type="http://schemas.openxmlformats.org/officeDocument/2006/relationships/hyperlink" Target="https://starwars.fandom.com/wiki/Velker/Legends" TargetMode="External"/><Relationship Id="rId2809" Type="http://schemas.openxmlformats.org/officeDocument/2006/relationships/hyperlink" Target="https://monsterhunter.fandom.com/wiki/Kelbi" TargetMode="External"/><Relationship Id="rId1576" Type="http://schemas.openxmlformats.org/officeDocument/2006/relationships/hyperlink" Target="https://onepiece.fandom.com/wiki/Animal_Species/Strong_World" TargetMode="External"/><Relationship Id="rId1577" Type="http://schemas.openxmlformats.org/officeDocument/2006/relationships/hyperlink" Target="https://goldensun.fandom.com/wiki/Forge" TargetMode="External"/><Relationship Id="rId1578" Type="http://schemas.openxmlformats.org/officeDocument/2006/relationships/hyperlink" Target="https://toriko.fandom.com/wiki/Dragon_King" TargetMode="External"/><Relationship Id="rId1579" Type="http://schemas.openxmlformats.org/officeDocument/2006/relationships/hyperlink" Target="https://wh40k.lexicanum.com/wiki/Exocrine" TargetMode="External"/><Relationship Id="rId987" Type="http://schemas.openxmlformats.org/officeDocument/2006/relationships/hyperlink" Target="https://dragon-quest.org/wiki/Hacksaurus" TargetMode="External"/><Relationship Id="rId986" Type="http://schemas.openxmlformats.org/officeDocument/2006/relationships/hyperlink" Target="https://www.mariowiki.com/Magikoopa" TargetMode="External"/><Relationship Id="rId985" Type="http://schemas.openxmlformats.org/officeDocument/2006/relationships/hyperlink" Target="https://zelda.fandom.com/wiki/Magtail" TargetMode="External"/><Relationship Id="rId984" Type="http://schemas.openxmlformats.org/officeDocument/2006/relationships/hyperlink" Target="https://digimon.fandom.com/wiki/FanBeemon" TargetMode="External"/><Relationship Id="rId989" Type="http://schemas.openxmlformats.org/officeDocument/2006/relationships/hyperlink" Target="https://xenoblade.fandom.com/wiki/Caecus" TargetMode="External"/><Relationship Id="rId988" Type="http://schemas.openxmlformats.org/officeDocument/2006/relationships/hyperlink" Target="https://howtotrainyourdragon.fandom.com/wiki/Foreverwing" TargetMode="External"/><Relationship Id="rId1570" Type="http://schemas.openxmlformats.org/officeDocument/2006/relationships/hyperlink" Target="https://monsterhunter.fandom.com/wiki/Cephalos" TargetMode="External"/><Relationship Id="rId1571" Type="http://schemas.openxmlformats.org/officeDocument/2006/relationships/hyperlink" Target="https://harrypotter.fandom.com/wiki/Moke" TargetMode="External"/><Relationship Id="rId983" Type="http://schemas.openxmlformats.org/officeDocument/2006/relationships/hyperlink" Target="https://bulbapedia.bulbagarden.net/wiki/Poliwag_(Pok%C3%A9mon)" TargetMode="External"/><Relationship Id="rId1572" Type="http://schemas.openxmlformats.org/officeDocument/2006/relationships/hyperlink" Target="https://metroid.fandom.com/wiki/Rhedogian" TargetMode="External"/><Relationship Id="rId982" Type="http://schemas.openxmlformats.org/officeDocument/2006/relationships/hyperlink" Target="https://forgottenrealms.fandom.com/wiki/Guardian_naga" TargetMode="External"/><Relationship Id="rId1573" Type="http://schemas.openxmlformats.org/officeDocument/2006/relationships/hyperlink" Target="https://finalfantasy.fandom.com/wiki/Shiva_(Final_Fantasy_X)" TargetMode="External"/><Relationship Id="rId981" Type="http://schemas.openxmlformats.org/officeDocument/2006/relationships/hyperlink" Target="https://avatar.fandom.com/wiki/Fire_ferret" TargetMode="External"/><Relationship Id="rId1574" Type="http://schemas.openxmlformats.org/officeDocument/2006/relationships/hyperlink" Target="https://fellseal.gamepedia.com/Sylvan" TargetMode="External"/><Relationship Id="rId980" Type="http://schemas.openxmlformats.org/officeDocument/2006/relationships/hyperlink" Target="https://ark.gamepedia.com/Carnotaurus" TargetMode="External"/><Relationship Id="rId1575" Type="http://schemas.openxmlformats.org/officeDocument/2006/relationships/hyperlink" Target="https://monster-sanctuary.fandom.com/wiki/Kame" TargetMode="External"/><Relationship Id="rId1565" Type="http://schemas.openxmlformats.org/officeDocument/2006/relationships/hyperlink" Target="https://www.mariowiki.com/Yoshi_(species)" TargetMode="External"/><Relationship Id="rId2896" Type="http://schemas.openxmlformats.org/officeDocument/2006/relationships/hyperlink" Target="https://forgottenrealms.fandom.com/wiki/Earth_mephit" TargetMode="External"/><Relationship Id="rId1566" Type="http://schemas.openxmlformats.org/officeDocument/2006/relationships/hyperlink" Target="https://dragon-quest.org/wiki/Cactiball" TargetMode="External"/><Relationship Id="rId2897" Type="http://schemas.openxmlformats.org/officeDocument/2006/relationships/hyperlink" Target="https://bulbapedia.bulbagarden.net/wiki/Wurmple_(Pok%C3%A9mon)" TargetMode="External"/><Relationship Id="rId1567" Type="http://schemas.openxmlformats.org/officeDocument/2006/relationships/hyperlink" Target="https://howtotrainyourdragon.fandom.com/wiki/Night_Terror" TargetMode="External"/><Relationship Id="rId2898" Type="http://schemas.openxmlformats.org/officeDocument/2006/relationships/hyperlink" Target="https://xenoblade.fandom.com/wiki/Terebra" TargetMode="External"/><Relationship Id="rId1568" Type="http://schemas.openxmlformats.org/officeDocument/2006/relationships/hyperlink" Target="https://xenoblade.fandom.com/wiki/Weather_Flier" TargetMode="External"/><Relationship Id="rId2899" Type="http://schemas.openxmlformats.org/officeDocument/2006/relationships/hyperlink" Target="https://starwars.fandom.com/wiki/Sith_war_behemoth" TargetMode="External"/><Relationship Id="rId1569" Type="http://schemas.openxmlformats.org/officeDocument/2006/relationships/hyperlink" Target="https://starwars.fandom.com/wiki/Ysalamir" TargetMode="External"/><Relationship Id="rId976" Type="http://schemas.openxmlformats.org/officeDocument/2006/relationships/hyperlink" Target="https://kirby.fandom.com/wiki/Nago" TargetMode="External"/><Relationship Id="rId975" Type="http://schemas.openxmlformats.org/officeDocument/2006/relationships/hyperlink" Target="https://ccsakura.fandom.com/wiki/The_Maze" TargetMode="External"/><Relationship Id="rId974" Type="http://schemas.openxmlformats.org/officeDocument/2006/relationships/hyperlink" Target="https://starbounder.org/Narfin" TargetMode="External"/><Relationship Id="rId973" Type="http://schemas.openxmlformats.org/officeDocument/2006/relationships/hyperlink" Target="https://subnautica-belowzero.fandom.com/wiki/Feather_Fish" TargetMode="External"/><Relationship Id="rId979" Type="http://schemas.openxmlformats.org/officeDocument/2006/relationships/hyperlink" Target="https://en.wikipedia.org/wiki/Tapir" TargetMode="External"/><Relationship Id="rId978" Type="http://schemas.openxmlformats.org/officeDocument/2006/relationships/hyperlink" Target="https://ghibli.fandom.com/wiki/Catbus" TargetMode="External"/><Relationship Id="rId977" Type="http://schemas.openxmlformats.org/officeDocument/2006/relationships/hyperlink" Target="https://riordan.fandom.com/wiki/Ophiotaurus" TargetMode="External"/><Relationship Id="rId2890" Type="http://schemas.openxmlformats.org/officeDocument/2006/relationships/hyperlink" Target="https://bulbapedia.bulbagarden.net/wiki/Zigzagoon_(Pok%C3%A9mon)" TargetMode="External"/><Relationship Id="rId1560" Type="http://schemas.openxmlformats.org/officeDocument/2006/relationships/hyperlink" Target="https://avatar.fandom.com/wiki/Komodo_rhino" TargetMode="External"/><Relationship Id="rId2891" Type="http://schemas.openxmlformats.org/officeDocument/2006/relationships/hyperlink" Target="https://xenoblade.fandom.com/wiki/Telethia_Plume" TargetMode="External"/><Relationship Id="rId972" Type="http://schemas.openxmlformats.org/officeDocument/2006/relationships/hyperlink" Target="https://horizon.fandom.com/wiki/Stormbird" TargetMode="External"/><Relationship Id="rId1561" Type="http://schemas.openxmlformats.org/officeDocument/2006/relationships/hyperlink" Target="https://forgottenrealms.fandom.com/wiki/Anaxim" TargetMode="External"/><Relationship Id="rId2892" Type="http://schemas.openxmlformats.org/officeDocument/2006/relationships/hyperlink" Target="https://starwars.fandom.com/wiki/Scurrier/Legends" TargetMode="External"/><Relationship Id="rId971" Type="http://schemas.openxmlformats.org/officeDocument/2006/relationships/hyperlink" Target="https://ben10.fandom.com/wiki/Merlinisapien" TargetMode="External"/><Relationship Id="rId1562" Type="http://schemas.openxmlformats.org/officeDocument/2006/relationships/hyperlink" Target="https://bulbapedia.bulbagarden.net/wiki/Exeggcute_(Pok%C3%A9mon)" TargetMode="External"/><Relationship Id="rId2893" Type="http://schemas.openxmlformats.org/officeDocument/2006/relationships/hyperlink" Target="https://monsterhunter.fandom.com/wiki/Lagombi" TargetMode="External"/><Relationship Id="rId970" Type="http://schemas.openxmlformats.org/officeDocument/2006/relationships/hyperlink" Target="https://oddworld.fandom.com/wiki/Thudslug" TargetMode="External"/><Relationship Id="rId1563" Type="http://schemas.openxmlformats.org/officeDocument/2006/relationships/hyperlink" Target="https://digimon.fandom.com/wiki/Ignitemon" TargetMode="External"/><Relationship Id="rId2894" Type="http://schemas.openxmlformats.org/officeDocument/2006/relationships/hyperlink" Target="https://toriko.fandom.com/wiki/Trotroom" TargetMode="External"/><Relationship Id="rId1564" Type="http://schemas.openxmlformats.org/officeDocument/2006/relationships/hyperlink" Target="https://zelda.fandom.com/wiki/Wart" TargetMode="External"/><Relationship Id="rId2895" Type="http://schemas.openxmlformats.org/officeDocument/2006/relationships/hyperlink" Target="https://ark.gamepedia.com/Purlovia" TargetMode="External"/><Relationship Id="rId1598" Type="http://schemas.openxmlformats.org/officeDocument/2006/relationships/hyperlink" Target="https://monsterhunter.fandom.com/wiki/Chameleos" TargetMode="External"/><Relationship Id="rId1599" Type="http://schemas.openxmlformats.org/officeDocument/2006/relationships/hyperlink" Target="https://harrypotter.fandom.com/wiki/Mooncalf" TargetMode="External"/><Relationship Id="rId1590" Type="http://schemas.openxmlformats.org/officeDocument/2006/relationships/hyperlink" Target="https://bulbapedia.bulbagarden.net/wiki/Cubone_(Pok%C3%A9mon)" TargetMode="External"/><Relationship Id="rId1591" Type="http://schemas.openxmlformats.org/officeDocument/2006/relationships/hyperlink" Target="https://digimon.fandom.com/wiki/Impmon" TargetMode="External"/><Relationship Id="rId1592" Type="http://schemas.openxmlformats.org/officeDocument/2006/relationships/hyperlink" Target="https://zelda.fandom.com/wiki/Aquamentus_(Oracle_of_Seasons)" TargetMode="External"/><Relationship Id="rId1593" Type="http://schemas.openxmlformats.org/officeDocument/2006/relationships/hyperlink" Target="https://www.mariowiki.com/Boom_Boom_(species)" TargetMode="External"/><Relationship Id="rId1594" Type="http://schemas.openxmlformats.org/officeDocument/2006/relationships/hyperlink" Target="https://dragon-quest.org/wiki/Conklave" TargetMode="External"/><Relationship Id="rId1595" Type="http://schemas.openxmlformats.org/officeDocument/2006/relationships/hyperlink" Target="https://howtotrainyourdragon.fandom.com/wiki/Prickleboggle_(Franchise)" TargetMode="External"/><Relationship Id="rId1596" Type="http://schemas.openxmlformats.org/officeDocument/2006/relationships/hyperlink" Target="https://xenoblade.fandom.com/wiki/Forfex" TargetMode="External"/><Relationship Id="rId1597" Type="http://schemas.openxmlformats.org/officeDocument/2006/relationships/hyperlink" Target="https://starwars.fandom.com/wiki/Zeer" TargetMode="External"/><Relationship Id="rId1587" Type="http://schemas.openxmlformats.org/officeDocument/2006/relationships/hyperlink" Target="https://ark.gamepedia.com/DodoRex" TargetMode="External"/><Relationship Id="rId1588" Type="http://schemas.openxmlformats.org/officeDocument/2006/relationships/hyperlink" Target="https://avatar.fandom.com/wiki/Lion_turtle" TargetMode="External"/><Relationship Id="rId1589" Type="http://schemas.openxmlformats.org/officeDocument/2006/relationships/hyperlink" Target="https://www.d20srd.org/srd/spells/animateObjects.htm" TargetMode="External"/><Relationship Id="rId998" Type="http://schemas.openxmlformats.org/officeDocument/2006/relationships/hyperlink" Target="https://monster-sanctuary.fandom.com/wiki/Magmamoth" TargetMode="External"/><Relationship Id="rId997" Type="http://schemas.openxmlformats.org/officeDocument/2006/relationships/hyperlink" Target="https://fellseal.gamepedia.com/Pack_Leader" TargetMode="External"/><Relationship Id="rId996" Type="http://schemas.openxmlformats.org/officeDocument/2006/relationships/hyperlink" Target="https://finalfantasy.fandom.com/wiki/Knights_of_Round_(Final_Fantasy_VII)" TargetMode="External"/><Relationship Id="rId995" Type="http://schemas.openxmlformats.org/officeDocument/2006/relationships/hyperlink" Target="https://finalfantasy.fandom.com/wiki/Killer_Mantis_(Final_Fantasy_XII)" TargetMode="External"/><Relationship Id="rId999" Type="http://schemas.openxmlformats.org/officeDocument/2006/relationships/hyperlink" Target="https://elderscrolls.fandom.com/wiki/Kindlespit_Dragon_Frog" TargetMode="External"/><Relationship Id="rId990" Type="http://schemas.openxmlformats.org/officeDocument/2006/relationships/hyperlink" Target="https://starwars.fandom.com/wiki/Neek" TargetMode="External"/><Relationship Id="rId1580" Type="http://schemas.openxmlformats.org/officeDocument/2006/relationships/hyperlink" Target="https://ben10.fandom.com/wiki/Terroranchula%27s_Species" TargetMode="External"/><Relationship Id="rId1581" Type="http://schemas.openxmlformats.org/officeDocument/2006/relationships/hyperlink" Target="https://subnautica-belowzero.fandom.com/wiki/Pinnacarid" TargetMode="External"/><Relationship Id="rId1582" Type="http://schemas.openxmlformats.org/officeDocument/2006/relationships/hyperlink" Target="https://starbounder.org/Snaggler" TargetMode="External"/><Relationship Id="rId994" Type="http://schemas.openxmlformats.org/officeDocument/2006/relationships/hyperlink" Target="https://metroid.fandom.com/wiki/Joulion" TargetMode="External"/><Relationship Id="rId1583" Type="http://schemas.openxmlformats.org/officeDocument/2006/relationships/hyperlink" Target="https://ccsakura.fandom.com/wiki/The_Time" TargetMode="External"/><Relationship Id="rId993" Type="http://schemas.openxmlformats.org/officeDocument/2006/relationships/hyperlink" Target="https://dc.fandom.com/wiki/Oliphant" TargetMode="External"/><Relationship Id="rId1584" Type="http://schemas.openxmlformats.org/officeDocument/2006/relationships/hyperlink" Target="https://kirby.fandom.com/wiki/Waddle_Doo" TargetMode="External"/><Relationship Id="rId992" Type="http://schemas.openxmlformats.org/officeDocument/2006/relationships/hyperlink" Target="https://harrypotter.fandom.com/wiki/Romanian_Longhorn" TargetMode="External"/><Relationship Id="rId1585" Type="http://schemas.openxmlformats.org/officeDocument/2006/relationships/hyperlink" Target="https://masseffect.fandom.com/wiki/Thresher_Maw" TargetMode="External"/><Relationship Id="rId991" Type="http://schemas.openxmlformats.org/officeDocument/2006/relationships/hyperlink" Target="https://monsterhunter.fandom.com/wiki/Baruragaru" TargetMode="External"/><Relationship Id="rId1586" Type="http://schemas.openxmlformats.org/officeDocument/2006/relationships/hyperlink" Target="https://en.wikipedia.org/wiki/Penguin" TargetMode="External"/><Relationship Id="rId1532" Type="http://schemas.openxmlformats.org/officeDocument/2006/relationships/hyperlink" Target="https://avatar.fandom.com/wiki/Koalaotter" TargetMode="External"/><Relationship Id="rId2863" Type="http://schemas.openxmlformats.org/officeDocument/2006/relationships/hyperlink" Target="https://xenoblade.fandom.com/wiki/Asha_Telethia" TargetMode="External"/><Relationship Id="rId1533" Type="http://schemas.openxmlformats.org/officeDocument/2006/relationships/hyperlink" Target="https://forgottenrealms.fandom.com/wiki/Windghost" TargetMode="External"/><Relationship Id="rId2864" Type="http://schemas.openxmlformats.org/officeDocument/2006/relationships/hyperlink" Target="https://starwars.fandom.com/wiki/Dewback/Legends" TargetMode="External"/><Relationship Id="rId1534" Type="http://schemas.openxmlformats.org/officeDocument/2006/relationships/hyperlink" Target="https://bulbapedia.bulbagarden.net/wiki/Voltorb_(Pok%C3%A9mon)" TargetMode="External"/><Relationship Id="rId2865" Type="http://schemas.openxmlformats.org/officeDocument/2006/relationships/hyperlink" Target="https://monsterhunter.fandom.com/wiki/Kulve_Taroth" TargetMode="External"/><Relationship Id="rId1535" Type="http://schemas.openxmlformats.org/officeDocument/2006/relationships/hyperlink" Target="https://digimon.fandom.com/wiki/Hyokomon" TargetMode="External"/><Relationship Id="rId2866" Type="http://schemas.openxmlformats.org/officeDocument/2006/relationships/hyperlink" Target="https://toriko.fandom.com/wiki/Tealeaftadpole" TargetMode="External"/><Relationship Id="rId1536" Type="http://schemas.openxmlformats.org/officeDocument/2006/relationships/hyperlink" Target="https://zelda.fandom.com/wiki/Vire_(Oracle_of_Ages/Oracle_of_Seasons)" TargetMode="External"/><Relationship Id="rId2867" Type="http://schemas.openxmlformats.org/officeDocument/2006/relationships/hyperlink" Target="https://ark.gamepedia.com/Plesiosaur" TargetMode="External"/><Relationship Id="rId1537" Type="http://schemas.openxmlformats.org/officeDocument/2006/relationships/hyperlink" Target="https://www.mariowiki.com/Wiggler" TargetMode="External"/><Relationship Id="rId2868" Type="http://schemas.openxmlformats.org/officeDocument/2006/relationships/hyperlink" Target="https://forgottenrealms.fandom.com/wiki/Lightning_gen" TargetMode="External"/><Relationship Id="rId1538" Type="http://schemas.openxmlformats.org/officeDocument/2006/relationships/hyperlink" Target="https://dragon-quest.org/wiki/Bad_apple" TargetMode="External"/><Relationship Id="rId2869" Type="http://schemas.openxmlformats.org/officeDocument/2006/relationships/hyperlink" Target="https://bulbapedia.bulbagarden.net/wiki/Torchic_(Pok%C3%A9mon)" TargetMode="External"/><Relationship Id="rId1539" Type="http://schemas.openxmlformats.org/officeDocument/2006/relationships/hyperlink" Target="https://howtotrainyourdragon.fandom.com/wiki/Night_Fury" TargetMode="External"/><Relationship Id="rId949" Type="http://schemas.openxmlformats.org/officeDocument/2006/relationships/hyperlink" Target="https://digimon.fandom.com/wiki/Falcomon" TargetMode="External"/><Relationship Id="rId948" Type="http://schemas.openxmlformats.org/officeDocument/2006/relationships/hyperlink" Target="https://bulbapedia.bulbagarden.net/wiki/Growlithe_(Pok%C3%A9mon)" TargetMode="External"/><Relationship Id="rId943" Type="http://schemas.openxmlformats.org/officeDocument/2006/relationships/hyperlink" Target="https://farscape.fandom.com/wiki/Leviathan" TargetMode="External"/><Relationship Id="rId942" Type="http://schemas.openxmlformats.org/officeDocument/2006/relationships/hyperlink" Target="https://riordan.fandom.com/wiki/Nemean_Lion" TargetMode="External"/><Relationship Id="rId941" Type="http://schemas.openxmlformats.org/officeDocument/2006/relationships/hyperlink" Target="https://kirby.fandom.com/wiki/Moonja" TargetMode="External"/><Relationship Id="rId940" Type="http://schemas.openxmlformats.org/officeDocument/2006/relationships/hyperlink" Target="https://ccsakura.fandom.com/wiki/The_Loop" TargetMode="External"/><Relationship Id="rId947" Type="http://schemas.openxmlformats.org/officeDocument/2006/relationships/hyperlink" Target="https://forgottenrealms.fandom.com/wiki/Grick" TargetMode="External"/><Relationship Id="rId946" Type="http://schemas.openxmlformats.org/officeDocument/2006/relationships/hyperlink" Target="https://avatar.fandom.com/wiki/Elephant_rat" TargetMode="External"/><Relationship Id="rId945" Type="http://schemas.openxmlformats.org/officeDocument/2006/relationships/hyperlink" Target="https://ark.gamepedia.com/Carbonemys" TargetMode="External"/><Relationship Id="rId944" Type="http://schemas.openxmlformats.org/officeDocument/2006/relationships/hyperlink" Target="https://en.wikipedia.org/wiki/Rhinocerotidae" TargetMode="External"/><Relationship Id="rId2860" Type="http://schemas.openxmlformats.org/officeDocument/2006/relationships/hyperlink" Target="https://ark.gamepedia.com/Piranha" TargetMode="External"/><Relationship Id="rId1530" Type="http://schemas.openxmlformats.org/officeDocument/2006/relationships/hyperlink" Target="https://en.wikipedia.org/wiki/Eurypygimorphae" TargetMode="External"/><Relationship Id="rId2861" Type="http://schemas.openxmlformats.org/officeDocument/2006/relationships/hyperlink" Target="https://forgottenrealms.fandom.com/wiki/Khargra" TargetMode="External"/><Relationship Id="rId1531" Type="http://schemas.openxmlformats.org/officeDocument/2006/relationships/hyperlink" Target="https://ark.gamepedia.com/Dodo" TargetMode="External"/><Relationship Id="rId2862" Type="http://schemas.openxmlformats.org/officeDocument/2006/relationships/hyperlink" Target="https://bulbapedia.bulbagarden.net/wiki/Treecko_(Pok%C3%A9mon)" TargetMode="External"/><Relationship Id="rId1521" Type="http://schemas.openxmlformats.org/officeDocument/2006/relationships/hyperlink" Target="https://goldensun.fandom.com/wiki/Flare" TargetMode="External"/><Relationship Id="rId2852" Type="http://schemas.openxmlformats.org/officeDocument/2006/relationships/hyperlink" Target="https://toriko.fandom.com/wiki/Sword_Horn" TargetMode="External"/><Relationship Id="rId1522" Type="http://schemas.openxmlformats.org/officeDocument/2006/relationships/hyperlink" Target="https://toriko.fandom.com/wiki/Doctor_Fish" TargetMode="External"/><Relationship Id="rId2853" Type="http://schemas.openxmlformats.org/officeDocument/2006/relationships/hyperlink" Target="https://ark.gamepedia.com/Phoenix" TargetMode="External"/><Relationship Id="rId1523" Type="http://schemas.openxmlformats.org/officeDocument/2006/relationships/hyperlink" Target="https://wh40k.lexicanum.com/wiki/Biovore" TargetMode="External"/><Relationship Id="rId2854" Type="http://schemas.openxmlformats.org/officeDocument/2006/relationships/hyperlink" Target="https://forgottenrealms.fandom.com/wiki/Invisible_stalker" TargetMode="External"/><Relationship Id="rId1524" Type="http://schemas.openxmlformats.org/officeDocument/2006/relationships/hyperlink" Target="https://ben10.fandom.com/wiki/Splixson" TargetMode="External"/><Relationship Id="rId2855" Type="http://schemas.openxmlformats.org/officeDocument/2006/relationships/hyperlink" Target="https://bulbapedia.bulbagarden.net/wiki/Celebi_(Pok%C3%A9mon)" TargetMode="External"/><Relationship Id="rId1525" Type="http://schemas.openxmlformats.org/officeDocument/2006/relationships/hyperlink" Target="https://subnautica.fandom.com/wiki/Oculus" TargetMode="External"/><Relationship Id="rId2856" Type="http://schemas.openxmlformats.org/officeDocument/2006/relationships/hyperlink" Target="https://xenoblade.fandom.com/wiki/Tectinsula" TargetMode="External"/><Relationship Id="rId1526" Type="http://schemas.openxmlformats.org/officeDocument/2006/relationships/hyperlink" Target="https://starbounder.org/Skimbus" TargetMode="External"/><Relationship Id="rId2857" Type="http://schemas.openxmlformats.org/officeDocument/2006/relationships/hyperlink" Target="https://starwars.fandom.com/wiki/Clodhopper" TargetMode="External"/><Relationship Id="rId1527" Type="http://schemas.openxmlformats.org/officeDocument/2006/relationships/hyperlink" Target="https://ccsakura.fandom.com/wiki/The_Through" TargetMode="External"/><Relationship Id="rId2858" Type="http://schemas.openxmlformats.org/officeDocument/2006/relationships/hyperlink" Target="https://monsterhunter.fandom.com/wiki/Kulu-Ya-Ku" TargetMode="External"/><Relationship Id="rId1528" Type="http://schemas.openxmlformats.org/officeDocument/2006/relationships/hyperlink" Target="https://kirby.fandom.com/wiki/Vividria" TargetMode="External"/><Relationship Id="rId2859" Type="http://schemas.openxmlformats.org/officeDocument/2006/relationships/hyperlink" Target="https://toriko.fandom.com/wiki/Taxsheep" TargetMode="External"/><Relationship Id="rId1529" Type="http://schemas.openxmlformats.org/officeDocument/2006/relationships/hyperlink" Target="https://legendofmana.info/encyclopedias/monsters-pets/" TargetMode="External"/><Relationship Id="rId939" Type="http://schemas.openxmlformats.org/officeDocument/2006/relationships/hyperlink" Target="https://starbounder.org/Monopus" TargetMode="External"/><Relationship Id="rId938" Type="http://schemas.openxmlformats.org/officeDocument/2006/relationships/hyperlink" Target="https://subnautica.fandom.com/wiki/Eyeye" TargetMode="External"/><Relationship Id="rId937" Type="http://schemas.openxmlformats.org/officeDocument/2006/relationships/hyperlink" Target="https://horizon.fandom.com/wiki/Stalker" TargetMode="External"/><Relationship Id="rId932" Type="http://schemas.openxmlformats.org/officeDocument/2006/relationships/hyperlink" Target="https://toriko.fandom.com/wiki/Cattle_Pig_Fowl" TargetMode="External"/><Relationship Id="rId931" Type="http://schemas.openxmlformats.org/officeDocument/2006/relationships/hyperlink" Target="https://goldensun.fandom.com/wiki/Mud" TargetMode="External"/><Relationship Id="rId930" Type="http://schemas.openxmlformats.org/officeDocument/2006/relationships/hyperlink" Target="https://onepiece.fandom.com/wiki/Onimaru" TargetMode="External"/><Relationship Id="rId936" Type="http://schemas.openxmlformats.org/officeDocument/2006/relationships/hyperlink" Target="https://ben10.fandom.com/wiki/Galvanic_Mechamorph_(Classic)" TargetMode="External"/><Relationship Id="rId935" Type="http://schemas.openxmlformats.org/officeDocument/2006/relationships/hyperlink" Target="https://oddworld.fandom.com/wiki/Stunk" TargetMode="External"/><Relationship Id="rId934" Type="http://schemas.openxmlformats.org/officeDocument/2006/relationships/hyperlink" Target="https://dinotrux.fandom.com/wiki/Picktools_(species)" TargetMode="External"/><Relationship Id="rId933" Type="http://schemas.openxmlformats.org/officeDocument/2006/relationships/hyperlink" Target="https://wh40k.lexicanum.com/wiki/Machine_spirit" TargetMode="External"/><Relationship Id="rId2850" Type="http://schemas.openxmlformats.org/officeDocument/2006/relationships/hyperlink" Target="https://starwars.fandom.com/wiki/Blurrg" TargetMode="External"/><Relationship Id="rId1520" Type="http://schemas.openxmlformats.org/officeDocument/2006/relationships/hyperlink" Target="https://onepiece.fandom.com/wiki/Animal_Species/Sky_Island_Saga" TargetMode="External"/><Relationship Id="rId2851" Type="http://schemas.openxmlformats.org/officeDocument/2006/relationships/hyperlink" Target="https://monsterhunter.fandom.com/wiki/Kuarusepusu" TargetMode="External"/><Relationship Id="rId1554" Type="http://schemas.openxmlformats.org/officeDocument/2006/relationships/hyperlink" Target="https://starbounder.org/Smoglin" TargetMode="External"/><Relationship Id="rId2885" Type="http://schemas.openxmlformats.org/officeDocument/2006/relationships/hyperlink" Target="https://starwars.fandom.com/wiki/Sarlacc/Legends" TargetMode="External"/><Relationship Id="rId1555" Type="http://schemas.openxmlformats.org/officeDocument/2006/relationships/hyperlink" Target="https://ccsakura.fandom.com/wiki/The_Thunder" TargetMode="External"/><Relationship Id="rId2886" Type="http://schemas.openxmlformats.org/officeDocument/2006/relationships/hyperlink" Target="https://monsterhunter.fandom.com/wiki/Lagiacrus" TargetMode="External"/><Relationship Id="rId1556" Type="http://schemas.openxmlformats.org/officeDocument/2006/relationships/hyperlink" Target="https://kirby.fandom.com/wiki/Waddle_Dee" TargetMode="External"/><Relationship Id="rId2887" Type="http://schemas.openxmlformats.org/officeDocument/2006/relationships/hyperlink" Target="https://toriko.fandom.com/wiki/Troll_Kong" TargetMode="External"/><Relationship Id="rId1557" Type="http://schemas.openxmlformats.org/officeDocument/2006/relationships/hyperlink" Target="https://marsupilami.fandom.com/wiki/Marsupilami_(character)" TargetMode="External"/><Relationship Id="rId2888" Type="http://schemas.openxmlformats.org/officeDocument/2006/relationships/hyperlink" Target="https://ark.gamepedia.com/Pulmonoscorpius" TargetMode="External"/><Relationship Id="rId1558" Type="http://schemas.openxmlformats.org/officeDocument/2006/relationships/hyperlink" Target="https://en.wikipedia.org/wiki/Procellariiformes" TargetMode="External"/><Relationship Id="rId2889" Type="http://schemas.openxmlformats.org/officeDocument/2006/relationships/hyperlink" Target="https://forgottenrealms.fandom.com/wiki/Dust_mephit" TargetMode="External"/><Relationship Id="rId1559" Type="http://schemas.openxmlformats.org/officeDocument/2006/relationships/hyperlink" Target="https://ark.gamepedia.com/Dodobitus" TargetMode="External"/><Relationship Id="rId965" Type="http://schemas.openxmlformats.org/officeDocument/2006/relationships/hyperlink" Target="http://en.wikipedia.org/wiki/Komainu" TargetMode="External"/><Relationship Id="rId964" Type="http://schemas.openxmlformats.org/officeDocument/2006/relationships/hyperlink" Target="https://elderscrolls.fandom.com/wiki/Ice_Wraith" TargetMode="External"/><Relationship Id="rId963" Type="http://schemas.openxmlformats.org/officeDocument/2006/relationships/hyperlink" Target="https://monster-sanctuary.fandom.com/wiki/Druid_Oak" TargetMode="External"/><Relationship Id="rId962" Type="http://schemas.openxmlformats.org/officeDocument/2006/relationships/hyperlink" Target="https://fellseal.gamepedia.com/Aerial" TargetMode="External"/><Relationship Id="rId969" Type="http://schemas.openxmlformats.org/officeDocument/2006/relationships/hyperlink" Target="https://dinotrux.fandom.com/wiki/Rotilian_Reptools" TargetMode="External"/><Relationship Id="rId968" Type="http://schemas.openxmlformats.org/officeDocument/2006/relationships/hyperlink" Target="https://wh40k.lexicanum.com/wiki/Megadon" TargetMode="External"/><Relationship Id="rId967" Type="http://schemas.openxmlformats.org/officeDocument/2006/relationships/hyperlink" Target="https://toriko.fandom.com/wiki/Chako_Bird" TargetMode="External"/><Relationship Id="rId966" Type="http://schemas.openxmlformats.org/officeDocument/2006/relationships/hyperlink" Target="https://goldensun.fandom.com/wiki/Petra" TargetMode="External"/><Relationship Id="rId2880" Type="http://schemas.openxmlformats.org/officeDocument/2006/relationships/hyperlink" Target="https://toriko.fandom.com/wiki/Torpedo_Sausage" TargetMode="External"/><Relationship Id="rId961" Type="http://schemas.openxmlformats.org/officeDocument/2006/relationships/hyperlink" Target="https://finalfantasy.fandom.com/wiki/Kirin_(Final_Fantasy_VI)" TargetMode="External"/><Relationship Id="rId1550" Type="http://schemas.openxmlformats.org/officeDocument/2006/relationships/hyperlink" Target="https://toriko.fandom.com/wiki/Dom" TargetMode="External"/><Relationship Id="rId2881" Type="http://schemas.openxmlformats.org/officeDocument/2006/relationships/hyperlink" Target="https://ark.gamepedia.com/Pteranodon" TargetMode="External"/><Relationship Id="rId960" Type="http://schemas.openxmlformats.org/officeDocument/2006/relationships/hyperlink" Target="https://finalfantasy.fandom.com/wiki/Flan_(Final_Fantasy_XV)" TargetMode="External"/><Relationship Id="rId1551" Type="http://schemas.openxmlformats.org/officeDocument/2006/relationships/hyperlink" Target="https://wh40k.lexicanum.com/wiki/Carnifex" TargetMode="External"/><Relationship Id="rId2882" Type="http://schemas.openxmlformats.org/officeDocument/2006/relationships/hyperlink" Target="https://forgottenrealms.fandom.com/wiki/Air_mephit" TargetMode="External"/><Relationship Id="rId1552" Type="http://schemas.openxmlformats.org/officeDocument/2006/relationships/hyperlink" Target="https://ben10.fandom.com/wiki/Talpaedan" TargetMode="External"/><Relationship Id="rId2883" Type="http://schemas.openxmlformats.org/officeDocument/2006/relationships/hyperlink" Target="https://bulbapedia.bulbagarden.net/wiki/Poochyena_(Pok%C3%A9mon)" TargetMode="External"/><Relationship Id="rId1553" Type="http://schemas.openxmlformats.org/officeDocument/2006/relationships/hyperlink" Target="https://subnautica-belowzero.fandom.com/wiki/Pengwing" TargetMode="External"/><Relationship Id="rId2884" Type="http://schemas.openxmlformats.org/officeDocument/2006/relationships/hyperlink" Target="https://xenoblade.fandom.com/wiki/Licorne_Telethia" TargetMode="External"/><Relationship Id="rId1543" Type="http://schemas.openxmlformats.org/officeDocument/2006/relationships/hyperlink" Target="https://harrypotter.fandom.com/wiki/Matagot" TargetMode="External"/><Relationship Id="rId2874" Type="http://schemas.openxmlformats.org/officeDocument/2006/relationships/hyperlink" Target="https://ark.gamepedia.com/Procoptodon" TargetMode="External"/><Relationship Id="rId1544" Type="http://schemas.openxmlformats.org/officeDocument/2006/relationships/hyperlink" Target="https://metroid.fandom.com/wiki/Ramulken" TargetMode="External"/><Relationship Id="rId2875" Type="http://schemas.openxmlformats.org/officeDocument/2006/relationships/hyperlink" Target="https://forgottenrealms.fandom.com/wiki/Magmin" TargetMode="External"/><Relationship Id="rId1545" Type="http://schemas.openxmlformats.org/officeDocument/2006/relationships/hyperlink" Target="https://finalfantasy.fandom.com/wiki/Shemhazai_(Final_Fantasy_XII)" TargetMode="External"/><Relationship Id="rId2876" Type="http://schemas.openxmlformats.org/officeDocument/2006/relationships/hyperlink" Target="https://bulbapedia.bulbagarden.net/wiki/Mudkip_(Pok%C3%A9mon)" TargetMode="External"/><Relationship Id="rId1546" Type="http://schemas.openxmlformats.org/officeDocument/2006/relationships/hyperlink" Target="https://fellseal.gamepedia.com/Speedy" TargetMode="External"/><Relationship Id="rId2877" Type="http://schemas.openxmlformats.org/officeDocument/2006/relationships/hyperlink" Target="https://xenoblade.fandom.com/wiki/Gigas_Telethia" TargetMode="External"/><Relationship Id="rId1547" Type="http://schemas.openxmlformats.org/officeDocument/2006/relationships/hyperlink" Target="https://monster-sanctuary.fandom.com/wiki/Vasuki" TargetMode="External"/><Relationship Id="rId2878" Type="http://schemas.openxmlformats.org/officeDocument/2006/relationships/hyperlink" Target="https://starwars.fandom.com/wiki/Muttamok" TargetMode="External"/><Relationship Id="rId1548" Type="http://schemas.openxmlformats.org/officeDocument/2006/relationships/hyperlink" Target="https://onepiece.fandom.com/wiki/Animal_Species/Strong_World" TargetMode="External"/><Relationship Id="rId2879" Type="http://schemas.openxmlformats.org/officeDocument/2006/relationships/hyperlink" Target="https://monsterhunter.fandom.com/wiki/Kusubami" TargetMode="External"/><Relationship Id="rId1549" Type="http://schemas.openxmlformats.org/officeDocument/2006/relationships/hyperlink" Target="https://goldensun.fandom.com/wiki/Flash" TargetMode="External"/><Relationship Id="rId959" Type="http://schemas.openxmlformats.org/officeDocument/2006/relationships/hyperlink" Target="https://metroid.fandom.com/wiki/Imago" TargetMode="External"/><Relationship Id="rId954" Type="http://schemas.openxmlformats.org/officeDocument/2006/relationships/hyperlink" Target="https://xenoblade.fandom.com/wiki/Craft_Bunnit" TargetMode="External"/><Relationship Id="rId953" Type="http://schemas.openxmlformats.org/officeDocument/2006/relationships/hyperlink" Target="https://howtotrainyourdragon.fandom.com/wiki/Foreverhorn" TargetMode="External"/><Relationship Id="rId952" Type="http://schemas.openxmlformats.org/officeDocument/2006/relationships/hyperlink" Target="https://dragon-quest.org/wiki/Great_dragon" TargetMode="External"/><Relationship Id="rId951" Type="http://schemas.openxmlformats.org/officeDocument/2006/relationships/hyperlink" Target="https://www.mariowiki.com/Luma_(species)" TargetMode="External"/><Relationship Id="rId958" Type="http://schemas.openxmlformats.org/officeDocument/2006/relationships/hyperlink" Target="https://dc.fandom.com/wiki/Mysia_(New_Earth)" TargetMode="External"/><Relationship Id="rId957" Type="http://schemas.openxmlformats.org/officeDocument/2006/relationships/hyperlink" Target="https://harrypotter.fandom.com/wiki/Peruvian_Vipertooth" TargetMode="External"/><Relationship Id="rId956" Type="http://schemas.openxmlformats.org/officeDocument/2006/relationships/hyperlink" Target="https://monsterhunter.fandom.com/wiki/Barroth" TargetMode="External"/><Relationship Id="rId955" Type="http://schemas.openxmlformats.org/officeDocument/2006/relationships/hyperlink" Target="https://starwars.fandom.com/wiki/Muudabok" TargetMode="External"/><Relationship Id="rId950" Type="http://schemas.openxmlformats.org/officeDocument/2006/relationships/hyperlink" Target="https://zelda.fandom.com/wiki/Like_Like" TargetMode="External"/><Relationship Id="rId2870" Type="http://schemas.openxmlformats.org/officeDocument/2006/relationships/hyperlink" Target="https://xenoblade.fandom.com/wiki/Drakos_Telethia" TargetMode="External"/><Relationship Id="rId1540" Type="http://schemas.openxmlformats.org/officeDocument/2006/relationships/hyperlink" Target="https://xenoblade.fandom.com/wiki/Lake_Flamii" TargetMode="External"/><Relationship Id="rId2871" Type="http://schemas.openxmlformats.org/officeDocument/2006/relationships/hyperlink" Target="https://starwars.fandom.com/wiki/Leaf-tail" TargetMode="External"/><Relationship Id="rId1541" Type="http://schemas.openxmlformats.org/officeDocument/2006/relationships/hyperlink" Target="https://starwars.fandom.com/wiki/Woolamander/Legends" TargetMode="External"/><Relationship Id="rId2872" Type="http://schemas.openxmlformats.org/officeDocument/2006/relationships/hyperlink" Target="https://monsterhunter.fandom.com/wiki/Kushala_Daora" TargetMode="External"/><Relationship Id="rId1542" Type="http://schemas.openxmlformats.org/officeDocument/2006/relationships/hyperlink" Target="https://monsterhunter.fandom.com/wiki/Cephadrome" TargetMode="External"/><Relationship Id="rId2873" Type="http://schemas.openxmlformats.org/officeDocument/2006/relationships/hyperlink" Target="https://toriko.fandom.com/wiki/Tokage" TargetMode="External"/><Relationship Id="rId2027" Type="http://schemas.openxmlformats.org/officeDocument/2006/relationships/hyperlink" Target="https://toriko.fandom.com/wiki/Great_Leg" TargetMode="External"/><Relationship Id="rId3359" Type="http://schemas.openxmlformats.org/officeDocument/2006/relationships/hyperlink" Target="https://forgottenrealms.fandom.com/wiki/Tri-flower_frond" TargetMode="External"/><Relationship Id="rId2028" Type="http://schemas.openxmlformats.org/officeDocument/2006/relationships/hyperlink" Target="https://subnautica-belowzero.fandom.com/wiki/Spinner_Fish" TargetMode="External"/><Relationship Id="rId3358" Type="http://schemas.openxmlformats.org/officeDocument/2006/relationships/hyperlink" Target="https://bulbapedia.bulbagarden.net/wiki/Venipede_(Pok%C3%A9mon)" TargetMode="External"/><Relationship Id="rId2029" Type="http://schemas.openxmlformats.org/officeDocument/2006/relationships/hyperlink" Target="https://starbounder.org/Tentacle_Bomb" TargetMode="External"/><Relationship Id="rId107" Type="http://schemas.openxmlformats.org/officeDocument/2006/relationships/hyperlink" Target="https://monster-sanctuary.fandom.com/wiki/Spectral_Eagle" TargetMode="External"/><Relationship Id="rId106" Type="http://schemas.openxmlformats.org/officeDocument/2006/relationships/hyperlink" Target="https://fellseal.gamepedia.com/Arpia" TargetMode="External"/><Relationship Id="rId105" Type="http://schemas.openxmlformats.org/officeDocument/2006/relationships/hyperlink" Target="https://minecraft.gamepedia.com/Creeper" TargetMode="External"/><Relationship Id="rId104" Type="http://schemas.openxmlformats.org/officeDocument/2006/relationships/hyperlink" Target="https://finalfantasy.fandom.com/wiki/Anima_(summon)" TargetMode="External"/><Relationship Id="rId109" Type="http://schemas.openxmlformats.org/officeDocument/2006/relationships/hyperlink" Target="https://naruto.fandom.com/wiki/Matatabi" TargetMode="External"/><Relationship Id="rId108" Type="http://schemas.openxmlformats.org/officeDocument/2006/relationships/hyperlink" Target="https://elderscrolls.fandom.com/wiki/Chaurus_Hunter_(Dawnguard)" TargetMode="External"/><Relationship Id="rId3351" Type="http://schemas.openxmlformats.org/officeDocument/2006/relationships/hyperlink" Target="https://forgottenrealms.fandom.com/wiki/Singing_tree" TargetMode="External"/><Relationship Id="rId2020" Type="http://schemas.openxmlformats.org/officeDocument/2006/relationships/hyperlink" Target="https://howtotrainyourdragon.fandom.com/wiki/Shovelhelm" TargetMode="External"/><Relationship Id="rId3350" Type="http://schemas.openxmlformats.org/officeDocument/2006/relationships/hyperlink" Target="https://bulbapedia.bulbagarden.net/wiki/Tympole_(Pok%C3%A9mon)" TargetMode="External"/><Relationship Id="rId2021" Type="http://schemas.openxmlformats.org/officeDocument/2006/relationships/hyperlink" Target="https://xenoblade.fandom.com/wiki/Lindwurm_Sollmeyer" TargetMode="External"/><Relationship Id="rId3353" Type="http://schemas.openxmlformats.org/officeDocument/2006/relationships/hyperlink" Target="https://forgottenrealms.fandom.com/wiki/Tendriculos" TargetMode="External"/><Relationship Id="rId2022" Type="http://schemas.openxmlformats.org/officeDocument/2006/relationships/hyperlink" Target="https://starwars.fandom.com/wiki/Colo_claw_fish/Legends" TargetMode="External"/><Relationship Id="rId3352" Type="http://schemas.openxmlformats.org/officeDocument/2006/relationships/hyperlink" Target="https://bulbapedia.bulbagarden.net/wiki/Throh_(Pok%C3%A9mon)" TargetMode="External"/><Relationship Id="rId103" Type="http://schemas.openxmlformats.org/officeDocument/2006/relationships/hyperlink" Target="https://finalfantasy.fandom.com/wiki/Adamantoise_(Final_Fantasy_VIII)" TargetMode="External"/><Relationship Id="rId2023" Type="http://schemas.openxmlformats.org/officeDocument/2006/relationships/hyperlink" Target="https://monsterhunter.fandom.com/wiki/Duremudira" TargetMode="External"/><Relationship Id="rId3355" Type="http://schemas.openxmlformats.org/officeDocument/2006/relationships/hyperlink" Target="https://forgottenrealms.fandom.com/wiki/Topiary_guardian" TargetMode="External"/><Relationship Id="rId102" Type="http://schemas.openxmlformats.org/officeDocument/2006/relationships/hyperlink" Target="https://metroid.fandom.com/wiki/Arachnus" TargetMode="External"/><Relationship Id="rId2024" Type="http://schemas.openxmlformats.org/officeDocument/2006/relationships/hyperlink" Target="https://harrypotter.fandom.com/wiki/Vampyr_Mosp" TargetMode="External"/><Relationship Id="rId3354" Type="http://schemas.openxmlformats.org/officeDocument/2006/relationships/hyperlink" Target="https://bulbapedia.bulbagarden.net/wiki/Sawk_(Pok%C3%A9mon)" TargetMode="External"/><Relationship Id="rId101" Type="http://schemas.openxmlformats.org/officeDocument/2006/relationships/hyperlink" Target="https://marvel.fandom.com/wiki/Lockheed_(Earth-616)" TargetMode="External"/><Relationship Id="rId2025" Type="http://schemas.openxmlformats.org/officeDocument/2006/relationships/hyperlink" Target="https://monster-sanctuary.fandom.com/wiki/Lava_Blob" TargetMode="External"/><Relationship Id="rId3357" Type="http://schemas.openxmlformats.org/officeDocument/2006/relationships/hyperlink" Target="https://forgottenrealms.fandom.com/wiki/Treant" TargetMode="External"/><Relationship Id="rId100" Type="http://schemas.openxmlformats.org/officeDocument/2006/relationships/hyperlink" Target="https://slimerancher.fandom.com/wiki/Phosphor_Slime" TargetMode="External"/><Relationship Id="rId2026" Type="http://schemas.openxmlformats.org/officeDocument/2006/relationships/hyperlink" Target="https://goldensun.fandom.com/wiki/Breath" TargetMode="External"/><Relationship Id="rId3356" Type="http://schemas.openxmlformats.org/officeDocument/2006/relationships/hyperlink" Target="https://bulbapedia.bulbagarden.net/wiki/Sewaddle_(Pok%C3%A9mon)" TargetMode="External"/><Relationship Id="rId2016" Type="http://schemas.openxmlformats.org/officeDocument/2006/relationships/hyperlink" Target="https://digimon.fandom.com/wiki/Monitamon" TargetMode="External"/><Relationship Id="rId3348" Type="http://schemas.openxmlformats.org/officeDocument/2006/relationships/hyperlink" Target="https://bulbapedia.bulbagarden.net/wiki/Timburr_(Pok%C3%A9mon)" TargetMode="External"/><Relationship Id="rId2017" Type="http://schemas.openxmlformats.org/officeDocument/2006/relationships/hyperlink" Target="https://zelda.fandom.com/wiki/Odolwa" TargetMode="External"/><Relationship Id="rId3347" Type="http://schemas.openxmlformats.org/officeDocument/2006/relationships/hyperlink" Target="https://forgottenrealms.fandom.com/wiki/Shambling_mound" TargetMode="External"/><Relationship Id="rId2018" Type="http://schemas.openxmlformats.org/officeDocument/2006/relationships/hyperlink" Target="https://www.mariowiki.com/Boomerang_Flower" TargetMode="External"/><Relationship Id="rId2019" Type="http://schemas.openxmlformats.org/officeDocument/2006/relationships/hyperlink" Target="https://dragon-quest.org/wiki/Lips" TargetMode="External"/><Relationship Id="rId3349" Type="http://schemas.openxmlformats.org/officeDocument/2006/relationships/hyperlink" Target="https://forgottenrealms.fandom.com/wiki/Shrieker" TargetMode="External"/><Relationship Id="rId3340" Type="http://schemas.openxmlformats.org/officeDocument/2006/relationships/hyperlink" Target="https://bulbapedia.bulbagarden.net/wiki/Roggenrola_(Pok%C3%A9mon)" TargetMode="External"/><Relationship Id="rId2010" Type="http://schemas.openxmlformats.org/officeDocument/2006/relationships/hyperlink" Target="https://theneverendingstory.fandom.com/wiki/Pyornkrachzark" TargetMode="External"/><Relationship Id="rId3342" Type="http://schemas.openxmlformats.org/officeDocument/2006/relationships/hyperlink" Target="https://bulbapedia.bulbagarden.net/wiki/Woobat_(Pok%C3%A9mon)" TargetMode="External"/><Relationship Id="rId2011" Type="http://schemas.openxmlformats.org/officeDocument/2006/relationships/hyperlink" Target="https://en.wikipedia.org/wiki/Cyclostomata" TargetMode="External"/><Relationship Id="rId3341" Type="http://schemas.openxmlformats.org/officeDocument/2006/relationships/hyperlink" Target="https://forgottenrealms.fandom.com/wiki/Ironmaw" TargetMode="External"/><Relationship Id="rId2012" Type="http://schemas.openxmlformats.org/officeDocument/2006/relationships/hyperlink" Target="https://ark.gamepedia.com/Giganotosaurus" TargetMode="External"/><Relationship Id="rId3344" Type="http://schemas.openxmlformats.org/officeDocument/2006/relationships/hyperlink" Target="https://bulbapedia.bulbagarden.net/wiki/Drilbur_(Pok%C3%A9mon)" TargetMode="External"/><Relationship Id="rId2013" Type="http://schemas.openxmlformats.org/officeDocument/2006/relationships/hyperlink" Target="https://avatar.fandom.com/wiki/Raven_eagle" TargetMode="External"/><Relationship Id="rId3343" Type="http://schemas.openxmlformats.org/officeDocument/2006/relationships/hyperlink" Target="https://forgottenrealms.fandom.com/wiki/Obliviax" TargetMode="External"/><Relationship Id="rId2014" Type="http://schemas.openxmlformats.org/officeDocument/2006/relationships/hyperlink" Target="https://forgottenrealms.fandom.com/wiki/Helmed_horror" TargetMode="External"/><Relationship Id="rId3346" Type="http://schemas.openxmlformats.org/officeDocument/2006/relationships/hyperlink" Target="https://bulbapedia.bulbagarden.net/wiki/Audino_(Pok%C3%A9mon)" TargetMode="External"/><Relationship Id="rId2015" Type="http://schemas.openxmlformats.org/officeDocument/2006/relationships/hyperlink" Target="https://bulbapedia.bulbagarden.net/wiki/Magikarp_(Pok%C3%A9mon)" TargetMode="External"/><Relationship Id="rId3345" Type="http://schemas.openxmlformats.org/officeDocument/2006/relationships/hyperlink" Target="https://forgottenrealms.fandom.com/wiki/Plague_brush" TargetMode="External"/><Relationship Id="rId2049" Type="http://schemas.openxmlformats.org/officeDocument/2006/relationships/hyperlink" Target="https://starbounder.org/Tentacle_Clam" TargetMode="External"/><Relationship Id="rId129" Type="http://schemas.openxmlformats.org/officeDocument/2006/relationships/hyperlink" Target="https://bulbapedia.bulbagarden.net/wiki/Caterpie_(Pok%C3%A9mon)" TargetMode="External"/><Relationship Id="rId128" Type="http://schemas.openxmlformats.org/officeDocument/2006/relationships/hyperlink" Target="https://forgottenrealms.fandom.com/wiki/Avolakia" TargetMode="External"/><Relationship Id="rId127" Type="http://schemas.openxmlformats.org/officeDocument/2006/relationships/hyperlink" Target="https://avatar.fandom.com/wiki/Armadillo_wolf" TargetMode="External"/><Relationship Id="rId126" Type="http://schemas.openxmlformats.org/officeDocument/2006/relationships/hyperlink" Target="https://ark.gamepedia.com/Anglerfish" TargetMode="External"/><Relationship Id="rId3371" Type="http://schemas.openxmlformats.org/officeDocument/2006/relationships/hyperlink" Target="https://forgottenrealms.fandom.com/wiki/Stink_beetle" TargetMode="External"/><Relationship Id="rId2040" Type="http://schemas.openxmlformats.org/officeDocument/2006/relationships/hyperlink" Target="https://howtotrainyourdragon.fandom.com/wiki/Silver_Phantom_(Franchise)" TargetMode="External"/><Relationship Id="rId3370" Type="http://schemas.openxmlformats.org/officeDocument/2006/relationships/hyperlink" Target="https://bulbapedia.bulbagarden.net/wiki/Maractus_(Pok%C3%A9mon)" TargetMode="External"/><Relationship Id="rId121" Type="http://schemas.openxmlformats.org/officeDocument/2006/relationships/hyperlink" Target="https://ccsakura.fandom.com/wiki/The_Bubbles" TargetMode="External"/><Relationship Id="rId2041" Type="http://schemas.openxmlformats.org/officeDocument/2006/relationships/hyperlink" Target="https://xenoblade.fandom.com/wiki/Lophid" TargetMode="External"/><Relationship Id="rId3373" Type="http://schemas.openxmlformats.org/officeDocument/2006/relationships/hyperlink" Target="https://forgottenrealms.fandom.com/wiki/Giant_cockroach" TargetMode="External"/><Relationship Id="rId120" Type="http://schemas.openxmlformats.org/officeDocument/2006/relationships/hyperlink" Target="https://starbounder.org/Anglure" TargetMode="External"/><Relationship Id="rId2042" Type="http://schemas.openxmlformats.org/officeDocument/2006/relationships/hyperlink" Target="https://starwars.fandom.com/wiki/Corellian_banshee_bird" TargetMode="External"/><Relationship Id="rId3372" Type="http://schemas.openxmlformats.org/officeDocument/2006/relationships/hyperlink" Target="https://bulbapedia.bulbagarden.net/wiki/Dwebble_(Pok%C3%A9mon)" TargetMode="External"/><Relationship Id="rId2043" Type="http://schemas.openxmlformats.org/officeDocument/2006/relationships/hyperlink" Target="https://monsterhunter.fandom.com/wiki/Dyuragaua" TargetMode="External"/><Relationship Id="rId3375" Type="http://schemas.openxmlformats.org/officeDocument/2006/relationships/hyperlink" Target="https://forgottenrealms.fandom.com/wiki/Dire_spider" TargetMode="External"/><Relationship Id="rId2044" Type="http://schemas.openxmlformats.org/officeDocument/2006/relationships/hyperlink" Target="https://harrypotter.fandom.com/wiki/Venomous_Tentacula" TargetMode="External"/><Relationship Id="rId3374" Type="http://schemas.openxmlformats.org/officeDocument/2006/relationships/hyperlink" Target="https://bulbapedia.bulbagarden.net/wiki/Scraggy_(Pok%C3%A9mon)" TargetMode="External"/><Relationship Id="rId125" Type="http://schemas.openxmlformats.org/officeDocument/2006/relationships/hyperlink" Target="https://en.wikipedia.org/wiki/Sirenia" TargetMode="External"/><Relationship Id="rId2045" Type="http://schemas.openxmlformats.org/officeDocument/2006/relationships/hyperlink" Target="https://monster-sanctuary.fandom.com/wiki/Glowdra" TargetMode="External"/><Relationship Id="rId3377" Type="http://schemas.openxmlformats.org/officeDocument/2006/relationships/hyperlink" Target="https://forgottenrealms.fandom.com/wiki/Giant_firefly" TargetMode="External"/><Relationship Id="rId124" Type="http://schemas.openxmlformats.org/officeDocument/2006/relationships/hyperlink" Target="https://batenkaitos.fandom.com/wiki/Greythorne" TargetMode="External"/><Relationship Id="rId2046" Type="http://schemas.openxmlformats.org/officeDocument/2006/relationships/hyperlink" Target="https://goldensun.fandom.com/wiki/Breeze" TargetMode="External"/><Relationship Id="rId3376" Type="http://schemas.openxmlformats.org/officeDocument/2006/relationships/hyperlink" Target="https://bulbapedia.bulbagarden.net/wiki/Sigilyph_(Pok%C3%A9mon)" TargetMode="External"/><Relationship Id="rId123" Type="http://schemas.openxmlformats.org/officeDocument/2006/relationships/hyperlink" Target="https://riordan.fandom.com/wiki/Aurum" TargetMode="External"/><Relationship Id="rId2047" Type="http://schemas.openxmlformats.org/officeDocument/2006/relationships/hyperlink" Target="https://toriko.fandom.com/wiki/Growlrus" TargetMode="External"/><Relationship Id="rId3379" Type="http://schemas.openxmlformats.org/officeDocument/2006/relationships/hyperlink" Target="https://forgottenrealms.fandom.com/wiki/Knell_beetle" TargetMode="External"/><Relationship Id="rId122" Type="http://schemas.openxmlformats.org/officeDocument/2006/relationships/hyperlink" Target="https://kirby.fandom.com/wiki/Blade_Knight" TargetMode="External"/><Relationship Id="rId2048" Type="http://schemas.openxmlformats.org/officeDocument/2006/relationships/hyperlink" Target="https://subnautica-belowzero.fandom.com/wiki/Squidshark" TargetMode="External"/><Relationship Id="rId3378" Type="http://schemas.openxmlformats.org/officeDocument/2006/relationships/hyperlink" Target="https://bulbapedia.bulbagarden.net/wiki/Yamask_(Pok%C3%A9mon)" TargetMode="External"/><Relationship Id="rId2038" Type="http://schemas.openxmlformats.org/officeDocument/2006/relationships/hyperlink" Target="https://www.mariowiki.com/Cape_Feather" TargetMode="External"/><Relationship Id="rId2039" Type="http://schemas.openxmlformats.org/officeDocument/2006/relationships/hyperlink" Target="https://dragon-quest.org/wiki/Lunatick" TargetMode="External"/><Relationship Id="rId3369" Type="http://schemas.openxmlformats.org/officeDocument/2006/relationships/hyperlink" Target="https://forgottenrealms.fandom.com/wiki/Giant_fire_beetle" TargetMode="External"/><Relationship Id="rId118" Type="http://schemas.openxmlformats.org/officeDocument/2006/relationships/hyperlink" Target="https://horizon.fandom.com/wiki/Broadhead" TargetMode="External"/><Relationship Id="rId117" Type="http://schemas.openxmlformats.org/officeDocument/2006/relationships/hyperlink" Target="https://ben10.fandom.com/wiki/Anubian_Baskurr" TargetMode="External"/><Relationship Id="rId116" Type="http://schemas.openxmlformats.org/officeDocument/2006/relationships/hyperlink" Target="https://oddworld.fandom.com/wiki/Frogger" TargetMode="External"/><Relationship Id="rId115" Type="http://schemas.openxmlformats.org/officeDocument/2006/relationships/hyperlink" Target="https://dinotrux.fandom.com/wiki/Craneosaurs" TargetMode="External"/><Relationship Id="rId3360" Type="http://schemas.openxmlformats.org/officeDocument/2006/relationships/hyperlink" Target="https://bulbapedia.bulbagarden.net/wiki/Cottonee_(Pok%C3%A9mon)" TargetMode="External"/><Relationship Id="rId119" Type="http://schemas.openxmlformats.org/officeDocument/2006/relationships/hyperlink" Target="https://subnautica.fandom.com/wiki/Ancient_Floater" TargetMode="External"/><Relationship Id="rId110" Type="http://schemas.openxmlformats.org/officeDocument/2006/relationships/hyperlink" Target="https://onepiece.fandom.com/wiki/Animal_Species/Arabasta_Saga" TargetMode="External"/><Relationship Id="rId2030" Type="http://schemas.openxmlformats.org/officeDocument/2006/relationships/hyperlink" Target="https://overwatch.fandom.com/wiki/Bastion" TargetMode="External"/><Relationship Id="rId3362" Type="http://schemas.openxmlformats.org/officeDocument/2006/relationships/hyperlink" Target="https://bulbapedia.bulbagarden.net/wiki/Petilil_(Pok%C3%A9mon)" TargetMode="External"/><Relationship Id="rId2031" Type="http://schemas.openxmlformats.org/officeDocument/2006/relationships/hyperlink" Target="https://en.wikipedia.org/wiki/Shark" TargetMode="External"/><Relationship Id="rId3361" Type="http://schemas.openxmlformats.org/officeDocument/2006/relationships/hyperlink" Target="https://forgottenrealms.fandom.com/wiki/Violet_fungus" TargetMode="External"/><Relationship Id="rId2032" Type="http://schemas.openxmlformats.org/officeDocument/2006/relationships/hyperlink" Target="https://ark.gamepedia.com/Gigantopithecus" TargetMode="External"/><Relationship Id="rId3364" Type="http://schemas.openxmlformats.org/officeDocument/2006/relationships/hyperlink" Target="https://bulbapedia.bulbagarden.net/wiki/Basculin_(Pok%C3%A9mon)" TargetMode="External"/><Relationship Id="rId2033" Type="http://schemas.openxmlformats.org/officeDocument/2006/relationships/hyperlink" Target="https://avatar.fandom.com/wiki/Saber-tooth_moose_lion" TargetMode="External"/><Relationship Id="rId3363" Type="http://schemas.openxmlformats.org/officeDocument/2006/relationships/hyperlink" Target="https://forgottenrealms.fandom.com/wiki/Viper_tree" TargetMode="External"/><Relationship Id="rId114" Type="http://schemas.openxmlformats.org/officeDocument/2006/relationships/hyperlink" Target="https://wh40k.lexicanum.com/wiki/Carnivorous_Sand_Clam" TargetMode="External"/><Relationship Id="rId2034" Type="http://schemas.openxmlformats.org/officeDocument/2006/relationships/hyperlink" Target="https://forgottenrealms.fandom.com/wiki/Homunculus" TargetMode="External"/><Relationship Id="rId3366" Type="http://schemas.openxmlformats.org/officeDocument/2006/relationships/hyperlink" Target="https://bulbapedia.bulbagarden.net/wiki/Sandile_(Pok%C3%A9mon)" TargetMode="External"/><Relationship Id="rId113" Type="http://schemas.openxmlformats.org/officeDocument/2006/relationships/hyperlink" Target="https://toriko.fandom.com/wiki/Armlan_Phoelynx" TargetMode="External"/><Relationship Id="rId2035" Type="http://schemas.openxmlformats.org/officeDocument/2006/relationships/hyperlink" Target="https://bulbapedia.bulbagarden.net/wiki/Lapras_(Pok%C3%A9mon)" TargetMode="External"/><Relationship Id="rId3365" Type="http://schemas.openxmlformats.org/officeDocument/2006/relationships/hyperlink" Target="https://forgottenrealms.fandom.com/wiki/Giant_ant" TargetMode="External"/><Relationship Id="rId112" Type="http://schemas.openxmlformats.org/officeDocument/2006/relationships/hyperlink" Target="https://okami.fandom.com/wiki/Gekigami" TargetMode="External"/><Relationship Id="rId2036" Type="http://schemas.openxmlformats.org/officeDocument/2006/relationships/hyperlink" Target="https://digimon.fandom.com/wiki/Monmon" TargetMode="External"/><Relationship Id="rId3368" Type="http://schemas.openxmlformats.org/officeDocument/2006/relationships/hyperlink" Target="https://bulbapedia.bulbagarden.net/wiki/Darumaka_(Pok%C3%A9mon)" TargetMode="External"/><Relationship Id="rId111" Type="http://schemas.openxmlformats.org/officeDocument/2006/relationships/hyperlink" Target="https://goldensun.fandom.com/wiki/Brick" TargetMode="External"/><Relationship Id="rId2037" Type="http://schemas.openxmlformats.org/officeDocument/2006/relationships/hyperlink" Target="https://zelda.fandom.com/wiki/Stagnox" TargetMode="External"/><Relationship Id="rId3367" Type="http://schemas.openxmlformats.org/officeDocument/2006/relationships/hyperlink" Target="https://forgottenrealms.fandom.com/wiki/Giant_bee" TargetMode="External"/><Relationship Id="rId3315" Type="http://schemas.openxmlformats.org/officeDocument/2006/relationships/hyperlink" Target="https://forgottenrealms.fandom.com/wiki/Slithering_hoard" TargetMode="External"/><Relationship Id="rId3314" Type="http://schemas.openxmlformats.org/officeDocument/2006/relationships/hyperlink" Target="https://bulbapedia.bulbagarden.net/wiki/Victini_(Pok%C3%A9mon)" TargetMode="External"/><Relationship Id="rId3317" Type="http://schemas.openxmlformats.org/officeDocument/2006/relationships/hyperlink" Target="https://forgottenrealms.fandom.com/wiki/Snowflake_ooze" TargetMode="External"/><Relationship Id="rId3316" Type="http://schemas.openxmlformats.org/officeDocument/2006/relationships/hyperlink" Target="https://bulbapedia.bulbagarden.net/wiki/Snivy_(Pok%C3%A9mon)" TargetMode="External"/><Relationship Id="rId3319" Type="http://schemas.openxmlformats.org/officeDocument/2006/relationships/hyperlink" Target="https://forgottenrealms.fandom.com/wiki/Stunjelly" TargetMode="External"/><Relationship Id="rId3318" Type="http://schemas.openxmlformats.org/officeDocument/2006/relationships/hyperlink" Target="https://bulbapedia.bulbagarden.net/wiki/Tepig_(Pok%C3%A9mon)" TargetMode="External"/><Relationship Id="rId3311" Type="http://schemas.openxmlformats.org/officeDocument/2006/relationships/hyperlink" Target="https://forgottenrealms.fandom.com/wiki/Ochre_jelly" TargetMode="External"/><Relationship Id="rId3310" Type="http://schemas.openxmlformats.org/officeDocument/2006/relationships/hyperlink" Target="https://bulbapedia.bulbagarden.net/wiki/Shaymin_(Pok%C3%A9mon)" TargetMode="External"/><Relationship Id="rId3313" Type="http://schemas.openxmlformats.org/officeDocument/2006/relationships/hyperlink" Target="https://forgottenrealms.fandom.com/wiki/Protein_polymorph" TargetMode="External"/><Relationship Id="rId3312" Type="http://schemas.openxmlformats.org/officeDocument/2006/relationships/hyperlink" Target="https://bulbapedia.bulbagarden.net/wiki/Arceus_(Pok%C3%A9mon)" TargetMode="External"/><Relationship Id="rId3304" Type="http://schemas.openxmlformats.org/officeDocument/2006/relationships/hyperlink" Target="https://bulbapedia.bulbagarden.net/wiki/Cresselia_(Pok%C3%A9mon)" TargetMode="External"/><Relationship Id="rId3303" Type="http://schemas.openxmlformats.org/officeDocument/2006/relationships/hyperlink" Target="https://forgottenrealms.fandom.com/wiki/Black_pudding" TargetMode="External"/><Relationship Id="rId3306" Type="http://schemas.openxmlformats.org/officeDocument/2006/relationships/hyperlink" Target="https://bulbapedia.bulbagarden.net/wiki/Phione_(Pok%C3%A9mon)" TargetMode="External"/><Relationship Id="rId3305" Type="http://schemas.openxmlformats.org/officeDocument/2006/relationships/hyperlink" Target="https://forgottenrealms.fandom.com/wiki/Gelatinous_cube" TargetMode="External"/><Relationship Id="rId3308" Type="http://schemas.openxmlformats.org/officeDocument/2006/relationships/hyperlink" Target="https://bulbapedia.bulbagarden.net/wiki/Darkrai_(Pok%C3%A9mon)" TargetMode="External"/><Relationship Id="rId3307" Type="http://schemas.openxmlformats.org/officeDocument/2006/relationships/hyperlink" Target="https://forgottenrealms.fandom.com/wiki/Ghaunadan" TargetMode="External"/><Relationship Id="rId3309" Type="http://schemas.openxmlformats.org/officeDocument/2006/relationships/hyperlink" Target="https://forgottenrealms.fandom.com/wiki/Green_slime" TargetMode="External"/><Relationship Id="rId3300" Type="http://schemas.openxmlformats.org/officeDocument/2006/relationships/hyperlink" Target="https://monsterhunter.fandom.com/wiki/Category:Monster_Equipment_Articles" TargetMode="External"/><Relationship Id="rId3302" Type="http://schemas.openxmlformats.org/officeDocument/2006/relationships/hyperlink" Target="https://bulbapedia.bulbagarden.net/wiki/Giratina_(Pok%C3%A9mon)" TargetMode="External"/><Relationship Id="rId3301" Type="http://schemas.openxmlformats.org/officeDocument/2006/relationships/hyperlink" Target="https://forgottenrealms.fandom.com/wiki/Aballin" TargetMode="External"/><Relationship Id="rId2005" Type="http://schemas.openxmlformats.org/officeDocument/2006/relationships/hyperlink" Target="https://goldensun.fandom.com/wiki/Blitz" TargetMode="External"/><Relationship Id="rId3337" Type="http://schemas.openxmlformats.org/officeDocument/2006/relationships/hyperlink" Target="https://forgottenrealms.fandom.com/wiki/Green_warder" TargetMode="External"/><Relationship Id="rId2006" Type="http://schemas.openxmlformats.org/officeDocument/2006/relationships/hyperlink" Target="https://toriko.fandom.com/wiki/Goblinplant" TargetMode="External"/><Relationship Id="rId3336" Type="http://schemas.openxmlformats.org/officeDocument/2006/relationships/hyperlink" Target="https://bulbapedia.bulbagarden.net/wiki/Pidove_(Pok%C3%A9mon)" TargetMode="External"/><Relationship Id="rId2007" Type="http://schemas.openxmlformats.org/officeDocument/2006/relationships/hyperlink" Target="https://wh40k.lexicanum.com/wiki/Fleshborer" TargetMode="External"/><Relationship Id="rId3339" Type="http://schemas.openxmlformats.org/officeDocument/2006/relationships/hyperlink" Target="https://forgottenrealms.fandom.com/wiki/Hangman_tree" TargetMode="External"/><Relationship Id="rId2008" Type="http://schemas.openxmlformats.org/officeDocument/2006/relationships/hyperlink" Target="https://subnautica-belowzero.fandom.com/wiki/Spikey_Trap" TargetMode="External"/><Relationship Id="rId3338" Type="http://schemas.openxmlformats.org/officeDocument/2006/relationships/hyperlink" Target="https://bulbapedia.bulbagarden.net/wiki/Blitzle_(Pok%C3%A9mon)" TargetMode="External"/><Relationship Id="rId2009" Type="http://schemas.openxmlformats.org/officeDocument/2006/relationships/hyperlink" Target="https://starbounder.org/Swarpion" TargetMode="External"/><Relationship Id="rId3331" Type="http://schemas.openxmlformats.org/officeDocument/2006/relationships/hyperlink" Target="https://forgottenrealms.fandom.com/wiki/Bloodthorn" TargetMode="External"/><Relationship Id="rId2000" Type="http://schemas.openxmlformats.org/officeDocument/2006/relationships/hyperlink" Target="https://xenoblade.fandom.com/wiki/Racti_Lexos" TargetMode="External"/><Relationship Id="rId3330" Type="http://schemas.openxmlformats.org/officeDocument/2006/relationships/hyperlink" Target="https://bulbapedia.bulbagarden.net/wiki/Pansear_(Pok%C3%A9mon)" TargetMode="External"/><Relationship Id="rId2001" Type="http://schemas.openxmlformats.org/officeDocument/2006/relationships/hyperlink" Target="https://starwars.fandom.com/wiki/Cliffborer_worm" TargetMode="External"/><Relationship Id="rId3333" Type="http://schemas.openxmlformats.org/officeDocument/2006/relationships/hyperlink" Target="https://forgottenrealms.fandom.com/wiki/Dark_tree" TargetMode="External"/><Relationship Id="rId2002" Type="http://schemas.openxmlformats.org/officeDocument/2006/relationships/hyperlink" Target="https://monsterhunter.fandom.com/wiki/Duramboros" TargetMode="External"/><Relationship Id="rId3332" Type="http://schemas.openxmlformats.org/officeDocument/2006/relationships/hyperlink" Target="https://bulbapedia.bulbagarden.net/wiki/Panpour_(Pok%C3%A9mon)" TargetMode="External"/><Relationship Id="rId2003" Type="http://schemas.openxmlformats.org/officeDocument/2006/relationships/hyperlink" Target="https://harrypotter.fandom.com/wiki/Unicorn" TargetMode="External"/><Relationship Id="rId3335" Type="http://schemas.openxmlformats.org/officeDocument/2006/relationships/hyperlink" Target="https://forgottenrealms.fandom.com/wiki/Gas_spore" TargetMode="External"/><Relationship Id="rId2004" Type="http://schemas.openxmlformats.org/officeDocument/2006/relationships/hyperlink" Target="https://monster-sanctuary.fandom.com/wiki/Salahammer" TargetMode="External"/><Relationship Id="rId3334" Type="http://schemas.openxmlformats.org/officeDocument/2006/relationships/hyperlink" Target="https://bulbapedia.bulbagarden.net/wiki/Munna_(Pok%C3%A9mon)" TargetMode="External"/><Relationship Id="rId3326" Type="http://schemas.openxmlformats.org/officeDocument/2006/relationships/hyperlink" Target="https://bulbapedia.bulbagarden.net/wiki/Purrloin_(Pok%C3%A9mon)" TargetMode="External"/><Relationship Id="rId3325" Type="http://schemas.openxmlformats.org/officeDocument/2006/relationships/hyperlink" Target="https://forgottenrealms.fandom.com/wiki/Ascomoid" TargetMode="External"/><Relationship Id="rId3328" Type="http://schemas.openxmlformats.org/officeDocument/2006/relationships/hyperlink" Target="https://bulbapedia.bulbagarden.net/wiki/Pansage_(Pok%C3%A9mon)" TargetMode="External"/><Relationship Id="rId3327" Type="http://schemas.openxmlformats.org/officeDocument/2006/relationships/hyperlink" Target="https://forgottenrealms.fandom.com/wiki/Assassin_vine" TargetMode="External"/><Relationship Id="rId3329" Type="http://schemas.openxmlformats.org/officeDocument/2006/relationships/hyperlink" Target="https://forgottenrealms.fandom.com/wiki/Basidirond" TargetMode="External"/><Relationship Id="rId3320" Type="http://schemas.openxmlformats.org/officeDocument/2006/relationships/hyperlink" Target="https://bulbapedia.bulbagarden.net/wiki/Oshawott_(Pok%C3%A9mon)" TargetMode="External"/><Relationship Id="rId3322" Type="http://schemas.openxmlformats.org/officeDocument/2006/relationships/hyperlink" Target="https://bulbapedia.bulbagarden.net/wiki/Patrat_(Pok%C3%A9mon)" TargetMode="External"/><Relationship Id="rId3321" Type="http://schemas.openxmlformats.org/officeDocument/2006/relationships/hyperlink" Target="https://forgottenrealms.fandom.com/wiki/Venom_ooze" TargetMode="External"/><Relationship Id="rId3324" Type="http://schemas.openxmlformats.org/officeDocument/2006/relationships/hyperlink" Target="https://bulbapedia.bulbagarden.net/wiki/Lillipup_(Pok%C3%A9mon)" TargetMode="External"/><Relationship Id="rId3323" Type="http://schemas.openxmlformats.org/officeDocument/2006/relationships/hyperlink" Target="https://forgottenrealms.fandom.com/wiki/Aartuk" TargetMode="External"/><Relationship Id="rId2090" Type="http://schemas.openxmlformats.org/officeDocument/2006/relationships/hyperlink" Target="https://pixar.fandom.com/wiki/WALL%E2%80%A2E_(character)" TargetMode="External"/><Relationship Id="rId2091" Type="http://schemas.openxmlformats.org/officeDocument/2006/relationships/hyperlink" Target="https://en.wikipedia.org/wiki/Actinopterygii" TargetMode="External"/><Relationship Id="rId2092" Type="http://schemas.openxmlformats.org/officeDocument/2006/relationships/hyperlink" Target="https://ark.gamepedia.com/Ice_Golem" TargetMode="External"/><Relationship Id="rId2093" Type="http://schemas.openxmlformats.org/officeDocument/2006/relationships/hyperlink" Target="https://avatar.fandom.com/wiki/Shirshu" TargetMode="External"/><Relationship Id="rId2094" Type="http://schemas.openxmlformats.org/officeDocument/2006/relationships/hyperlink" Target="https://forgottenrealms.fandom.com/wiki/Living_unseen_servant" TargetMode="External"/><Relationship Id="rId2095" Type="http://schemas.openxmlformats.org/officeDocument/2006/relationships/hyperlink" Target="https://bulbapedia.bulbagarden.net/wiki/Porygon_(Pok%C3%A9mon)" TargetMode="External"/><Relationship Id="rId2096" Type="http://schemas.openxmlformats.org/officeDocument/2006/relationships/hyperlink" Target="https://digimon.fandom.com/wiki/Muchomon" TargetMode="External"/><Relationship Id="rId2097" Type="http://schemas.openxmlformats.org/officeDocument/2006/relationships/hyperlink" Target="https://zelda.fandom.com/wiki/Dinraal" TargetMode="External"/><Relationship Id="rId2098" Type="http://schemas.openxmlformats.org/officeDocument/2006/relationships/hyperlink" Target="https://www.mariowiki.com/Frog_Suit" TargetMode="External"/><Relationship Id="rId2099" Type="http://schemas.openxmlformats.org/officeDocument/2006/relationships/hyperlink" Target="https://dragon-quest.org/wiki/Blinkster" TargetMode="External"/><Relationship Id="rId3391" Type="http://schemas.openxmlformats.org/officeDocument/2006/relationships/hyperlink" Target="https://forgottenrealms.fandom.com/wiki/Spitting_spider" TargetMode="External"/><Relationship Id="rId2060" Type="http://schemas.openxmlformats.org/officeDocument/2006/relationships/hyperlink" Target="https://howtotrainyourdragon.fandom.com/wiki/Silver-tailed_Ironclaw" TargetMode="External"/><Relationship Id="rId3390" Type="http://schemas.openxmlformats.org/officeDocument/2006/relationships/hyperlink" Target="https://bulbapedia.bulbagarden.net/wiki/Gothita_(Pok%C3%A9mon)" TargetMode="External"/><Relationship Id="rId2061" Type="http://schemas.openxmlformats.org/officeDocument/2006/relationships/hyperlink" Target="https://xenoblade.fandom.com/wiki/Lysaat" TargetMode="External"/><Relationship Id="rId3393" Type="http://schemas.openxmlformats.org/officeDocument/2006/relationships/hyperlink" Target="https://forgottenrealms.fandom.com/wiki/Giant_stag_beetle" TargetMode="External"/><Relationship Id="rId2062" Type="http://schemas.openxmlformats.org/officeDocument/2006/relationships/hyperlink" Target="https://starwars.fandom.com/wiki/Dagobah_python/Legends" TargetMode="External"/><Relationship Id="rId3392" Type="http://schemas.openxmlformats.org/officeDocument/2006/relationships/hyperlink" Target="https://bulbapedia.bulbagarden.net/wiki/Solosis_(Pok%C3%A9mon)" TargetMode="External"/><Relationship Id="rId2063" Type="http://schemas.openxmlformats.org/officeDocument/2006/relationships/hyperlink" Target="https://monsterhunter.fandom.com/wiki/Egyurasu" TargetMode="External"/><Relationship Id="rId3395" Type="http://schemas.openxmlformats.org/officeDocument/2006/relationships/hyperlink" Target="https://forgottenrealms.fandom.com/wiki/Sword_spider" TargetMode="External"/><Relationship Id="rId2064" Type="http://schemas.openxmlformats.org/officeDocument/2006/relationships/hyperlink" Target="https://harrypotter.fandom.com/wiki/Wampus_cat" TargetMode="External"/><Relationship Id="rId3394" Type="http://schemas.openxmlformats.org/officeDocument/2006/relationships/hyperlink" Target="https://bulbapedia.bulbagarden.net/wiki/Ducklett_(Pok%C3%A9mon)" TargetMode="External"/><Relationship Id="rId2065" Type="http://schemas.openxmlformats.org/officeDocument/2006/relationships/hyperlink" Target="https://monster-sanctuary.fandom.com/wiki/Draconov" TargetMode="External"/><Relationship Id="rId3397" Type="http://schemas.openxmlformats.org/officeDocument/2006/relationships/hyperlink" Target="https://forgottenrealms.fandom.com/wiki/Giant_wasp" TargetMode="External"/><Relationship Id="rId2066" Type="http://schemas.openxmlformats.org/officeDocument/2006/relationships/hyperlink" Target="https://goldensun.fandom.com/wiki/Doldrum" TargetMode="External"/><Relationship Id="rId3396" Type="http://schemas.openxmlformats.org/officeDocument/2006/relationships/hyperlink" Target="https://bulbapedia.bulbagarden.net/wiki/Vanillite_(Pok%C3%A9mon)" TargetMode="External"/><Relationship Id="rId2067" Type="http://schemas.openxmlformats.org/officeDocument/2006/relationships/hyperlink" Target="https://toriko.fandom.com/wiki/Guinness" TargetMode="External"/><Relationship Id="rId3399" Type="http://schemas.openxmlformats.org/officeDocument/2006/relationships/hyperlink" Target="https://www.realmshelps.net/monsters/templates/arachnoid.shtml" TargetMode="External"/><Relationship Id="rId2068" Type="http://schemas.openxmlformats.org/officeDocument/2006/relationships/hyperlink" Target="https://subnautica.fandom.com/wiki/Stalker" TargetMode="External"/><Relationship Id="rId3398" Type="http://schemas.openxmlformats.org/officeDocument/2006/relationships/hyperlink" Target="https://bulbapedia.bulbagarden.net/wiki/Deerling_(Pok%C3%A9mon)" TargetMode="External"/><Relationship Id="rId2069" Type="http://schemas.openxmlformats.org/officeDocument/2006/relationships/hyperlink" Target="https://starbounder.org/Tentacle_Ghost" TargetMode="External"/><Relationship Id="rId3380" Type="http://schemas.openxmlformats.org/officeDocument/2006/relationships/hyperlink" Target="https://bulbapedia.bulbagarden.net/wiki/Tirtouga_(Pok%C3%A9mon)" TargetMode="External"/><Relationship Id="rId2050" Type="http://schemas.openxmlformats.org/officeDocument/2006/relationships/hyperlink" Target="https://phantasystar.fandom.com/wiki/Mag" TargetMode="External"/><Relationship Id="rId3382" Type="http://schemas.openxmlformats.org/officeDocument/2006/relationships/hyperlink" Target="https://bulbapedia.bulbagarden.net/wiki/Archen_(Pok%C3%A9mon)" TargetMode="External"/><Relationship Id="rId2051" Type="http://schemas.openxmlformats.org/officeDocument/2006/relationships/hyperlink" Target="https://en.wikipedia.org/wiki/Batoidea" TargetMode="External"/><Relationship Id="rId3381" Type="http://schemas.openxmlformats.org/officeDocument/2006/relationships/hyperlink" Target="https://forgottenrealms.fandom.com/wiki/Giant_leech" TargetMode="External"/><Relationship Id="rId2052" Type="http://schemas.openxmlformats.org/officeDocument/2006/relationships/hyperlink" Target="https://ark.gamepedia.com/Glowbug" TargetMode="External"/><Relationship Id="rId3384" Type="http://schemas.openxmlformats.org/officeDocument/2006/relationships/hyperlink" Target="https://bulbapedia.bulbagarden.net/wiki/Trubbish_(Pok%C3%A9mon)" TargetMode="External"/><Relationship Id="rId2053" Type="http://schemas.openxmlformats.org/officeDocument/2006/relationships/hyperlink" Target="https://avatar.fandom.com/wiki/Sand_shark" TargetMode="External"/><Relationship Id="rId3383" Type="http://schemas.openxmlformats.org/officeDocument/2006/relationships/hyperlink" Target="https://forgottenrealms.fandom.com/wiki/Monstrous_centipede" TargetMode="External"/><Relationship Id="rId2054" Type="http://schemas.openxmlformats.org/officeDocument/2006/relationships/hyperlink" Target="https://forgottenrealms.fandom.com/wiki/Jade_spider" TargetMode="External"/><Relationship Id="rId3386" Type="http://schemas.openxmlformats.org/officeDocument/2006/relationships/hyperlink" Target="https://bulbapedia.bulbagarden.net/wiki/Zorua_(Pok%C3%A9mon)" TargetMode="External"/><Relationship Id="rId2055" Type="http://schemas.openxmlformats.org/officeDocument/2006/relationships/hyperlink" Target="https://bulbapedia.bulbagarden.net/wiki/Ditto_(Pok%C3%A9mon)" TargetMode="External"/><Relationship Id="rId3385" Type="http://schemas.openxmlformats.org/officeDocument/2006/relationships/hyperlink" Target="https://forgottenrealms.fandom.com/wiki/Monstrous_scorpion" TargetMode="External"/><Relationship Id="rId2056" Type="http://schemas.openxmlformats.org/officeDocument/2006/relationships/hyperlink" Target="https://digimon.fandom.com/wiki/Monodramon" TargetMode="External"/><Relationship Id="rId3388" Type="http://schemas.openxmlformats.org/officeDocument/2006/relationships/hyperlink" Target="https://bulbapedia.bulbagarden.net/wiki/Minccino_(Pok%C3%A9mon)" TargetMode="External"/><Relationship Id="rId2057" Type="http://schemas.openxmlformats.org/officeDocument/2006/relationships/hyperlink" Target="https://zelda.fandom.com/wiki/Twinmold" TargetMode="External"/><Relationship Id="rId3387" Type="http://schemas.openxmlformats.org/officeDocument/2006/relationships/hyperlink" Target="https://forgottenrealms.fandom.com/wiki/Pedipalp" TargetMode="External"/><Relationship Id="rId2058" Type="http://schemas.openxmlformats.org/officeDocument/2006/relationships/hyperlink" Target="https://www.mariowiki.com/Cloud_Flower" TargetMode="External"/><Relationship Id="rId2059" Type="http://schemas.openxmlformats.org/officeDocument/2006/relationships/hyperlink" Target="https://dragon-quest.org/wiki/Scorpion" TargetMode="External"/><Relationship Id="rId3389" Type="http://schemas.openxmlformats.org/officeDocument/2006/relationships/hyperlink" Target="https://forgottenrealms.fandom.com/wiki/Giant_praying_mantis" TargetMode="External"/><Relationship Id="rId2080" Type="http://schemas.openxmlformats.org/officeDocument/2006/relationships/hyperlink" Target="https://howtotrainyourdragon.fandom.com/wiki/Singetail" TargetMode="External"/><Relationship Id="rId2081" Type="http://schemas.openxmlformats.org/officeDocument/2006/relationships/hyperlink" Target="https://xenoblade.fandom.com/wiki/Laeklit_Mammut" TargetMode="External"/><Relationship Id="rId2082" Type="http://schemas.openxmlformats.org/officeDocument/2006/relationships/hyperlink" Target="https://starwars.fandom.com/wiki/Divvik" TargetMode="External"/><Relationship Id="rId2083" Type="http://schemas.openxmlformats.org/officeDocument/2006/relationships/hyperlink" Target="https://monsterhunter.fandom.com/wiki/Epioth" TargetMode="External"/><Relationship Id="rId2084" Type="http://schemas.openxmlformats.org/officeDocument/2006/relationships/hyperlink" Target="https://harrypotter.fandom.com/wiki/Whomping_Willow" TargetMode="External"/><Relationship Id="rId2085" Type="http://schemas.openxmlformats.org/officeDocument/2006/relationships/hyperlink" Target="https://monster-sanctuary.fandom.com/wiki/Dracogran" TargetMode="External"/><Relationship Id="rId2086" Type="http://schemas.openxmlformats.org/officeDocument/2006/relationships/hyperlink" Target="https://goldensun.fandom.com/wiki/Ether" TargetMode="External"/><Relationship Id="rId2087" Type="http://schemas.openxmlformats.org/officeDocument/2006/relationships/hyperlink" Target="https://toriko.fandom.com/wiki/Hannya_Panda" TargetMode="External"/><Relationship Id="rId2088" Type="http://schemas.openxmlformats.org/officeDocument/2006/relationships/hyperlink" Target="https://subnautica-belowzero.fandom.com/wiki/Symbiote" TargetMode="External"/><Relationship Id="rId2089" Type="http://schemas.openxmlformats.org/officeDocument/2006/relationships/hyperlink" Target="https://starbounder.org/Tentacle_Spawner" TargetMode="External"/><Relationship Id="rId2070" Type="http://schemas.openxmlformats.org/officeDocument/2006/relationships/hyperlink" Target="https://pixar.fandom.com/wiki/EVE" TargetMode="External"/><Relationship Id="rId2071" Type="http://schemas.openxmlformats.org/officeDocument/2006/relationships/hyperlink" Target="https://en.wikipedia.org/wiki/Holocephali" TargetMode="External"/><Relationship Id="rId2072" Type="http://schemas.openxmlformats.org/officeDocument/2006/relationships/hyperlink" Target="https://ark.gamepedia.com/Glowtail" TargetMode="External"/><Relationship Id="rId2073" Type="http://schemas.openxmlformats.org/officeDocument/2006/relationships/hyperlink" Target="https://avatar.fandom.com/wiki/Scorpion_bee" TargetMode="External"/><Relationship Id="rId2074" Type="http://schemas.openxmlformats.org/officeDocument/2006/relationships/hyperlink" Target="https://eberron.fandom.com/wiki/Living_spell" TargetMode="External"/><Relationship Id="rId2075" Type="http://schemas.openxmlformats.org/officeDocument/2006/relationships/hyperlink" Target="https://bulbapedia.bulbagarden.net/wiki/Eevee_(Pok%C3%A9mon)" TargetMode="External"/><Relationship Id="rId2076" Type="http://schemas.openxmlformats.org/officeDocument/2006/relationships/hyperlink" Target="https://digimon.fandom.com/wiki/Morphomon" TargetMode="External"/><Relationship Id="rId2077" Type="http://schemas.openxmlformats.org/officeDocument/2006/relationships/hyperlink" Target="https://zelda.fandom.com/wiki/Volvagia" TargetMode="External"/><Relationship Id="rId2078" Type="http://schemas.openxmlformats.org/officeDocument/2006/relationships/hyperlink" Target="https://www.mariowiki.com/Fire_Flower" TargetMode="External"/><Relationship Id="rId2079" Type="http://schemas.openxmlformats.org/officeDocument/2006/relationships/hyperlink" Target="https://dragon-quest.org/wiki/Archdemon" TargetMode="External"/><Relationship Id="rId2940" Type="http://schemas.openxmlformats.org/officeDocument/2006/relationships/hyperlink" Target="https://xenoblade.fandom.com/wiki/Urchon" TargetMode="External"/><Relationship Id="rId1610" Type="http://schemas.openxmlformats.org/officeDocument/2006/relationships/hyperlink" Target="https://starbounder.org/Snaunt" TargetMode="External"/><Relationship Id="rId2941" Type="http://schemas.openxmlformats.org/officeDocument/2006/relationships/hyperlink" Target="https://starwars.fandom.com/wiki/Worrt/Legends" TargetMode="External"/><Relationship Id="rId1611" Type="http://schemas.openxmlformats.org/officeDocument/2006/relationships/hyperlink" Target="https://ccsakura.fandom.com/wiki/The_Twin" TargetMode="External"/><Relationship Id="rId2942" Type="http://schemas.openxmlformats.org/officeDocument/2006/relationships/hyperlink" Target="https://monsterhunter.fandom.com/wiki/Lolo_Gougarf" TargetMode="External"/><Relationship Id="rId1612" Type="http://schemas.openxmlformats.org/officeDocument/2006/relationships/hyperlink" Target="https://kirby.fandom.com/wiki/Walky" TargetMode="External"/><Relationship Id="rId2943" Type="http://schemas.openxmlformats.org/officeDocument/2006/relationships/hyperlink" Target="https://toriko.fandom.com/wiki/Yamatako_Orochi" TargetMode="External"/><Relationship Id="rId1613" Type="http://schemas.openxmlformats.org/officeDocument/2006/relationships/hyperlink" Target="https://masseffect.fandom.com/wiki/Varren" TargetMode="External"/><Relationship Id="rId2944" Type="http://schemas.openxmlformats.org/officeDocument/2006/relationships/hyperlink" Target="https://ark.gamepedia.com/Roll_Rat" TargetMode="External"/><Relationship Id="rId1614" Type="http://schemas.openxmlformats.org/officeDocument/2006/relationships/hyperlink" Target="https://en.wikipedia.org/wiki/Pelecanimorphae" TargetMode="External"/><Relationship Id="rId2945" Type="http://schemas.openxmlformats.org/officeDocument/2006/relationships/hyperlink" Target="https://forgottenrealms.fandom.com/wiki/Ooze_mephit" TargetMode="External"/><Relationship Id="rId1615" Type="http://schemas.openxmlformats.org/officeDocument/2006/relationships/hyperlink" Target="https://ark.gamepedia.com/Dodo_Wyvern" TargetMode="External"/><Relationship Id="rId2946" Type="http://schemas.openxmlformats.org/officeDocument/2006/relationships/hyperlink" Target="https://bulbapedia.bulbagarden.net/wiki/Shroomish_(Pok%C3%A9mon)" TargetMode="External"/><Relationship Id="rId1616" Type="http://schemas.openxmlformats.org/officeDocument/2006/relationships/hyperlink" Target="https://avatar.fandom.com/wiki/Lion_vulture" TargetMode="External"/><Relationship Id="rId2947" Type="http://schemas.openxmlformats.org/officeDocument/2006/relationships/hyperlink" Target="https://xenoblade.fandom.com/wiki/Vigent" TargetMode="External"/><Relationship Id="rId907" Type="http://schemas.openxmlformats.org/officeDocument/2006/relationships/hyperlink" Target="https://fallout.fandom.com/wiki/Deathclaw" TargetMode="External"/><Relationship Id="rId1617" Type="http://schemas.openxmlformats.org/officeDocument/2006/relationships/hyperlink" Target="https://forgottenrealms.fandom.com/wiki/Bone_spider" TargetMode="External"/><Relationship Id="rId2948" Type="http://schemas.openxmlformats.org/officeDocument/2006/relationships/hyperlink" Target="https://starwars.fandom.com/wiki/Assassin_droid/Legends" TargetMode="External"/><Relationship Id="rId906" Type="http://schemas.openxmlformats.org/officeDocument/2006/relationships/hyperlink" Target="https://riordan.fandom.com/wiki/Myrmekes" TargetMode="External"/><Relationship Id="rId1618" Type="http://schemas.openxmlformats.org/officeDocument/2006/relationships/hyperlink" Target="https://bulbapedia.bulbagarden.net/wiki/Tyrogue_(Pok%C3%A9mon)" TargetMode="External"/><Relationship Id="rId2949" Type="http://schemas.openxmlformats.org/officeDocument/2006/relationships/hyperlink" Target="https://monsterhunter.fandom.com/wiki/Ludroth" TargetMode="External"/><Relationship Id="rId905" Type="http://schemas.openxmlformats.org/officeDocument/2006/relationships/hyperlink" Target="https://kirby.fandom.com/wiki/Master_Hand" TargetMode="External"/><Relationship Id="rId1619" Type="http://schemas.openxmlformats.org/officeDocument/2006/relationships/hyperlink" Target="https://digimon.fandom.com/wiki/Jazamon" TargetMode="External"/><Relationship Id="rId904" Type="http://schemas.openxmlformats.org/officeDocument/2006/relationships/hyperlink" Target="https://ccsakura.fandom.com/wiki/The_Lock" TargetMode="External"/><Relationship Id="rId909" Type="http://schemas.openxmlformats.org/officeDocument/2006/relationships/hyperlink" Target="https://ark.gamepedia.com/Bulbdog" TargetMode="External"/><Relationship Id="rId908" Type="http://schemas.openxmlformats.org/officeDocument/2006/relationships/hyperlink" Target="https://en.wikipedia.org/wiki/Equidae" TargetMode="External"/><Relationship Id="rId903" Type="http://schemas.openxmlformats.org/officeDocument/2006/relationships/hyperlink" Target="https://starbounder.org/Miasmop" TargetMode="External"/><Relationship Id="rId902" Type="http://schemas.openxmlformats.org/officeDocument/2006/relationships/hyperlink" Target="https://subnautica-belowzero.fandom.com/wiki/Eye_Jelly" TargetMode="External"/><Relationship Id="rId901" Type="http://schemas.openxmlformats.org/officeDocument/2006/relationships/hyperlink" Target="https://horizon.fandom.com/wiki/Snapmaw" TargetMode="External"/><Relationship Id="rId900" Type="http://schemas.openxmlformats.org/officeDocument/2006/relationships/hyperlink" Target="https://ben10.fandom.com/wiki/Lucubra" TargetMode="External"/><Relationship Id="rId2930" Type="http://schemas.openxmlformats.org/officeDocument/2006/relationships/hyperlink" Target="https://ark.gamepedia.com/Rex" TargetMode="External"/><Relationship Id="rId1600" Type="http://schemas.openxmlformats.org/officeDocument/2006/relationships/hyperlink" Target="https://metroid.fandom.com/wiki/Ripper" TargetMode="External"/><Relationship Id="rId2931" Type="http://schemas.openxmlformats.org/officeDocument/2006/relationships/hyperlink" Target="https://forgottenrealms.fandom.com/wiki/Mist_mephit" TargetMode="External"/><Relationship Id="rId1601" Type="http://schemas.openxmlformats.org/officeDocument/2006/relationships/hyperlink" Target="https://finalfantasy.fandom.com/wiki/Siren_(Final_Fantasy_VIII)" TargetMode="External"/><Relationship Id="rId2932" Type="http://schemas.openxmlformats.org/officeDocument/2006/relationships/hyperlink" Target="https://bulbapedia.bulbagarden.net/wiki/Ralts_(Pok%C3%A9mon)" TargetMode="External"/><Relationship Id="rId1602" Type="http://schemas.openxmlformats.org/officeDocument/2006/relationships/hyperlink" Target="https://fellseal.gamepedia.com/Thorned" TargetMode="External"/><Relationship Id="rId2933" Type="http://schemas.openxmlformats.org/officeDocument/2006/relationships/hyperlink" Target="https://xenoblade.fandom.com/wiki/Water_Upa" TargetMode="External"/><Relationship Id="rId1603" Type="http://schemas.openxmlformats.org/officeDocument/2006/relationships/hyperlink" Target="https://monster-sanctuary.fandom.com/wiki/Sycophantom" TargetMode="External"/><Relationship Id="rId2934" Type="http://schemas.openxmlformats.org/officeDocument/2006/relationships/hyperlink" Target="https://starwars.fandom.com/wiki/Womp_rat/Legends" TargetMode="External"/><Relationship Id="rId1604" Type="http://schemas.openxmlformats.org/officeDocument/2006/relationships/hyperlink" Target="https://onepiece.fandom.com/wiki/Animal_Species/Arabasta_Saga" TargetMode="External"/><Relationship Id="rId2935" Type="http://schemas.openxmlformats.org/officeDocument/2006/relationships/hyperlink" Target="https://monsterhunter.fandom.com/wiki/Lightenna" TargetMode="External"/><Relationship Id="rId1605" Type="http://schemas.openxmlformats.org/officeDocument/2006/relationships/hyperlink" Target="https://goldensun.fandom.com/wiki/Fugue" TargetMode="External"/><Relationship Id="rId2936" Type="http://schemas.openxmlformats.org/officeDocument/2006/relationships/hyperlink" Target="https://toriko.fandom.com/wiki/Watiger" TargetMode="External"/><Relationship Id="rId1606" Type="http://schemas.openxmlformats.org/officeDocument/2006/relationships/hyperlink" Target="https://toriko.fandom.com/wiki/Drill_Bird" TargetMode="External"/><Relationship Id="rId2937" Type="http://schemas.openxmlformats.org/officeDocument/2006/relationships/hyperlink" Target="https://ark.gamepedia.com/Rock_Drake" TargetMode="External"/><Relationship Id="rId1607" Type="http://schemas.openxmlformats.org/officeDocument/2006/relationships/hyperlink" Target="https://wh40k.lexicanum.com/wiki/Gargoyle" TargetMode="External"/><Relationship Id="rId2938" Type="http://schemas.openxmlformats.org/officeDocument/2006/relationships/hyperlink" Target="https://forgottenrealms.fandom.com/wiki/Mud_mephit" TargetMode="External"/><Relationship Id="rId1608" Type="http://schemas.openxmlformats.org/officeDocument/2006/relationships/hyperlink" Target="https://ben10.fandom.com/wiki/Vaxasaurian_(Classic)" TargetMode="External"/><Relationship Id="rId2939" Type="http://schemas.openxmlformats.org/officeDocument/2006/relationships/hyperlink" Target="https://bulbapedia.bulbagarden.net/wiki/Surskit_(Pok%C3%A9mon)" TargetMode="External"/><Relationship Id="rId1609" Type="http://schemas.openxmlformats.org/officeDocument/2006/relationships/hyperlink" Target="https://subnautica.fandom.com/wiki/Rabbit_Ray" TargetMode="External"/><Relationship Id="rId1631" Type="http://schemas.openxmlformats.org/officeDocument/2006/relationships/hyperlink" Target="https://monster-sanctuary.fandom.com/wiki/Imori" TargetMode="External"/><Relationship Id="rId2962" Type="http://schemas.openxmlformats.org/officeDocument/2006/relationships/hyperlink" Target="https://starwars.fandom.com/wiki/Droideka/Legends" TargetMode="External"/><Relationship Id="rId1632" Type="http://schemas.openxmlformats.org/officeDocument/2006/relationships/hyperlink" Target="https://onepiece.fandom.com/wiki/Animal_Species/Water_7_Saga" TargetMode="External"/><Relationship Id="rId2963" Type="http://schemas.openxmlformats.org/officeDocument/2006/relationships/hyperlink" Target="https://monsterhunter.fandom.com/wiki/Lunastra" TargetMode="External"/><Relationship Id="rId1633" Type="http://schemas.openxmlformats.org/officeDocument/2006/relationships/hyperlink" Target="https://goldensun.fandom.com/wiki/Fury" TargetMode="External"/><Relationship Id="rId2964" Type="http://schemas.openxmlformats.org/officeDocument/2006/relationships/hyperlink" Target="https://toriko.fandom.com/wiki/Food_Honor" TargetMode="External"/><Relationship Id="rId1634" Type="http://schemas.openxmlformats.org/officeDocument/2006/relationships/hyperlink" Target="https://toriko.fandom.com/wiki/Earth_Bear" TargetMode="External"/><Relationship Id="rId2965" Type="http://schemas.openxmlformats.org/officeDocument/2006/relationships/hyperlink" Target="https://ark.gamepedia.com/Sarco" TargetMode="External"/><Relationship Id="rId1635" Type="http://schemas.openxmlformats.org/officeDocument/2006/relationships/hyperlink" Target="https://wh40k.lexicanum.com/wiki/Gaunt_(Tyranid)" TargetMode="External"/><Relationship Id="rId2966" Type="http://schemas.openxmlformats.org/officeDocument/2006/relationships/hyperlink" Target="https://forgottenrealms.fandom.com/wiki/Steam_mephit" TargetMode="External"/><Relationship Id="rId1636" Type="http://schemas.openxmlformats.org/officeDocument/2006/relationships/hyperlink" Target="https://ben10.fandom.com/wiki/Vicetopus_(Species)" TargetMode="External"/><Relationship Id="rId2967" Type="http://schemas.openxmlformats.org/officeDocument/2006/relationships/hyperlink" Target="https://bulbapedia.bulbagarden.net/wiki/Whismur_(Pok%C3%A9mon)" TargetMode="External"/><Relationship Id="rId1637" Type="http://schemas.openxmlformats.org/officeDocument/2006/relationships/hyperlink" Target="https://subnautica.fandom.com/wiki/Reaper_Leviathan" TargetMode="External"/><Relationship Id="rId2968" Type="http://schemas.openxmlformats.org/officeDocument/2006/relationships/hyperlink" Target="https://xenoblade.fandom.com/wiki/Xe-dom" TargetMode="External"/><Relationship Id="rId1638" Type="http://schemas.openxmlformats.org/officeDocument/2006/relationships/hyperlink" Target="https://starbounder.org/Snuffish" TargetMode="External"/><Relationship Id="rId2969" Type="http://schemas.openxmlformats.org/officeDocument/2006/relationships/hyperlink" Target="https://starwars.fandom.com/wiki/Medical_droid/Legends" TargetMode="External"/><Relationship Id="rId929" Type="http://schemas.openxmlformats.org/officeDocument/2006/relationships/hyperlink" Target="https://elderscrolls.fandom.com/wiki/Horker" TargetMode="External"/><Relationship Id="rId1639" Type="http://schemas.openxmlformats.org/officeDocument/2006/relationships/hyperlink" Target="https://ccsakura.fandom.com/wiki/The_Voice" TargetMode="External"/><Relationship Id="rId928" Type="http://schemas.openxmlformats.org/officeDocument/2006/relationships/hyperlink" Target="https://monster-sanctuary.fandom.com/wiki/Beetloid" TargetMode="External"/><Relationship Id="rId927" Type="http://schemas.openxmlformats.org/officeDocument/2006/relationships/hyperlink" Target="https://fellseal.gamepedia.com/Zotzit" TargetMode="External"/><Relationship Id="rId926" Type="http://schemas.openxmlformats.org/officeDocument/2006/relationships/hyperlink" Target="https://minecraft.gamepedia.com/Spawner" TargetMode="External"/><Relationship Id="rId921" Type="http://schemas.openxmlformats.org/officeDocument/2006/relationships/hyperlink" Target="https://harrypotter.fandom.com/wiki/Norwegian_Ridgeback" TargetMode="External"/><Relationship Id="rId920" Type="http://schemas.openxmlformats.org/officeDocument/2006/relationships/hyperlink" Target="https://monsterhunter.fandom.com/wiki/Barnos" TargetMode="External"/><Relationship Id="rId925" Type="http://schemas.openxmlformats.org/officeDocument/2006/relationships/hyperlink" Target="https://finalfantasy.fandom.com/wiki/Ixion_(Final_Fantasy_X)" TargetMode="External"/><Relationship Id="rId924" Type="http://schemas.openxmlformats.org/officeDocument/2006/relationships/hyperlink" Target="https://finalfantasy.fandom.com/wiki/Elf_Toad_(Final_Fantasy_V)" TargetMode="External"/><Relationship Id="rId923" Type="http://schemas.openxmlformats.org/officeDocument/2006/relationships/hyperlink" Target="https://metroid.fandom.com/wiki/Halzyn" TargetMode="External"/><Relationship Id="rId922" Type="http://schemas.openxmlformats.org/officeDocument/2006/relationships/hyperlink" Target="https://dc.fandom.com/wiki/Mickey_the_Mouse_(New_Earth)" TargetMode="External"/><Relationship Id="rId2960" Type="http://schemas.openxmlformats.org/officeDocument/2006/relationships/hyperlink" Target="https://bulbapedia.bulbagarden.net/wiki/Nincada_(Pok%C3%A9mon)" TargetMode="External"/><Relationship Id="rId1630" Type="http://schemas.openxmlformats.org/officeDocument/2006/relationships/hyperlink" Target="https://fellseal.gamepedia.com/Tyrant" TargetMode="External"/><Relationship Id="rId2961" Type="http://schemas.openxmlformats.org/officeDocument/2006/relationships/hyperlink" Target="https://xenoblade.fandom.com/wiki/Vivohast" TargetMode="External"/><Relationship Id="rId1620" Type="http://schemas.openxmlformats.org/officeDocument/2006/relationships/hyperlink" Target="https://zelda.fandom.com/wiki/Argorok" TargetMode="External"/><Relationship Id="rId2951" Type="http://schemas.openxmlformats.org/officeDocument/2006/relationships/hyperlink" Target="https://ark.gamepedia.com/Sabertooth" TargetMode="External"/><Relationship Id="rId1621" Type="http://schemas.openxmlformats.org/officeDocument/2006/relationships/hyperlink" Target="https://www.mariowiki.com/Pom_Pom" TargetMode="External"/><Relationship Id="rId2952" Type="http://schemas.openxmlformats.org/officeDocument/2006/relationships/hyperlink" Target="https://forgottenrealms.fandom.com/wiki/Salt_mephit" TargetMode="External"/><Relationship Id="rId1622" Type="http://schemas.openxmlformats.org/officeDocument/2006/relationships/hyperlink" Target="https://dragon-quest.org/wiki/Funghoul" TargetMode="External"/><Relationship Id="rId2953" Type="http://schemas.openxmlformats.org/officeDocument/2006/relationships/hyperlink" Target="https://bulbapedia.bulbagarden.net/wiki/Slakoth_(Pok%C3%A9mon)" TargetMode="External"/><Relationship Id="rId1623" Type="http://schemas.openxmlformats.org/officeDocument/2006/relationships/hyperlink" Target="https://howtotrainyourdragon.fandom.com/wiki/Raincutter" TargetMode="External"/><Relationship Id="rId2954" Type="http://schemas.openxmlformats.org/officeDocument/2006/relationships/hyperlink" Target="https://xenoblade.fandom.com/wiki/Visigel" TargetMode="External"/><Relationship Id="rId1624" Type="http://schemas.openxmlformats.org/officeDocument/2006/relationships/hyperlink" Target="https://xenoblade.fandom.com/wiki/Germivore" TargetMode="External"/><Relationship Id="rId2955" Type="http://schemas.openxmlformats.org/officeDocument/2006/relationships/hyperlink" Target="https://starwars.fandom.com/wiki/Astromech_droid/Legends" TargetMode="External"/><Relationship Id="rId1625" Type="http://schemas.openxmlformats.org/officeDocument/2006/relationships/hyperlink" Target="https://starwars.fandom.com/wiki/Accipiptero/Legends" TargetMode="External"/><Relationship Id="rId2956" Type="http://schemas.openxmlformats.org/officeDocument/2006/relationships/hyperlink" Target="https://monsterhunter.fandom.com/wiki/Royal_Ludroth" TargetMode="External"/><Relationship Id="rId1626" Type="http://schemas.openxmlformats.org/officeDocument/2006/relationships/hyperlink" Target="https://monsterhunter.fandom.com/wiki/Chramine" TargetMode="External"/><Relationship Id="rId2957" Type="http://schemas.openxmlformats.org/officeDocument/2006/relationships/hyperlink" Target="https://toriko.fandom.com/wiki/Zebra_Kong" TargetMode="External"/><Relationship Id="rId1627" Type="http://schemas.openxmlformats.org/officeDocument/2006/relationships/hyperlink" Target="https://harrypotter.fandom.com/wiki/Murtlap" TargetMode="External"/><Relationship Id="rId2958" Type="http://schemas.openxmlformats.org/officeDocument/2006/relationships/hyperlink" Target="https://ark.gamepedia.com/Sabertooth_Salmon" TargetMode="External"/><Relationship Id="rId918" Type="http://schemas.openxmlformats.org/officeDocument/2006/relationships/hyperlink" Target="https://xenoblade.fandom.com/wiki/Buloofo" TargetMode="External"/><Relationship Id="rId1628" Type="http://schemas.openxmlformats.org/officeDocument/2006/relationships/hyperlink" Target="https://metroid.fandom.com/wiki/Sheegoth" TargetMode="External"/><Relationship Id="rId2959" Type="http://schemas.openxmlformats.org/officeDocument/2006/relationships/hyperlink" Target="https://forgottenrealms.fandom.com/wiki/Smoke_mephit" TargetMode="External"/><Relationship Id="rId917" Type="http://schemas.openxmlformats.org/officeDocument/2006/relationships/hyperlink" Target="https://howtotrainyourdragon.fandom.com/wiki/Flyhopper" TargetMode="External"/><Relationship Id="rId1629" Type="http://schemas.openxmlformats.org/officeDocument/2006/relationships/hyperlink" Target="https://finalfantasy.fandom.com/wiki/Sylph" TargetMode="External"/><Relationship Id="rId916" Type="http://schemas.openxmlformats.org/officeDocument/2006/relationships/hyperlink" Target="https://dragon-quest.org/wiki/Flython" TargetMode="External"/><Relationship Id="rId915" Type="http://schemas.openxmlformats.org/officeDocument/2006/relationships/hyperlink" Target="https://www.mariowiki.com/Little_Mouser" TargetMode="External"/><Relationship Id="rId919" Type="http://schemas.openxmlformats.org/officeDocument/2006/relationships/hyperlink" Target="https://starwars.fandom.com/wiki/Mott/Legends" TargetMode="External"/><Relationship Id="rId910" Type="http://schemas.openxmlformats.org/officeDocument/2006/relationships/hyperlink" Target="https://avatar.fandom.com/wiki/Elephant_mandrill" TargetMode="External"/><Relationship Id="rId914" Type="http://schemas.openxmlformats.org/officeDocument/2006/relationships/hyperlink" Target="https://zelda.fandom.com/wiki/Ice_Keese" TargetMode="External"/><Relationship Id="rId913" Type="http://schemas.openxmlformats.org/officeDocument/2006/relationships/hyperlink" Target="https://digimon.fandom.com/wiki/Elecmon" TargetMode="External"/><Relationship Id="rId912" Type="http://schemas.openxmlformats.org/officeDocument/2006/relationships/hyperlink" Target="https://bulbapedia.bulbagarden.net/wiki/Mankey_(Pok%C3%A9mon)" TargetMode="External"/><Relationship Id="rId911" Type="http://schemas.openxmlformats.org/officeDocument/2006/relationships/hyperlink" Target="https://forgottenrealms.fandom.com/wiki/Grell" TargetMode="External"/><Relationship Id="rId2950" Type="http://schemas.openxmlformats.org/officeDocument/2006/relationships/hyperlink" Target="https://toriko.fandom.com/wiki/Yashimodoki" TargetMode="External"/><Relationship Id="rId2900" Type="http://schemas.openxmlformats.org/officeDocument/2006/relationships/hyperlink" Target="https://monsterhunter.fandom.com/wiki/Lao-Shan_Lung" TargetMode="External"/><Relationship Id="rId2901" Type="http://schemas.openxmlformats.org/officeDocument/2006/relationships/hyperlink" Target="https://toriko.fandom.com/wiki/Tundra_Dragon" TargetMode="External"/><Relationship Id="rId2902" Type="http://schemas.openxmlformats.org/officeDocument/2006/relationships/hyperlink" Target="https://ark.gamepedia.com/Quetzal" TargetMode="External"/><Relationship Id="rId2903" Type="http://schemas.openxmlformats.org/officeDocument/2006/relationships/hyperlink" Target="https://forgottenrealms.fandom.com/wiki/Fire_mephit" TargetMode="External"/><Relationship Id="rId2904" Type="http://schemas.openxmlformats.org/officeDocument/2006/relationships/hyperlink" Target="https://bulbapedia.bulbagarden.net/wiki/Lotad_(Pok%C3%A9mon)" TargetMode="External"/><Relationship Id="rId2905" Type="http://schemas.openxmlformats.org/officeDocument/2006/relationships/hyperlink" Target="https://xenoblade.fandom.com/wiki/Tersqual" TargetMode="External"/><Relationship Id="rId2906" Type="http://schemas.openxmlformats.org/officeDocument/2006/relationships/hyperlink" Target="https://starwars.fandom.com/wiki/Smooka/Legends" TargetMode="External"/><Relationship Id="rId2907" Type="http://schemas.openxmlformats.org/officeDocument/2006/relationships/hyperlink" Target="https://monsterhunter.fandom.com/wiki/Larinoth" TargetMode="External"/><Relationship Id="rId2908" Type="http://schemas.openxmlformats.org/officeDocument/2006/relationships/hyperlink" Target="https://toriko.fandom.com/wiki/Turtloon" TargetMode="External"/><Relationship Id="rId2909" Type="http://schemas.openxmlformats.org/officeDocument/2006/relationships/hyperlink" Target="https://ark.gamepedia.com/Raptor" TargetMode="External"/><Relationship Id="rId2920" Type="http://schemas.openxmlformats.org/officeDocument/2006/relationships/hyperlink" Target="https://starwars.fandom.com/wiki/Thernbee" TargetMode="External"/><Relationship Id="rId2921" Type="http://schemas.openxmlformats.org/officeDocument/2006/relationships/hyperlink" Target="https://monsterhunter.fandom.com/wiki/Laviente" TargetMode="External"/><Relationship Id="rId2922" Type="http://schemas.openxmlformats.org/officeDocument/2006/relationships/hyperlink" Target="https://toriko.fandom.com/wiki/Vampire_Kong" TargetMode="External"/><Relationship Id="rId2923" Type="http://schemas.openxmlformats.org/officeDocument/2006/relationships/hyperlink" Target="https://ark.gamepedia.com/Reaper" TargetMode="External"/><Relationship Id="rId2924" Type="http://schemas.openxmlformats.org/officeDocument/2006/relationships/hyperlink" Target="https://forgottenrealms.fandom.com/wiki/Mirror_mephit" TargetMode="External"/><Relationship Id="rId2925" Type="http://schemas.openxmlformats.org/officeDocument/2006/relationships/hyperlink" Target="https://bulbapedia.bulbagarden.net/wiki/Wingull_(Pok%C3%A9mon)" TargetMode="External"/><Relationship Id="rId2926" Type="http://schemas.openxmlformats.org/officeDocument/2006/relationships/hyperlink" Target="https://xenoblade.fandom.com/wiki/Unafulge" TargetMode="External"/><Relationship Id="rId2927" Type="http://schemas.openxmlformats.org/officeDocument/2006/relationships/hyperlink" Target="https://starwars.fandom.com/wiki/Vulptex" TargetMode="External"/><Relationship Id="rId2928" Type="http://schemas.openxmlformats.org/officeDocument/2006/relationships/hyperlink" Target="https://monsterhunter.fandom.com/wiki/Legiana" TargetMode="External"/><Relationship Id="rId2929" Type="http://schemas.openxmlformats.org/officeDocument/2006/relationships/hyperlink" Target="https://toriko.fandom.com/wiki/Walrhouse" TargetMode="External"/><Relationship Id="rId2910" Type="http://schemas.openxmlformats.org/officeDocument/2006/relationships/hyperlink" Target="https://forgottenrealms.fandom.com/wiki/Ice_mephit" TargetMode="External"/><Relationship Id="rId2911" Type="http://schemas.openxmlformats.org/officeDocument/2006/relationships/hyperlink" Target="https://bulbapedia.bulbagarden.net/wiki/Seedot_(Pok%C3%A9mon)" TargetMode="External"/><Relationship Id="rId2912" Type="http://schemas.openxmlformats.org/officeDocument/2006/relationships/hyperlink" Target="https://xenoblade.fandom.com/wiki/Mount_Torta" TargetMode="External"/><Relationship Id="rId2913" Type="http://schemas.openxmlformats.org/officeDocument/2006/relationships/hyperlink" Target="https://starwars.fandom.com/wiki/Giant_tauntaun" TargetMode="External"/><Relationship Id="rId2914" Type="http://schemas.openxmlformats.org/officeDocument/2006/relationships/hyperlink" Target="https://monsterhunter.fandom.com/wiki/Lavasioth" TargetMode="External"/><Relationship Id="rId2915" Type="http://schemas.openxmlformats.org/officeDocument/2006/relationships/hyperlink" Target="https://toriko.fandom.com/wiki/Unicorn_Cerberus" TargetMode="External"/><Relationship Id="rId2916" Type="http://schemas.openxmlformats.org/officeDocument/2006/relationships/hyperlink" Target="https://ark.gamepedia.com/Ravager" TargetMode="External"/><Relationship Id="rId2917" Type="http://schemas.openxmlformats.org/officeDocument/2006/relationships/hyperlink" Target="https://forgottenrealms.fandom.com/wiki/Magma_mephit" TargetMode="External"/><Relationship Id="rId2918" Type="http://schemas.openxmlformats.org/officeDocument/2006/relationships/hyperlink" Target="https://bulbapedia.bulbagarden.net/wiki/Taillow_(Pok%C3%A9mon)" TargetMode="External"/><Relationship Id="rId2919" Type="http://schemas.openxmlformats.org/officeDocument/2006/relationships/hyperlink" Target="https://xenoblade.fandom.com/wiki/Turba" TargetMode="External"/><Relationship Id="rId1697" Type="http://schemas.openxmlformats.org/officeDocument/2006/relationships/hyperlink" Target="https://metalgear.fandom.com/wiki/Gekko" TargetMode="External"/><Relationship Id="rId1698" Type="http://schemas.openxmlformats.org/officeDocument/2006/relationships/hyperlink" Target="https://en.wikipedia.org/wiki/Coraciimorphae" TargetMode="External"/><Relationship Id="rId1699" Type="http://schemas.openxmlformats.org/officeDocument/2006/relationships/hyperlink" Target="https://ark.gamepedia.com/Dragon" TargetMode="External"/><Relationship Id="rId866" Type="http://schemas.openxmlformats.org/officeDocument/2006/relationships/hyperlink" Target="https://subnautica-belowzero.fandom.com/wiki/Discus_Fish" TargetMode="External"/><Relationship Id="rId865" Type="http://schemas.openxmlformats.org/officeDocument/2006/relationships/hyperlink" Target="https://horizon.fandom.com/wiki/Shell-Walker" TargetMode="External"/><Relationship Id="rId864" Type="http://schemas.openxmlformats.org/officeDocument/2006/relationships/hyperlink" Target="https://ben10.fandom.com/wiki/Loboan_(Classic)" TargetMode="External"/><Relationship Id="rId863" Type="http://schemas.openxmlformats.org/officeDocument/2006/relationships/hyperlink" Target="https://oddworld.fandom.com/wiki/Sniper_Wasp" TargetMode="External"/><Relationship Id="rId869" Type="http://schemas.openxmlformats.org/officeDocument/2006/relationships/hyperlink" Target="https://kirby.fandom.com/wiki/Leafan" TargetMode="External"/><Relationship Id="rId868" Type="http://schemas.openxmlformats.org/officeDocument/2006/relationships/hyperlink" Target="https://ccsakura.fandom.com/wiki/The_Little" TargetMode="External"/><Relationship Id="rId867" Type="http://schemas.openxmlformats.org/officeDocument/2006/relationships/hyperlink" Target="https://starbounder.org/Mandraflora" TargetMode="External"/><Relationship Id="rId1690" Type="http://schemas.openxmlformats.org/officeDocument/2006/relationships/hyperlink" Target="https://toriko.fandom.com/wiki/Eight-Tailed_Scorpion" TargetMode="External"/><Relationship Id="rId1691" Type="http://schemas.openxmlformats.org/officeDocument/2006/relationships/hyperlink" Target="https://wh40k.lexicanum.com/wiki/Hive_Tyrant" TargetMode="External"/><Relationship Id="rId1692" Type="http://schemas.openxmlformats.org/officeDocument/2006/relationships/hyperlink" Target="https://ben10.fandom.com/wiki/Wigzelian_Org_Beast" TargetMode="External"/><Relationship Id="rId862" Type="http://schemas.openxmlformats.org/officeDocument/2006/relationships/hyperlink" Target="https://dinotrux.fandom.com/wiki/Drillipedes_(species)" TargetMode="External"/><Relationship Id="rId1693" Type="http://schemas.openxmlformats.org/officeDocument/2006/relationships/hyperlink" Target="https://subnautica.fandom.com/wiki/Reginald" TargetMode="External"/><Relationship Id="rId861" Type="http://schemas.openxmlformats.org/officeDocument/2006/relationships/hyperlink" Target="https://wh40k.lexicanum.com/wiki/Maw-fluke" TargetMode="External"/><Relationship Id="rId1694" Type="http://schemas.openxmlformats.org/officeDocument/2006/relationships/hyperlink" Target="https://starbounder.org/Sporgus" TargetMode="External"/><Relationship Id="rId860" Type="http://schemas.openxmlformats.org/officeDocument/2006/relationships/hyperlink" Target="https://toriko.fandom.com/wiki/Butterfly_Worm" TargetMode="External"/><Relationship Id="rId1695" Type="http://schemas.openxmlformats.org/officeDocument/2006/relationships/hyperlink" Target="https://ccsakura.fandom.com/wiki/The_Wave" TargetMode="External"/><Relationship Id="rId1696" Type="http://schemas.openxmlformats.org/officeDocument/2006/relationships/hyperlink" Target="https://kirby.fandom.com/wiki/Whispy_Woods" TargetMode="External"/><Relationship Id="rId1686" Type="http://schemas.openxmlformats.org/officeDocument/2006/relationships/hyperlink" Target="https://fellseal.gamepedia.com/Venomous" TargetMode="External"/><Relationship Id="rId1687" Type="http://schemas.openxmlformats.org/officeDocument/2006/relationships/hyperlink" Target="https://monster-sanctuary.fandom.com/wiki/Sizzle_Knight" TargetMode="External"/><Relationship Id="rId1688" Type="http://schemas.openxmlformats.org/officeDocument/2006/relationships/hyperlink" Target="https://onepiece.fandom.com/wiki/Sea_Beast" TargetMode="External"/><Relationship Id="rId1689" Type="http://schemas.openxmlformats.org/officeDocument/2006/relationships/hyperlink" Target="https://goldensun.fandom.com/wiki/Glow" TargetMode="External"/><Relationship Id="rId855" Type="http://schemas.openxmlformats.org/officeDocument/2006/relationships/hyperlink" Target="https://fellseal.gamepedia.com/Therva" TargetMode="External"/><Relationship Id="rId854" Type="http://schemas.openxmlformats.org/officeDocument/2006/relationships/hyperlink" Target="https://minecraft.gamepedia.com/Strider" TargetMode="External"/><Relationship Id="rId853" Type="http://schemas.openxmlformats.org/officeDocument/2006/relationships/hyperlink" Target="https://finalfantasy.fandom.com/wiki/Hashmal_(Final_Fantasy_XII)" TargetMode="External"/><Relationship Id="rId852" Type="http://schemas.openxmlformats.org/officeDocument/2006/relationships/hyperlink" Target="https://finalfantasy.fandom.com/wiki/Demon_Wall_(Final_Fantasy_XII)" TargetMode="External"/><Relationship Id="rId859" Type="http://schemas.openxmlformats.org/officeDocument/2006/relationships/hyperlink" Target="https://goldensun.fandom.com/wiki/Meld" TargetMode="External"/><Relationship Id="rId858" Type="http://schemas.openxmlformats.org/officeDocument/2006/relationships/hyperlink" Target="https://onepiece.fandom.com/wiki/Laboon" TargetMode="External"/><Relationship Id="rId857" Type="http://schemas.openxmlformats.org/officeDocument/2006/relationships/hyperlink" Target="https://elderscrolls.fandom.com/wiki/Hearthfire_Hatchling" TargetMode="External"/><Relationship Id="rId856" Type="http://schemas.openxmlformats.org/officeDocument/2006/relationships/hyperlink" Target="https://monster-sanctuary.fandom.com/wiki/Nightwing" TargetMode="External"/><Relationship Id="rId1680" Type="http://schemas.openxmlformats.org/officeDocument/2006/relationships/hyperlink" Target="https://xenoblade.fandom.com/wiki/Sloth_Gogol" TargetMode="External"/><Relationship Id="rId1681" Type="http://schemas.openxmlformats.org/officeDocument/2006/relationships/hyperlink" Target="https://starwars.fandom.com/wiki/Albek" TargetMode="External"/><Relationship Id="rId851" Type="http://schemas.openxmlformats.org/officeDocument/2006/relationships/hyperlink" Target="https://metroid.fandom.com/wiki/Grenchler" TargetMode="External"/><Relationship Id="rId1682" Type="http://schemas.openxmlformats.org/officeDocument/2006/relationships/hyperlink" Target="https://monsterhunter.fandom.com/wiki/Congalala" TargetMode="External"/><Relationship Id="rId850" Type="http://schemas.openxmlformats.org/officeDocument/2006/relationships/hyperlink" Target="https://dc.fandom.com/wiki/Leroy_(New_Earth)" TargetMode="External"/><Relationship Id="rId1683" Type="http://schemas.openxmlformats.org/officeDocument/2006/relationships/hyperlink" Target="https://harrypotter.fandom.com/wiki/Nundu" TargetMode="External"/><Relationship Id="rId1684" Type="http://schemas.openxmlformats.org/officeDocument/2006/relationships/hyperlink" Target="https://metroid.fandom.com/wiki/Tatori" TargetMode="External"/><Relationship Id="rId1685" Type="http://schemas.openxmlformats.org/officeDocument/2006/relationships/hyperlink" Target="https://finalfantasy.fandom.com/wiki/Typhon_(Final_Fantasy_VII)" TargetMode="External"/><Relationship Id="rId3414" Type="http://schemas.openxmlformats.org/officeDocument/2006/relationships/hyperlink" Target="https://bulbapedia.bulbagarden.net/wiki/Klink_(Pok%C3%A9mon)" TargetMode="External"/><Relationship Id="rId3413" Type="http://schemas.openxmlformats.org/officeDocument/2006/relationships/hyperlink" Target="https://www.realmshelps.net/monsters/templates/ghost.shtml" TargetMode="External"/><Relationship Id="rId3416" Type="http://schemas.openxmlformats.org/officeDocument/2006/relationships/hyperlink" Target="https://bulbapedia.bulbagarden.net/wiki/Tynamo_(Pok%C3%A9mon)" TargetMode="External"/><Relationship Id="rId3415" Type="http://schemas.openxmlformats.org/officeDocument/2006/relationships/hyperlink" Target="https://www.realmshelps.net/monsters/templates/greenbound.shtml" TargetMode="External"/><Relationship Id="rId3418" Type="http://schemas.openxmlformats.org/officeDocument/2006/relationships/hyperlink" Target="https://bulbapedia.bulbagarden.net/wiki/Elgyem_(Pok%C3%A9mon)" TargetMode="External"/><Relationship Id="rId3417" Type="http://schemas.openxmlformats.org/officeDocument/2006/relationships/hyperlink" Target="https://www.realmshelps.net/monsters/templates/halfdragon.shtml" TargetMode="External"/><Relationship Id="rId3419" Type="http://schemas.openxmlformats.org/officeDocument/2006/relationships/hyperlink" Target="https://www.realmshelps.net/monsters/templates/halffey.shtml" TargetMode="External"/><Relationship Id="rId888" Type="http://schemas.openxmlformats.org/officeDocument/2006/relationships/hyperlink" Target="https://finalfantasy.fandom.com/wiki/Dual_Horn_(Final_Fantasy_X)" TargetMode="External"/><Relationship Id="rId887" Type="http://schemas.openxmlformats.org/officeDocument/2006/relationships/hyperlink" Target="https://metroid.fandom.com/wiki/Groganch" TargetMode="External"/><Relationship Id="rId886" Type="http://schemas.openxmlformats.org/officeDocument/2006/relationships/hyperlink" Target="https://dc.fandom.com/wiki/Memakata_(New_Earth)" TargetMode="External"/><Relationship Id="rId885" Type="http://schemas.openxmlformats.org/officeDocument/2006/relationships/hyperlink" Target="https://harrypotter.fandom.com/wiki/Hungarian_Horntail" TargetMode="External"/><Relationship Id="rId889" Type="http://schemas.openxmlformats.org/officeDocument/2006/relationships/hyperlink" Target="https://finalfantasy.fandom.com/wiki/Ifrit_(Final_Fantasy_X)" TargetMode="External"/><Relationship Id="rId880" Type="http://schemas.openxmlformats.org/officeDocument/2006/relationships/hyperlink" Target="https://dragon-quest.org/wiki/Ethereal_serpent" TargetMode="External"/><Relationship Id="rId884" Type="http://schemas.openxmlformats.org/officeDocument/2006/relationships/hyperlink" Target="https://monsterhunter.fandom.com/wiki/Barioth" TargetMode="External"/><Relationship Id="rId3410" Type="http://schemas.openxmlformats.org/officeDocument/2006/relationships/hyperlink" Target="https://bulbapedia.bulbagarden.net/wiki/Joltik_(Pok%C3%A9mon)" TargetMode="External"/><Relationship Id="rId883" Type="http://schemas.openxmlformats.org/officeDocument/2006/relationships/hyperlink" Target="https://starwars.fandom.com/wiki/Mee/Legends" TargetMode="External"/><Relationship Id="rId882" Type="http://schemas.openxmlformats.org/officeDocument/2006/relationships/hyperlink" Target="https://xenoblade.fandom.com/wiki/Bufa" TargetMode="External"/><Relationship Id="rId3412" Type="http://schemas.openxmlformats.org/officeDocument/2006/relationships/hyperlink" Target="https://bulbapedia.bulbagarden.net/wiki/Ferroseed_(Pok%C3%A9mon)" TargetMode="External"/><Relationship Id="rId881" Type="http://schemas.openxmlformats.org/officeDocument/2006/relationships/hyperlink" Target="https://howtotrainyourdragon.fandom.com/wiki/Flightmare" TargetMode="External"/><Relationship Id="rId3411" Type="http://schemas.openxmlformats.org/officeDocument/2006/relationships/hyperlink" Target="https://www.realmshelps.net/monsters/templates/fiendishcr.shtml" TargetMode="External"/><Relationship Id="rId3403" Type="http://schemas.openxmlformats.org/officeDocument/2006/relationships/hyperlink" Target="https://www.realmshelps.net/monsters/templates/axiomatic.shtml" TargetMode="External"/><Relationship Id="rId3402" Type="http://schemas.openxmlformats.org/officeDocument/2006/relationships/hyperlink" Target="https://bulbapedia.bulbagarden.net/wiki/Karrablast_(Pok%C3%A9mon)" TargetMode="External"/><Relationship Id="rId3405" Type="http://schemas.openxmlformats.org/officeDocument/2006/relationships/hyperlink" Target="https://www.realmshelps.net/monsters/templates/celestialcr.shtml" TargetMode="External"/><Relationship Id="rId3404" Type="http://schemas.openxmlformats.org/officeDocument/2006/relationships/hyperlink" Target="https://bulbapedia.bulbagarden.net/wiki/Foongus_(Pok%C3%A9mon)" TargetMode="External"/><Relationship Id="rId3407" Type="http://schemas.openxmlformats.org/officeDocument/2006/relationships/hyperlink" Target="https://www.realmshelps.net/monsters/templates/chameleon.shtml" TargetMode="External"/><Relationship Id="rId3406" Type="http://schemas.openxmlformats.org/officeDocument/2006/relationships/hyperlink" Target="https://bulbapedia.bulbagarden.net/wiki/Frillish_(Pok%C3%A9mon)" TargetMode="External"/><Relationship Id="rId3409" Type="http://schemas.openxmlformats.org/officeDocument/2006/relationships/hyperlink" Target="https://www.realmshelps.net/monsters/templates/dark.shtml" TargetMode="External"/><Relationship Id="rId3408" Type="http://schemas.openxmlformats.org/officeDocument/2006/relationships/hyperlink" Target="https://bulbapedia.bulbagarden.net/wiki/Alomomola_(Pok%C3%A9mon)" TargetMode="External"/><Relationship Id="rId877" Type="http://schemas.openxmlformats.org/officeDocument/2006/relationships/hyperlink" Target="https://digimon.fandom.com/wiki/Ekakimon" TargetMode="External"/><Relationship Id="rId876" Type="http://schemas.openxmlformats.org/officeDocument/2006/relationships/hyperlink" Target="https://bulbapedia.bulbagarden.net/wiki/Psyduck_(Pok%C3%A9mon)" TargetMode="External"/><Relationship Id="rId875" Type="http://schemas.openxmlformats.org/officeDocument/2006/relationships/hyperlink" Target="https://forgottenrealms.fandom.com/wiki/Gibbering_mouther" TargetMode="External"/><Relationship Id="rId874" Type="http://schemas.openxmlformats.org/officeDocument/2006/relationships/hyperlink" Target="https://avatar.fandom.com/wiki/Eel_hound" TargetMode="External"/><Relationship Id="rId879" Type="http://schemas.openxmlformats.org/officeDocument/2006/relationships/hyperlink" Target="https://www.mariowiki.com/Lava_Bubble" TargetMode="External"/><Relationship Id="rId878" Type="http://schemas.openxmlformats.org/officeDocument/2006/relationships/hyperlink" Target="https://zelda.fandom.com/wiki/Fire_Keese" TargetMode="External"/><Relationship Id="rId873" Type="http://schemas.openxmlformats.org/officeDocument/2006/relationships/hyperlink" Target="https://ark.gamepedia.com/Broodmother_Lysrix" TargetMode="External"/><Relationship Id="rId872" Type="http://schemas.openxmlformats.org/officeDocument/2006/relationships/hyperlink" Target="https://en.wikipedia.org/wiki/Odontoceti" TargetMode="External"/><Relationship Id="rId871" Type="http://schemas.openxmlformats.org/officeDocument/2006/relationships/hyperlink" Target="https://dune.fandom.com/wiki/Sandworm" TargetMode="External"/><Relationship Id="rId3401" Type="http://schemas.openxmlformats.org/officeDocument/2006/relationships/hyperlink" Target="https://www.realmshelps.net/monsters/templates/anarchic.shtml" TargetMode="External"/><Relationship Id="rId870" Type="http://schemas.openxmlformats.org/officeDocument/2006/relationships/hyperlink" Target="https://riordan.fandom.com/wiki/Thalia%27s_Pine_Tree" TargetMode="External"/><Relationship Id="rId3400" Type="http://schemas.openxmlformats.org/officeDocument/2006/relationships/hyperlink" Target="https://bulbapedia.bulbagarden.net/wiki/Emolga_(Pok%C3%A9mon)" TargetMode="External"/><Relationship Id="rId1653" Type="http://schemas.openxmlformats.org/officeDocument/2006/relationships/hyperlink" Target="https://starwars.fandom.com/wiki/Acklay/Legends" TargetMode="External"/><Relationship Id="rId2984" Type="http://schemas.openxmlformats.org/officeDocument/2006/relationships/hyperlink" Target="https://ark.gamepedia.com/Seeker" TargetMode="External"/><Relationship Id="rId1654" Type="http://schemas.openxmlformats.org/officeDocument/2006/relationships/hyperlink" Target="https://monsterhunter.fandom.com/wiki/Conga" TargetMode="External"/><Relationship Id="rId2985" Type="http://schemas.openxmlformats.org/officeDocument/2006/relationships/hyperlink" Target="https://forgottenrealms.fandom.com/wiki/Varrdig" TargetMode="External"/><Relationship Id="rId1655" Type="http://schemas.openxmlformats.org/officeDocument/2006/relationships/hyperlink" Target="https://harrypotter.fandom.com/wiki/Niffler" TargetMode="External"/><Relationship Id="rId2986" Type="http://schemas.openxmlformats.org/officeDocument/2006/relationships/hyperlink" Target="https://bulbapedia.bulbagarden.net/wiki/Skitty_(Pok%C3%A9mon)" TargetMode="External"/><Relationship Id="rId1656" Type="http://schemas.openxmlformats.org/officeDocument/2006/relationships/hyperlink" Target="https://metroid.fandom.com/wiki/Sidehopper" TargetMode="External"/><Relationship Id="rId2987" Type="http://schemas.openxmlformats.org/officeDocument/2006/relationships/hyperlink" Target="https://xenoblade.fandom.com/wiki/Zig" TargetMode="External"/><Relationship Id="rId1657" Type="http://schemas.openxmlformats.org/officeDocument/2006/relationships/hyperlink" Target="https://finalfantasy.fandom.com/wiki/Titan_(Final_Fantasy_VII)" TargetMode="External"/><Relationship Id="rId2988" Type="http://schemas.openxmlformats.org/officeDocument/2006/relationships/hyperlink" Target="https://monsterhunter.fandom.com/wiki/Malfestio" TargetMode="External"/><Relationship Id="rId1658" Type="http://schemas.openxmlformats.org/officeDocument/2006/relationships/hyperlink" Target="https://fellseal.gamepedia.com/Warden" TargetMode="External"/><Relationship Id="rId2989" Type="http://schemas.openxmlformats.org/officeDocument/2006/relationships/hyperlink" Target="https://ark.gamepedia.com/Shinehorn" TargetMode="External"/><Relationship Id="rId1659" Type="http://schemas.openxmlformats.org/officeDocument/2006/relationships/hyperlink" Target="https://monster-sanctuary.fandom.com/wiki/Qilin" TargetMode="External"/><Relationship Id="rId829" Type="http://schemas.openxmlformats.org/officeDocument/2006/relationships/hyperlink" Target="https://horizon.fandom.com/wiki/Scrapper" TargetMode="External"/><Relationship Id="rId828" Type="http://schemas.openxmlformats.org/officeDocument/2006/relationships/hyperlink" Target="https://ben10.fandom.com/wiki/Lepidopterran_(Classic)" TargetMode="External"/><Relationship Id="rId827" Type="http://schemas.openxmlformats.org/officeDocument/2006/relationships/hyperlink" Target="https://oddworld.fandom.com/wiki/Fuzzle" TargetMode="External"/><Relationship Id="rId822" Type="http://schemas.openxmlformats.org/officeDocument/2006/relationships/hyperlink" Target="https://onepiece.fandom.com/wiki/Animal_Species/Summit_War_Saga" TargetMode="External"/><Relationship Id="rId821" Type="http://schemas.openxmlformats.org/officeDocument/2006/relationships/hyperlink" Target="https://naruto.fandom.com/wiki/Summoning_Technique" TargetMode="External"/><Relationship Id="rId820" Type="http://schemas.openxmlformats.org/officeDocument/2006/relationships/hyperlink" Target="https://elderscrolls.fandom.com/wiki/Haj_Mota_Hatchling_(Pet)" TargetMode="External"/><Relationship Id="rId826" Type="http://schemas.openxmlformats.org/officeDocument/2006/relationships/hyperlink" Target="https://dinotrux.fandom.com/wiki/Crabcavators_(species)" TargetMode="External"/><Relationship Id="rId825" Type="http://schemas.openxmlformats.org/officeDocument/2006/relationships/hyperlink" Target="https://wh40k.lexicanum.com/wiki/Gyrinx" TargetMode="External"/><Relationship Id="rId824" Type="http://schemas.openxmlformats.org/officeDocument/2006/relationships/hyperlink" Target="https://toriko.fandom.com/wiki/Butterfly_Therapy" TargetMode="External"/><Relationship Id="rId823" Type="http://schemas.openxmlformats.org/officeDocument/2006/relationships/hyperlink" Target="https://goldensun.fandom.com/wiki/Magnet" TargetMode="External"/><Relationship Id="rId2980" Type="http://schemas.openxmlformats.org/officeDocument/2006/relationships/hyperlink" Target="https://bulbapedia.bulbagarden.net/wiki/Nosepass_(Pok%C3%A9mon)" TargetMode="External"/><Relationship Id="rId1650" Type="http://schemas.openxmlformats.org/officeDocument/2006/relationships/hyperlink" Target="https://dragon-quest.org/wiki/Stump_chump" TargetMode="External"/><Relationship Id="rId2981" Type="http://schemas.openxmlformats.org/officeDocument/2006/relationships/hyperlink" Target="https://xenoblade.fandom.com/wiki/Yggralith_Zero" TargetMode="External"/><Relationship Id="rId1651" Type="http://schemas.openxmlformats.org/officeDocument/2006/relationships/hyperlink" Target="https://howtotrainyourdragon.fandom.com/wiki/Razorwhip" TargetMode="External"/><Relationship Id="rId2982" Type="http://schemas.openxmlformats.org/officeDocument/2006/relationships/hyperlink" Target="https://starwars.fandom.com/wiki/Probe_droid/Legends" TargetMode="External"/><Relationship Id="rId1652" Type="http://schemas.openxmlformats.org/officeDocument/2006/relationships/hyperlink" Target="https://xenoblade.fandom.com/wiki/Gerrid" TargetMode="External"/><Relationship Id="rId2983" Type="http://schemas.openxmlformats.org/officeDocument/2006/relationships/hyperlink" Target="https://monsterhunter.fandom.com/wiki/Magnamalo" TargetMode="External"/><Relationship Id="rId1642" Type="http://schemas.openxmlformats.org/officeDocument/2006/relationships/hyperlink" Target="https://en.wikipedia.org/wiki/Accipitrimorphae" TargetMode="External"/><Relationship Id="rId2973" Type="http://schemas.openxmlformats.org/officeDocument/2006/relationships/hyperlink" Target="https://forgottenrealms.fandom.com/wiki/Water_mephit" TargetMode="External"/><Relationship Id="rId1643" Type="http://schemas.openxmlformats.org/officeDocument/2006/relationships/hyperlink" Target="https://ark.gamepedia.com/Doedicurus" TargetMode="External"/><Relationship Id="rId2974" Type="http://schemas.openxmlformats.org/officeDocument/2006/relationships/hyperlink" Target="https://bulbapedia.bulbagarden.net/wiki/Makuhita_(Pok%C3%A9mon)" TargetMode="External"/><Relationship Id="rId1644" Type="http://schemas.openxmlformats.org/officeDocument/2006/relationships/hyperlink" Target="https://avatar.fandom.com/wiki/Lizard_crow" TargetMode="External"/><Relationship Id="rId2975" Type="http://schemas.openxmlformats.org/officeDocument/2006/relationships/hyperlink" Target="https://xenoblade.fandom.com/wiki/Xiphias" TargetMode="External"/><Relationship Id="rId1645" Type="http://schemas.openxmlformats.org/officeDocument/2006/relationships/hyperlink" Target="https://forgottenrealms.fandom.com/wiki/Bore_worm" TargetMode="External"/><Relationship Id="rId2976" Type="http://schemas.openxmlformats.org/officeDocument/2006/relationships/hyperlink" Target="https://starwars.fandom.com/wiki/Protocol_droid/Legends" TargetMode="External"/><Relationship Id="rId1646" Type="http://schemas.openxmlformats.org/officeDocument/2006/relationships/hyperlink" Target="https://bulbapedia.bulbagarden.net/wiki/Lickitung_(Pok%C3%A9mon)" TargetMode="External"/><Relationship Id="rId2977" Type="http://schemas.openxmlformats.org/officeDocument/2006/relationships/hyperlink" Target="https://monsterhunter.fandom.com/wiki/Great_Maccao" TargetMode="External"/><Relationship Id="rId1647" Type="http://schemas.openxmlformats.org/officeDocument/2006/relationships/hyperlink" Target="https://digimon.fandom.com/wiki/Junkmon" TargetMode="External"/><Relationship Id="rId2978" Type="http://schemas.openxmlformats.org/officeDocument/2006/relationships/hyperlink" Target="https://ark.gamepedia.com/Scout" TargetMode="External"/><Relationship Id="rId1648" Type="http://schemas.openxmlformats.org/officeDocument/2006/relationships/hyperlink" Target="https://zelda.fandom.com/wiki/Barinade" TargetMode="External"/><Relationship Id="rId2979" Type="http://schemas.openxmlformats.org/officeDocument/2006/relationships/hyperlink" Target="https://forgottenrealms.fandom.com/wiki/Thoqqua" TargetMode="External"/><Relationship Id="rId1649" Type="http://schemas.openxmlformats.org/officeDocument/2006/relationships/hyperlink" Target="https://www.mariowiki.com/Dino_Piranha" TargetMode="External"/><Relationship Id="rId819" Type="http://schemas.openxmlformats.org/officeDocument/2006/relationships/hyperlink" Target="https://monster-sanctuary.fandom.com/wiki/Mad_Eye" TargetMode="External"/><Relationship Id="rId818" Type="http://schemas.openxmlformats.org/officeDocument/2006/relationships/hyperlink" Target="https://fellseal.gamepedia.com/Tangrel" TargetMode="External"/><Relationship Id="rId817" Type="http://schemas.openxmlformats.org/officeDocument/2006/relationships/hyperlink" Target="https://minecraft.gamepedia.com/Snow_Golem" TargetMode="External"/><Relationship Id="rId816" Type="http://schemas.openxmlformats.org/officeDocument/2006/relationships/hyperlink" Target="https://finalfantasy.fandom.com/wiki/Hades_(Final_Fantasy_VII)" TargetMode="External"/><Relationship Id="rId811" Type="http://schemas.openxmlformats.org/officeDocument/2006/relationships/hyperlink" Target="https://harrypotter.fandom.com/wiki/Common_Welsh_Green" TargetMode="External"/><Relationship Id="rId810" Type="http://schemas.openxmlformats.org/officeDocument/2006/relationships/hyperlink" Target="https://monsterhunter.fandom.com/wiki/Great_Baggi" TargetMode="External"/><Relationship Id="rId815" Type="http://schemas.openxmlformats.org/officeDocument/2006/relationships/hyperlink" Target="https://finalfantasy.fandom.com/wiki/Death_Claw_(Crisis_Core)" TargetMode="External"/><Relationship Id="rId814" Type="http://schemas.openxmlformats.org/officeDocument/2006/relationships/hyperlink" Target="https://metroid.fandom.com/wiki/Gigafraug" TargetMode="External"/><Relationship Id="rId813" Type="http://schemas.openxmlformats.org/officeDocument/2006/relationships/hyperlink" Target="https://dc.fandom.com/wiki/Krypto_(Prime_Earth)" TargetMode="External"/><Relationship Id="rId812" Type="http://schemas.openxmlformats.org/officeDocument/2006/relationships/hyperlink" Target="https://slimerancher.fandom.com/wiki/Feral_Slimes" TargetMode="External"/><Relationship Id="rId2970" Type="http://schemas.openxmlformats.org/officeDocument/2006/relationships/hyperlink" Target="https://monsterhunter.fandom.com/wiki/Maccao" TargetMode="External"/><Relationship Id="rId1640" Type="http://schemas.openxmlformats.org/officeDocument/2006/relationships/hyperlink" Target="https://kirby.fandom.com/wiki/Wheelie" TargetMode="External"/><Relationship Id="rId2971" Type="http://schemas.openxmlformats.org/officeDocument/2006/relationships/hyperlink" Target="https://toriko.fandom.com/wiki/Gourmet_Cells" TargetMode="External"/><Relationship Id="rId1641" Type="http://schemas.openxmlformats.org/officeDocument/2006/relationships/hyperlink" Target="https://megaman.fandom.com/wiki/Met" TargetMode="External"/><Relationship Id="rId2972" Type="http://schemas.openxmlformats.org/officeDocument/2006/relationships/hyperlink" Target="https://ark.fandom.com/wiki/Shadowmane" TargetMode="External"/><Relationship Id="rId1675" Type="http://schemas.openxmlformats.org/officeDocument/2006/relationships/hyperlink" Target="https://digimon.fandom.com/wiki/Kamemon" TargetMode="External"/><Relationship Id="rId1676" Type="http://schemas.openxmlformats.org/officeDocument/2006/relationships/hyperlink" Target="https://zelda.fandom.com/wiki/Digdogger_(Oracle_of_Seasons)" TargetMode="External"/><Relationship Id="rId1677" Type="http://schemas.openxmlformats.org/officeDocument/2006/relationships/hyperlink" Target="https://www.mariowiki.com/Gooper_Blooper" TargetMode="External"/><Relationship Id="rId1678" Type="http://schemas.openxmlformats.org/officeDocument/2006/relationships/hyperlink" Target="https://dragon-quest.org/wiki/Treeface" TargetMode="External"/><Relationship Id="rId1679" Type="http://schemas.openxmlformats.org/officeDocument/2006/relationships/hyperlink" Target="https://howtotrainyourdragon.fandom.com/wiki/Red_Death" TargetMode="External"/><Relationship Id="rId849" Type="http://schemas.openxmlformats.org/officeDocument/2006/relationships/hyperlink" Target="https://harrypotter.fandom.com/wiki/Hebridean_Black" TargetMode="External"/><Relationship Id="rId844" Type="http://schemas.openxmlformats.org/officeDocument/2006/relationships/hyperlink" Target="https://dragon-quest.org/wiki/Drakulard" TargetMode="External"/><Relationship Id="rId843" Type="http://schemas.openxmlformats.org/officeDocument/2006/relationships/hyperlink" Target="https://www.mariowiki.com/Lakitu" TargetMode="External"/><Relationship Id="rId842" Type="http://schemas.openxmlformats.org/officeDocument/2006/relationships/hyperlink" Target="https://zelda.fandom.com/wiki/Electric_Keese" TargetMode="External"/><Relationship Id="rId841" Type="http://schemas.openxmlformats.org/officeDocument/2006/relationships/hyperlink" Target="https://digimon.fandom.com/wiki/Dracomon" TargetMode="External"/><Relationship Id="rId848" Type="http://schemas.openxmlformats.org/officeDocument/2006/relationships/hyperlink" Target="https://monsterhunter.fandom.com/wiki/Banbaro" TargetMode="External"/><Relationship Id="rId847" Type="http://schemas.openxmlformats.org/officeDocument/2006/relationships/hyperlink" Target="https://starwars.fandom.com/wiki/Mastmot/Legends" TargetMode="External"/><Relationship Id="rId846" Type="http://schemas.openxmlformats.org/officeDocument/2006/relationships/hyperlink" Target="https://xenoblade.fandom.com/wiki/Cute_Brog" TargetMode="External"/><Relationship Id="rId845" Type="http://schemas.openxmlformats.org/officeDocument/2006/relationships/hyperlink" Target="https://howtotrainyourdragon.fandom.com/wiki/Flame_Whipper" TargetMode="External"/><Relationship Id="rId1670" Type="http://schemas.openxmlformats.org/officeDocument/2006/relationships/hyperlink" Target="https://en.wikipedia.org/wiki/Strigiformes" TargetMode="External"/><Relationship Id="rId840" Type="http://schemas.openxmlformats.org/officeDocument/2006/relationships/hyperlink" Target="https://bulbapedia.bulbagarden.net/wiki/Meowth_(Pok%C3%A9mon)" TargetMode="External"/><Relationship Id="rId1671" Type="http://schemas.openxmlformats.org/officeDocument/2006/relationships/hyperlink" Target="https://ark.gamepedia.com/Doedicurus_Vastus" TargetMode="External"/><Relationship Id="rId1672" Type="http://schemas.openxmlformats.org/officeDocument/2006/relationships/hyperlink" Target="https://avatar.fandom.com/wiki/Mongoose_lizard" TargetMode="External"/><Relationship Id="rId1673" Type="http://schemas.openxmlformats.org/officeDocument/2006/relationships/hyperlink" Target="https://forgottenrealms.fandom.com/wiki/Clay_warrior" TargetMode="External"/><Relationship Id="rId1674" Type="http://schemas.openxmlformats.org/officeDocument/2006/relationships/hyperlink" Target="https://bulbapedia.bulbagarden.net/wiki/Koffing_(Pok%C3%A9mon)" TargetMode="External"/><Relationship Id="rId1664" Type="http://schemas.openxmlformats.org/officeDocument/2006/relationships/hyperlink" Target="https://ben10.fandom.com/wiki/Vulpimancer_(Classic)" TargetMode="External"/><Relationship Id="rId2995" Type="http://schemas.openxmlformats.org/officeDocument/2006/relationships/hyperlink" Target="https://forgottenrealms.fandom.com/wiki/Xorn" TargetMode="External"/><Relationship Id="rId1665" Type="http://schemas.openxmlformats.org/officeDocument/2006/relationships/hyperlink" Target="https://subnautica.fandom.com/wiki/Reefback_Leviathan" TargetMode="External"/><Relationship Id="rId2996" Type="http://schemas.openxmlformats.org/officeDocument/2006/relationships/hyperlink" Target="https://bulbapedia.bulbagarden.net/wiki/Mawile_(Pok%C3%A9mon)" TargetMode="External"/><Relationship Id="rId1666" Type="http://schemas.openxmlformats.org/officeDocument/2006/relationships/hyperlink" Target="https://starbounder.org/Spookit" TargetMode="External"/><Relationship Id="rId2997" Type="http://schemas.openxmlformats.org/officeDocument/2006/relationships/hyperlink" Target="https://xenoblade.fandom.com/wiki/Judicium_Titan" TargetMode="External"/><Relationship Id="rId1667" Type="http://schemas.openxmlformats.org/officeDocument/2006/relationships/hyperlink" Target="https://ccsakura.fandom.com/wiki/The_Watery" TargetMode="External"/><Relationship Id="rId2998" Type="http://schemas.openxmlformats.org/officeDocument/2006/relationships/hyperlink" Target="https://monsterhunter.fandom.com/wiki/Mernos" TargetMode="External"/><Relationship Id="rId1668" Type="http://schemas.openxmlformats.org/officeDocument/2006/relationships/hyperlink" Target="https://kirby.fandom.com/wiki/Whippy_(enemy)" TargetMode="External"/><Relationship Id="rId2999" Type="http://schemas.openxmlformats.org/officeDocument/2006/relationships/hyperlink" Target="https://ark.gamepedia.com/Spino" TargetMode="External"/><Relationship Id="rId1669" Type="http://schemas.openxmlformats.org/officeDocument/2006/relationships/hyperlink" Target="https://megaman.fandom.com/wiki/Rush" TargetMode="External"/><Relationship Id="rId839" Type="http://schemas.openxmlformats.org/officeDocument/2006/relationships/hyperlink" Target="https://forgottenrealms.fandom.com/wiki/Ghaunadan" TargetMode="External"/><Relationship Id="rId838" Type="http://schemas.openxmlformats.org/officeDocument/2006/relationships/hyperlink" Target="https://avatar.fandom.com/wiki/Dragonfly_bunny_spirit" TargetMode="External"/><Relationship Id="rId833" Type="http://schemas.openxmlformats.org/officeDocument/2006/relationships/hyperlink" Target="https://kirby.fandom.com/wiki/Laser_Ball" TargetMode="External"/><Relationship Id="rId832" Type="http://schemas.openxmlformats.org/officeDocument/2006/relationships/hyperlink" Target="https://ccsakura.fandom.com/wiki/The_Libra" TargetMode="External"/><Relationship Id="rId831" Type="http://schemas.openxmlformats.org/officeDocument/2006/relationships/hyperlink" Target="https://starbounder.org/Lumoth" TargetMode="External"/><Relationship Id="rId830" Type="http://schemas.openxmlformats.org/officeDocument/2006/relationships/hyperlink" Target="https://subnautica.fandom.com/wiki/Cuddlefish" TargetMode="External"/><Relationship Id="rId837" Type="http://schemas.openxmlformats.org/officeDocument/2006/relationships/hyperlink" Target="https://ark.gamepedia.com/Broodgenetrix" TargetMode="External"/><Relationship Id="rId836" Type="http://schemas.openxmlformats.org/officeDocument/2006/relationships/hyperlink" Target="https://en.wikipedia.org/wiki/Mysticeti" TargetMode="External"/><Relationship Id="rId835" Type="http://schemas.openxmlformats.org/officeDocument/2006/relationships/hyperlink" Target="https://dresdenfiles.fandom.com/wiki/Temple_Dog" TargetMode="External"/><Relationship Id="rId834" Type="http://schemas.openxmlformats.org/officeDocument/2006/relationships/hyperlink" Target="https://riordan.fandom.com/wiki/Maeonian_Drakon" TargetMode="External"/><Relationship Id="rId2990" Type="http://schemas.openxmlformats.org/officeDocument/2006/relationships/hyperlink" Target="https://forgottenrealms.fandom.com/wiki/Water_elemental" TargetMode="External"/><Relationship Id="rId1660" Type="http://schemas.openxmlformats.org/officeDocument/2006/relationships/hyperlink" Target="https://onepiece.fandom.com/wiki/Animal_Species/Strong_World" TargetMode="External"/><Relationship Id="rId2991" Type="http://schemas.openxmlformats.org/officeDocument/2006/relationships/hyperlink" Target="https://bulbapedia.bulbagarden.net/wiki/Sableye_(Pok%C3%A9mon)" TargetMode="External"/><Relationship Id="rId1661" Type="http://schemas.openxmlformats.org/officeDocument/2006/relationships/hyperlink" Target="https://goldensun.fandom.com/wiki/Glare" TargetMode="External"/><Relationship Id="rId2992" Type="http://schemas.openxmlformats.org/officeDocument/2006/relationships/hyperlink" Target="https://xenoblade.fandom.com/wiki/Azurda" TargetMode="External"/><Relationship Id="rId1662" Type="http://schemas.openxmlformats.org/officeDocument/2006/relationships/hyperlink" Target="https://toriko.fandom.com/wiki/Eight-Headed_Snail" TargetMode="External"/><Relationship Id="rId2993" Type="http://schemas.openxmlformats.org/officeDocument/2006/relationships/hyperlink" Target="https://monsterhunter.fandom.com/wiki/Meraginasu" TargetMode="External"/><Relationship Id="rId1663" Type="http://schemas.openxmlformats.org/officeDocument/2006/relationships/hyperlink" Target="https://wh40k.lexicanum.com/wiki/Hive_Crone" TargetMode="External"/><Relationship Id="rId2994" Type="http://schemas.openxmlformats.org/officeDocument/2006/relationships/hyperlink" Target="https://ark.gamepedia.com/Snow_Owl" TargetMode="External"/><Relationship Id="rId2148" Type="http://schemas.openxmlformats.org/officeDocument/2006/relationships/hyperlink" Target="https://starbounder.org/Fire_Fluffalo" TargetMode="External"/><Relationship Id="rId2149" Type="http://schemas.openxmlformats.org/officeDocument/2006/relationships/hyperlink" Target="https://theportalwiki.com/wiki/Sentry_Turret" TargetMode="External"/><Relationship Id="rId3479" Type="http://schemas.openxmlformats.org/officeDocument/2006/relationships/hyperlink" Target="https://bulbapedia.bulbagarden.net/wiki/Helioptile_(Pok%C3%A9mon)" TargetMode="External"/><Relationship Id="rId3470" Type="http://schemas.openxmlformats.org/officeDocument/2006/relationships/hyperlink" Target="https://bulbapedia.bulbagarden.net/wiki/Furfrou_(Pok%C3%A9mon)" TargetMode="External"/><Relationship Id="rId2140" Type="http://schemas.openxmlformats.org/officeDocument/2006/relationships/hyperlink" Target="https://howtotrainyourdragon.fandom.com/wiki/Sliquifier" TargetMode="External"/><Relationship Id="rId3472" Type="http://schemas.openxmlformats.org/officeDocument/2006/relationships/hyperlink" Target="https://bulbapedia.bulbagarden.net/wiki/Honedge_(Pok%C3%A9mon)" TargetMode="External"/><Relationship Id="rId2141" Type="http://schemas.openxmlformats.org/officeDocument/2006/relationships/hyperlink" Target="https://xenoblade.fandom.com/wiki/M32_Scout_Unit" TargetMode="External"/><Relationship Id="rId3471" Type="http://schemas.openxmlformats.org/officeDocument/2006/relationships/hyperlink" Target="https://bulbapedia.bulbagarden.net/wiki/Espurr_(Pok%C3%A9mon)" TargetMode="External"/><Relationship Id="rId2142" Type="http://schemas.openxmlformats.org/officeDocument/2006/relationships/hyperlink" Target="https://starwars.fandom.com/wiki/Durgolosk" TargetMode="External"/><Relationship Id="rId3474" Type="http://schemas.openxmlformats.org/officeDocument/2006/relationships/hyperlink" Target="https://bulbapedia.bulbagarden.net/wiki/Swirlix_(Pok%C3%A9mon)" TargetMode="External"/><Relationship Id="rId2143" Type="http://schemas.openxmlformats.org/officeDocument/2006/relationships/hyperlink" Target="https://monsterhunter.fandom.com/wiki/Espinas" TargetMode="External"/><Relationship Id="rId3473" Type="http://schemas.openxmlformats.org/officeDocument/2006/relationships/hyperlink" Target="https://bulbapedia.bulbagarden.net/wiki/Spritzee_(Pok%C3%A9mon)" TargetMode="External"/><Relationship Id="rId2144" Type="http://schemas.openxmlformats.org/officeDocument/2006/relationships/hyperlink" Target="https://monster-sanctuary.fandom.com/wiki/Stolby" TargetMode="External"/><Relationship Id="rId3476" Type="http://schemas.openxmlformats.org/officeDocument/2006/relationships/hyperlink" Target="https://bulbapedia.bulbagarden.net/wiki/Binacle_(Pok%C3%A9mon)" TargetMode="External"/><Relationship Id="rId2145" Type="http://schemas.openxmlformats.org/officeDocument/2006/relationships/hyperlink" Target="https://goldensun.fandom.com/wiki/Gasp" TargetMode="External"/><Relationship Id="rId3475" Type="http://schemas.openxmlformats.org/officeDocument/2006/relationships/hyperlink" Target="https://bulbapedia.bulbagarden.net/wiki/Inkay_(Pok%C3%A9mon)" TargetMode="External"/><Relationship Id="rId2146" Type="http://schemas.openxmlformats.org/officeDocument/2006/relationships/hyperlink" Target="https://toriko.fandom.com/wiki/Hellboros" TargetMode="External"/><Relationship Id="rId3478" Type="http://schemas.openxmlformats.org/officeDocument/2006/relationships/hyperlink" Target="https://bulbapedia.bulbagarden.net/wiki/Clauncher_(Pok%C3%A9mon)" TargetMode="External"/><Relationship Id="rId2147" Type="http://schemas.openxmlformats.org/officeDocument/2006/relationships/hyperlink" Target="https://subnautica-belowzero.fandom.com/wiki/Trivalve" TargetMode="External"/><Relationship Id="rId3477" Type="http://schemas.openxmlformats.org/officeDocument/2006/relationships/hyperlink" Target="https://bulbapedia.bulbagarden.net/wiki/Skrelp_(Pok%C3%A9mon)" TargetMode="External"/><Relationship Id="rId2137" Type="http://schemas.openxmlformats.org/officeDocument/2006/relationships/hyperlink" Target="https://zelda.fandom.com/wiki/Naydra" TargetMode="External"/><Relationship Id="rId3469" Type="http://schemas.openxmlformats.org/officeDocument/2006/relationships/hyperlink" Target="https://bulbapedia.bulbagarden.net/wiki/Pancham_(Pok%C3%A9mon)" TargetMode="External"/><Relationship Id="rId2138" Type="http://schemas.openxmlformats.org/officeDocument/2006/relationships/hyperlink" Target="https://www.mariowiki.com/Hammer_Suit" TargetMode="External"/><Relationship Id="rId3468" Type="http://schemas.openxmlformats.org/officeDocument/2006/relationships/hyperlink" Target="https://bulbapedia.bulbagarden.net/wiki/Skiddo_(Pok%C3%A9mon)" TargetMode="External"/><Relationship Id="rId2139" Type="http://schemas.openxmlformats.org/officeDocument/2006/relationships/hyperlink" Target="https://dragon-quest.org/wiki/Demonrider" TargetMode="External"/><Relationship Id="rId3461" Type="http://schemas.openxmlformats.org/officeDocument/2006/relationships/hyperlink" Target="https://bulbapedia.bulbagarden.net/wiki/Fennekin_(Pok%C3%A9mon)" TargetMode="External"/><Relationship Id="rId2130" Type="http://schemas.openxmlformats.org/officeDocument/2006/relationships/hyperlink" Target="https://theportalwiki.com/wiki/Companion_Cube" TargetMode="External"/><Relationship Id="rId3460" Type="http://schemas.openxmlformats.org/officeDocument/2006/relationships/hyperlink" Target="https://bulbapedia.bulbagarden.net/wiki/Chespin_(Pok%C3%A9mon)" TargetMode="External"/><Relationship Id="rId2131" Type="http://schemas.openxmlformats.org/officeDocument/2006/relationships/hyperlink" Target="https://en.wikipedia.org/wiki/Amphibian" TargetMode="External"/><Relationship Id="rId3463" Type="http://schemas.openxmlformats.org/officeDocument/2006/relationships/hyperlink" Target="https://bulbapedia.bulbagarden.net/wiki/Bunnelby_(Pok%C3%A9mon)" TargetMode="External"/><Relationship Id="rId2132" Type="http://schemas.openxmlformats.org/officeDocument/2006/relationships/hyperlink" Target="https://ark.gamepedia.com/Griffin" TargetMode="External"/><Relationship Id="rId3462" Type="http://schemas.openxmlformats.org/officeDocument/2006/relationships/hyperlink" Target="https://bulbapedia.bulbagarden.net/wiki/Froakie_(Pok%C3%A9mon)" TargetMode="External"/><Relationship Id="rId2133" Type="http://schemas.openxmlformats.org/officeDocument/2006/relationships/hyperlink" Target="https://avatar.fandom.com/wiki/Sooty_copper_fritillary" TargetMode="External"/><Relationship Id="rId3465" Type="http://schemas.openxmlformats.org/officeDocument/2006/relationships/hyperlink" Target="https://bulbapedia.bulbagarden.net/wiki/Scatterbug_(Pok%C3%A9mon)" TargetMode="External"/><Relationship Id="rId2134" Type="http://schemas.openxmlformats.org/officeDocument/2006/relationships/hyperlink" Target="https://forgottenrealms.fandom.com/wiki/Minogon" TargetMode="External"/><Relationship Id="rId3464" Type="http://schemas.openxmlformats.org/officeDocument/2006/relationships/hyperlink" Target="https://bulbapedia.bulbagarden.net/wiki/Fletchling_(Pok%C3%A9mon)" TargetMode="External"/><Relationship Id="rId2135" Type="http://schemas.openxmlformats.org/officeDocument/2006/relationships/hyperlink" Target="https://bulbapedia.bulbagarden.net/wiki/Kabuto_(Pok%C3%A9mon)" TargetMode="External"/><Relationship Id="rId3467" Type="http://schemas.openxmlformats.org/officeDocument/2006/relationships/hyperlink" Target="https://bulbapedia.bulbagarden.net/wiki/Flab%C3%A9b%C3%A9_(Pok%C3%A9mon)" TargetMode="External"/><Relationship Id="rId2136" Type="http://schemas.openxmlformats.org/officeDocument/2006/relationships/hyperlink" Target="https://digimon.fandom.com/wiki/Neemon" TargetMode="External"/><Relationship Id="rId3466" Type="http://schemas.openxmlformats.org/officeDocument/2006/relationships/hyperlink" Target="https://bulbapedia.bulbagarden.net/wiki/Litleo_(Pok%C3%A9mon)" TargetMode="External"/><Relationship Id="rId3490" Type="http://schemas.openxmlformats.org/officeDocument/2006/relationships/hyperlink" Target="https://bulbapedia.bulbagarden.net/wiki/Noibat_(Pok%C3%A9mon)" TargetMode="External"/><Relationship Id="rId2160" Type="http://schemas.openxmlformats.org/officeDocument/2006/relationships/hyperlink" Target="https://xenoblade.fandom.com/wiki/M42_Scout_Unit_(Bionis%27_Leg)" TargetMode="External"/><Relationship Id="rId3492" Type="http://schemas.openxmlformats.org/officeDocument/2006/relationships/hyperlink" Target="https://bulbapedia.bulbagarden.net/wiki/Yveltal_(Pok%C3%A9mon)" TargetMode="External"/><Relationship Id="rId2161" Type="http://schemas.openxmlformats.org/officeDocument/2006/relationships/hyperlink" Target="https://starwars.fandom.com/wiki/Evarrian" TargetMode="External"/><Relationship Id="rId3491" Type="http://schemas.openxmlformats.org/officeDocument/2006/relationships/hyperlink" Target="https://bulbapedia.bulbagarden.net/wiki/Xerneas_(Pok%C3%A9mon)" TargetMode="External"/><Relationship Id="rId2162" Type="http://schemas.openxmlformats.org/officeDocument/2006/relationships/hyperlink" Target="https://monsterhunter.fandom.com/wiki/Estrellian" TargetMode="External"/><Relationship Id="rId3494" Type="http://schemas.openxmlformats.org/officeDocument/2006/relationships/hyperlink" Target="https://bulbapedia.bulbagarden.net/wiki/Diancie_(Pok%C3%A9mon)" TargetMode="External"/><Relationship Id="rId2163" Type="http://schemas.openxmlformats.org/officeDocument/2006/relationships/hyperlink" Target="https://monster-sanctuary.fandom.com/wiki/Ornithopter" TargetMode="External"/><Relationship Id="rId3493" Type="http://schemas.openxmlformats.org/officeDocument/2006/relationships/hyperlink" Target="https://bulbapedia.bulbagarden.net/wiki/Zygarde_(Pok%C3%A9mon)" TargetMode="External"/><Relationship Id="rId2164" Type="http://schemas.openxmlformats.org/officeDocument/2006/relationships/hyperlink" Target="https://goldensun.fandom.com/wiki/Gust" TargetMode="External"/><Relationship Id="rId3496" Type="http://schemas.openxmlformats.org/officeDocument/2006/relationships/hyperlink" Target="https://bulbapedia.bulbagarden.net/wiki/Volcanion_(Pok%C3%A9mon)" TargetMode="External"/><Relationship Id="rId2165" Type="http://schemas.openxmlformats.org/officeDocument/2006/relationships/hyperlink" Target="https://toriko.fandom.com/wiki/Heracles" TargetMode="External"/><Relationship Id="rId3495" Type="http://schemas.openxmlformats.org/officeDocument/2006/relationships/hyperlink" Target="https://bulbapedia.bulbagarden.net/wiki/Hoopa_(Pok%C3%A9mon)" TargetMode="External"/><Relationship Id="rId2166" Type="http://schemas.openxmlformats.org/officeDocument/2006/relationships/hyperlink" Target="https://subnautica-belowzero.fandom.com/wiki/Ventgarden" TargetMode="External"/><Relationship Id="rId3498" Type="http://schemas.openxmlformats.org/officeDocument/2006/relationships/hyperlink" Target="https://bulbapedia.bulbagarden.net/wiki/Rowlet_(Pok%C3%A9mon)" TargetMode="External"/><Relationship Id="rId2167" Type="http://schemas.openxmlformats.org/officeDocument/2006/relationships/hyperlink" Target="https://starbounder.org/Ice_Fluffalo" TargetMode="External"/><Relationship Id="rId3497" Type="http://schemas.openxmlformats.org/officeDocument/2006/relationships/hyperlink" Target="https://bulbapedia.bulbagarden.net/wiki/Mega_Ring" TargetMode="External"/><Relationship Id="rId2168" Type="http://schemas.openxmlformats.org/officeDocument/2006/relationships/hyperlink" Target="https://powerrangers.fandom.com/wiki/Condor_Galactabeast" TargetMode="External"/><Relationship Id="rId2169" Type="http://schemas.openxmlformats.org/officeDocument/2006/relationships/hyperlink" Target="https://en.wikipedia.org/wiki/Orthoptera" TargetMode="External"/><Relationship Id="rId3499" Type="http://schemas.openxmlformats.org/officeDocument/2006/relationships/hyperlink" Target="https://bulbapedia.bulbagarden.net/wiki/Litten_(Pok%C3%A9mon)" TargetMode="External"/><Relationship Id="rId2159" Type="http://schemas.openxmlformats.org/officeDocument/2006/relationships/hyperlink" Target="https://howtotrainyourdragon.fandom.com/wiki/Slithersong" TargetMode="External"/><Relationship Id="rId3481" Type="http://schemas.openxmlformats.org/officeDocument/2006/relationships/hyperlink" Target="https://bulbapedia.bulbagarden.net/wiki/Amaura_(Pok%C3%A9mon)" TargetMode="External"/><Relationship Id="rId2150" Type="http://schemas.openxmlformats.org/officeDocument/2006/relationships/hyperlink" Target="https://en.wikipedia.org/wiki/Odonata" TargetMode="External"/><Relationship Id="rId3480" Type="http://schemas.openxmlformats.org/officeDocument/2006/relationships/hyperlink" Target="https://bulbapedia.bulbagarden.net/wiki/Tyrunt_(Pok%C3%A9mon)" TargetMode="External"/><Relationship Id="rId2151" Type="http://schemas.openxmlformats.org/officeDocument/2006/relationships/hyperlink" Target="https://ark.gamepedia.com/Gula_Beetle" TargetMode="External"/><Relationship Id="rId3483" Type="http://schemas.openxmlformats.org/officeDocument/2006/relationships/hyperlink" Target="https://bulbapedia.bulbagarden.net/wiki/Dedenne_(Pok%C3%A9mon)" TargetMode="External"/><Relationship Id="rId2152" Type="http://schemas.openxmlformats.org/officeDocument/2006/relationships/hyperlink" Target="https://avatar.fandom.com/wiki/Sparrowkeet" TargetMode="External"/><Relationship Id="rId3482" Type="http://schemas.openxmlformats.org/officeDocument/2006/relationships/hyperlink" Target="https://bulbapedia.bulbagarden.net/wiki/Hawlucha_(Pok%C3%A9mon)" TargetMode="External"/><Relationship Id="rId2153" Type="http://schemas.openxmlformats.org/officeDocument/2006/relationships/hyperlink" Target="https://forgottenrealms.fandom.com/wiki/Monodrone" TargetMode="External"/><Relationship Id="rId3485" Type="http://schemas.openxmlformats.org/officeDocument/2006/relationships/hyperlink" Target="https://bulbapedia.bulbagarden.net/wiki/Goomy_(Pok%C3%A9mon)" TargetMode="External"/><Relationship Id="rId2154" Type="http://schemas.openxmlformats.org/officeDocument/2006/relationships/hyperlink" Target="https://bulbapedia.bulbagarden.net/wiki/Aerodactyl_(Pok%C3%A9mon)" TargetMode="External"/><Relationship Id="rId3484" Type="http://schemas.openxmlformats.org/officeDocument/2006/relationships/hyperlink" Target="https://bulbapedia.bulbagarden.net/wiki/Carbink_(Pok%C3%A9mon)" TargetMode="External"/><Relationship Id="rId2155" Type="http://schemas.openxmlformats.org/officeDocument/2006/relationships/hyperlink" Target="https://digimon.fandom.com/wiki/Otamamon" TargetMode="External"/><Relationship Id="rId3487" Type="http://schemas.openxmlformats.org/officeDocument/2006/relationships/hyperlink" Target="https://bulbapedia.bulbagarden.net/wiki/Phantump_(Pok%C3%A9mon)" TargetMode="External"/><Relationship Id="rId2156" Type="http://schemas.openxmlformats.org/officeDocument/2006/relationships/hyperlink" Target="https://zelda.fandom.com/wiki/Wind_Fish" TargetMode="External"/><Relationship Id="rId3486" Type="http://schemas.openxmlformats.org/officeDocument/2006/relationships/hyperlink" Target="https://bulbapedia.bulbagarden.net/wiki/Klefki_(Pok%C3%A9mon)" TargetMode="External"/><Relationship Id="rId2157" Type="http://schemas.openxmlformats.org/officeDocument/2006/relationships/hyperlink" Target="https://www.mariowiki.com/Ice_Flower" TargetMode="External"/><Relationship Id="rId3489" Type="http://schemas.openxmlformats.org/officeDocument/2006/relationships/hyperlink" Target="https://bulbapedia.bulbagarden.net/wiki/Bergmite_(Pok%C3%A9mon)" TargetMode="External"/><Relationship Id="rId2158" Type="http://schemas.openxmlformats.org/officeDocument/2006/relationships/hyperlink" Target="https://dragon-quest.org/wiki/Fire-eater" TargetMode="External"/><Relationship Id="rId3488" Type="http://schemas.openxmlformats.org/officeDocument/2006/relationships/hyperlink" Target="https://bulbapedia.bulbagarden.net/wiki/Pumpkaboo_(Pok%C3%A9mon)" TargetMode="External"/><Relationship Id="rId2104" Type="http://schemas.openxmlformats.org/officeDocument/2006/relationships/hyperlink" Target="https://harrypotter.fandom.com/wiki/Zouwu" TargetMode="External"/><Relationship Id="rId3436" Type="http://schemas.openxmlformats.org/officeDocument/2006/relationships/hyperlink" Target="https://bulbapedia.bulbagarden.net/wiki/Golett_(Pok%C3%A9mon)" TargetMode="External"/><Relationship Id="rId2105" Type="http://schemas.openxmlformats.org/officeDocument/2006/relationships/hyperlink" Target="https://monster-sanctuary.fandom.com/wiki/Asura" TargetMode="External"/><Relationship Id="rId3435" Type="http://schemas.openxmlformats.org/officeDocument/2006/relationships/hyperlink" Target="https://www.realmshelps.net/monsters/templates/radiant.shtml" TargetMode="External"/><Relationship Id="rId2106" Type="http://schemas.openxmlformats.org/officeDocument/2006/relationships/hyperlink" Target="https://goldensun.fandom.com/wiki/Fleet" TargetMode="External"/><Relationship Id="rId3438" Type="http://schemas.openxmlformats.org/officeDocument/2006/relationships/hyperlink" Target="https://bulbapedia.bulbagarden.net/wiki/Pawniard_(Pok%C3%A9mon)" TargetMode="External"/><Relationship Id="rId2107" Type="http://schemas.openxmlformats.org/officeDocument/2006/relationships/hyperlink" Target="https://toriko.fandom.com/wiki/Hayanpanther" TargetMode="External"/><Relationship Id="rId3437" Type="http://schemas.openxmlformats.org/officeDocument/2006/relationships/hyperlink" Target="https://www.realmshelps.net/monsters/templates/titanic.shtml" TargetMode="External"/><Relationship Id="rId2108" Type="http://schemas.openxmlformats.org/officeDocument/2006/relationships/hyperlink" Target="https://subnautica-belowzero.fandom.com/wiki/Titan_Holefish" TargetMode="External"/><Relationship Id="rId2109" Type="http://schemas.openxmlformats.org/officeDocument/2006/relationships/hyperlink" Target="https://starbounder.org/Fluffalo" TargetMode="External"/><Relationship Id="rId3439" Type="http://schemas.openxmlformats.org/officeDocument/2006/relationships/hyperlink" Target="https://www.realmshelps.net/charbuild/classes/animalcompanion.shtml" TargetMode="External"/><Relationship Id="rId3430" Type="http://schemas.openxmlformats.org/officeDocument/2006/relationships/hyperlink" Target="https://bulbapedia.bulbagarden.net/wiki/Stunfisk_(Pok%C3%A9mon)" TargetMode="External"/><Relationship Id="rId2100" Type="http://schemas.openxmlformats.org/officeDocument/2006/relationships/hyperlink" Target="https://howtotrainyourdragon.fandom.com/wiki/Skrill" TargetMode="External"/><Relationship Id="rId3432" Type="http://schemas.openxmlformats.org/officeDocument/2006/relationships/hyperlink" Target="https://bulbapedia.bulbagarden.net/wiki/Mienfoo_(Pok%C3%A9mon)" TargetMode="External"/><Relationship Id="rId2101" Type="http://schemas.openxmlformats.org/officeDocument/2006/relationships/hyperlink" Target="https://xenoblade.fandom.com/wiki/Marrin" TargetMode="External"/><Relationship Id="rId3431" Type="http://schemas.openxmlformats.org/officeDocument/2006/relationships/hyperlink" Target="https://www.realmshelps.net/monsters/templates/paragon.shtml" TargetMode="External"/><Relationship Id="rId2102" Type="http://schemas.openxmlformats.org/officeDocument/2006/relationships/hyperlink" Target="https://starwars.fandom.com/wiki/Drexl" TargetMode="External"/><Relationship Id="rId3434" Type="http://schemas.openxmlformats.org/officeDocument/2006/relationships/hyperlink" Target="https://bulbapedia.bulbagarden.net/wiki/Druddigon_(Pok%C3%A9mon)" TargetMode="External"/><Relationship Id="rId2103" Type="http://schemas.openxmlformats.org/officeDocument/2006/relationships/hyperlink" Target="https://monsterhunter.fandom.com/wiki/Erupe" TargetMode="External"/><Relationship Id="rId3433" Type="http://schemas.openxmlformats.org/officeDocument/2006/relationships/hyperlink" Target="https://www.realmshelps.net/monsters/templates/pseudonatural.shtml" TargetMode="External"/><Relationship Id="rId3425" Type="http://schemas.openxmlformats.org/officeDocument/2006/relationships/hyperlink" Target="https://www.realmshelps.net/monsters/templates/halftroll.shtml" TargetMode="External"/><Relationship Id="rId3424" Type="http://schemas.openxmlformats.org/officeDocument/2006/relationships/hyperlink" Target="https://bulbapedia.bulbagarden.net/wiki/Cubchoo_(Pok%C3%A9mon)" TargetMode="External"/><Relationship Id="rId3427" Type="http://schemas.openxmlformats.org/officeDocument/2006/relationships/hyperlink" Target="https://www.realmshelps.net/monsters/templates/halfvampire.shtml" TargetMode="External"/><Relationship Id="rId3426" Type="http://schemas.openxmlformats.org/officeDocument/2006/relationships/hyperlink" Target="https://bulbapedia.bulbagarden.net/wiki/Cryogonal_(Pok%C3%A9mon)" TargetMode="External"/><Relationship Id="rId3429" Type="http://schemas.openxmlformats.org/officeDocument/2006/relationships/hyperlink" Target="https://www.realmshelps.net/monsters/templates/multihead.shtml" TargetMode="External"/><Relationship Id="rId3428" Type="http://schemas.openxmlformats.org/officeDocument/2006/relationships/hyperlink" Target="https://bulbapedia.bulbagarden.net/wiki/Shelmet_(Pok%C3%A9mon)" TargetMode="External"/><Relationship Id="rId899" Type="http://schemas.openxmlformats.org/officeDocument/2006/relationships/hyperlink" Target="https://oddworld.fandom.com/wiki/Stingbee" TargetMode="External"/><Relationship Id="rId898" Type="http://schemas.openxmlformats.org/officeDocument/2006/relationships/hyperlink" Target="https://dinotrux.fandom.com/wiki/Junktools_(species)" TargetMode="External"/><Relationship Id="rId897" Type="http://schemas.openxmlformats.org/officeDocument/2006/relationships/hyperlink" Target="https://wh40k.lexicanum.com/wiki/Khymera" TargetMode="External"/><Relationship Id="rId896" Type="http://schemas.openxmlformats.org/officeDocument/2006/relationships/hyperlink" Target="https://toriko.fandom.com/wiki/Cabbear" TargetMode="External"/><Relationship Id="rId891" Type="http://schemas.openxmlformats.org/officeDocument/2006/relationships/hyperlink" Target="https://fellseal.gamepedia.com/Vangal" TargetMode="External"/><Relationship Id="rId890" Type="http://schemas.openxmlformats.org/officeDocument/2006/relationships/hyperlink" Target="https://minecraft.fandom.com/wiki/Evoker" TargetMode="External"/><Relationship Id="rId895" Type="http://schemas.openxmlformats.org/officeDocument/2006/relationships/hyperlink" Target="https://goldensun.fandom.com/wiki/Mold" TargetMode="External"/><Relationship Id="rId3421" Type="http://schemas.openxmlformats.org/officeDocument/2006/relationships/hyperlink" Target="https://www.realmshelps.net/monsters/templates/half-nymph.shtml" TargetMode="External"/><Relationship Id="rId894" Type="http://schemas.openxmlformats.org/officeDocument/2006/relationships/hyperlink" Target="https://onepiece.fandom.com/wiki/Animal_Species/Water_7_Saga" TargetMode="External"/><Relationship Id="rId3420" Type="http://schemas.openxmlformats.org/officeDocument/2006/relationships/hyperlink" Target="https://bulbapedia.bulbagarden.net/wiki/Litwick_(Pok%C3%A9mon)" TargetMode="External"/><Relationship Id="rId893" Type="http://schemas.openxmlformats.org/officeDocument/2006/relationships/hyperlink" Target="https://elderscrolls.fandom.com/wiki/Hoarvor" TargetMode="External"/><Relationship Id="rId3423" Type="http://schemas.openxmlformats.org/officeDocument/2006/relationships/hyperlink" Target="https://www.realmshelps.net/monsters/templates/half-ogre.shtml" TargetMode="External"/><Relationship Id="rId892" Type="http://schemas.openxmlformats.org/officeDocument/2006/relationships/hyperlink" Target="https://monster-sanctuary.fandom.com/wiki/Toxiquus" TargetMode="External"/><Relationship Id="rId3422" Type="http://schemas.openxmlformats.org/officeDocument/2006/relationships/hyperlink" Target="https://bulbapedia.bulbagarden.net/wiki/Axew_(Pok%C3%A9mon)" TargetMode="External"/><Relationship Id="rId2126" Type="http://schemas.openxmlformats.org/officeDocument/2006/relationships/hyperlink" Target="https://goldensun.fandom.com/wiki/Gale_(Djinni)" TargetMode="External"/><Relationship Id="rId3458" Type="http://schemas.openxmlformats.org/officeDocument/2006/relationships/hyperlink" Target="https://bulbapedia.bulbagarden.net/wiki/Meloetta_(Pok%C3%A9mon)" TargetMode="External"/><Relationship Id="rId2127" Type="http://schemas.openxmlformats.org/officeDocument/2006/relationships/hyperlink" Target="https://toriko.fandom.com/wiki/Heavycliff" TargetMode="External"/><Relationship Id="rId3457" Type="http://schemas.openxmlformats.org/officeDocument/2006/relationships/hyperlink" Target="https://bulbapedia.bulbagarden.net/wiki/Keldeo_(Pok%C3%A9mon)" TargetMode="External"/><Relationship Id="rId2128" Type="http://schemas.openxmlformats.org/officeDocument/2006/relationships/hyperlink" Target="https://subnautica-belowzero.fandom.com/wiki/Triops" TargetMode="External"/><Relationship Id="rId2129" Type="http://schemas.openxmlformats.org/officeDocument/2006/relationships/hyperlink" Target="https://starbounder.org/Electric_Fluffalo" TargetMode="External"/><Relationship Id="rId3459" Type="http://schemas.openxmlformats.org/officeDocument/2006/relationships/hyperlink" Target="https://bulbapedia.bulbagarden.net/wiki/Genesect_(Pok%C3%A9mon)" TargetMode="External"/><Relationship Id="rId3450" Type="http://schemas.openxmlformats.org/officeDocument/2006/relationships/hyperlink" Target="https://bulbapedia.bulbagarden.net/wiki/Virizion_(Pok%C3%A9mon)" TargetMode="External"/><Relationship Id="rId2120" Type="http://schemas.openxmlformats.org/officeDocument/2006/relationships/hyperlink" Target="https://howtotrainyourdragon.fandom.com/wiki/Slinkwing" TargetMode="External"/><Relationship Id="rId3452" Type="http://schemas.openxmlformats.org/officeDocument/2006/relationships/hyperlink" Target="https://bulbapedia.bulbagarden.net/wiki/Thundurus_(Pok%C3%A9mon)" TargetMode="External"/><Relationship Id="rId2121" Type="http://schemas.openxmlformats.org/officeDocument/2006/relationships/hyperlink" Target="https://xenoblade.fandom.com/wiki/Defensive/GUARD" TargetMode="External"/><Relationship Id="rId3451" Type="http://schemas.openxmlformats.org/officeDocument/2006/relationships/hyperlink" Target="https://bulbapedia.bulbagarden.net/wiki/Tornadus_(Pok%C3%A9mon)" TargetMode="External"/><Relationship Id="rId2122" Type="http://schemas.openxmlformats.org/officeDocument/2006/relationships/hyperlink" Target="https://starwars.fandom.com/wiki/Droidbreaker" TargetMode="External"/><Relationship Id="rId3454" Type="http://schemas.openxmlformats.org/officeDocument/2006/relationships/hyperlink" Target="https://bulbapedia.bulbagarden.net/wiki/Zekrom_(Pok%C3%A9mon)" TargetMode="External"/><Relationship Id="rId2123" Type="http://schemas.openxmlformats.org/officeDocument/2006/relationships/hyperlink" Target="https://monsterhunter.fandom.com/wiki/Eruzerion" TargetMode="External"/><Relationship Id="rId3453" Type="http://schemas.openxmlformats.org/officeDocument/2006/relationships/hyperlink" Target="https://bulbapedia.bulbagarden.net/wiki/Reshiram_(Pok%C3%A9mon)" TargetMode="External"/><Relationship Id="rId2124" Type="http://schemas.openxmlformats.org/officeDocument/2006/relationships/hyperlink" Target="https://harrypotter.fandom.com/wiki/Animagus" TargetMode="External"/><Relationship Id="rId3456" Type="http://schemas.openxmlformats.org/officeDocument/2006/relationships/hyperlink" Target="https://bulbapedia.bulbagarden.net/wiki/Kyurem_(Pok%C3%A9mon)" TargetMode="External"/><Relationship Id="rId2125" Type="http://schemas.openxmlformats.org/officeDocument/2006/relationships/hyperlink" Target="https://monster-sanctuary.fandom.com/wiki/Skorch" TargetMode="External"/><Relationship Id="rId3455" Type="http://schemas.openxmlformats.org/officeDocument/2006/relationships/hyperlink" Target="https://bulbapedia.bulbagarden.net/wiki/Landorus_(Pok%C3%A9mon)" TargetMode="External"/><Relationship Id="rId2115" Type="http://schemas.openxmlformats.org/officeDocument/2006/relationships/hyperlink" Target="https://bulbapedia.bulbagarden.net/wiki/Omanyte_(Pok%C3%A9mon)" TargetMode="External"/><Relationship Id="rId3447" Type="http://schemas.openxmlformats.org/officeDocument/2006/relationships/hyperlink" Target="https://bulbapedia.bulbagarden.net/wiki/Larvesta_(Pok%C3%A9mon)" TargetMode="External"/><Relationship Id="rId2116" Type="http://schemas.openxmlformats.org/officeDocument/2006/relationships/hyperlink" Target="https://digimon.fandom.com/wiki/Mushroomon" TargetMode="External"/><Relationship Id="rId3446" Type="http://schemas.openxmlformats.org/officeDocument/2006/relationships/hyperlink" Target="https://bulbapedia.bulbagarden.net/wiki/Deino_(Pok%C3%A9mon)" TargetMode="External"/><Relationship Id="rId2117" Type="http://schemas.openxmlformats.org/officeDocument/2006/relationships/hyperlink" Target="https://zelda.fandom.com/wiki/Farosh" TargetMode="External"/><Relationship Id="rId3449" Type="http://schemas.openxmlformats.org/officeDocument/2006/relationships/hyperlink" Target="https://bulbapedia.bulbagarden.net/wiki/Terrakion_(Pok%C3%A9mon)" TargetMode="External"/><Relationship Id="rId2118" Type="http://schemas.openxmlformats.org/officeDocument/2006/relationships/hyperlink" Target="https://www.mariowiki.com/Goomba%27s_Shoe" TargetMode="External"/><Relationship Id="rId3448" Type="http://schemas.openxmlformats.org/officeDocument/2006/relationships/hyperlink" Target="https://bulbapedia.bulbagarden.net/wiki/Cobalion_(Pok%C3%A9mon)" TargetMode="External"/><Relationship Id="rId2119" Type="http://schemas.openxmlformats.org/officeDocument/2006/relationships/hyperlink" Target="https://dragon-quest.org/wiki/Cyclops" TargetMode="External"/><Relationship Id="rId3441" Type="http://schemas.openxmlformats.org/officeDocument/2006/relationships/hyperlink" Target="https://www.realmshelps.net/magic/familiars.shtml" TargetMode="External"/><Relationship Id="rId2110" Type="http://schemas.openxmlformats.org/officeDocument/2006/relationships/hyperlink" Target="https://pixar.fandom.com/wiki/Omnidroid_10" TargetMode="External"/><Relationship Id="rId3440" Type="http://schemas.openxmlformats.org/officeDocument/2006/relationships/hyperlink" Target="https://bulbapedia.bulbagarden.net/wiki/Bouffalant_(Pok%C3%A9mon)" TargetMode="External"/><Relationship Id="rId2111" Type="http://schemas.openxmlformats.org/officeDocument/2006/relationships/hyperlink" Target="https://en.wikipedia.org/wiki/Sarcopterygii" TargetMode="External"/><Relationship Id="rId3443" Type="http://schemas.openxmlformats.org/officeDocument/2006/relationships/hyperlink" Target="https://bulbapedia.bulbagarden.net/wiki/Vullaby_(Pok%C3%A9mon)" TargetMode="External"/><Relationship Id="rId2112" Type="http://schemas.openxmlformats.org/officeDocument/2006/relationships/hyperlink" Target="https://ark.gamepedia.com/Rubble_Golem" TargetMode="External"/><Relationship Id="rId3442" Type="http://schemas.openxmlformats.org/officeDocument/2006/relationships/hyperlink" Target="https://bulbapedia.bulbagarden.net/wiki/Rufflet_(Pok%C3%A9mon)" TargetMode="External"/><Relationship Id="rId2113" Type="http://schemas.openxmlformats.org/officeDocument/2006/relationships/hyperlink" Target="https://avatar.fandom.com/wiki/Snow_leopard_caribou" TargetMode="External"/><Relationship Id="rId3445" Type="http://schemas.openxmlformats.org/officeDocument/2006/relationships/hyperlink" Target="https://bulbapedia.bulbagarden.net/wiki/Durant_(Pok%C3%A9mon)" TargetMode="External"/><Relationship Id="rId2114" Type="http://schemas.openxmlformats.org/officeDocument/2006/relationships/hyperlink" Target="https://forgottenrealms.fandom.com/wiki/Magen" TargetMode="External"/><Relationship Id="rId3444" Type="http://schemas.openxmlformats.org/officeDocument/2006/relationships/hyperlink" Target="https://bulbapedia.bulbagarden.net/wiki/Heatmor_(Pok%C3%A9mon)"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forgottenrealms.fandom.com/wiki/Chuul" TargetMode="External"/><Relationship Id="rId391" Type="http://schemas.openxmlformats.org/officeDocument/2006/relationships/hyperlink" Target="https://avatar.fandom.com/wiki/Cat_deer" TargetMode="External"/><Relationship Id="rId390" Type="http://schemas.openxmlformats.org/officeDocument/2006/relationships/hyperlink" Target="https://ark.gamepedia.com/Attack_Drone" TargetMode="External"/><Relationship Id="rId2180" Type="http://schemas.openxmlformats.org/officeDocument/2006/relationships/hyperlink" Target="https://goldensun.fandom.com/wiki/Chill" TargetMode="External"/><Relationship Id="rId2181" Type="http://schemas.openxmlformats.org/officeDocument/2006/relationships/hyperlink" Target="https://toriko.fandom.com/wiki/Monster_Plant" TargetMode="External"/><Relationship Id="rId2182" Type="http://schemas.openxmlformats.org/officeDocument/2006/relationships/hyperlink" Target="https://yugioh.fandom.com/wiki/Kuriboh" TargetMode="External"/><Relationship Id="rId2183" Type="http://schemas.openxmlformats.org/officeDocument/2006/relationships/hyperlink" Target="https://ark.gamepedia.com/Magmasaur" TargetMode="External"/><Relationship Id="rId385" Type="http://schemas.openxmlformats.org/officeDocument/2006/relationships/hyperlink" Target="https://oddworld.fandom.com/wiki/Slog" TargetMode="External"/><Relationship Id="rId2184" Type="http://schemas.openxmlformats.org/officeDocument/2006/relationships/hyperlink" Target="https://forgottenrealms.fandom.com/wiki/Gem_dragon" TargetMode="External"/><Relationship Id="rId384" Type="http://schemas.openxmlformats.org/officeDocument/2006/relationships/hyperlink" Target="https://dinotrux.fandom.com/wiki/Plowasaurs" TargetMode="External"/><Relationship Id="rId2185" Type="http://schemas.openxmlformats.org/officeDocument/2006/relationships/hyperlink" Target="https://bulbapedia.bulbagarden.net/wiki/Bonsly_(Pok%C3%A9mon)" TargetMode="External"/><Relationship Id="rId383" Type="http://schemas.openxmlformats.org/officeDocument/2006/relationships/hyperlink" Target="https://wh40k.lexicanum.com/wiki/Cthellean_Cudbear" TargetMode="External"/><Relationship Id="rId2186" Type="http://schemas.openxmlformats.org/officeDocument/2006/relationships/hyperlink" Target="https://digimon.fandom.com/wiki/SnowGoblimon" TargetMode="External"/><Relationship Id="rId382" Type="http://schemas.openxmlformats.org/officeDocument/2006/relationships/hyperlink" Target="https://toriko.fandom.com/wiki/Bambina" TargetMode="External"/><Relationship Id="rId2187" Type="http://schemas.openxmlformats.org/officeDocument/2006/relationships/hyperlink" Target="https://dragon-quest.org/wiki/Notso_macho" TargetMode="External"/><Relationship Id="rId389" Type="http://schemas.openxmlformats.org/officeDocument/2006/relationships/hyperlink" Target="https://en.wikipedia.org/wiki/Chiroptera" TargetMode="External"/><Relationship Id="rId2188" Type="http://schemas.openxmlformats.org/officeDocument/2006/relationships/hyperlink" Target="https://howtotrainyourdragon.fandom.com/wiki/Tide_Glider" TargetMode="External"/><Relationship Id="rId388" Type="http://schemas.openxmlformats.org/officeDocument/2006/relationships/hyperlink" Target="https://atlantisthelostempire.fandom.com/wiki/Leviathan" TargetMode="External"/><Relationship Id="rId2189" Type="http://schemas.openxmlformats.org/officeDocument/2006/relationships/hyperlink" Target="https://xenoblade.fandom.com/wiki/Zefa_Ories" TargetMode="External"/><Relationship Id="rId387" Type="http://schemas.openxmlformats.org/officeDocument/2006/relationships/hyperlink" Target="https://horizon.fandom.com/wiki/Glinthawk" TargetMode="External"/><Relationship Id="rId386" Type="http://schemas.openxmlformats.org/officeDocument/2006/relationships/hyperlink" Target="https://ben10.fandom.com/wiki/Crabdozer_(Species)" TargetMode="External"/><Relationship Id="rId381" Type="http://schemas.openxmlformats.org/officeDocument/2006/relationships/hyperlink" Target="https://okami.fandom.com/wiki/Moegami" TargetMode="External"/><Relationship Id="rId380" Type="http://schemas.openxmlformats.org/officeDocument/2006/relationships/hyperlink" Target="https://goldensun.fandom.com/wiki/Flower" TargetMode="External"/><Relationship Id="rId379" Type="http://schemas.openxmlformats.org/officeDocument/2006/relationships/hyperlink" Target="https://onepiece.fandom.com/wiki/Den_Den_Mushi" TargetMode="External"/><Relationship Id="rId2170" Type="http://schemas.openxmlformats.org/officeDocument/2006/relationships/hyperlink" Target="https://ark.gamepedia.com/Lystrosaurus" TargetMode="External"/><Relationship Id="rId2171" Type="http://schemas.openxmlformats.org/officeDocument/2006/relationships/hyperlink" Target="https://forgottenrealms.fandom.com/wiki/Gem_dragon" TargetMode="External"/><Relationship Id="rId2172" Type="http://schemas.openxmlformats.org/officeDocument/2006/relationships/hyperlink" Target="https://bulbapedia.bulbagarden.net/wiki/Azurill_(Pok%C3%A9mon)" TargetMode="External"/><Relationship Id="rId374" Type="http://schemas.openxmlformats.org/officeDocument/2006/relationships/hyperlink" Target="https://minecraft.gamepedia.com/Hoglin" TargetMode="External"/><Relationship Id="rId2173" Type="http://schemas.openxmlformats.org/officeDocument/2006/relationships/hyperlink" Target="https://digimon.fandom.com/wiki/SnowAgumon" TargetMode="External"/><Relationship Id="rId373" Type="http://schemas.openxmlformats.org/officeDocument/2006/relationships/hyperlink" Target="https://finalfantasy.fandom.com/wiki/Chaos_(Final_Fantasy_XII)" TargetMode="External"/><Relationship Id="rId2174" Type="http://schemas.openxmlformats.org/officeDocument/2006/relationships/hyperlink" Target="https://dragon-quest.org/wiki/Lump_wizard" TargetMode="External"/><Relationship Id="rId372" Type="http://schemas.openxmlformats.org/officeDocument/2006/relationships/hyperlink" Target="https://finalfantasy.fandom.com/wiki/Dhorme_Chimera_(Final_Fantasy_V)" TargetMode="External"/><Relationship Id="rId2175" Type="http://schemas.openxmlformats.org/officeDocument/2006/relationships/hyperlink" Target="https://howtotrainyourdragon.fandom.com/wiki/Thunderpede" TargetMode="External"/><Relationship Id="rId371" Type="http://schemas.openxmlformats.org/officeDocument/2006/relationships/hyperlink" Target="https://metroid.fandom.com/wiki/Crystallite" TargetMode="External"/><Relationship Id="rId2176" Type="http://schemas.openxmlformats.org/officeDocument/2006/relationships/hyperlink" Target="https://xenoblade.fandom.com/wiki/Oc-serv" TargetMode="External"/><Relationship Id="rId378" Type="http://schemas.openxmlformats.org/officeDocument/2006/relationships/hyperlink" Target="https://naruto.fandom.com/wiki/Ten-Tails" TargetMode="External"/><Relationship Id="rId2177" Type="http://schemas.openxmlformats.org/officeDocument/2006/relationships/hyperlink" Target="https://starwars.fandom.com/wiki/Massiff" TargetMode="External"/><Relationship Id="rId377" Type="http://schemas.openxmlformats.org/officeDocument/2006/relationships/hyperlink" Target="https://elderscrolls.fandom.com/wiki/Durzog_(Online)" TargetMode="External"/><Relationship Id="rId2178" Type="http://schemas.openxmlformats.org/officeDocument/2006/relationships/hyperlink" Target="https://monsterhunter.fandom.com/wiki/Glavenus" TargetMode="External"/><Relationship Id="rId376" Type="http://schemas.openxmlformats.org/officeDocument/2006/relationships/hyperlink" Target="https://monster-sanctuary.fandom.com/wiki/Steam_Golem" TargetMode="External"/><Relationship Id="rId2179" Type="http://schemas.openxmlformats.org/officeDocument/2006/relationships/hyperlink" Target="https://monster-sanctuary.fandom.com/wiki/Darnation" TargetMode="External"/><Relationship Id="rId375" Type="http://schemas.openxmlformats.org/officeDocument/2006/relationships/hyperlink" Target="https://fellseal.gamepedia.com/Ercinee" TargetMode="External"/><Relationship Id="rId2190" Type="http://schemas.openxmlformats.org/officeDocument/2006/relationships/hyperlink" Target="https://starwars.fandom.com/wiki/Mastiff_phalone/Legends" TargetMode="External"/><Relationship Id="rId2191" Type="http://schemas.openxmlformats.org/officeDocument/2006/relationships/hyperlink" Target="https://monsterhunter.fandom.com/wiki/Gobul" TargetMode="External"/><Relationship Id="rId2192" Type="http://schemas.openxmlformats.org/officeDocument/2006/relationships/hyperlink" Target="https://monster-sanctuary.fandom.com/wiki/Thanatos" TargetMode="External"/><Relationship Id="rId2193" Type="http://schemas.openxmlformats.org/officeDocument/2006/relationships/hyperlink" Target="https://goldensun.fandom.com/wiki/Claw" TargetMode="External"/><Relationship Id="rId2194" Type="http://schemas.openxmlformats.org/officeDocument/2006/relationships/hyperlink" Target="https://toriko.fandom.com/wiki/Moon" TargetMode="External"/><Relationship Id="rId396" Type="http://schemas.openxmlformats.org/officeDocument/2006/relationships/hyperlink" Target="https://zelda.fandom.com/wiki/Dodongo" TargetMode="External"/><Relationship Id="rId2195" Type="http://schemas.openxmlformats.org/officeDocument/2006/relationships/hyperlink" Target="https://yuyuhakusho.fandom.com/wiki/Pu" TargetMode="External"/><Relationship Id="rId395" Type="http://schemas.openxmlformats.org/officeDocument/2006/relationships/hyperlink" Target="https://godzilla.fandom.com/wiki/Mechagodzilla_(Showa)" TargetMode="External"/><Relationship Id="rId2196" Type="http://schemas.openxmlformats.org/officeDocument/2006/relationships/hyperlink" Target="https://ark.gamepedia.com/Mammoth" TargetMode="External"/><Relationship Id="rId394" Type="http://schemas.openxmlformats.org/officeDocument/2006/relationships/hyperlink" Target="https://digimon.fandom.com/wiki/Chuumon" TargetMode="External"/><Relationship Id="rId2197" Type="http://schemas.openxmlformats.org/officeDocument/2006/relationships/hyperlink" Target="https://forgottenrealms.fandom.com/wiki/Gem_dragon" TargetMode="External"/><Relationship Id="rId393" Type="http://schemas.openxmlformats.org/officeDocument/2006/relationships/hyperlink" Target="https://bulbapedia.bulbagarden.net/wiki/Nidoran%E2%99%80_(Pok%C3%A9mon)" TargetMode="External"/><Relationship Id="rId2198" Type="http://schemas.openxmlformats.org/officeDocument/2006/relationships/hyperlink" Target="https://bulbapedia.bulbagarden.net/wiki/Hoppip_(Pok%C3%A9mon)" TargetMode="External"/><Relationship Id="rId2199" Type="http://schemas.openxmlformats.org/officeDocument/2006/relationships/hyperlink" Target="https://digimon.fandom.com/wiki/Solarmon" TargetMode="External"/><Relationship Id="rId399" Type="http://schemas.openxmlformats.org/officeDocument/2006/relationships/hyperlink" Target="https://howtotrainyourdragon.fandom.com/wiki/Deathgripper" TargetMode="External"/><Relationship Id="rId398" Type="http://schemas.openxmlformats.org/officeDocument/2006/relationships/hyperlink" Target="https://dragon-quest.org/wiki/Gem_slime" TargetMode="External"/><Relationship Id="rId397" Type="http://schemas.openxmlformats.org/officeDocument/2006/relationships/hyperlink" Target="https://www.mariowiki.com/Chargin%27_Chuck" TargetMode="External"/><Relationship Id="rId1730" Type="http://schemas.openxmlformats.org/officeDocument/2006/relationships/hyperlink" Target="https://monster-sanctuary.fandom.com/wiki/Goblin_Miner" TargetMode="External"/><Relationship Id="rId1731" Type="http://schemas.openxmlformats.org/officeDocument/2006/relationships/hyperlink" Target="https://goldensun.fandom.com/wiki/Aroma" TargetMode="External"/><Relationship Id="rId1732" Type="http://schemas.openxmlformats.org/officeDocument/2006/relationships/hyperlink" Target="https://toriko.fandom.com/wiki/Giraffebird" TargetMode="External"/><Relationship Id="rId1733" Type="http://schemas.openxmlformats.org/officeDocument/2006/relationships/hyperlink" Target="https://wh40k.lexicanum.com/wiki/Deathspitter" TargetMode="External"/><Relationship Id="rId1734" Type="http://schemas.openxmlformats.org/officeDocument/2006/relationships/hyperlink" Target="https://powerrangers.fandom.com/wiki/Wildcat_Galactabeast" TargetMode="External"/><Relationship Id="rId1735" Type="http://schemas.openxmlformats.org/officeDocument/2006/relationships/hyperlink" Target="https://en.wikipedia.org/wiki/Testudines" TargetMode="External"/><Relationship Id="rId1736" Type="http://schemas.openxmlformats.org/officeDocument/2006/relationships/hyperlink" Target="https://ark.gamepedia.com/Giganotosaurus" TargetMode="External"/><Relationship Id="rId1737" Type="http://schemas.openxmlformats.org/officeDocument/2006/relationships/hyperlink" Target="https://avatar.fandom.com/wiki/Rabaroo" TargetMode="External"/><Relationship Id="rId1738" Type="http://schemas.openxmlformats.org/officeDocument/2006/relationships/hyperlink" Target="https://forgottenrealms.fandom.com/wiki/Guardgoyle" TargetMode="External"/><Relationship Id="rId1739" Type="http://schemas.openxmlformats.org/officeDocument/2006/relationships/hyperlink" Target="https://bulbapedia.bulbagarden.net/wiki/Tauros_(Pok%C3%A9mon)" TargetMode="External"/><Relationship Id="rId1720" Type="http://schemas.openxmlformats.org/officeDocument/2006/relationships/hyperlink" Target="https://bulbapedia.bulbagarden.net/wiki/Pinsir_(Pok%C3%A9mon)" TargetMode="External"/><Relationship Id="rId1721" Type="http://schemas.openxmlformats.org/officeDocument/2006/relationships/hyperlink" Target="https://digimon.fandom.com/wiki/Lucemon" TargetMode="External"/><Relationship Id="rId1722" Type="http://schemas.openxmlformats.org/officeDocument/2006/relationships/hyperlink" Target="https://zelda.fandom.com/wiki/Moldorm" TargetMode="External"/><Relationship Id="rId1723" Type="http://schemas.openxmlformats.org/officeDocument/2006/relationships/hyperlink" Target="https://www.mariowiki.com/Big_Mushroom" TargetMode="External"/><Relationship Id="rId1724" Type="http://schemas.openxmlformats.org/officeDocument/2006/relationships/hyperlink" Target="https://dragon-quest.org/wiki/Iron_rhino" TargetMode="External"/><Relationship Id="rId1725" Type="http://schemas.openxmlformats.org/officeDocument/2006/relationships/hyperlink" Target="https://howtotrainyourdragon.fandom.com/wiki/Shivertooth" TargetMode="External"/><Relationship Id="rId1726" Type="http://schemas.openxmlformats.org/officeDocument/2006/relationships/hyperlink" Target="https://xenoblade.fandom.com/wiki/Levitath" TargetMode="External"/><Relationship Id="rId1727" Type="http://schemas.openxmlformats.org/officeDocument/2006/relationships/hyperlink" Target="https://starwars.fandom.com/wiki/Chlovi_cat" TargetMode="External"/><Relationship Id="rId1728" Type="http://schemas.openxmlformats.org/officeDocument/2006/relationships/hyperlink" Target="https://monsterhunter.fandom.com/wiki/Doragyurosu" TargetMode="External"/><Relationship Id="rId1729" Type="http://schemas.openxmlformats.org/officeDocument/2006/relationships/hyperlink" Target="https://harrypotter.fandom.com/wiki/House-elf" TargetMode="External"/><Relationship Id="rId1752" Type="http://schemas.openxmlformats.org/officeDocument/2006/relationships/hyperlink" Target="https://wh40k.lexicanum.com/wiki/Fleshborer" TargetMode="External"/><Relationship Id="rId1753" Type="http://schemas.openxmlformats.org/officeDocument/2006/relationships/hyperlink" Target="https://powerrangers.fandom.com/wiki/Wolf_Galactabeast" TargetMode="External"/><Relationship Id="rId1754" Type="http://schemas.openxmlformats.org/officeDocument/2006/relationships/hyperlink" Target="https://en.wikipedia.org/wiki/Cyclostomata" TargetMode="External"/><Relationship Id="rId1755" Type="http://schemas.openxmlformats.org/officeDocument/2006/relationships/hyperlink" Target="https://ark.gamepedia.com/Gigantopithecus" TargetMode="External"/><Relationship Id="rId1756" Type="http://schemas.openxmlformats.org/officeDocument/2006/relationships/hyperlink" Target="https://avatar.fandom.com/wiki/Raven_eagle" TargetMode="External"/><Relationship Id="rId1757" Type="http://schemas.openxmlformats.org/officeDocument/2006/relationships/hyperlink" Target="https://forgottenrealms.fandom.com/wiki/Helmed_horror" TargetMode="External"/><Relationship Id="rId1758" Type="http://schemas.openxmlformats.org/officeDocument/2006/relationships/hyperlink" Target="https://bulbapedia.bulbagarden.net/wiki/Magikarp_(Pok%C3%A9mon)" TargetMode="External"/><Relationship Id="rId1759" Type="http://schemas.openxmlformats.org/officeDocument/2006/relationships/hyperlink" Target="https://digimon.fandom.com/wiki/Lunamon" TargetMode="External"/><Relationship Id="rId1750" Type="http://schemas.openxmlformats.org/officeDocument/2006/relationships/hyperlink" Target="https://goldensun.fandom.com/wiki/Blitz" TargetMode="External"/><Relationship Id="rId1751" Type="http://schemas.openxmlformats.org/officeDocument/2006/relationships/hyperlink" Target="https://toriko.fandom.com/wiki/Goblinplant" TargetMode="External"/><Relationship Id="rId1741" Type="http://schemas.openxmlformats.org/officeDocument/2006/relationships/hyperlink" Target="https://zelda.fandom.com/wiki/Morpheel" TargetMode="External"/><Relationship Id="rId1742" Type="http://schemas.openxmlformats.org/officeDocument/2006/relationships/hyperlink" Target="https://www.mariowiki.com/Boomerang_Flower" TargetMode="External"/><Relationship Id="rId1743" Type="http://schemas.openxmlformats.org/officeDocument/2006/relationships/hyperlink" Target="https://dragon-quest.org/wiki/Killerpillar" TargetMode="External"/><Relationship Id="rId1744" Type="http://schemas.openxmlformats.org/officeDocument/2006/relationships/hyperlink" Target="https://howtotrainyourdragon.fandom.com/wiki/Shockjaw" TargetMode="External"/><Relationship Id="rId1745" Type="http://schemas.openxmlformats.org/officeDocument/2006/relationships/hyperlink" Target="https://xenoblade.fandom.com/wiki/Racti_Lexos" TargetMode="External"/><Relationship Id="rId1746" Type="http://schemas.openxmlformats.org/officeDocument/2006/relationships/hyperlink" Target="https://starwars.fandom.com/wiki/Cliffborer_worm" TargetMode="External"/><Relationship Id="rId1747" Type="http://schemas.openxmlformats.org/officeDocument/2006/relationships/hyperlink" Target="https://monsterhunter.fandom.com/wiki/Duramboros" TargetMode="External"/><Relationship Id="rId1748" Type="http://schemas.openxmlformats.org/officeDocument/2006/relationships/hyperlink" Target="https://harrypotter.fandom.com/wiki/Boggart" TargetMode="External"/><Relationship Id="rId1749" Type="http://schemas.openxmlformats.org/officeDocument/2006/relationships/hyperlink" Target="https://monster-sanctuary.fandom.com/wiki/Salahammer" TargetMode="External"/><Relationship Id="rId1740" Type="http://schemas.openxmlformats.org/officeDocument/2006/relationships/hyperlink" Target="https://digimon.fandom.com/wiki/Ludomon" TargetMode="External"/><Relationship Id="rId1710" Type="http://schemas.openxmlformats.org/officeDocument/2006/relationships/hyperlink" Target="https://harrypotter.fandom.com/wiki/Zouwu" TargetMode="External"/><Relationship Id="rId1711" Type="http://schemas.openxmlformats.org/officeDocument/2006/relationships/hyperlink" Target="https://monster-sanctuary.fandom.com/wiki/Manticorb" TargetMode="External"/><Relationship Id="rId1712" Type="http://schemas.openxmlformats.org/officeDocument/2006/relationships/hyperlink" Target="https://goldensun.fandom.com/wiki/Wrath" TargetMode="External"/><Relationship Id="rId1713" Type="http://schemas.openxmlformats.org/officeDocument/2006/relationships/hyperlink" Target="https://toriko.fandom.com/wiki/Giga_Horse" TargetMode="External"/><Relationship Id="rId1714" Type="http://schemas.openxmlformats.org/officeDocument/2006/relationships/hyperlink" Target="https://wh40k.lexicanum.com/wiki/Scything_Talons" TargetMode="External"/><Relationship Id="rId1715" Type="http://schemas.openxmlformats.org/officeDocument/2006/relationships/hyperlink" Target="https://powerrangers.fandom.com/wiki/Lion_Galactabeast" TargetMode="External"/><Relationship Id="rId1716" Type="http://schemas.openxmlformats.org/officeDocument/2006/relationships/hyperlink" Target="https://en.wikipedia.org/wiki/Crocodylia" TargetMode="External"/><Relationship Id="rId1717" Type="http://schemas.openxmlformats.org/officeDocument/2006/relationships/hyperlink" Target="https://ark.gamepedia.com/Gasbags" TargetMode="External"/><Relationship Id="rId1718" Type="http://schemas.openxmlformats.org/officeDocument/2006/relationships/hyperlink" Target="https://avatar.fandom.com/wiki/Quilled_chameleon" TargetMode="External"/><Relationship Id="rId1719" Type="http://schemas.openxmlformats.org/officeDocument/2006/relationships/hyperlink" Target="https://forgottenrealms.fandom.com/wiki/Stone_golem" TargetMode="External"/><Relationship Id="rId1700" Type="http://schemas.openxmlformats.org/officeDocument/2006/relationships/hyperlink" Target="https://forgottenrealms.fandom.com/wiki/Stained_glass_golem" TargetMode="External"/><Relationship Id="rId1701" Type="http://schemas.openxmlformats.org/officeDocument/2006/relationships/hyperlink" Target="https://bulbapedia.bulbagarden.net/wiki/Magby_(Pok%C3%A9mon)" TargetMode="External"/><Relationship Id="rId1702" Type="http://schemas.openxmlformats.org/officeDocument/2006/relationships/hyperlink" Target="https://digimon.fandom.com/wiki/Lopmon" TargetMode="External"/><Relationship Id="rId1703" Type="http://schemas.openxmlformats.org/officeDocument/2006/relationships/hyperlink" Target="https://zelda.fandom.com/wiki/Morpha" TargetMode="External"/><Relationship Id="rId1704" Type="http://schemas.openxmlformats.org/officeDocument/2006/relationships/hyperlink" Target="https://www.mariowiki.com/1-Up_Mushroom" TargetMode="External"/><Relationship Id="rId1705" Type="http://schemas.openxmlformats.org/officeDocument/2006/relationships/hyperlink" Target="https://dragon-quest.org/wiki/Drohl_drone" TargetMode="External"/><Relationship Id="rId1706" Type="http://schemas.openxmlformats.org/officeDocument/2006/relationships/hyperlink" Target="https://howtotrainyourdragon.fandom.com/wiki/Shellfire" TargetMode="External"/><Relationship Id="rId1707" Type="http://schemas.openxmlformats.org/officeDocument/2006/relationships/hyperlink" Target="https://xenoblade.fandom.com/wiki/Lepyx" TargetMode="External"/><Relationship Id="rId1708" Type="http://schemas.openxmlformats.org/officeDocument/2006/relationships/hyperlink" Target="https://starwars.fandom.com/wiki/Cannok" TargetMode="External"/><Relationship Id="rId1709" Type="http://schemas.openxmlformats.org/officeDocument/2006/relationships/hyperlink" Target="https://monsterhunter.fandom.com/wiki/Dodogama" TargetMode="External"/><Relationship Id="rId40" Type="http://schemas.openxmlformats.org/officeDocument/2006/relationships/hyperlink" Target="https://ark.gamepedia.com/Allosaurus" TargetMode="External"/><Relationship Id="rId42" Type="http://schemas.openxmlformats.org/officeDocument/2006/relationships/hyperlink" Target="https://forgottenrealms.fandom.com/wiki/Ahuizotl" TargetMode="External"/><Relationship Id="rId41" Type="http://schemas.openxmlformats.org/officeDocument/2006/relationships/hyperlink" Target="https://avatar.fandom.com/wiki/Arctic_camel" TargetMode="External"/><Relationship Id="rId44" Type="http://schemas.openxmlformats.org/officeDocument/2006/relationships/hyperlink" Target="https://digimon.fandom.com/wiki/Armadillomon" TargetMode="External"/><Relationship Id="rId43" Type="http://schemas.openxmlformats.org/officeDocument/2006/relationships/hyperlink" Target="https://bulbapedia.bulbagarden.net/wiki/Charmander_(Pok%C3%A9mon)" TargetMode="External"/><Relationship Id="rId46" Type="http://schemas.openxmlformats.org/officeDocument/2006/relationships/hyperlink" Target="https://zelda.fandom.com/wiki/Real_Bombchu" TargetMode="External"/><Relationship Id="rId45" Type="http://schemas.openxmlformats.org/officeDocument/2006/relationships/hyperlink" Target="https://godzilla.fandom.com/wiki/Baragon" TargetMode="External"/><Relationship Id="rId48" Type="http://schemas.openxmlformats.org/officeDocument/2006/relationships/hyperlink" Target="https://dragon-quest.org/wiki/Bubble_slime" TargetMode="External"/><Relationship Id="rId47" Type="http://schemas.openxmlformats.org/officeDocument/2006/relationships/hyperlink" Target="https://www.mariowiki.com/Birdo_(species)" TargetMode="External"/><Relationship Id="rId49" Type="http://schemas.openxmlformats.org/officeDocument/2006/relationships/hyperlink" Target="https://howtotrainyourdragon.fandom.com/wiki/Bewilderbeast" TargetMode="External"/><Relationship Id="rId31" Type="http://schemas.openxmlformats.org/officeDocument/2006/relationships/hyperlink" Target="https://okami.fandom.com/wiki/Amaterasu" TargetMode="External"/><Relationship Id="rId30" Type="http://schemas.openxmlformats.org/officeDocument/2006/relationships/hyperlink" Target="https://goldensun.fandom.com/wiki/Bane" TargetMode="External"/><Relationship Id="rId33" Type="http://schemas.openxmlformats.org/officeDocument/2006/relationships/hyperlink" Target="https://wh40k.lexicanum.com/wiki/Ambull" TargetMode="External"/><Relationship Id="rId32" Type="http://schemas.openxmlformats.org/officeDocument/2006/relationships/hyperlink" Target="https://toriko.fandom.com/wiki/Air_Gorilla" TargetMode="External"/><Relationship Id="rId35" Type="http://schemas.openxmlformats.org/officeDocument/2006/relationships/hyperlink" Target="https://oddworld.fandom.com/wiki/Elum" TargetMode="External"/><Relationship Id="rId34" Type="http://schemas.openxmlformats.org/officeDocument/2006/relationships/hyperlink" Target="https://dinotrux.fandom.com/wiki/Ankylodumps" TargetMode="External"/><Relationship Id="rId37" Type="http://schemas.openxmlformats.org/officeDocument/2006/relationships/hyperlink" Target="https://horizon.fandom.com/wiki/Behemoth" TargetMode="External"/><Relationship Id="rId36" Type="http://schemas.openxmlformats.org/officeDocument/2006/relationships/hyperlink" Target="https://ben10.fandom.com/wiki/Aerophibian_(Classic)" TargetMode="External"/><Relationship Id="rId39" Type="http://schemas.openxmlformats.org/officeDocument/2006/relationships/hyperlink" Target="https://en.wikipedia.org/wiki/Marsupialia" TargetMode="External"/><Relationship Id="rId38" Type="http://schemas.openxmlformats.org/officeDocument/2006/relationships/hyperlink" Target="https://alienanthology.fandom.com/wiki/Soldier" TargetMode="External"/><Relationship Id="rId2203" Type="http://schemas.openxmlformats.org/officeDocument/2006/relationships/hyperlink" Target="https://starwars.fandom.com/wiki/Narglatch/Legends" TargetMode="External"/><Relationship Id="rId2204" Type="http://schemas.openxmlformats.org/officeDocument/2006/relationships/hyperlink" Target="https://monsterhunter.fandom.com/wiki/Gogmazios" TargetMode="External"/><Relationship Id="rId20" Type="http://schemas.openxmlformats.org/officeDocument/2006/relationships/hyperlink" Target="https://marvel.fandom.com/wiki/Biggs_(Earth-616)" TargetMode="External"/><Relationship Id="rId2205" Type="http://schemas.openxmlformats.org/officeDocument/2006/relationships/hyperlink" Target="https://monster-sanctuary.fandom.com/wiki/Rainbow_Blob" TargetMode="External"/><Relationship Id="rId2206" Type="http://schemas.openxmlformats.org/officeDocument/2006/relationships/hyperlink" Target="https://goldensun.fandom.com/wiki/Coral" TargetMode="External"/><Relationship Id="rId22" Type="http://schemas.openxmlformats.org/officeDocument/2006/relationships/hyperlink" Target="https://finalfantasy.fandom.com/wiki/Abadon_(Final_Fantasy_IX)" TargetMode="External"/><Relationship Id="rId2207" Type="http://schemas.openxmlformats.org/officeDocument/2006/relationships/hyperlink" Target="https://toriko.fandom.com/wiki/Mount_Turtle" TargetMode="External"/><Relationship Id="rId21" Type="http://schemas.openxmlformats.org/officeDocument/2006/relationships/hyperlink" Target="https://metroid.fandom.com/wiki/Aazelion" TargetMode="External"/><Relationship Id="rId2208" Type="http://schemas.openxmlformats.org/officeDocument/2006/relationships/hyperlink" Target="https://ark.gamepedia.com/Managarmr" TargetMode="External"/><Relationship Id="rId24" Type="http://schemas.openxmlformats.org/officeDocument/2006/relationships/hyperlink" Target="https://minecraft.gamepedia.com/Axolotl" TargetMode="External"/><Relationship Id="rId2209" Type="http://schemas.openxmlformats.org/officeDocument/2006/relationships/hyperlink" Target="https://forgottenrealms.fandom.com/wiki/Gem_dragon" TargetMode="External"/><Relationship Id="rId23" Type="http://schemas.openxmlformats.org/officeDocument/2006/relationships/hyperlink" Target="https://finalfantasy.fandom.com/wiki/Adrammelech_(Final_Fantasy_XII)" TargetMode="External"/><Relationship Id="rId26" Type="http://schemas.openxmlformats.org/officeDocument/2006/relationships/hyperlink" Target="https://monster-sanctuary.fandom.com/wiki/Spectral_Wolf" TargetMode="External"/><Relationship Id="rId25" Type="http://schemas.openxmlformats.org/officeDocument/2006/relationships/hyperlink" Target="https://fellseal.gamepedia.com/Aeoth" TargetMode="External"/><Relationship Id="rId28" Type="http://schemas.openxmlformats.org/officeDocument/2006/relationships/hyperlink" Target="https://naruto.fandom.com/wiki/Zero-Tails" TargetMode="External"/><Relationship Id="rId27" Type="http://schemas.openxmlformats.org/officeDocument/2006/relationships/hyperlink" Target="https://elderscrolls.fandom.com/wiki/Alit" TargetMode="External"/><Relationship Id="rId29" Type="http://schemas.openxmlformats.org/officeDocument/2006/relationships/hyperlink" Target="https://onepiece.fandom.com/wiki/Animal_Species/Strong_World" TargetMode="External"/><Relationship Id="rId2200" Type="http://schemas.openxmlformats.org/officeDocument/2006/relationships/hyperlink" Target="https://dragon-quest.org/wiki/Killing_machine" TargetMode="External"/><Relationship Id="rId2201" Type="http://schemas.openxmlformats.org/officeDocument/2006/relationships/hyperlink" Target="https://howtotrainyourdragon.fandom.com/wiki/Timberjack" TargetMode="External"/><Relationship Id="rId2202" Type="http://schemas.openxmlformats.org/officeDocument/2006/relationships/hyperlink" Target="https://xenoblade.fandom.com/wiki/Sabulum_Orluga" TargetMode="External"/><Relationship Id="rId11" Type="http://schemas.openxmlformats.org/officeDocument/2006/relationships/hyperlink" Target="https://zelda.fandom.com/wiki/Armos" TargetMode="External"/><Relationship Id="rId10" Type="http://schemas.openxmlformats.org/officeDocument/2006/relationships/hyperlink" Target="https://godzilla.fandom.com/wiki/Anguirus_(FW)" TargetMode="External"/><Relationship Id="rId13" Type="http://schemas.openxmlformats.org/officeDocument/2006/relationships/hyperlink" Target="https://dragon-quest.org/wiki/Slime" TargetMode="External"/><Relationship Id="rId12" Type="http://schemas.openxmlformats.org/officeDocument/2006/relationships/hyperlink" Target="https://www.mariowiki.com/Angry_Sun" TargetMode="External"/><Relationship Id="rId15" Type="http://schemas.openxmlformats.org/officeDocument/2006/relationships/hyperlink" Target="https://xenoblade.fandom.com/wiki/Adsecula" TargetMode="External"/><Relationship Id="rId14" Type="http://schemas.openxmlformats.org/officeDocument/2006/relationships/hyperlink" Target="https://howtotrainyourdragon.fandom.com/wiki/Armorwing" TargetMode="External"/><Relationship Id="rId17" Type="http://schemas.openxmlformats.org/officeDocument/2006/relationships/hyperlink" Target="https://monsterhunter.fandom.com/wiki/Abiorugu" TargetMode="External"/><Relationship Id="rId16" Type="http://schemas.openxmlformats.org/officeDocument/2006/relationships/hyperlink" Target="https://starwars.fandom.com/wiki/Alderaan_furry_moth" TargetMode="External"/><Relationship Id="rId19" Type="http://schemas.openxmlformats.org/officeDocument/2006/relationships/hyperlink" Target="https://slimerancher.fandom.com/wiki/Pink_Slime" TargetMode="External"/><Relationship Id="rId18" Type="http://schemas.openxmlformats.org/officeDocument/2006/relationships/hyperlink" Target="https://harrypotter.fandom.com/wiki/Acromantula" TargetMode="External"/><Relationship Id="rId84" Type="http://schemas.openxmlformats.org/officeDocument/2006/relationships/hyperlink" Target="https://howtotrainyourdragon.fandom.com/wiki/Boneknapper" TargetMode="External"/><Relationship Id="rId1774" Type="http://schemas.openxmlformats.org/officeDocument/2006/relationships/hyperlink" Target="https://avatar.fandom.com/wiki/Saber-tooth_moose_lion" TargetMode="External"/><Relationship Id="rId83" Type="http://schemas.openxmlformats.org/officeDocument/2006/relationships/hyperlink" Target="https://dragon-quest.org/wiki/Healslime" TargetMode="External"/><Relationship Id="rId1775" Type="http://schemas.openxmlformats.org/officeDocument/2006/relationships/hyperlink" Target="https://forgottenrealms.fandom.com/wiki/Homunculus" TargetMode="External"/><Relationship Id="rId86" Type="http://schemas.openxmlformats.org/officeDocument/2006/relationships/hyperlink" Target="https://starwars.fandom.com/wiki/Bearded_jax" TargetMode="External"/><Relationship Id="rId1776" Type="http://schemas.openxmlformats.org/officeDocument/2006/relationships/hyperlink" Target="https://bulbapedia.bulbagarden.net/wiki/Lapras_(Pok%C3%A9mon)" TargetMode="External"/><Relationship Id="rId85" Type="http://schemas.openxmlformats.org/officeDocument/2006/relationships/hyperlink" Target="https://xenoblade.fandom.com/wiki/Aligo" TargetMode="External"/><Relationship Id="rId1777" Type="http://schemas.openxmlformats.org/officeDocument/2006/relationships/hyperlink" Target="https://digimon.fandom.com/wiki/Monitamon" TargetMode="External"/><Relationship Id="rId88" Type="http://schemas.openxmlformats.org/officeDocument/2006/relationships/hyperlink" Target="https://harrypotter.fandom.com/wiki/Augurey" TargetMode="External"/><Relationship Id="rId1778" Type="http://schemas.openxmlformats.org/officeDocument/2006/relationships/hyperlink" Target="https://zelda.fandom.com/wiki/Stagnox" TargetMode="External"/><Relationship Id="rId87" Type="http://schemas.openxmlformats.org/officeDocument/2006/relationships/hyperlink" Target="https://monsterhunter.fandom.com/wiki/Ahtal-Ka" TargetMode="External"/><Relationship Id="rId1779" Type="http://schemas.openxmlformats.org/officeDocument/2006/relationships/hyperlink" Target="https://www.mariowiki.com/Cloud_Flower" TargetMode="External"/><Relationship Id="rId89" Type="http://schemas.openxmlformats.org/officeDocument/2006/relationships/hyperlink" Target="https://slimerancher.fandom.com/wiki/Phosphor_Slime" TargetMode="External"/><Relationship Id="rId80" Type="http://schemas.openxmlformats.org/officeDocument/2006/relationships/hyperlink" Target="https://godzilla.fandom.com/wiki/Biollante" TargetMode="External"/><Relationship Id="rId82" Type="http://schemas.openxmlformats.org/officeDocument/2006/relationships/hyperlink" Target="https://www.mariowiki.com/Bonneter" TargetMode="External"/><Relationship Id="rId81" Type="http://schemas.openxmlformats.org/officeDocument/2006/relationships/hyperlink" Target="https://zelda.fandom.com/wiki/Deku_Baba" TargetMode="External"/><Relationship Id="rId1770" Type="http://schemas.openxmlformats.org/officeDocument/2006/relationships/hyperlink" Target="https://toriko.fandom.com/wiki/Great_Leg" TargetMode="External"/><Relationship Id="rId1771" Type="http://schemas.openxmlformats.org/officeDocument/2006/relationships/hyperlink" Target="https://princessbride.fandom.com/wiki/R.O.U.S." TargetMode="External"/><Relationship Id="rId1772" Type="http://schemas.openxmlformats.org/officeDocument/2006/relationships/hyperlink" Target="https://en.wikipedia.org/wiki/Shark" TargetMode="External"/><Relationship Id="rId1773" Type="http://schemas.openxmlformats.org/officeDocument/2006/relationships/hyperlink" Target="https://ark.gamepedia.com/Glowbug" TargetMode="External"/><Relationship Id="rId73" Type="http://schemas.openxmlformats.org/officeDocument/2006/relationships/hyperlink" Target="https://james-camerons-avatar.fandom.com/wiki/Avatar_(species)" TargetMode="External"/><Relationship Id="rId1763" Type="http://schemas.openxmlformats.org/officeDocument/2006/relationships/hyperlink" Target="https://howtotrainyourdragon.fandom.com/wiki/Shovelhelm" TargetMode="External"/><Relationship Id="rId72" Type="http://schemas.openxmlformats.org/officeDocument/2006/relationships/hyperlink" Target="https://horizon.fandom.com/wiki/Bristleback" TargetMode="External"/><Relationship Id="rId1764" Type="http://schemas.openxmlformats.org/officeDocument/2006/relationships/hyperlink" Target="https://xenoblade.fandom.com/wiki/Lindwurm_Sollmeyer" TargetMode="External"/><Relationship Id="rId75" Type="http://schemas.openxmlformats.org/officeDocument/2006/relationships/hyperlink" Target="https://ark.gamepedia.com/Ammonite" TargetMode="External"/><Relationship Id="rId1765" Type="http://schemas.openxmlformats.org/officeDocument/2006/relationships/hyperlink" Target="https://starwars.fandom.com/wiki/Colo_claw_fish/Legends" TargetMode="External"/><Relationship Id="rId74" Type="http://schemas.openxmlformats.org/officeDocument/2006/relationships/hyperlink" Target="https://en.wikipedia.org/wiki/Elephantidae" TargetMode="External"/><Relationship Id="rId1766" Type="http://schemas.openxmlformats.org/officeDocument/2006/relationships/hyperlink" Target="https://monsterhunter.fandom.com/wiki/Duremudira" TargetMode="External"/><Relationship Id="rId77" Type="http://schemas.openxmlformats.org/officeDocument/2006/relationships/hyperlink" Target="https://forgottenrealms.fandom.com/wiki/Annihilator" TargetMode="External"/><Relationship Id="rId1767" Type="http://schemas.openxmlformats.org/officeDocument/2006/relationships/hyperlink" Target="https://harrypotter.fandom.com/wiki/Dementor" TargetMode="External"/><Relationship Id="rId76" Type="http://schemas.openxmlformats.org/officeDocument/2006/relationships/hyperlink" Target="https://avatar.fandom.com/wiki/Armadillo_bear" TargetMode="External"/><Relationship Id="rId1768" Type="http://schemas.openxmlformats.org/officeDocument/2006/relationships/hyperlink" Target="https://monster-sanctuary.fandom.com/wiki/Lava_Blob" TargetMode="External"/><Relationship Id="rId79" Type="http://schemas.openxmlformats.org/officeDocument/2006/relationships/hyperlink" Target="https://digimon.fandom.com/wiki/Aruraumon" TargetMode="External"/><Relationship Id="rId1769" Type="http://schemas.openxmlformats.org/officeDocument/2006/relationships/hyperlink" Target="https://goldensun.fandom.com/wiki/Breath" TargetMode="External"/><Relationship Id="rId78" Type="http://schemas.openxmlformats.org/officeDocument/2006/relationships/hyperlink" Target="https://bulbapedia.bulbagarden.net/wiki/Squirtle_(Pok%C3%A9mon)" TargetMode="External"/><Relationship Id="rId71" Type="http://schemas.openxmlformats.org/officeDocument/2006/relationships/hyperlink" Target="https://ben10.fandom.com/wiki/Amperi" TargetMode="External"/><Relationship Id="rId70" Type="http://schemas.openxmlformats.org/officeDocument/2006/relationships/hyperlink" Target="https://oddworld.fandom.com/wiki/Fleech" TargetMode="External"/><Relationship Id="rId1760" Type="http://schemas.openxmlformats.org/officeDocument/2006/relationships/hyperlink" Target="https://zelda.fandom.com/wiki/Odolwa" TargetMode="External"/><Relationship Id="rId1761" Type="http://schemas.openxmlformats.org/officeDocument/2006/relationships/hyperlink" Target="https://www.mariowiki.com/Cape_Feather" TargetMode="External"/><Relationship Id="rId1762" Type="http://schemas.openxmlformats.org/officeDocument/2006/relationships/hyperlink" Target="https://dragon-quest.org/wiki/Lips" TargetMode="External"/><Relationship Id="rId62" Type="http://schemas.openxmlformats.org/officeDocument/2006/relationships/hyperlink" Target="https://elderscrolls.fandom.com/wiki/Amber_Ash_Hopper" TargetMode="External"/><Relationship Id="rId1796" Type="http://schemas.openxmlformats.org/officeDocument/2006/relationships/hyperlink" Target="https://zelda.fandom.com/wiki/Twinmold" TargetMode="External"/><Relationship Id="rId61" Type="http://schemas.openxmlformats.org/officeDocument/2006/relationships/hyperlink" Target="https://monster-sanctuary.fandom.com/wiki/Spectral_Toad" TargetMode="External"/><Relationship Id="rId1797" Type="http://schemas.openxmlformats.org/officeDocument/2006/relationships/hyperlink" Target="https://www.mariowiki.com/Fire_Flower" TargetMode="External"/><Relationship Id="rId64" Type="http://schemas.openxmlformats.org/officeDocument/2006/relationships/hyperlink" Target="https://onepiece.fandom.com/wiki/Animal_Species/Strong_World" TargetMode="External"/><Relationship Id="rId1798" Type="http://schemas.openxmlformats.org/officeDocument/2006/relationships/hyperlink" Target="https://dragon-quest.org/wiki/Scorpion" TargetMode="External"/><Relationship Id="rId63" Type="http://schemas.openxmlformats.org/officeDocument/2006/relationships/hyperlink" Target="https://naruto.fandom.com/wiki/Shukaku" TargetMode="External"/><Relationship Id="rId1799" Type="http://schemas.openxmlformats.org/officeDocument/2006/relationships/hyperlink" Target="https://howtotrainyourdragon.fandom.com/wiki/Silver-tailed_Ironclaw" TargetMode="External"/><Relationship Id="rId66" Type="http://schemas.openxmlformats.org/officeDocument/2006/relationships/hyperlink" Target="https://okami.fandom.com/wiki/Bakugami" TargetMode="External"/><Relationship Id="rId65" Type="http://schemas.openxmlformats.org/officeDocument/2006/relationships/hyperlink" Target="https://goldensun.fandom.com/wiki/Bark" TargetMode="External"/><Relationship Id="rId68" Type="http://schemas.openxmlformats.org/officeDocument/2006/relationships/hyperlink" Target="https://wh40k.lexicanum.com/wiki/Bruul_Parasite" TargetMode="External"/><Relationship Id="rId67" Type="http://schemas.openxmlformats.org/officeDocument/2006/relationships/hyperlink" Target="https://toriko.fandom.com/wiki/Aloe_Frill-neck_Lizard" TargetMode="External"/><Relationship Id="rId60" Type="http://schemas.openxmlformats.org/officeDocument/2006/relationships/hyperlink" Target="https://fellseal.gamepedia.com/Archafflictor" TargetMode="External"/><Relationship Id="rId69" Type="http://schemas.openxmlformats.org/officeDocument/2006/relationships/hyperlink" Target="https://dinotrux.fandom.com/wiki/Aquadons_(species)" TargetMode="External"/><Relationship Id="rId1790" Type="http://schemas.openxmlformats.org/officeDocument/2006/relationships/hyperlink" Target="https://en.wikipedia.org/wiki/Batoidea" TargetMode="External"/><Relationship Id="rId1791" Type="http://schemas.openxmlformats.org/officeDocument/2006/relationships/hyperlink" Target="https://ark.gamepedia.com/Glowtail" TargetMode="External"/><Relationship Id="rId1792" Type="http://schemas.openxmlformats.org/officeDocument/2006/relationships/hyperlink" Target="https://avatar.fandom.com/wiki/Sand_shark" TargetMode="External"/><Relationship Id="rId1793" Type="http://schemas.openxmlformats.org/officeDocument/2006/relationships/hyperlink" Target="https://forgottenrealms.fandom.com/wiki/Jade_spider" TargetMode="External"/><Relationship Id="rId1794" Type="http://schemas.openxmlformats.org/officeDocument/2006/relationships/hyperlink" Target="https://bulbapedia.bulbagarden.net/wiki/Ditto_(Pok%C3%A9mon)" TargetMode="External"/><Relationship Id="rId1795" Type="http://schemas.openxmlformats.org/officeDocument/2006/relationships/hyperlink" Target="https://digimon.fandom.com/wiki/Monmon" TargetMode="External"/><Relationship Id="rId51" Type="http://schemas.openxmlformats.org/officeDocument/2006/relationships/hyperlink" Target="https://starwars.fandom.com/wiki/Bantha" TargetMode="External"/><Relationship Id="rId1785" Type="http://schemas.openxmlformats.org/officeDocument/2006/relationships/hyperlink" Target="https://harrypotter.fandom.com/wiki/Crumple-Horned_Snorkack" TargetMode="External"/><Relationship Id="rId50" Type="http://schemas.openxmlformats.org/officeDocument/2006/relationships/hyperlink" Target="https://xenoblade.fandom.com/wiki/Aetrygon" TargetMode="External"/><Relationship Id="rId1786" Type="http://schemas.openxmlformats.org/officeDocument/2006/relationships/hyperlink" Target="https://monster-sanctuary.fandom.com/wiki/Glowdra" TargetMode="External"/><Relationship Id="rId53" Type="http://schemas.openxmlformats.org/officeDocument/2006/relationships/hyperlink" Target="https://harrypotter.fandom.com/wiki/Ashwinder" TargetMode="External"/><Relationship Id="rId1787" Type="http://schemas.openxmlformats.org/officeDocument/2006/relationships/hyperlink" Target="https://goldensun.fandom.com/wiki/Breeze" TargetMode="External"/><Relationship Id="rId52" Type="http://schemas.openxmlformats.org/officeDocument/2006/relationships/hyperlink" Target="https://monsterhunter.fandom.com/wiki/Agnaktor" TargetMode="External"/><Relationship Id="rId1788" Type="http://schemas.openxmlformats.org/officeDocument/2006/relationships/hyperlink" Target="https://toriko.fandom.com/wiki/Growlrus" TargetMode="External"/><Relationship Id="rId55" Type="http://schemas.openxmlformats.org/officeDocument/2006/relationships/hyperlink" Target="https://marvel.fandom.com/wiki/Flerken" TargetMode="External"/><Relationship Id="rId1789" Type="http://schemas.openxmlformats.org/officeDocument/2006/relationships/hyperlink" Target="https://princessbride.fandom.com/wiki/Shrieking_eel" TargetMode="External"/><Relationship Id="rId54" Type="http://schemas.openxmlformats.org/officeDocument/2006/relationships/hyperlink" Target="https://slimerancher.fandom.com/wiki/Tabby_Slime" TargetMode="External"/><Relationship Id="rId57" Type="http://schemas.openxmlformats.org/officeDocument/2006/relationships/hyperlink" Target="https://finalfantasy.fandom.com/wiki/Abyss_Worm_(Final_Fantasy_X)" TargetMode="External"/><Relationship Id="rId56" Type="http://schemas.openxmlformats.org/officeDocument/2006/relationships/hyperlink" Target="https://metroid.fandom.com/wiki/Acid_Worm" TargetMode="External"/><Relationship Id="rId59" Type="http://schemas.openxmlformats.org/officeDocument/2006/relationships/hyperlink" Target="https://minecraft.gamepedia.com/Blaze" TargetMode="External"/><Relationship Id="rId58" Type="http://schemas.openxmlformats.org/officeDocument/2006/relationships/hyperlink" Target="https://finalfantasy.fandom.com/wiki/Alexander_(Final_Fantasy_VIII)" TargetMode="External"/><Relationship Id="rId1780" Type="http://schemas.openxmlformats.org/officeDocument/2006/relationships/hyperlink" Target="https://dragon-quest.org/wiki/Lunatick" TargetMode="External"/><Relationship Id="rId1781" Type="http://schemas.openxmlformats.org/officeDocument/2006/relationships/hyperlink" Target="https://howtotrainyourdragon.fandom.com/wiki/Silver_Phantom_(Franchise)" TargetMode="External"/><Relationship Id="rId1782" Type="http://schemas.openxmlformats.org/officeDocument/2006/relationships/hyperlink" Target="https://xenoblade.fandom.com/wiki/Lophid" TargetMode="External"/><Relationship Id="rId1783" Type="http://schemas.openxmlformats.org/officeDocument/2006/relationships/hyperlink" Target="https://starwars.fandom.com/wiki/Corellian_banshee_bird" TargetMode="External"/><Relationship Id="rId1784" Type="http://schemas.openxmlformats.org/officeDocument/2006/relationships/hyperlink" Target="https://monsterhunter.fandom.com/wiki/Dyuragaua" TargetMode="External"/><Relationship Id="rId2269" Type="http://schemas.openxmlformats.org/officeDocument/2006/relationships/hyperlink" Target="https://forgottenrealms.fandom.com/wiki/Metallic_dragon" TargetMode="External"/><Relationship Id="rId349" Type="http://schemas.openxmlformats.org/officeDocument/2006/relationships/hyperlink" Target="https://dinotrux.fandom.com/wiki/Liftasaurs_(species)" TargetMode="External"/><Relationship Id="rId348" Type="http://schemas.openxmlformats.org/officeDocument/2006/relationships/hyperlink" Target="https://wh40k.lexicanum.com/wiki/Cruorian_War_Beast" TargetMode="External"/><Relationship Id="rId347" Type="http://schemas.openxmlformats.org/officeDocument/2006/relationships/hyperlink" Target="https://toriko.fandom.com/wiki/Balbamoth" TargetMode="External"/><Relationship Id="rId346" Type="http://schemas.openxmlformats.org/officeDocument/2006/relationships/hyperlink" Target="https://okami.fandom.com/wiki/Michigami" TargetMode="External"/><Relationship Id="rId2260" Type="http://schemas.openxmlformats.org/officeDocument/2006/relationships/hyperlink" Target="https://dragon-quest.org/wiki/Golem" TargetMode="External"/><Relationship Id="rId341" Type="http://schemas.openxmlformats.org/officeDocument/2006/relationships/hyperlink" Target="https://monster-sanctuary.fandom.com/wiki/Yowie" TargetMode="External"/><Relationship Id="rId2261" Type="http://schemas.openxmlformats.org/officeDocument/2006/relationships/hyperlink" Target="https://howtotrainyourdragon.fandom.com/wiki/Windstriker" TargetMode="External"/><Relationship Id="rId340" Type="http://schemas.openxmlformats.org/officeDocument/2006/relationships/hyperlink" Target="https://fellseal.gamepedia.com/Daodrenner" TargetMode="External"/><Relationship Id="rId2262" Type="http://schemas.openxmlformats.org/officeDocument/2006/relationships/hyperlink" Target="https://xenoblade.fandom.com/wiki/Dorrl_Parisax" TargetMode="External"/><Relationship Id="rId2263" Type="http://schemas.openxmlformats.org/officeDocument/2006/relationships/hyperlink" Target="https://starwars.fandom.com/wiki/Nightwatcher_worm" TargetMode="External"/><Relationship Id="rId2264" Type="http://schemas.openxmlformats.org/officeDocument/2006/relationships/hyperlink" Target="https://monsterhunter.fandom.com/wiki/Gravios" TargetMode="External"/><Relationship Id="rId345" Type="http://schemas.openxmlformats.org/officeDocument/2006/relationships/hyperlink" Target="https://goldensun.fandom.com/wiki/Flint" TargetMode="External"/><Relationship Id="rId2265" Type="http://schemas.openxmlformats.org/officeDocument/2006/relationships/hyperlink" Target="https://monster-sanctuary.fandom.com/wiki/Aazerach" TargetMode="External"/><Relationship Id="rId344" Type="http://schemas.openxmlformats.org/officeDocument/2006/relationships/hyperlink" Target="https://onepiece.fandom.com/wiki/Boss" TargetMode="External"/><Relationship Id="rId2266" Type="http://schemas.openxmlformats.org/officeDocument/2006/relationships/hyperlink" Target="https://goldensun.fandom.com/wiki/Foam" TargetMode="External"/><Relationship Id="rId343" Type="http://schemas.openxmlformats.org/officeDocument/2006/relationships/hyperlink" Target="https://naruto.fandom.com/wiki/Kurama" TargetMode="External"/><Relationship Id="rId2267" Type="http://schemas.openxmlformats.org/officeDocument/2006/relationships/hyperlink" Target="https://toriko.fandom.com/wiki/Octopard" TargetMode="External"/><Relationship Id="rId342" Type="http://schemas.openxmlformats.org/officeDocument/2006/relationships/hyperlink" Target="https://elderscrolls.fandom.com/wiki/Dragons_(Lore)" TargetMode="External"/><Relationship Id="rId2268" Type="http://schemas.openxmlformats.org/officeDocument/2006/relationships/hyperlink" Target="https://ark.gamepedia.com/Megaloceros" TargetMode="External"/><Relationship Id="rId2258" Type="http://schemas.openxmlformats.org/officeDocument/2006/relationships/hyperlink" Target="https://bulbapedia.bulbagarden.net/wiki/Murkrow_(Pok%C3%A9mon)" TargetMode="External"/><Relationship Id="rId2259" Type="http://schemas.openxmlformats.org/officeDocument/2006/relationships/hyperlink" Target="https://digimon.fandom.com/wiki/Sunarizamon" TargetMode="External"/><Relationship Id="rId338" Type="http://schemas.openxmlformats.org/officeDocument/2006/relationships/hyperlink" Target="https://finalfantasy.fandom.com/wiki/Carbuncle_(Final_Fantasy_VIII)" TargetMode="External"/><Relationship Id="rId337" Type="http://schemas.openxmlformats.org/officeDocument/2006/relationships/hyperlink" Target="https://finalfantasy.fandom.com/wiki/Catoblepas_(Final_Fantasy_IX)" TargetMode="External"/><Relationship Id="rId336" Type="http://schemas.openxmlformats.org/officeDocument/2006/relationships/hyperlink" Target="https://metroid.fandom.com/wiki/Charge_Beam_Beast" TargetMode="External"/><Relationship Id="rId335" Type="http://schemas.openxmlformats.org/officeDocument/2006/relationships/hyperlink" Target="https://marvel.fandom.com/wiki/Old_Lace_(Earth-616)" TargetMode="External"/><Relationship Id="rId339" Type="http://schemas.openxmlformats.org/officeDocument/2006/relationships/hyperlink" Target="https://minecraft.gamepedia.com/Elder_Guardian" TargetMode="External"/><Relationship Id="rId330" Type="http://schemas.openxmlformats.org/officeDocument/2006/relationships/hyperlink" Target="https://xenoblade.fandom.com/wiki/Deified_Queen" TargetMode="External"/><Relationship Id="rId2250" Type="http://schemas.openxmlformats.org/officeDocument/2006/relationships/hyperlink" Target="https://xenoblade.fandom.com/wiki/Parisax" TargetMode="External"/><Relationship Id="rId2251" Type="http://schemas.openxmlformats.org/officeDocument/2006/relationships/hyperlink" Target="https://starwars.fandom.com/wiki/Nexu/Legends" TargetMode="External"/><Relationship Id="rId2252" Type="http://schemas.openxmlformats.org/officeDocument/2006/relationships/hyperlink" Target="https://monsterhunter.fandom.com/wiki/Goss_Harag" TargetMode="External"/><Relationship Id="rId2253" Type="http://schemas.openxmlformats.org/officeDocument/2006/relationships/hyperlink" Target="https://monster-sanctuary.fandom.com/wiki/Vodinoy" TargetMode="External"/><Relationship Id="rId334" Type="http://schemas.openxmlformats.org/officeDocument/2006/relationships/hyperlink" Target="https://slimerancher.fandom.com/wiki/Saber_Slime" TargetMode="External"/><Relationship Id="rId2254" Type="http://schemas.openxmlformats.org/officeDocument/2006/relationships/hyperlink" Target="https://goldensun.fandom.com/wiki/Fizz" TargetMode="External"/><Relationship Id="rId333" Type="http://schemas.openxmlformats.org/officeDocument/2006/relationships/hyperlink" Target="https://harrypotter.fandom.com/wiki/Demiguise" TargetMode="External"/><Relationship Id="rId2255" Type="http://schemas.openxmlformats.org/officeDocument/2006/relationships/hyperlink" Target="https://toriko.fandom.com/wiki/Octomelon" TargetMode="External"/><Relationship Id="rId332" Type="http://schemas.openxmlformats.org/officeDocument/2006/relationships/hyperlink" Target="https://monsterhunter.fandom.com/wiki/Amatsu" TargetMode="External"/><Relationship Id="rId2256" Type="http://schemas.openxmlformats.org/officeDocument/2006/relationships/hyperlink" Target="https://ark.gamepedia.com/Megalania" TargetMode="External"/><Relationship Id="rId331" Type="http://schemas.openxmlformats.org/officeDocument/2006/relationships/hyperlink" Target="https://starwars.fandom.com/wiki/Fambaa/Legends" TargetMode="External"/><Relationship Id="rId2257" Type="http://schemas.openxmlformats.org/officeDocument/2006/relationships/hyperlink" Target="https://forgottenrealms.fandom.com/wiki/Metallic_dragon" TargetMode="External"/><Relationship Id="rId370" Type="http://schemas.openxmlformats.org/officeDocument/2006/relationships/hyperlink" Target="https://marvel.fandom.com/wiki/Sparky_(Earth-616)" TargetMode="External"/><Relationship Id="rId369" Type="http://schemas.openxmlformats.org/officeDocument/2006/relationships/hyperlink" Target="https://slimerancher.fandom.com/wiki/Rock_Slime" TargetMode="External"/><Relationship Id="rId368" Type="http://schemas.openxmlformats.org/officeDocument/2006/relationships/hyperlink" Target="https://harrypotter.fandom.com/wiki/Diricawl" TargetMode="External"/><Relationship Id="rId2280" Type="http://schemas.openxmlformats.org/officeDocument/2006/relationships/hyperlink" Target="https://ark.gamepedia.com/Megalodon" TargetMode="External"/><Relationship Id="rId2281" Type="http://schemas.openxmlformats.org/officeDocument/2006/relationships/hyperlink" Target="https://forgottenrealms.fandom.com/wiki/Lung_dragon" TargetMode="External"/><Relationship Id="rId2282" Type="http://schemas.openxmlformats.org/officeDocument/2006/relationships/hyperlink" Target="https://bulbapedia.bulbagarden.net/wiki/Unown_(Pok%C3%A9mon)" TargetMode="External"/><Relationship Id="rId363" Type="http://schemas.openxmlformats.org/officeDocument/2006/relationships/hyperlink" Target="https://dragon-quest.org/wiki/Metal_king_slime" TargetMode="External"/><Relationship Id="rId2283" Type="http://schemas.openxmlformats.org/officeDocument/2006/relationships/hyperlink" Target="https://digimon.fandom.com/wiki/Syakomon" TargetMode="External"/><Relationship Id="rId362" Type="http://schemas.openxmlformats.org/officeDocument/2006/relationships/hyperlink" Target="https://www.mariowiki.com/Chain_Chomp" TargetMode="External"/><Relationship Id="rId2284" Type="http://schemas.openxmlformats.org/officeDocument/2006/relationships/hyperlink" Target="https://dragon-quest.org/wiki/Lethal_armour" TargetMode="External"/><Relationship Id="rId361" Type="http://schemas.openxmlformats.org/officeDocument/2006/relationships/hyperlink" Target="https://zelda.fandom.com/wiki/Dark_ChuChu" TargetMode="External"/><Relationship Id="rId2285" Type="http://schemas.openxmlformats.org/officeDocument/2006/relationships/hyperlink" Target="https://howtotrainyourdragon.fandom.com/wiki/Woolly_Howl" TargetMode="External"/><Relationship Id="rId360" Type="http://schemas.openxmlformats.org/officeDocument/2006/relationships/hyperlink" Target="https://godzilla.fandom.com/wiki/Manda" TargetMode="External"/><Relationship Id="rId2286" Type="http://schemas.openxmlformats.org/officeDocument/2006/relationships/hyperlink" Target="https://xenoblade.fandom.com/wiki/Plambus" TargetMode="External"/><Relationship Id="rId367" Type="http://schemas.openxmlformats.org/officeDocument/2006/relationships/hyperlink" Target="https://monsterhunter.fandom.com/wiki/Anjanath" TargetMode="External"/><Relationship Id="rId2287" Type="http://schemas.openxmlformats.org/officeDocument/2006/relationships/hyperlink" Target="https://starwars.fandom.com/wiki/Rancor/Legends" TargetMode="External"/><Relationship Id="rId366" Type="http://schemas.openxmlformats.org/officeDocument/2006/relationships/hyperlink" Target="https://starwars.fandom.com/wiki/Galoomp" TargetMode="External"/><Relationship Id="rId2288" Type="http://schemas.openxmlformats.org/officeDocument/2006/relationships/hyperlink" Target="https://monsterhunter.fandom.com/wiki/Guanzorumu" TargetMode="External"/><Relationship Id="rId365" Type="http://schemas.openxmlformats.org/officeDocument/2006/relationships/hyperlink" Target="https://xenoblade.fandom.com/wiki/Leg_Ardun" TargetMode="External"/><Relationship Id="rId2289" Type="http://schemas.openxmlformats.org/officeDocument/2006/relationships/hyperlink" Target="https://monster-sanctuary.fandom.com/wiki/Gryphonix" TargetMode="External"/><Relationship Id="rId364" Type="http://schemas.openxmlformats.org/officeDocument/2006/relationships/hyperlink" Target="https://howtotrainyourdragon.fandom.com/wiki/Death_Song" TargetMode="External"/><Relationship Id="rId95" Type="http://schemas.openxmlformats.org/officeDocument/2006/relationships/hyperlink" Target="https://fellseal.gamepedia.com/Arpia" TargetMode="External"/><Relationship Id="rId94" Type="http://schemas.openxmlformats.org/officeDocument/2006/relationships/hyperlink" Target="https://minecraft.gamepedia.com/Creeper" TargetMode="External"/><Relationship Id="rId97" Type="http://schemas.openxmlformats.org/officeDocument/2006/relationships/hyperlink" Target="https://elderscrolls.fandom.com/wiki/Chaurus_Hunter_(Dawnguard)" TargetMode="External"/><Relationship Id="rId96" Type="http://schemas.openxmlformats.org/officeDocument/2006/relationships/hyperlink" Target="https://monster-sanctuary.fandom.com/wiki/Spectral_Eagle" TargetMode="External"/><Relationship Id="rId99" Type="http://schemas.openxmlformats.org/officeDocument/2006/relationships/hyperlink" Target="https://onepiece.fandom.com/wiki/Animal_Species/Arabasta_Saga" TargetMode="External"/><Relationship Id="rId98" Type="http://schemas.openxmlformats.org/officeDocument/2006/relationships/hyperlink" Target="https://naruto.fandom.com/wiki/Matatabi" TargetMode="External"/><Relationship Id="rId91" Type="http://schemas.openxmlformats.org/officeDocument/2006/relationships/hyperlink" Target="https://metroid.fandom.com/wiki/Arachnus" TargetMode="External"/><Relationship Id="rId90" Type="http://schemas.openxmlformats.org/officeDocument/2006/relationships/hyperlink" Target="https://marvel.fandom.com/wiki/Lockheed_(Earth-616)" TargetMode="External"/><Relationship Id="rId93" Type="http://schemas.openxmlformats.org/officeDocument/2006/relationships/hyperlink" Target="https://finalfantasy.fandom.com/wiki/Anima_(summon)" TargetMode="External"/><Relationship Id="rId92" Type="http://schemas.openxmlformats.org/officeDocument/2006/relationships/hyperlink" Target="https://finalfantasy.fandom.com/wiki/Adamantoise_(Final_Fantasy_VIII)" TargetMode="External"/><Relationship Id="rId359" Type="http://schemas.openxmlformats.org/officeDocument/2006/relationships/hyperlink" Target="https://digimon.fandom.com/wiki/Chikurimon" TargetMode="External"/><Relationship Id="rId358" Type="http://schemas.openxmlformats.org/officeDocument/2006/relationships/hyperlink" Target="https://bulbapedia.bulbagarden.net/wiki/Sandshrew_(Pok%C3%A9mon)" TargetMode="External"/><Relationship Id="rId357" Type="http://schemas.openxmlformats.org/officeDocument/2006/relationships/hyperlink" Target="https://forgottenrealms.fandom.com/wiki/Choldrith" TargetMode="External"/><Relationship Id="rId2270" Type="http://schemas.openxmlformats.org/officeDocument/2006/relationships/hyperlink" Target="https://bulbapedia.bulbagarden.net/wiki/Misdreavus_(Pok%C3%A9mon)" TargetMode="External"/><Relationship Id="rId2271" Type="http://schemas.openxmlformats.org/officeDocument/2006/relationships/hyperlink" Target="https://digimon.fandom.com/wiki/Swimmon" TargetMode="External"/><Relationship Id="rId352" Type="http://schemas.openxmlformats.org/officeDocument/2006/relationships/hyperlink" Target="https://horizon.fandom.com/wiki/Frostclaw" TargetMode="External"/><Relationship Id="rId2272" Type="http://schemas.openxmlformats.org/officeDocument/2006/relationships/hyperlink" Target="https://dragon-quest.org/wiki/Goodybag" TargetMode="External"/><Relationship Id="rId351" Type="http://schemas.openxmlformats.org/officeDocument/2006/relationships/hyperlink" Target="https://ben10.fandom.com/wiki/Cortalopus" TargetMode="External"/><Relationship Id="rId2273" Type="http://schemas.openxmlformats.org/officeDocument/2006/relationships/hyperlink" Target="https://howtotrainyourdragon.fandom.com/wiki/Windwalker_(Franchise)" TargetMode="External"/><Relationship Id="rId350" Type="http://schemas.openxmlformats.org/officeDocument/2006/relationships/hyperlink" Target="https://oddworld.fandom.com/wiki/Scrab" TargetMode="External"/><Relationship Id="rId2274" Type="http://schemas.openxmlformats.org/officeDocument/2006/relationships/hyperlink" Target="https://xenoblade.fandom.com/wiki/Petramand" TargetMode="External"/><Relationship Id="rId2275" Type="http://schemas.openxmlformats.org/officeDocument/2006/relationships/hyperlink" Target="https://starwars.fandom.com/wiki/Ral_(creature)" TargetMode="External"/><Relationship Id="rId356" Type="http://schemas.openxmlformats.org/officeDocument/2006/relationships/hyperlink" Target="https://avatar.fandom.com/wiki/Canyon_crawler" TargetMode="External"/><Relationship Id="rId2276" Type="http://schemas.openxmlformats.org/officeDocument/2006/relationships/hyperlink" Target="https://monsterhunter.fandom.com/wiki/Great_Thunderbug" TargetMode="External"/><Relationship Id="rId355" Type="http://schemas.openxmlformats.org/officeDocument/2006/relationships/hyperlink" Target="https://ark.gamepedia.com/Astrocetus" TargetMode="External"/><Relationship Id="rId2277" Type="http://schemas.openxmlformats.org/officeDocument/2006/relationships/hyperlink" Target="https://monster-sanctuary.fandom.com/wiki/Diavola" TargetMode="External"/><Relationship Id="rId354" Type="http://schemas.openxmlformats.org/officeDocument/2006/relationships/hyperlink" Target="https://en.wikipedia.org/wiki/Eulipotyphla" TargetMode="External"/><Relationship Id="rId2278" Type="http://schemas.openxmlformats.org/officeDocument/2006/relationships/hyperlink" Target="https://goldensun.fandom.com/wiki/Fog" TargetMode="External"/><Relationship Id="rId353" Type="http://schemas.openxmlformats.org/officeDocument/2006/relationships/hyperlink" Target="https://discworld.fandom.com/wiki/Errol" TargetMode="External"/><Relationship Id="rId2279" Type="http://schemas.openxmlformats.org/officeDocument/2006/relationships/hyperlink" Target="https://toriko.fandom.com/wiki/Onsen_Shark" TargetMode="External"/><Relationship Id="rId2225" Type="http://schemas.openxmlformats.org/officeDocument/2006/relationships/hyperlink" Target="https://howtotrainyourdragon.fandom.com/wiki/Typhoomerang" TargetMode="External"/><Relationship Id="rId2226" Type="http://schemas.openxmlformats.org/officeDocument/2006/relationships/hyperlink" Target="https://xenoblade.fandom.com/wiki/Papil" TargetMode="External"/><Relationship Id="rId2227" Type="http://schemas.openxmlformats.org/officeDocument/2006/relationships/hyperlink" Target="https://starwars.fandom.com/wiki/Nek/Legends" TargetMode="External"/><Relationship Id="rId2228" Type="http://schemas.openxmlformats.org/officeDocument/2006/relationships/hyperlink" Target="https://monsterhunter.fandom.com/wiki/Gore_Magala" TargetMode="External"/><Relationship Id="rId2229" Type="http://schemas.openxmlformats.org/officeDocument/2006/relationships/hyperlink" Target="https://monster-sanctuary.fandom.com/wiki/King_Blob" TargetMode="External"/><Relationship Id="rId305" Type="http://schemas.openxmlformats.org/officeDocument/2006/relationships/hyperlink" Target="https://fellseal.gamepedia.com/Bzzerk" TargetMode="External"/><Relationship Id="rId304" Type="http://schemas.openxmlformats.org/officeDocument/2006/relationships/hyperlink" Target="https://minecraft.gamepedia.com/Guardian" TargetMode="External"/><Relationship Id="rId303" Type="http://schemas.openxmlformats.org/officeDocument/2006/relationships/hyperlink" Target="https://finalfantasy.fandom.com/wiki/Brothers" TargetMode="External"/><Relationship Id="rId302" Type="http://schemas.openxmlformats.org/officeDocument/2006/relationships/hyperlink" Target="https://finalfantasy.fandom.com/wiki/Cactuar_(Final_Fantasy_IX)" TargetMode="External"/><Relationship Id="rId309" Type="http://schemas.openxmlformats.org/officeDocument/2006/relationships/hyperlink" Target="https://onepiece.fandom.com/wiki/Animal_Species/Summit_War_Saga" TargetMode="External"/><Relationship Id="rId308" Type="http://schemas.openxmlformats.org/officeDocument/2006/relationships/hyperlink" Target="https://naruto.fandom.com/wiki/Gy%C5%ABki" TargetMode="External"/><Relationship Id="rId307" Type="http://schemas.openxmlformats.org/officeDocument/2006/relationships/hyperlink" Target="https://elderscrolls.fandom.com/wiki/Daedroth_(Oblivion)" TargetMode="External"/><Relationship Id="rId306" Type="http://schemas.openxmlformats.org/officeDocument/2006/relationships/hyperlink" Target="https://monster-sanctuary.fandom.com/wiki/Catzerker" TargetMode="External"/><Relationship Id="rId2220" Type="http://schemas.openxmlformats.org/officeDocument/2006/relationships/hyperlink" Target="https://ark.gamepedia.com/Manta" TargetMode="External"/><Relationship Id="rId301" Type="http://schemas.openxmlformats.org/officeDocument/2006/relationships/hyperlink" Target="https://metroid.fandom.com/wiki/Cacatac" TargetMode="External"/><Relationship Id="rId2221" Type="http://schemas.openxmlformats.org/officeDocument/2006/relationships/hyperlink" Target="https://forgottenrealms.fandom.com/wiki/Metallic_dragon" TargetMode="External"/><Relationship Id="rId300" Type="http://schemas.openxmlformats.org/officeDocument/2006/relationships/hyperlink" Target="https://marvel.fandom.com/wiki/Niels_(Earth-616)" TargetMode="External"/><Relationship Id="rId2222" Type="http://schemas.openxmlformats.org/officeDocument/2006/relationships/hyperlink" Target="https://bulbapedia.bulbagarden.net/wiki/Sunkern_(Pok%C3%A9mon)" TargetMode="External"/><Relationship Id="rId2223" Type="http://schemas.openxmlformats.org/officeDocument/2006/relationships/hyperlink" Target="https://digimon.fandom.com/wiki/Spadamon" TargetMode="External"/><Relationship Id="rId2224" Type="http://schemas.openxmlformats.org/officeDocument/2006/relationships/hyperlink" Target="https://dragon-quest.org/wiki/Metal_dragon" TargetMode="External"/><Relationship Id="rId2214" Type="http://schemas.openxmlformats.org/officeDocument/2006/relationships/hyperlink" Target="https://xenoblade.fandom.com/wiki/Ovis" TargetMode="External"/><Relationship Id="rId2215" Type="http://schemas.openxmlformats.org/officeDocument/2006/relationships/hyperlink" Target="https://starwars.fandom.com/wiki/Nashtah" TargetMode="External"/><Relationship Id="rId2216" Type="http://schemas.openxmlformats.org/officeDocument/2006/relationships/hyperlink" Target="https://monsterhunter.fandom.com/wiki/Gogomoa" TargetMode="External"/><Relationship Id="rId2217" Type="http://schemas.openxmlformats.org/officeDocument/2006/relationships/hyperlink" Target="https://monster-sanctuary.fandom.com/wiki/Changeling" TargetMode="External"/><Relationship Id="rId2218" Type="http://schemas.openxmlformats.org/officeDocument/2006/relationships/hyperlink" Target="https://goldensun.fandom.com/wiki/Dew" TargetMode="External"/><Relationship Id="rId2219" Type="http://schemas.openxmlformats.org/officeDocument/2006/relationships/hyperlink" Target="https://toriko.fandom.com/wiki/Mutton_Boar" TargetMode="External"/><Relationship Id="rId2210" Type="http://schemas.openxmlformats.org/officeDocument/2006/relationships/hyperlink" Target="https://bulbapedia.bulbagarden.net/wiki/Aipom_(Pok%C3%A9mon)" TargetMode="External"/><Relationship Id="rId2211" Type="http://schemas.openxmlformats.org/officeDocument/2006/relationships/hyperlink" Target="https://digimon.fandom.com/wiki/Soundbirdmon" TargetMode="External"/><Relationship Id="rId2212" Type="http://schemas.openxmlformats.org/officeDocument/2006/relationships/hyperlink" Target="https://dragon-quest.org/wiki/Mecha-mynah" TargetMode="External"/><Relationship Id="rId2213" Type="http://schemas.openxmlformats.org/officeDocument/2006/relationships/hyperlink" Target="https://howtotrainyourdragon.fandom.com/wiki/Triple_Stryke" TargetMode="External"/><Relationship Id="rId2247" Type="http://schemas.openxmlformats.org/officeDocument/2006/relationships/hyperlink" Target="https://digimon.fandom.com/wiki/Starmon_(2010_anime)" TargetMode="External"/><Relationship Id="rId2248" Type="http://schemas.openxmlformats.org/officeDocument/2006/relationships/hyperlink" Target="https://dragon-quest.org/wiki/Cannibox" TargetMode="External"/><Relationship Id="rId2249" Type="http://schemas.openxmlformats.org/officeDocument/2006/relationships/hyperlink" Target="https://howtotrainyourdragon.fandom.com/wiki/Windgnasher" TargetMode="External"/><Relationship Id="rId327" Type="http://schemas.openxmlformats.org/officeDocument/2006/relationships/hyperlink" Target="https://www.mariowiki.com/Buzzy_Beetle" TargetMode="External"/><Relationship Id="rId326" Type="http://schemas.openxmlformats.org/officeDocument/2006/relationships/hyperlink" Target="https://zelda.fandom.com/wiki/White_ChuChu" TargetMode="External"/><Relationship Id="rId325" Type="http://schemas.openxmlformats.org/officeDocument/2006/relationships/hyperlink" Target="https://godzilla.fandom.com/wiki/King_Kong_(MonsterVerse)" TargetMode="External"/><Relationship Id="rId324" Type="http://schemas.openxmlformats.org/officeDocument/2006/relationships/hyperlink" Target="https://digimon.fandom.com/wiki/Candlemon" TargetMode="External"/><Relationship Id="rId329" Type="http://schemas.openxmlformats.org/officeDocument/2006/relationships/hyperlink" Target="https://howtotrainyourdragon.fandom.com/wiki/Deadly_Nadder_(Franchise)" TargetMode="External"/><Relationship Id="rId328" Type="http://schemas.openxmlformats.org/officeDocument/2006/relationships/hyperlink" Target="https://dragon-quest.org/wiki/King_slime" TargetMode="External"/><Relationship Id="rId2240" Type="http://schemas.openxmlformats.org/officeDocument/2006/relationships/hyperlink" Target="https://monsterhunter.fandom.com/wiki/Goruganosu" TargetMode="External"/><Relationship Id="rId2241" Type="http://schemas.openxmlformats.org/officeDocument/2006/relationships/hyperlink" Target="https://monster-sanctuary.fandom.com/wiki/Worm" TargetMode="External"/><Relationship Id="rId2242" Type="http://schemas.openxmlformats.org/officeDocument/2006/relationships/hyperlink" Target="https://goldensun.fandom.com/wiki/Eddy" TargetMode="External"/><Relationship Id="rId323" Type="http://schemas.openxmlformats.org/officeDocument/2006/relationships/hyperlink" Target="https://bulbapedia.bulbagarden.net/wiki/Pichu_(Pok%C3%A9mon)" TargetMode="External"/><Relationship Id="rId2243" Type="http://schemas.openxmlformats.org/officeDocument/2006/relationships/hyperlink" Target="https://toriko.fandom.com/wiki/Ocean" TargetMode="External"/><Relationship Id="rId322" Type="http://schemas.openxmlformats.org/officeDocument/2006/relationships/hyperlink" Target="https://forgottenrealms.fandom.com/wiki/Chaos_quadrapod" TargetMode="External"/><Relationship Id="rId2244" Type="http://schemas.openxmlformats.org/officeDocument/2006/relationships/hyperlink" Target="https://ark.gamepedia.com/Megachelon" TargetMode="External"/><Relationship Id="rId321" Type="http://schemas.openxmlformats.org/officeDocument/2006/relationships/hyperlink" Target="https://avatar.fandom.com/wiki/Camelephant" TargetMode="External"/><Relationship Id="rId2245" Type="http://schemas.openxmlformats.org/officeDocument/2006/relationships/hyperlink" Target="https://forgottenrealms.fandom.com/wiki/Metallic_dragon" TargetMode="External"/><Relationship Id="rId320" Type="http://schemas.openxmlformats.org/officeDocument/2006/relationships/hyperlink" Target="https://ark.gamepedia.com/Arthropluera" TargetMode="External"/><Relationship Id="rId2246" Type="http://schemas.openxmlformats.org/officeDocument/2006/relationships/hyperlink" Target="https://bulbapedia.bulbagarden.net/wiki/Wooper_(Pok%C3%A9mon)" TargetMode="External"/><Relationship Id="rId2236" Type="http://schemas.openxmlformats.org/officeDocument/2006/relationships/hyperlink" Target="https://dragon-quest.org/wiki/Overkilling_machine" TargetMode="External"/><Relationship Id="rId2237" Type="http://schemas.openxmlformats.org/officeDocument/2006/relationships/hyperlink" Target="https://howtotrainyourdragon.fandom.com/wiki/Whispering_Death" TargetMode="External"/><Relationship Id="rId2238" Type="http://schemas.openxmlformats.org/officeDocument/2006/relationships/hyperlink" Target="https://xenoblade.fandom.com/wiki/Brutton_Parisax" TargetMode="External"/><Relationship Id="rId2239" Type="http://schemas.openxmlformats.org/officeDocument/2006/relationships/hyperlink" Target="https://starwars.fandom.com/wiki/Netcaster" TargetMode="External"/><Relationship Id="rId316" Type="http://schemas.openxmlformats.org/officeDocument/2006/relationships/hyperlink" Target="https://ben10.fandom.com/wiki/Chronosapien" TargetMode="External"/><Relationship Id="rId315" Type="http://schemas.openxmlformats.org/officeDocument/2006/relationships/hyperlink" Target="https://oddworld.fandom.com/wiki/Almighty_Raisin" TargetMode="External"/><Relationship Id="rId314" Type="http://schemas.openxmlformats.org/officeDocument/2006/relationships/hyperlink" Target="https://dinotrux.fandom.com/wiki/Hydrodons" TargetMode="External"/><Relationship Id="rId313" Type="http://schemas.openxmlformats.org/officeDocument/2006/relationships/hyperlink" Target="https://wh40k.lexicanum.com/wiki/Crotalid" TargetMode="External"/><Relationship Id="rId319" Type="http://schemas.openxmlformats.org/officeDocument/2006/relationships/hyperlink" Target="https://en.wikipedia.org/wiki/Primatomorpha" TargetMode="External"/><Relationship Id="rId318" Type="http://schemas.openxmlformats.org/officeDocument/2006/relationships/hyperlink" Target="https://discworld.fandom.com/wiki/Category:World_Turtles" TargetMode="External"/><Relationship Id="rId317" Type="http://schemas.openxmlformats.org/officeDocument/2006/relationships/hyperlink" Target="https://horizon.fandom.com/wiki/Freeze_Bellowback" TargetMode="External"/><Relationship Id="rId2230" Type="http://schemas.openxmlformats.org/officeDocument/2006/relationships/hyperlink" Target="https://goldensun.fandom.com/wiki/Dewdrop" TargetMode="External"/><Relationship Id="rId2231" Type="http://schemas.openxmlformats.org/officeDocument/2006/relationships/hyperlink" Target="https://toriko.fandom.com/wiki/Obsaurus" TargetMode="External"/><Relationship Id="rId312" Type="http://schemas.openxmlformats.org/officeDocument/2006/relationships/hyperlink" Target="https://toriko.fandom.com/wiki/Bakun_Sea_Urchin" TargetMode="External"/><Relationship Id="rId2232" Type="http://schemas.openxmlformats.org/officeDocument/2006/relationships/hyperlink" Target="https://ark.gamepedia.com/Mantis" TargetMode="External"/><Relationship Id="rId311" Type="http://schemas.openxmlformats.org/officeDocument/2006/relationships/hyperlink" Target="https://okami.fandom.com/wiki/Kyokugami" TargetMode="External"/><Relationship Id="rId2233" Type="http://schemas.openxmlformats.org/officeDocument/2006/relationships/hyperlink" Target="https://forgottenrealms.fandom.com/wiki/Metallic_dragon" TargetMode="External"/><Relationship Id="rId310" Type="http://schemas.openxmlformats.org/officeDocument/2006/relationships/hyperlink" Target="https://goldensun.fandom.com/wiki/Echo" TargetMode="External"/><Relationship Id="rId2234" Type="http://schemas.openxmlformats.org/officeDocument/2006/relationships/hyperlink" Target="https://bulbapedia.bulbagarden.net/wiki/Yanma_(Pok%C3%A9mon)" TargetMode="External"/><Relationship Id="rId2235" Type="http://schemas.openxmlformats.org/officeDocument/2006/relationships/hyperlink" Target="https://digimon.fandom.com/wiki/Sparrowmon" TargetMode="External"/><Relationship Id="rId297" Type="http://schemas.openxmlformats.org/officeDocument/2006/relationships/hyperlink" Target="https://monsterhunter.fandom.com/wiki/Altaroth" TargetMode="External"/><Relationship Id="rId296" Type="http://schemas.openxmlformats.org/officeDocument/2006/relationships/hyperlink" Target="https://starwars.fandom.com/wiki/Eopie/Legends" TargetMode="External"/><Relationship Id="rId295" Type="http://schemas.openxmlformats.org/officeDocument/2006/relationships/hyperlink" Target="https://xenoblade.fandom.com/wiki/Worker_Arachno_(normal)" TargetMode="External"/><Relationship Id="rId294" Type="http://schemas.openxmlformats.org/officeDocument/2006/relationships/hyperlink" Target="https://howtotrainyourdragon.fandom.com/wiki/Crimson_Goregutter" TargetMode="External"/><Relationship Id="rId299" Type="http://schemas.openxmlformats.org/officeDocument/2006/relationships/hyperlink" Target="https://slimerancher.fandom.com/wiki/Tangle_Slime" TargetMode="External"/><Relationship Id="rId298" Type="http://schemas.openxmlformats.org/officeDocument/2006/relationships/hyperlink" Target="https://harrypotter.fandom.com/wiki/Clabbert" TargetMode="External"/><Relationship Id="rId271" Type="http://schemas.openxmlformats.org/officeDocument/2006/relationships/hyperlink" Target="https://monster-sanctuary.fandom.com/wiki/Vaero" TargetMode="External"/><Relationship Id="rId270" Type="http://schemas.openxmlformats.org/officeDocument/2006/relationships/hyperlink" Target="https://fellseal.gamepedia.com/Bulldrake" TargetMode="External"/><Relationship Id="rId269" Type="http://schemas.openxmlformats.org/officeDocument/2006/relationships/hyperlink" Target="https://minecraft.gamepedia.com/Glow_Squid" TargetMode="External"/><Relationship Id="rId264" Type="http://schemas.openxmlformats.org/officeDocument/2006/relationships/hyperlink" Target="https://slimerancher.fandom.com/wiki/Dervish_Slime" TargetMode="External"/><Relationship Id="rId263" Type="http://schemas.openxmlformats.org/officeDocument/2006/relationships/hyperlink" Target="https://harrypotter.fandom.com/wiki/Bundimun" TargetMode="External"/><Relationship Id="rId262" Type="http://schemas.openxmlformats.org/officeDocument/2006/relationships/hyperlink" Target="https://monsterhunter.fandom.com/wiki/Alatreon" TargetMode="External"/><Relationship Id="rId261" Type="http://schemas.openxmlformats.org/officeDocument/2006/relationships/hyperlink" Target="https://starwars.fandom.com/wiki/Cracian_thumper" TargetMode="External"/><Relationship Id="rId268" Type="http://schemas.openxmlformats.org/officeDocument/2006/relationships/hyperlink" Target="https://finalfantasy.fandom.com/wiki/Bismarck_(Final_Fantasy_VI)" TargetMode="External"/><Relationship Id="rId267" Type="http://schemas.openxmlformats.org/officeDocument/2006/relationships/hyperlink" Target="https://finalfantasy.fandom.com/wiki/Byblos_(Final_Fantasy_V)" TargetMode="External"/><Relationship Id="rId266" Type="http://schemas.openxmlformats.org/officeDocument/2006/relationships/hyperlink" Target="https://metroid.fandom.com/wiki/Burrower" TargetMode="External"/><Relationship Id="rId265" Type="http://schemas.openxmlformats.org/officeDocument/2006/relationships/hyperlink" Target="https://marvel.fandom.com/wiki/Lockjaw_(Earth-616)" TargetMode="External"/><Relationship Id="rId260" Type="http://schemas.openxmlformats.org/officeDocument/2006/relationships/hyperlink" Target="https://xenoblade.fandom.com/wiki/Aprica" TargetMode="External"/><Relationship Id="rId259" Type="http://schemas.openxmlformats.org/officeDocument/2006/relationships/hyperlink" Target="https://howtotrainyourdragon.fandom.com/wiki/Chillblaster" TargetMode="External"/><Relationship Id="rId258" Type="http://schemas.openxmlformats.org/officeDocument/2006/relationships/hyperlink" Target="https://dragon-quest.org/wiki/Metal_slime_knight" TargetMode="External"/><Relationship Id="rId2290" Type="http://schemas.openxmlformats.org/officeDocument/2006/relationships/hyperlink" Target="https://goldensun.fandom.com/wiki/Gel" TargetMode="External"/><Relationship Id="rId2291" Type="http://schemas.openxmlformats.org/officeDocument/2006/relationships/hyperlink" Target="https://toriko.fandom.com/wiki/Pandora" TargetMode="External"/><Relationship Id="rId2292" Type="http://schemas.openxmlformats.org/officeDocument/2006/relationships/hyperlink" Target="https://ark.gamepedia.com/Megalosaurus" TargetMode="External"/><Relationship Id="rId2293" Type="http://schemas.openxmlformats.org/officeDocument/2006/relationships/hyperlink" Target="https://forgottenrealms.fandom.com/wiki/Lung_dragon" TargetMode="External"/><Relationship Id="rId253" Type="http://schemas.openxmlformats.org/officeDocument/2006/relationships/hyperlink" Target="https://bulbapedia.bulbagarden.net/wiki/Spearow_(Pok%C3%A9mon)" TargetMode="External"/><Relationship Id="rId2294" Type="http://schemas.openxmlformats.org/officeDocument/2006/relationships/hyperlink" Target="https://bulbapedia.bulbagarden.net/wiki/Wynaut_(Pok%C3%A9mon)" TargetMode="External"/><Relationship Id="rId252" Type="http://schemas.openxmlformats.org/officeDocument/2006/relationships/hyperlink" Target="https://forgottenrealms.fandom.com/wiki/Berbalang" TargetMode="External"/><Relationship Id="rId2295" Type="http://schemas.openxmlformats.org/officeDocument/2006/relationships/hyperlink" Target="https://digimon.fandom.com/wiki/Tapirmon" TargetMode="External"/><Relationship Id="rId251" Type="http://schemas.openxmlformats.org/officeDocument/2006/relationships/hyperlink" Target="https://avatar.fandom.com/wiki/Buffalo_yak" TargetMode="External"/><Relationship Id="rId2296" Type="http://schemas.openxmlformats.org/officeDocument/2006/relationships/hyperlink" Target="https://dragon-quest.org/wiki/Mud_mannequin" TargetMode="External"/><Relationship Id="rId250" Type="http://schemas.openxmlformats.org/officeDocument/2006/relationships/hyperlink" Target="https://ark.gamepedia.com/Argentavis" TargetMode="External"/><Relationship Id="rId2297" Type="http://schemas.openxmlformats.org/officeDocument/2006/relationships/hyperlink" Target="https://howtotrainyourdragon.fandom.com/wiki/Hiccup%27s_Flightsuit" TargetMode="External"/><Relationship Id="rId257" Type="http://schemas.openxmlformats.org/officeDocument/2006/relationships/hyperlink" Target="https://www.mariowiki.com/Bullet_Bill" TargetMode="External"/><Relationship Id="rId2298" Type="http://schemas.openxmlformats.org/officeDocument/2006/relationships/hyperlink" Target="https://xenoblade.fandom.com/wiki/Potamus" TargetMode="External"/><Relationship Id="rId256" Type="http://schemas.openxmlformats.org/officeDocument/2006/relationships/hyperlink" Target="https://zelda.fandom.com/wiki/Blue_ChuChu" TargetMode="External"/><Relationship Id="rId2299" Type="http://schemas.openxmlformats.org/officeDocument/2006/relationships/hyperlink" Target="https://starwars.fandom.com/wiki/Bull_rancor" TargetMode="External"/><Relationship Id="rId255" Type="http://schemas.openxmlformats.org/officeDocument/2006/relationships/hyperlink" Target="https://godzilla.fandom.com/wiki/FinalShisa" TargetMode="External"/><Relationship Id="rId254" Type="http://schemas.openxmlformats.org/officeDocument/2006/relationships/hyperlink" Target="https://digimon.fandom.com/wiki/Bokomon" TargetMode="External"/><Relationship Id="rId293" Type="http://schemas.openxmlformats.org/officeDocument/2006/relationships/hyperlink" Target="https://dragon-quest.org/wiki/Liquid_metal_slime" TargetMode="External"/><Relationship Id="rId292" Type="http://schemas.openxmlformats.org/officeDocument/2006/relationships/hyperlink" Target="https://www.mariowiki.com/Bully" TargetMode="External"/><Relationship Id="rId291" Type="http://schemas.openxmlformats.org/officeDocument/2006/relationships/hyperlink" Target="https://zelda.fandom.com/wiki/Yellow_ChuChu" TargetMode="External"/><Relationship Id="rId290" Type="http://schemas.openxmlformats.org/officeDocument/2006/relationships/hyperlink" Target="https://godzilla.fandom.com/wiki/King_Ghidorah_(MonsterVerse)" TargetMode="External"/><Relationship Id="rId286" Type="http://schemas.openxmlformats.org/officeDocument/2006/relationships/hyperlink" Target="https://avatar.fandom.com/wiki/Buzzard_wasp" TargetMode="External"/><Relationship Id="rId285" Type="http://schemas.openxmlformats.org/officeDocument/2006/relationships/hyperlink" Target="https://ark.gamepedia.com/Argentustus" TargetMode="External"/><Relationship Id="rId284" Type="http://schemas.openxmlformats.org/officeDocument/2006/relationships/hyperlink" Target="https://en.wikipedia.org/wiki/Treeshrew" TargetMode="External"/><Relationship Id="rId283" Type="http://schemas.openxmlformats.org/officeDocument/2006/relationships/hyperlink" Target="https://discworld.fandom.com/wiki/The_Luggage" TargetMode="External"/><Relationship Id="rId289" Type="http://schemas.openxmlformats.org/officeDocument/2006/relationships/hyperlink" Target="https://digimon.fandom.com/wiki/Bulucomon" TargetMode="External"/><Relationship Id="rId288" Type="http://schemas.openxmlformats.org/officeDocument/2006/relationships/hyperlink" Target="https://bulbapedia.bulbagarden.net/wiki/Ekans_(Pok%C3%A9mon)" TargetMode="External"/><Relationship Id="rId287" Type="http://schemas.openxmlformats.org/officeDocument/2006/relationships/hyperlink" Target="https://forgottenrealms.fandom.com/wiki/Carrion_crawler" TargetMode="External"/><Relationship Id="rId282" Type="http://schemas.openxmlformats.org/officeDocument/2006/relationships/hyperlink" Target="https://horizon.fandom.com/wiki/Fireclaw" TargetMode="External"/><Relationship Id="rId281" Type="http://schemas.openxmlformats.org/officeDocument/2006/relationships/hyperlink" Target="https://ben10.fandom.com/wiki/Cerebrocrustacean" TargetMode="External"/><Relationship Id="rId280" Type="http://schemas.openxmlformats.org/officeDocument/2006/relationships/hyperlink" Target="https://oddworld.fandom.com/wiki/Rat" TargetMode="External"/><Relationship Id="rId275" Type="http://schemas.openxmlformats.org/officeDocument/2006/relationships/hyperlink" Target="https://goldensun.fandom.com/wiki/Crystal" TargetMode="External"/><Relationship Id="rId274" Type="http://schemas.openxmlformats.org/officeDocument/2006/relationships/hyperlink" Target="https://onepiece.fandom.com/wiki/Billy" TargetMode="External"/><Relationship Id="rId273" Type="http://schemas.openxmlformats.org/officeDocument/2006/relationships/hyperlink" Target="https://naruto.fandom.com/wiki/Ch%C5%8Dmei" TargetMode="External"/><Relationship Id="rId272" Type="http://schemas.openxmlformats.org/officeDocument/2006/relationships/hyperlink" Target="https://elderscrolls.fandom.com/wiki/Crimson_Indrik" TargetMode="External"/><Relationship Id="rId279" Type="http://schemas.openxmlformats.org/officeDocument/2006/relationships/hyperlink" Target="https://dinotrux.fandom.com/wiki/Gluphosaurs_(species)" TargetMode="External"/><Relationship Id="rId278" Type="http://schemas.openxmlformats.org/officeDocument/2006/relationships/hyperlink" Target="https://wh40k.lexicanum.com/wiki/Crawler" TargetMode="External"/><Relationship Id="rId277" Type="http://schemas.openxmlformats.org/officeDocument/2006/relationships/hyperlink" Target="https://toriko.fandom.com/wiki/Baatton_Candy" TargetMode="External"/><Relationship Id="rId276" Type="http://schemas.openxmlformats.org/officeDocument/2006/relationships/hyperlink" Target="https://okami.fandom.com/wiki/Kazegami" TargetMode="External"/><Relationship Id="rId1851" Type="http://schemas.openxmlformats.org/officeDocument/2006/relationships/hyperlink" Target="https://www.mariowiki.com/Hammer_Suit" TargetMode="External"/><Relationship Id="rId1852" Type="http://schemas.openxmlformats.org/officeDocument/2006/relationships/hyperlink" Target="https://dragon-quest.org/wiki/Cyclops" TargetMode="External"/><Relationship Id="rId1853" Type="http://schemas.openxmlformats.org/officeDocument/2006/relationships/hyperlink" Target="https://howtotrainyourdragon.fandom.com/wiki/Slinkwing" TargetMode="External"/><Relationship Id="rId1854" Type="http://schemas.openxmlformats.org/officeDocument/2006/relationships/hyperlink" Target="https://xenoblade.fandom.com/wiki/Defensive/GUARD" TargetMode="External"/><Relationship Id="rId1855" Type="http://schemas.openxmlformats.org/officeDocument/2006/relationships/hyperlink" Target="https://starwars.fandom.com/wiki/Droidbreaker" TargetMode="External"/><Relationship Id="rId1856" Type="http://schemas.openxmlformats.org/officeDocument/2006/relationships/hyperlink" Target="https://monsterhunter.fandom.com/wiki/Eruzerion" TargetMode="External"/><Relationship Id="rId1857" Type="http://schemas.openxmlformats.org/officeDocument/2006/relationships/hyperlink" Target="https://harrypotter.fandom.com/wiki/Devil%27s_Snare" TargetMode="External"/><Relationship Id="rId1858" Type="http://schemas.openxmlformats.org/officeDocument/2006/relationships/hyperlink" Target="https://monster-sanctuary.fandom.com/wiki/Skorch" TargetMode="External"/><Relationship Id="rId1859" Type="http://schemas.openxmlformats.org/officeDocument/2006/relationships/hyperlink" Target="https://goldensun.fandom.com/wiki/Gale_(Djinni)" TargetMode="External"/><Relationship Id="rId1850" Type="http://schemas.openxmlformats.org/officeDocument/2006/relationships/hyperlink" Target="https://zelda.fandom.com/wiki/Farosh" TargetMode="External"/><Relationship Id="rId1840" Type="http://schemas.openxmlformats.org/officeDocument/2006/relationships/hyperlink" Target="https://monster-sanctuary.fandom.com/wiki/Asura" TargetMode="External"/><Relationship Id="rId1841" Type="http://schemas.openxmlformats.org/officeDocument/2006/relationships/hyperlink" Target="https://goldensun.fandom.com/wiki/Fleet" TargetMode="External"/><Relationship Id="rId1842" Type="http://schemas.openxmlformats.org/officeDocument/2006/relationships/hyperlink" Target="https://toriko.fandom.com/wiki/Hayanpanther" TargetMode="External"/><Relationship Id="rId1843" Type="http://schemas.openxmlformats.org/officeDocument/2006/relationships/hyperlink" Target="https://skiesofarcadia.fandom.com/wiki/Grendel" TargetMode="External"/><Relationship Id="rId1844" Type="http://schemas.openxmlformats.org/officeDocument/2006/relationships/hyperlink" Target="https://en.wikipedia.org/wiki/Sarcopterygii" TargetMode="External"/><Relationship Id="rId1845" Type="http://schemas.openxmlformats.org/officeDocument/2006/relationships/hyperlink" Target="https://ark.gamepedia.com/Griffin" TargetMode="External"/><Relationship Id="rId1846" Type="http://schemas.openxmlformats.org/officeDocument/2006/relationships/hyperlink" Target="https://avatar.fandom.com/wiki/Snow_leopard_caribou" TargetMode="External"/><Relationship Id="rId1847" Type="http://schemas.openxmlformats.org/officeDocument/2006/relationships/hyperlink" Target="https://forgottenrealms.fandom.com/wiki/Magen" TargetMode="External"/><Relationship Id="rId1848" Type="http://schemas.openxmlformats.org/officeDocument/2006/relationships/hyperlink" Target="https://bulbapedia.bulbagarden.net/wiki/Omanyte_(Pok%C3%A9mon)" TargetMode="External"/><Relationship Id="rId1849" Type="http://schemas.openxmlformats.org/officeDocument/2006/relationships/hyperlink" Target="https://digimon.fandom.com/wiki/Muchomon" TargetMode="External"/><Relationship Id="rId1873" Type="http://schemas.openxmlformats.org/officeDocument/2006/relationships/hyperlink" Target="https://starwars.fandom.com/wiki/Durgolosk" TargetMode="External"/><Relationship Id="rId1874" Type="http://schemas.openxmlformats.org/officeDocument/2006/relationships/hyperlink" Target="https://monsterhunter.fandom.com/wiki/Espinas" TargetMode="External"/><Relationship Id="rId1875" Type="http://schemas.openxmlformats.org/officeDocument/2006/relationships/hyperlink" Target="https://harrypotter.fandom.com/wiki/Animagus" TargetMode="External"/><Relationship Id="rId1876" Type="http://schemas.openxmlformats.org/officeDocument/2006/relationships/hyperlink" Target="https://monster-sanctuary.fandom.com/wiki/Stolby" TargetMode="External"/><Relationship Id="rId1877" Type="http://schemas.openxmlformats.org/officeDocument/2006/relationships/hyperlink" Target="https://goldensun.fandom.com/wiki/Gasp" TargetMode="External"/><Relationship Id="rId1878" Type="http://schemas.openxmlformats.org/officeDocument/2006/relationships/hyperlink" Target="https://toriko.fandom.com/wiki/Hellboros" TargetMode="External"/><Relationship Id="rId1879" Type="http://schemas.openxmlformats.org/officeDocument/2006/relationships/hyperlink" Target="https://skiesofarcadia.fandom.com/wiki/Recumen" TargetMode="External"/><Relationship Id="rId1870" Type="http://schemas.openxmlformats.org/officeDocument/2006/relationships/hyperlink" Target="https://dragon-quest.org/wiki/Demonrider" TargetMode="External"/><Relationship Id="rId1871" Type="http://schemas.openxmlformats.org/officeDocument/2006/relationships/hyperlink" Target="https://howtotrainyourdragon.fandom.com/wiki/Sliquifier" TargetMode="External"/><Relationship Id="rId1872" Type="http://schemas.openxmlformats.org/officeDocument/2006/relationships/hyperlink" Target="https://xenoblade.fandom.com/wiki/M32_Scout_Unit" TargetMode="External"/><Relationship Id="rId1862" Type="http://schemas.openxmlformats.org/officeDocument/2006/relationships/hyperlink" Target="https://en.wikipedia.org/wiki/Amphibian" TargetMode="External"/><Relationship Id="rId1863" Type="http://schemas.openxmlformats.org/officeDocument/2006/relationships/hyperlink" Target="https://ark.gamepedia.com/Gula_Beetle" TargetMode="External"/><Relationship Id="rId1864" Type="http://schemas.openxmlformats.org/officeDocument/2006/relationships/hyperlink" Target="https://avatar.fandom.com/wiki/Sooty_copper_fritillary" TargetMode="External"/><Relationship Id="rId1865" Type="http://schemas.openxmlformats.org/officeDocument/2006/relationships/hyperlink" Target="https://forgottenrealms.fandom.com/wiki/Minogon" TargetMode="External"/><Relationship Id="rId1866" Type="http://schemas.openxmlformats.org/officeDocument/2006/relationships/hyperlink" Target="https://bulbapedia.bulbagarden.net/wiki/Kabuto_(Pok%C3%A9mon)" TargetMode="External"/><Relationship Id="rId1867" Type="http://schemas.openxmlformats.org/officeDocument/2006/relationships/hyperlink" Target="https://digimon.fandom.com/wiki/Mushroomon" TargetMode="External"/><Relationship Id="rId1868" Type="http://schemas.openxmlformats.org/officeDocument/2006/relationships/hyperlink" Target="https://zelda.fandom.com/wiki/Naydra" TargetMode="External"/><Relationship Id="rId1869" Type="http://schemas.openxmlformats.org/officeDocument/2006/relationships/hyperlink" Target="https://www.mariowiki.com/Ice_Flower" TargetMode="External"/><Relationship Id="rId1860" Type="http://schemas.openxmlformats.org/officeDocument/2006/relationships/hyperlink" Target="https://toriko.fandom.com/wiki/Heavycliff" TargetMode="External"/><Relationship Id="rId1861" Type="http://schemas.openxmlformats.org/officeDocument/2006/relationships/hyperlink" Target="https://skiesofarcadia.fandom.com/wiki/Rhaknam" TargetMode="External"/><Relationship Id="rId1810" Type="http://schemas.openxmlformats.org/officeDocument/2006/relationships/hyperlink" Target="https://avatar.fandom.com/wiki/Scorpion_bee" TargetMode="External"/><Relationship Id="rId1811" Type="http://schemas.openxmlformats.org/officeDocument/2006/relationships/hyperlink" Target="https://eberron.fandom.com/wiki/Living_spell" TargetMode="External"/><Relationship Id="rId1812" Type="http://schemas.openxmlformats.org/officeDocument/2006/relationships/hyperlink" Target="https://bulbapedia.bulbagarden.net/wiki/Eevee_(Pok%C3%A9mon)" TargetMode="External"/><Relationship Id="rId1813" Type="http://schemas.openxmlformats.org/officeDocument/2006/relationships/hyperlink" Target="https://digimon.fandom.com/wiki/Monodramon" TargetMode="External"/><Relationship Id="rId1814" Type="http://schemas.openxmlformats.org/officeDocument/2006/relationships/hyperlink" Target="https://zelda.fandom.com/wiki/Volvagia" TargetMode="External"/><Relationship Id="rId1815" Type="http://schemas.openxmlformats.org/officeDocument/2006/relationships/hyperlink" Target="https://www.mariowiki.com/Frog_Suit" TargetMode="External"/><Relationship Id="rId1816" Type="http://schemas.openxmlformats.org/officeDocument/2006/relationships/hyperlink" Target="https://dragon-quest.org/wiki/Archdemon" TargetMode="External"/><Relationship Id="rId1817" Type="http://schemas.openxmlformats.org/officeDocument/2006/relationships/hyperlink" Target="https://howtotrainyourdragon.fandom.com/wiki/Singetail" TargetMode="External"/><Relationship Id="rId1818" Type="http://schemas.openxmlformats.org/officeDocument/2006/relationships/hyperlink" Target="https://xenoblade.fandom.com/wiki/Laeklit_Mammut" TargetMode="External"/><Relationship Id="rId1819" Type="http://schemas.openxmlformats.org/officeDocument/2006/relationships/hyperlink" Target="https://starwars.fandom.com/wiki/Divvik" TargetMode="External"/><Relationship Id="rId1800" Type="http://schemas.openxmlformats.org/officeDocument/2006/relationships/hyperlink" Target="https://xenoblade.fandom.com/wiki/Lysaat" TargetMode="External"/><Relationship Id="rId1801" Type="http://schemas.openxmlformats.org/officeDocument/2006/relationships/hyperlink" Target="https://starwars.fandom.com/wiki/Dagobah_python/Legends" TargetMode="External"/><Relationship Id="rId1802" Type="http://schemas.openxmlformats.org/officeDocument/2006/relationships/hyperlink" Target="https://monsterhunter.fandom.com/wiki/Egyurasu" TargetMode="External"/><Relationship Id="rId1803" Type="http://schemas.openxmlformats.org/officeDocument/2006/relationships/hyperlink" Target="https://harrypotter.fandom.com/wiki/Mandrake" TargetMode="External"/><Relationship Id="rId1804" Type="http://schemas.openxmlformats.org/officeDocument/2006/relationships/hyperlink" Target="https://monster-sanctuary.fandom.com/wiki/Draconov" TargetMode="External"/><Relationship Id="rId1805" Type="http://schemas.openxmlformats.org/officeDocument/2006/relationships/hyperlink" Target="https://goldensun.fandom.com/wiki/Doldrum" TargetMode="External"/><Relationship Id="rId1806" Type="http://schemas.openxmlformats.org/officeDocument/2006/relationships/hyperlink" Target="https://toriko.fandom.com/wiki/Guinness" TargetMode="External"/><Relationship Id="rId1807" Type="http://schemas.openxmlformats.org/officeDocument/2006/relationships/hyperlink" Target="https://robotics.fandom.com/wiki/Johnny_5" TargetMode="External"/><Relationship Id="rId1808" Type="http://schemas.openxmlformats.org/officeDocument/2006/relationships/hyperlink" Target="https://en.wikipedia.org/wiki/Holocephali" TargetMode="External"/><Relationship Id="rId1809" Type="http://schemas.openxmlformats.org/officeDocument/2006/relationships/hyperlink" Target="https://ark.gamepedia.com/Ice_Golem" TargetMode="External"/><Relationship Id="rId1830" Type="http://schemas.openxmlformats.org/officeDocument/2006/relationships/hyperlink" Target="https://bulbapedia.bulbagarden.net/wiki/Porygon_(Pok%C3%A9mon)" TargetMode="External"/><Relationship Id="rId1831" Type="http://schemas.openxmlformats.org/officeDocument/2006/relationships/hyperlink" Target="https://digimon.fandom.com/wiki/Morphomon" TargetMode="External"/><Relationship Id="rId1832" Type="http://schemas.openxmlformats.org/officeDocument/2006/relationships/hyperlink" Target="https://zelda.fandom.com/wiki/Dinraal" TargetMode="External"/><Relationship Id="rId1833" Type="http://schemas.openxmlformats.org/officeDocument/2006/relationships/hyperlink" Target="https://www.mariowiki.com/Goomba%27s_Shoe" TargetMode="External"/><Relationship Id="rId1834" Type="http://schemas.openxmlformats.org/officeDocument/2006/relationships/hyperlink" Target="https://dragon-quest.org/wiki/Blinkster" TargetMode="External"/><Relationship Id="rId1835" Type="http://schemas.openxmlformats.org/officeDocument/2006/relationships/hyperlink" Target="https://howtotrainyourdragon.fandom.com/wiki/Skrill" TargetMode="External"/><Relationship Id="rId1836" Type="http://schemas.openxmlformats.org/officeDocument/2006/relationships/hyperlink" Target="https://xenoblade.fandom.com/wiki/Marrin" TargetMode="External"/><Relationship Id="rId1837" Type="http://schemas.openxmlformats.org/officeDocument/2006/relationships/hyperlink" Target="https://starwars.fandom.com/wiki/Drexl" TargetMode="External"/><Relationship Id="rId1838" Type="http://schemas.openxmlformats.org/officeDocument/2006/relationships/hyperlink" Target="https://monsterhunter.fandom.com/wiki/Erupe" TargetMode="External"/><Relationship Id="rId1839" Type="http://schemas.openxmlformats.org/officeDocument/2006/relationships/hyperlink" Target="https://harrypotter.fandom.com/wiki/Whomping_Willow" TargetMode="External"/><Relationship Id="rId1820" Type="http://schemas.openxmlformats.org/officeDocument/2006/relationships/hyperlink" Target="https://monsterhunter.fandom.com/wiki/Epioth" TargetMode="External"/><Relationship Id="rId1821" Type="http://schemas.openxmlformats.org/officeDocument/2006/relationships/hyperlink" Target="https://harrypotter.fandom.com/wiki/Venomous_Tentacula" TargetMode="External"/><Relationship Id="rId1822" Type="http://schemas.openxmlformats.org/officeDocument/2006/relationships/hyperlink" Target="https://monster-sanctuary.fandom.com/wiki/Dracogran" TargetMode="External"/><Relationship Id="rId1823" Type="http://schemas.openxmlformats.org/officeDocument/2006/relationships/hyperlink" Target="https://goldensun.fandom.com/wiki/Ether" TargetMode="External"/><Relationship Id="rId1824" Type="http://schemas.openxmlformats.org/officeDocument/2006/relationships/hyperlink" Target="https://toriko.fandom.com/wiki/Hannya_Panda" TargetMode="External"/><Relationship Id="rId1825" Type="http://schemas.openxmlformats.org/officeDocument/2006/relationships/hyperlink" Target="https://skiesofarcadia.fandom.com/wiki/Bluheim" TargetMode="External"/><Relationship Id="rId1826" Type="http://schemas.openxmlformats.org/officeDocument/2006/relationships/hyperlink" Target="https://en.wikipedia.org/wiki/Actinopterygii" TargetMode="External"/><Relationship Id="rId1827" Type="http://schemas.openxmlformats.org/officeDocument/2006/relationships/hyperlink" Target="https://ark.gamepedia.com/Rubble_Golem" TargetMode="External"/><Relationship Id="rId1828" Type="http://schemas.openxmlformats.org/officeDocument/2006/relationships/hyperlink" Target="https://avatar.fandom.com/wiki/Shirshu" TargetMode="External"/><Relationship Id="rId1829" Type="http://schemas.openxmlformats.org/officeDocument/2006/relationships/hyperlink" Target="https://forgottenrealms.fandom.com/wiki/Living_unseen_servant" TargetMode="External"/><Relationship Id="rId2302" Type="http://schemas.openxmlformats.org/officeDocument/2006/relationships/hyperlink" Target="https://goldensun.fandom.com/wiki/Geyser" TargetMode="External"/><Relationship Id="rId2303" Type="http://schemas.openxmlformats.org/officeDocument/2006/relationships/hyperlink" Target="https://toriko.fandom.com/wiki/Parasite_Emperor" TargetMode="External"/><Relationship Id="rId2304" Type="http://schemas.openxmlformats.org/officeDocument/2006/relationships/hyperlink" Target="https://ark.gamepedia.com/Meganeura" TargetMode="External"/><Relationship Id="rId2305" Type="http://schemas.openxmlformats.org/officeDocument/2006/relationships/hyperlink" Target="https://forgottenrealms.fandom.com/wiki/Lung_dragon" TargetMode="External"/><Relationship Id="rId2306" Type="http://schemas.openxmlformats.org/officeDocument/2006/relationships/hyperlink" Target="https://bulbapedia.bulbagarden.net/wiki/Girafarig_(Pok%C3%A9mon)" TargetMode="External"/><Relationship Id="rId2307" Type="http://schemas.openxmlformats.org/officeDocument/2006/relationships/hyperlink" Target="https://digimon.fandom.com/wiki/Tentomon" TargetMode="External"/><Relationship Id="rId2308" Type="http://schemas.openxmlformats.org/officeDocument/2006/relationships/hyperlink" Target="https://dragon-quest.org/wiki/Muddy_hand" TargetMode="External"/><Relationship Id="rId2309" Type="http://schemas.openxmlformats.org/officeDocument/2006/relationships/hyperlink" Target="https://xenoblade.fandom.com/wiki/Progen" TargetMode="External"/><Relationship Id="rId2300" Type="http://schemas.openxmlformats.org/officeDocument/2006/relationships/hyperlink" Target="https://monsterhunter.fandom.com/wiki/Gureadomosu" TargetMode="External"/><Relationship Id="rId2301" Type="http://schemas.openxmlformats.org/officeDocument/2006/relationships/hyperlink" Target="https://monster-sanctuary.fandom.com/wiki/Vertraag" TargetMode="External"/><Relationship Id="rId2324" Type="http://schemas.openxmlformats.org/officeDocument/2006/relationships/hyperlink" Target="https://goldensun.fandom.com/wiki/Mellow" TargetMode="External"/><Relationship Id="rId2325" Type="http://schemas.openxmlformats.org/officeDocument/2006/relationships/hyperlink" Target="https://toriko.fandom.com/wiki/Potato_Mouse" TargetMode="External"/><Relationship Id="rId2326" Type="http://schemas.openxmlformats.org/officeDocument/2006/relationships/hyperlink" Target="https://ark.gamepedia.com/Megapithecus_Pestis" TargetMode="External"/><Relationship Id="rId2327" Type="http://schemas.openxmlformats.org/officeDocument/2006/relationships/hyperlink" Target="https://forgottenrealms.fandom.com/wiki/Lung_dragon" TargetMode="External"/><Relationship Id="rId2328" Type="http://schemas.openxmlformats.org/officeDocument/2006/relationships/hyperlink" Target="https://bulbapedia.bulbagarden.net/wiki/Dunsparce_(Pok%C3%A9mon)" TargetMode="External"/><Relationship Id="rId2329" Type="http://schemas.openxmlformats.org/officeDocument/2006/relationships/hyperlink" Target="https://digimon.fandom.com/wiki/Tinkermon" TargetMode="External"/><Relationship Id="rId2320" Type="http://schemas.openxmlformats.org/officeDocument/2006/relationships/hyperlink" Target="https://xenoblade.fandom.com/wiki/Korlba_Pterix" TargetMode="External"/><Relationship Id="rId2321" Type="http://schemas.openxmlformats.org/officeDocument/2006/relationships/hyperlink" Target="https://starwars.fandom.com/wiki/Razoronn" TargetMode="External"/><Relationship Id="rId2322" Type="http://schemas.openxmlformats.org/officeDocument/2006/relationships/hyperlink" Target="https://monsterhunter.fandom.com/wiki/Gypceros" TargetMode="External"/><Relationship Id="rId2323" Type="http://schemas.openxmlformats.org/officeDocument/2006/relationships/hyperlink" Target="https://monster-sanctuary.fandom.com/wiki/Monster_Shifting" TargetMode="External"/><Relationship Id="rId2313" Type="http://schemas.openxmlformats.org/officeDocument/2006/relationships/hyperlink" Target="https://goldensun.fandom.com/wiki/Hail" TargetMode="External"/><Relationship Id="rId2314" Type="http://schemas.openxmlformats.org/officeDocument/2006/relationships/hyperlink" Target="https://toriko.fandom.com/wiki/Pincer_Fish" TargetMode="External"/><Relationship Id="rId2315" Type="http://schemas.openxmlformats.org/officeDocument/2006/relationships/hyperlink" Target="https://ark.gamepedia.com/Megapithecus" TargetMode="External"/><Relationship Id="rId2316" Type="http://schemas.openxmlformats.org/officeDocument/2006/relationships/hyperlink" Target="https://forgottenrealms.fandom.com/wiki/Lung_dragon" TargetMode="External"/><Relationship Id="rId2317" Type="http://schemas.openxmlformats.org/officeDocument/2006/relationships/hyperlink" Target="https://bulbapedia.bulbagarden.net/wiki/Pineco_(Pok%C3%A9mon)" TargetMode="External"/><Relationship Id="rId2318" Type="http://schemas.openxmlformats.org/officeDocument/2006/relationships/hyperlink" Target="https://digimon.fandom.com/wiki/Terriermon" TargetMode="External"/><Relationship Id="rId2319" Type="http://schemas.openxmlformats.org/officeDocument/2006/relationships/hyperlink" Target="https://dragon-quest.org/wiki/Rockbomb" TargetMode="External"/><Relationship Id="rId2310" Type="http://schemas.openxmlformats.org/officeDocument/2006/relationships/hyperlink" Target="https://starwars.fandom.com/wiki/Raquor%27daan" TargetMode="External"/><Relationship Id="rId2311" Type="http://schemas.openxmlformats.org/officeDocument/2006/relationships/hyperlink" Target="https://monsterhunter.fandom.com/wiki/Gurenzeburu" TargetMode="External"/><Relationship Id="rId2312" Type="http://schemas.openxmlformats.org/officeDocument/2006/relationships/hyperlink" Target="https://monster-sanctuary.fandom.com/wiki/Mad_Lord" TargetMode="External"/><Relationship Id="rId1895" Type="http://schemas.openxmlformats.org/officeDocument/2006/relationships/hyperlink" Target="https://goldensun.fandom.com/wiki/Gust" TargetMode="External"/><Relationship Id="rId1896" Type="http://schemas.openxmlformats.org/officeDocument/2006/relationships/hyperlink" Target="https://toriko.fandom.com/wiki/Heracles" TargetMode="External"/><Relationship Id="rId1897" Type="http://schemas.openxmlformats.org/officeDocument/2006/relationships/hyperlink" Target="https://skiesofarcadia.fandom.com/wiki/Yeligar" TargetMode="External"/><Relationship Id="rId1898" Type="http://schemas.openxmlformats.org/officeDocument/2006/relationships/hyperlink" Target="https://en.wikipedia.org/wiki/Orthoptera" TargetMode="External"/><Relationship Id="rId1899" Type="http://schemas.openxmlformats.org/officeDocument/2006/relationships/hyperlink" Target="https://ark.gamepedia.com/Hyaenodon" TargetMode="External"/><Relationship Id="rId1890" Type="http://schemas.openxmlformats.org/officeDocument/2006/relationships/hyperlink" Target="https://xenoblade.fandom.com/wiki/M42_Scout_Unit_(Bionis%27_Leg)" TargetMode="External"/><Relationship Id="rId1891" Type="http://schemas.openxmlformats.org/officeDocument/2006/relationships/hyperlink" Target="https://starwars.fandom.com/wiki/Evarrian" TargetMode="External"/><Relationship Id="rId1892" Type="http://schemas.openxmlformats.org/officeDocument/2006/relationships/hyperlink" Target="https://monsterhunter.fandom.com/wiki/Estrellian" TargetMode="External"/><Relationship Id="rId1893" Type="http://schemas.openxmlformats.org/officeDocument/2006/relationships/hyperlink" Target="https://harrypotter.fandom.com/wiki/Parseltongue" TargetMode="External"/><Relationship Id="rId1894" Type="http://schemas.openxmlformats.org/officeDocument/2006/relationships/hyperlink" Target="https://monster-sanctuary.fandom.com/wiki/Ornithopter" TargetMode="External"/><Relationship Id="rId1884" Type="http://schemas.openxmlformats.org/officeDocument/2006/relationships/hyperlink" Target="https://bulbapedia.bulbagarden.net/wiki/Aerodactyl_(Pok%C3%A9mon)" TargetMode="External"/><Relationship Id="rId1885" Type="http://schemas.openxmlformats.org/officeDocument/2006/relationships/hyperlink" Target="https://digimon.fandom.com/wiki/Neemon" TargetMode="External"/><Relationship Id="rId1886" Type="http://schemas.openxmlformats.org/officeDocument/2006/relationships/hyperlink" Target="https://zelda.fandom.com/wiki/Wind_Fish" TargetMode="External"/><Relationship Id="rId1887" Type="http://schemas.openxmlformats.org/officeDocument/2006/relationships/hyperlink" Target="https://www.mariowiki.com/Metal_Cap" TargetMode="External"/><Relationship Id="rId1888" Type="http://schemas.openxmlformats.org/officeDocument/2006/relationships/hyperlink" Target="https://dragon-quest.org/wiki/Fire-eater" TargetMode="External"/><Relationship Id="rId1889" Type="http://schemas.openxmlformats.org/officeDocument/2006/relationships/hyperlink" Target="https://howtotrainyourdragon.fandom.com/wiki/Slithersong" TargetMode="External"/><Relationship Id="rId1880" Type="http://schemas.openxmlformats.org/officeDocument/2006/relationships/hyperlink" Target="https://en.wikipedia.org/wiki/Odonata" TargetMode="External"/><Relationship Id="rId1881" Type="http://schemas.openxmlformats.org/officeDocument/2006/relationships/hyperlink" Target="https://ark.gamepedia.com/Hesperornis" TargetMode="External"/><Relationship Id="rId1882" Type="http://schemas.openxmlformats.org/officeDocument/2006/relationships/hyperlink" Target="https://avatar.fandom.com/wiki/Sparrowkeet" TargetMode="External"/><Relationship Id="rId1883" Type="http://schemas.openxmlformats.org/officeDocument/2006/relationships/hyperlink" Target="https://forgottenrealms.fandom.com/wiki/Monodrone" TargetMode="External"/><Relationship Id="rId1059" Type="http://schemas.openxmlformats.org/officeDocument/2006/relationships/hyperlink" Target="https://dragon-quest.org/wiki/Cyclown" TargetMode="External"/><Relationship Id="rId228" Type="http://schemas.openxmlformats.org/officeDocument/2006/relationships/hyperlink" Target="https://harrypotter.fandom.com/wiki/Bowtruckle" TargetMode="External"/><Relationship Id="rId227" Type="http://schemas.openxmlformats.org/officeDocument/2006/relationships/hyperlink" Target="https://monsterhunter.fandom.com/wiki/Akura_Vashimu" TargetMode="External"/><Relationship Id="rId226" Type="http://schemas.openxmlformats.org/officeDocument/2006/relationships/hyperlink" Target="https://starwars.fandom.com/wiki/Carrier_butterfly/Legends" TargetMode="External"/><Relationship Id="rId225" Type="http://schemas.openxmlformats.org/officeDocument/2006/relationships/hyperlink" Target="https://xenoblade.fandom.com/wiki/Petra_Apis" TargetMode="External"/><Relationship Id="rId2380" Type="http://schemas.openxmlformats.org/officeDocument/2006/relationships/hyperlink" Target="https://digimon.fandom.com/wiki/Vorvomon" TargetMode="External"/><Relationship Id="rId229" Type="http://schemas.openxmlformats.org/officeDocument/2006/relationships/hyperlink" Target="https://slimerancher.fandom.com/wiki/Quantum_Slime" TargetMode="External"/><Relationship Id="rId1050" Type="http://schemas.openxmlformats.org/officeDocument/2006/relationships/hyperlink" Target="https://he-man.fandom.com/wiki/Battle_Cat" TargetMode="External"/><Relationship Id="rId2381" Type="http://schemas.openxmlformats.org/officeDocument/2006/relationships/hyperlink" Target="https://dragon-quest.org/wiki/Malroth" TargetMode="External"/><Relationship Id="rId220" Type="http://schemas.openxmlformats.org/officeDocument/2006/relationships/hyperlink" Target="https://godzilla.fandom.com/wiki/Godzilla_(MonsterVerse)" TargetMode="External"/><Relationship Id="rId1051" Type="http://schemas.openxmlformats.org/officeDocument/2006/relationships/hyperlink" Target="https://en.wikipedia.org/wiki/Caninae" TargetMode="External"/><Relationship Id="rId2382" Type="http://schemas.openxmlformats.org/officeDocument/2006/relationships/hyperlink" Target="https://xenoblade.fandom.com/wiki/Sky_Rhogul" TargetMode="External"/><Relationship Id="rId1052" Type="http://schemas.openxmlformats.org/officeDocument/2006/relationships/hyperlink" Target="https://ark.gamepedia.com/Deathworm" TargetMode="External"/><Relationship Id="rId2383" Type="http://schemas.openxmlformats.org/officeDocument/2006/relationships/hyperlink" Target="https://starwars.fandom.com/wiki/Schinga_shikou" TargetMode="External"/><Relationship Id="rId1053" Type="http://schemas.openxmlformats.org/officeDocument/2006/relationships/hyperlink" Target="https://avatar.fandom.com/wiki/Gemsbok_bull" TargetMode="External"/><Relationship Id="rId2384" Type="http://schemas.openxmlformats.org/officeDocument/2006/relationships/hyperlink" Target="https://monsterhunter.fandom.com/wiki/Inagami" TargetMode="External"/><Relationship Id="rId1054" Type="http://schemas.openxmlformats.org/officeDocument/2006/relationships/hyperlink" Target="https://forgottenrealms.fandom.com/wiki/Nilshai" TargetMode="External"/><Relationship Id="rId2385" Type="http://schemas.openxmlformats.org/officeDocument/2006/relationships/hyperlink" Target="https://goldensun.fandom.com/wiki/Shell" TargetMode="External"/><Relationship Id="rId224" Type="http://schemas.openxmlformats.org/officeDocument/2006/relationships/hyperlink" Target="https://howtotrainyourdragon.fandom.com/wiki/Changewing" TargetMode="External"/><Relationship Id="rId1055" Type="http://schemas.openxmlformats.org/officeDocument/2006/relationships/hyperlink" Target="https://bulbapedia.bulbagarden.net/wiki/Slowpoke_(Pok%C3%A9mon)" TargetMode="External"/><Relationship Id="rId2386" Type="http://schemas.openxmlformats.org/officeDocument/2006/relationships/hyperlink" Target="https://toriko.fandom.com/wiki/Rock_Condor" TargetMode="External"/><Relationship Id="rId223" Type="http://schemas.openxmlformats.org/officeDocument/2006/relationships/hyperlink" Target="https://dragon-quest.org/wiki/Slime_knight" TargetMode="External"/><Relationship Id="rId1056" Type="http://schemas.openxmlformats.org/officeDocument/2006/relationships/hyperlink" Target="https://digimon.fandom.com/wiki/Ghostmon" TargetMode="External"/><Relationship Id="rId2387" Type="http://schemas.openxmlformats.org/officeDocument/2006/relationships/hyperlink" Target="https://ark.gamepedia.com/Mosasaurus" TargetMode="External"/><Relationship Id="rId222" Type="http://schemas.openxmlformats.org/officeDocument/2006/relationships/hyperlink" Target="https://www.mariowiki.com/Boo" TargetMode="External"/><Relationship Id="rId1057" Type="http://schemas.openxmlformats.org/officeDocument/2006/relationships/hyperlink" Target="https://zelda.fandom.com/wiki/Tektite" TargetMode="External"/><Relationship Id="rId2388" Type="http://schemas.openxmlformats.org/officeDocument/2006/relationships/hyperlink" Target="https://forgottenrealms.fandom.com/wiki/Mirage_dragon" TargetMode="External"/><Relationship Id="rId221" Type="http://schemas.openxmlformats.org/officeDocument/2006/relationships/hyperlink" Target="https://zelda.fandom.com/wiki/Green_ChuChu" TargetMode="External"/><Relationship Id="rId1058" Type="http://schemas.openxmlformats.org/officeDocument/2006/relationships/hyperlink" Target="https://www.mariowiki.com/Rocky_Wrench" TargetMode="External"/><Relationship Id="rId2389" Type="http://schemas.openxmlformats.org/officeDocument/2006/relationships/hyperlink" Target="https://bulbapedia.bulbagarden.net/wiki/Sneasel_(Pok%C3%A9mon)" TargetMode="External"/><Relationship Id="rId1048" Type="http://schemas.openxmlformats.org/officeDocument/2006/relationships/hyperlink" Target="https://wh40k.lexicanum.com/wiki/Razorwing_(Beast)" TargetMode="External"/><Relationship Id="rId2379" Type="http://schemas.openxmlformats.org/officeDocument/2006/relationships/hyperlink" Target="https://bulbapedia.bulbagarden.net/wiki/Heracross_(Pok%C3%A9mon)" TargetMode="External"/><Relationship Id="rId1049" Type="http://schemas.openxmlformats.org/officeDocument/2006/relationships/hyperlink" Target="https://ben10.fandom.com/wiki/Piscciss_Volann_(Classic)" TargetMode="External"/><Relationship Id="rId217" Type="http://schemas.openxmlformats.org/officeDocument/2006/relationships/hyperlink" Target="https://forgottenrealms.fandom.com/wiki/Beholder" TargetMode="External"/><Relationship Id="rId216" Type="http://schemas.openxmlformats.org/officeDocument/2006/relationships/hyperlink" Target="https://avatar.fandom.com/wiki/Boar-q-pine" TargetMode="External"/><Relationship Id="rId215" Type="http://schemas.openxmlformats.org/officeDocument/2006/relationships/hyperlink" Target="https://ark.gamepedia.com/Archaeopteryx" TargetMode="External"/><Relationship Id="rId214" Type="http://schemas.openxmlformats.org/officeDocument/2006/relationships/hyperlink" Target="https://en.wikipedia.org/wiki/Xenarthra" TargetMode="External"/><Relationship Id="rId219" Type="http://schemas.openxmlformats.org/officeDocument/2006/relationships/hyperlink" Target="https://digimon.fandom.com/wiki/Biyomon" TargetMode="External"/><Relationship Id="rId218" Type="http://schemas.openxmlformats.org/officeDocument/2006/relationships/hyperlink" Target="https://bulbapedia.bulbagarden.net/wiki/Rattata_(Pok%C3%A9mon)" TargetMode="External"/><Relationship Id="rId2370" Type="http://schemas.openxmlformats.org/officeDocument/2006/relationships/hyperlink" Target="https://digimon.fandom.com/wiki/Vemmon" TargetMode="External"/><Relationship Id="rId1040" Type="http://schemas.openxmlformats.org/officeDocument/2006/relationships/hyperlink" Target="https://finalfantasy.fandom.com/wiki/Mu_(Final_Fantasy_XII)" TargetMode="External"/><Relationship Id="rId2371" Type="http://schemas.openxmlformats.org/officeDocument/2006/relationships/hyperlink" Target="https://dragon-quest.org/wiki/Incarnus" TargetMode="External"/><Relationship Id="rId1041" Type="http://schemas.openxmlformats.org/officeDocument/2006/relationships/hyperlink" Target="https://finalfantasy.fandom.com/wiki/Magus_Sisters_(Final_Fantasy_X)" TargetMode="External"/><Relationship Id="rId2372" Type="http://schemas.openxmlformats.org/officeDocument/2006/relationships/hyperlink" Target="https://xenoblade.fandom.com/wiki/Rhinon" TargetMode="External"/><Relationship Id="rId1042" Type="http://schemas.openxmlformats.org/officeDocument/2006/relationships/hyperlink" Target="https://fellseal.gamepedia.com/Firedrake" TargetMode="External"/><Relationship Id="rId2373" Type="http://schemas.openxmlformats.org/officeDocument/2006/relationships/hyperlink" Target="https://starwars.fandom.com/wiki/Sand_demon" TargetMode="External"/><Relationship Id="rId1043" Type="http://schemas.openxmlformats.org/officeDocument/2006/relationships/hyperlink" Target="https://monster-sanctuary.fandom.com/wiki/Goblin_King" TargetMode="External"/><Relationship Id="rId2374" Type="http://schemas.openxmlformats.org/officeDocument/2006/relationships/hyperlink" Target="https://monsterhunter.fandom.com/wiki/Hyujikiki" TargetMode="External"/><Relationship Id="rId213" Type="http://schemas.openxmlformats.org/officeDocument/2006/relationships/hyperlink" Target="https://bioshock.fandom.com/wiki/Sea_Slug" TargetMode="External"/><Relationship Id="rId1044" Type="http://schemas.openxmlformats.org/officeDocument/2006/relationships/hyperlink" Target="https://elderscrolls.fandom.com/wiki/Pocket_Mammoth_(Pet)" TargetMode="External"/><Relationship Id="rId2375" Type="http://schemas.openxmlformats.org/officeDocument/2006/relationships/hyperlink" Target="https://goldensun.fandom.com/wiki/Shade" TargetMode="External"/><Relationship Id="rId212" Type="http://schemas.openxmlformats.org/officeDocument/2006/relationships/hyperlink" Target="https://horizon.fandom.com/wiki/Deathbringer" TargetMode="External"/><Relationship Id="rId1045" Type="http://schemas.openxmlformats.org/officeDocument/2006/relationships/hyperlink" Target="https://onepiece.fandom.com/wiki/Ryu" TargetMode="External"/><Relationship Id="rId2376" Type="http://schemas.openxmlformats.org/officeDocument/2006/relationships/hyperlink" Target="https://toriko.fandom.com/wiki/Rock_Bee" TargetMode="External"/><Relationship Id="rId211" Type="http://schemas.openxmlformats.org/officeDocument/2006/relationships/hyperlink" Target="https://ben10.fandom.com/wiki/Buglizard_(Species)" TargetMode="External"/><Relationship Id="rId1046" Type="http://schemas.openxmlformats.org/officeDocument/2006/relationships/hyperlink" Target="https://goldensun.fandom.com/wiki/Aurora" TargetMode="External"/><Relationship Id="rId2377" Type="http://schemas.openxmlformats.org/officeDocument/2006/relationships/hyperlink" Target="https://ark.gamepedia.com/Morellatops" TargetMode="External"/><Relationship Id="rId210" Type="http://schemas.openxmlformats.org/officeDocument/2006/relationships/hyperlink" Target="https://oddworld.fandom.com/wiki/Meetle" TargetMode="External"/><Relationship Id="rId1047" Type="http://schemas.openxmlformats.org/officeDocument/2006/relationships/hyperlink" Target="https://toriko.fandom.com/wiki/Crabbus" TargetMode="External"/><Relationship Id="rId2378" Type="http://schemas.openxmlformats.org/officeDocument/2006/relationships/hyperlink" Target="https://forgottenrealms.fandom.com/wiki/Guard_drake" TargetMode="External"/><Relationship Id="rId249" Type="http://schemas.openxmlformats.org/officeDocument/2006/relationships/hyperlink" Target="https://en.wikipedia.org/wiki/Glires" TargetMode="External"/><Relationship Id="rId248" Type="http://schemas.openxmlformats.org/officeDocument/2006/relationships/hyperlink" Target="https://chrono.fandom.com/wiki/Lavos/Boss_Battles" TargetMode="External"/><Relationship Id="rId247" Type="http://schemas.openxmlformats.org/officeDocument/2006/relationships/hyperlink" Target="https://horizon.fandom.com/wiki/Fire_Bellowback" TargetMode="External"/><Relationship Id="rId1070" Type="http://schemas.openxmlformats.org/officeDocument/2006/relationships/hyperlink" Target="https://elderscrolls.fandom.com/wiki/Sep_Adder_(Pet)" TargetMode="External"/><Relationship Id="rId1071" Type="http://schemas.openxmlformats.org/officeDocument/2006/relationships/hyperlink" Target="https://onepiece.fandom.com/wiki/Animal_Species/Four_Emperors_Saga" TargetMode="External"/><Relationship Id="rId1072" Type="http://schemas.openxmlformats.org/officeDocument/2006/relationships/hyperlink" Target="https://goldensun.fandom.com/wiki/Brand" TargetMode="External"/><Relationship Id="rId242" Type="http://schemas.openxmlformats.org/officeDocument/2006/relationships/hyperlink" Target="https://toriko.fandom.com/wiki/Atlas_Crab" TargetMode="External"/><Relationship Id="rId1073" Type="http://schemas.openxmlformats.org/officeDocument/2006/relationships/hyperlink" Target="https://toriko.fandom.com/wiki/Croakswagon" TargetMode="External"/><Relationship Id="rId241" Type="http://schemas.openxmlformats.org/officeDocument/2006/relationships/hyperlink" Target="https://okami.fandom.com/wiki/Kasugami" TargetMode="External"/><Relationship Id="rId1074" Type="http://schemas.openxmlformats.org/officeDocument/2006/relationships/hyperlink" Target="https://wh40k.lexicanum.com/wiki/Ripper_Whip" TargetMode="External"/><Relationship Id="rId240" Type="http://schemas.openxmlformats.org/officeDocument/2006/relationships/hyperlink" Target="https://goldensun.fandom.com/wiki/Clover" TargetMode="External"/><Relationship Id="rId1075" Type="http://schemas.openxmlformats.org/officeDocument/2006/relationships/hyperlink" Target="https://ben10.fandom.com/wiki/Polar_Manzardill" TargetMode="External"/><Relationship Id="rId1076" Type="http://schemas.openxmlformats.org/officeDocument/2006/relationships/hyperlink" Target="https://hitchhikers.fandom.com/wiki/Babel_Fish" TargetMode="External"/><Relationship Id="rId246" Type="http://schemas.openxmlformats.org/officeDocument/2006/relationships/hyperlink" Target="https://ben10.fandom.com/wiki/Celestialsapien_(Classic)" TargetMode="External"/><Relationship Id="rId1077" Type="http://schemas.openxmlformats.org/officeDocument/2006/relationships/hyperlink" Target="https://en.wikipedia.org/wiki/Ursidae" TargetMode="External"/><Relationship Id="rId245" Type="http://schemas.openxmlformats.org/officeDocument/2006/relationships/hyperlink" Target="https://oddworld.fandom.com/wiki/Paramite" TargetMode="External"/><Relationship Id="rId1078" Type="http://schemas.openxmlformats.org/officeDocument/2006/relationships/hyperlink" Target="https://ark.gamepedia.com/Defense_Unit" TargetMode="External"/><Relationship Id="rId244" Type="http://schemas.openxmlformats.org/officeDocument/2006/relationships/hyperlink" Target="https://dinotrux.fandom.com/wiki/Dyscrapadons" TargetMode="External"/><Relationship Id="rId1079" Type="http://schemas.openxmlformats.org/officeDocument/2006/relationships/hyperlink" Target="https://avatar.fandom.com/wiki/Gilacorn" TargetMode="External"/><Relationship Id="rId243" Type="http://schemas.openxmlformats.org/officeDocument/2006/relationships/hyperlink" Target="https://wh40k.lexicanum.com/wiki/Clawed_Fiend" TargetMode="External"/><Relationship Id="rId239" Type="http://schemas.openxmlformats.org/officeDocument/2006/relationships/hyperlink" Target="https://onepiece.fandom.com/wiki/Animal_Species/Strong_World" TargetMode="External"/><Relationship Id="rId238" Type="http://schemas.openxmlformats.org/officeDocument/2006/relationships/hyperlink" Target="https://naruto.fandom.com/wiki/Saiken" TargetMode="External"/><Relationship Id="rId237" Type="http://schemas.openxmlformats.org/officeDocument/2006/relationships/hyperlink" Target="https://elderscrolls.fandom.com/wiki/Clockwork_Skeevaton" TargetMode="External"/><Relationship Id="rId236" Type="http://schemas.openxmlformats.org/officeDocument/2006/relationships/hyperlink" Target="https://monster-sanctuary.fandom.com/wiki/Rocky" TargetMode="External"/><Relationship Id="rId2390" Type="http://schemas.openxmlformats.org/officeDocument/2006/relationships/hyperlink" Target="https://digimon.fandom.com/wiki/Wormmon" TargetMode="External"/><Relationship Id="rId1060" Type="http://schemas.openxmlformats.org/officeDocument/2006/relationships/hyperlink" Target="https://howtotrainyourdragon.fandom.com/wiki/Gronckle_(Franchise)" TargetMode="External"/><Relationship Id="rId2391" Type="http://schemas.openxmlformats.org/officeDocument/2006/relationships/hyperlink" Target="https://dragon-quest.org/wiki/Nemean" TargetMode="External"/><Relationship Id="rId1061" Type="http://schemas.openxmlformats.org/officeDocument/2006/relationships/hyperlink" Target="https://xenoblade.fandom.com/wiki/Crustip" TargetMode="External"/><Relationship Id="rId2392" Type="http://schemas.openxmlformats.org/officeDocument/2006/relationships/hyperlink" Target="https://xenoblade.fandom.com/wiki/Riik" TargetMode="External"/><Relationship Id="rId231" Type="http://schemas.openxmlformats.org/officeDocument/2006/relationships/hyperlink" Target="https://metroid.fandom.com/wiki/Brizgee" TargetMode="External"/><Relationship Id="rId1062" Type="http://schemas.openxmlformats.org/officeDocument/2006/relationships/hyperlink" Target="https://starwars.fandom.com/wiki/Profogg" TargetMode="External"/><Relationship Id="rId2393" Type="http://schemas.openxmlformats.org/officeDocument/2006/relationships/hyperlink" Target="https://starwars.fandom.com/wiki/Sea_Leviathan" TargetMode="External"/><Relationship Id="rId230" Type="http://schemas.openxmlformats.org/officeDocument/2006/relationships/hyperlink" Target="https://marvel.fandom.com/wiki/Life-Model_Decoy" TargetMode="External"/><Relationship Id="rId1063" Type="http://schemas.openxmlformats.org/officeDocument/2006/relationships/hyperlink" Target="https://monsterhunter.fandom.com/wiki/Blangonga" TargetMode="External"/><Relationship Id="rId2394" Type="http://schemas.openxmlformats.org/officeDocument/2006/relationships/hyperlink" Target="https://monsterhunter.fandom.com/wiki/Iodrome" TargetMode="External"/><Relationship Id="rId1064" Type="http://schemas.openxmlformats.org/officeDocument/2006/relationships/hyperlink" Target="https://harrypotter.fandom.com/wiki/Graphorn" TargetMode="External"/><Relationship Id="rId2395" Type="http://schemas.openxmlformats.org/officeDocument/2006/relationships/hyperlink" Target="https://goldensun.fandom.com/wiki/Sleet" TargetMode="External"/><Relationship Id="rId1065" Type="http://schemas.openxmlformats.org/officeDocument/2006/relationships/hyperlink" Target="https://metroid.fandom.com/wiki/Gamma_Metroid" TargetMode="External"/><Relationship Id="rId2396" Type="http://schemas.openxmlformats.org/officeDocument/2006/relationships/hyperlink" Target="https://toriko.fandom.com/wiki/Rock_Drum" TargetMode="External"/><Relationship Id="rId235" Type="http://schemas.openxmlformats.org/officeDocument/2006/relationships/hyperlink" Target="https://fellseal.gamepedia.com/Bulldrake" TargetMode="External"/><Relationship Id="rId1066" Type="http://schemas.openxmlformats.org/officeDocument/2006/relationships/hyperlink" Target="https://finalfantasy.fandom.com/wiki/Nightmare_(Final_Fantasy_XII_enemy)" TargetMode="External"/><Relationship Id="rId2397" Type="http://schemas.openxmlformats.org/officeDocument/2006/relationships/hyperlink" Target="https://ark.gamepedia.com/Moschops" TargetMode="External"/><Relationship Id="rId234" Type="http://schemas.openxmlformats.org/officeDocument/2006/relationships/hyperlink" Target="https://minecraft.gamepedia.com/Ghast" TargetMode="External"/><Relationship Id="rId1067" Type="http://schemas.openxmlformats.org/officeDocument/2006/relationships/hyperlink" Target="https://finalfantasy.fandom.com/wiki/Mateus_(Final_Fantasy_XII)" TargetMode="External"/><Relationship Id="rId2398" Type="http://schemas.openxmlformats.org/officeDocument/2006/relationships/hyperlink" Target="https://forgottenrealms.fandom.com/wiki/Portal_drake" TargetMode="External"/><Relationship Id="rId233" Type="http://schemas.openxmlformats.org/officeDocument/2006/relationships/hyperlink" Target="https://finalfantasy.fandom.com/wiki/Belias_(Final_Fantasy_XII)" TargetMode="External"/><Relationship Id="rId1068" Type="http://schemas.openxmlformats.org/officeDocument/2006/relationships/hyperlink" Target="https://fellseal.gamepedia.com/Thunderdrake" TargetMode="External"/><Relationship Id="rId2399" Type="http://schemas.openxmlformats.org/officeDocument/2006/relationships/hyperlink" Target="https://bulbapedia.bulbagarden.net/wiki/Teddiursa_(Pok%C3%A9mon)" TargetMode="External"/><Relationship Id="rId232" Type="http://schemas.openxmlformats.org/officeDocument/2006/relationships/hyperlink" Target="https://finalfantasy.fandom.com/wiki/Bomb_(Final_Fantasy_IX)" TargetMode="External"/><Relationship Id="rId1069" Type="http://schemas.openxmlformats.org/officeDocument/2006/relationships/hyperlink" Target="https://monster-sanctuary.fandom.com/wiki/Raduga" TargetMode="External"/><Relationship Id="rId1015" Type="http://schemas.openxmlformats.org/officeDocument/2006/relationships/hyperlink" Target="https://finalfantasy.fandom.com/wiki/Maduin_(Final_Fantasy_VI)" TargetMode="External"/><Relationship Id="rId2346" Type="http://schemas.openxmlformats.org/officeDocument/2006/relationships/hyperlink" Target="https://toriko.fandom.com/wiki/Raizame" TargetMode="External"/><Relationship Id="rId1016" Type="http://schemas.openxmlformats.org/officeDocument/2006/relationships/hyperlink" Target="https://fellseal.gamepedia.com/Earthdrake" TargetMode="External"/><Relationship Id="rId2347" Type="http://schemas.openxmlformats.org/officeDocument/2006/relationships/hyperlink" Target="https://ark.gamepedia.com/Mesopithecus" TargetMode="External"/><Relationship Id="rId1017" Type="http://schemas.openxmlformats.org/officeDocument/2006/relationships/hyperlink" Target="https://monster-sanctuary.fandom.com/wiki/Goblin_Warlock" TargetMode="External"/><Relationship Id="rId2348" Type="http://schemas.openxmlformats.org/officeDocument/2006/relationships/hyperlink" Target="https://forgottenrealms.fandom.com/wiki/Dracolisk" TargetMode="External"/><Relationship Id="rId1018" Type="http://schemas.openxmlformats.org/officeDocument/2006/relationships/hyperlink" Target="https://elderscrolls.fandom.com/wiki/Nix-Hound_(Online)" TargetMode="External"/><Relationship Id="rId2349" Type="http://schemas.openxmlformats.org/officeDocument/2006/relationships/hyperlink" Target="https://bulbapedia.bulbagarden.net/wiki/Snubbull_(Pok%C3%A9mon)" TargetMode="External"/><Relationship Id="rId1019" Type="http://schemas.openxmlformats.org/officeDocument/2006/relationships/hyperlink" Target="https://onepiece.fandom.com/wiki/Animal_Species/Dressrosa_Saga" TargetMode="External"/><Relationship Id="rId2340" Type="http://schemas.openxmlformats.org/officeDocument/2006/relationships/hyperlink" Target="https://digimon.fandom.com/wiki/Tsukaimon" TargetMode="External"/><Relationship Id="rId1010" Type="http://schemas.openxmlformats.org/officeDocument/2006/relationships/hyperlink" Target="https://monsterhunter.fandom.com/wiki/Bishaten" TargetMode="External"/><Relationship Id="rId2341" Type="http://schemas.openxmlformats.org/officeDocument/2006/relationships/hyperlink" Target="https://dragon-quest.org/wiki/Urnexpected" TargetMode="External"/><Relationship Id="rId1011" Type="http://schemas.openxmlformats.org/officeDocument/2006/relationships/hyperlink" Target="https://harrypotter.fandom.com/wiki/Glumbumble" TargetMode="External"/><Relationship Id="rId2342" Type="http://schemas.openxmlformats.org/officeDocument/2006/relationships/hyperlink" Target="https://xenoblade.fandom.com/wiki/Pugilith" TargetMode="External"/><Relationship Id="rId1012" Type="http://schemas.openxmlformats.org/officeDocument/2006/relationships/hyperlink" Target="https://dc.fandom.com/wiki/Wolf_(Earth-16)" TargetMode="External"/><Relationship Id="rId2343" Type="http://schemas.openxmlformats.org/officeDocument/2006/relationships/hyperlink" Target="https://starwars.fandom.com/wiki/Rishi_eel/Legends" TargetMode="External"/><Relationship Id="rId1013" Type="http://schemas.openxmlformats.org/officeDocument/2006/relationships/hyperlink" Target="https://metroid.fandom.com/wiki/Metroid_larva" TargetMode="External"/><Relationship Id="rId2344" Type="http://schemas.openxmlformats.org/officeDocument/2006/relationships/hyperlink" Target="https://monsterhunter.fandom.com/wiki/Hermitaur" TargetMode="External"/><Relationship Id="rId1014" Type="http://schemas.openxmlformats.org/officeDocument/2006/relationships/hyperlink" Target="https://finalfantasy.fandom.com/wiki/Mimic_(Final_Fantasy_XI)" TargetMode="External"/><Relationship Id="rId2345" Type="http://schemas.openxmlformats.org/officeDocument/2006/relationships/hyperlink" Target="https://goldensun.fandom.com/wiki/Pincer" TargetMode="External"/><Relationship Id="rId1004" Type="http://schemas.openxmlformats.org/officeDocument/2006/relationships/hyperlink" Target="https://zelda.fandom.com/wiki/Shell_Blade" TargetMode="External"/><Relationship Id="rId2335" Type="http://schemas.openxmlformats.org/officeDocument/2006/relationships/hyperlink" Target="https://goldensun.fandom.com/wiki/Mist_(Djinni)" TargetMode="External"/><Relationship Id="rId1005" Type="http://schemas.openxmlformats.org/officeDocument/2006/relationships/hyperlink" Target="https://www.mariowiki.com/Plessie" TargetMode="External"/><Relationship Id="rId2336" Type="http://schemas.openxmlformats.org/officeDocument/2006/relationships/hyperlink" Target="https://toriko.fandom.com/wiki/Python_Tiger" TargetMode="External"/><Relationship Id="rId1006" Type="http://schemas.openxmlformats.org/officeDocument/2006/relationships/hyperlink" Target="https://dragon-quest.org/wiki/Wyrtle" TargetMode="External"/><Relationship Id="rId2337" Type="http://schemas.openxmlformats.org/officeDocument/2006/relationships/hyperlink" Target="https://ark.gamepedia.com/Megatherium" TargetMode="External"/><Relationship Id="rId1007" Type="http://schemas.openxmlformats.org/officeDocument/2006/relationships/hyperlink" Target="https://howtotrainyourdragon.fandom.com/wiki/Grim_Gnasher" TargetMode="External"/><Relationship Id="rId2338" Type="http://schemas.openxmlformats.org/officeDocument/2006/relationships/hyperlink" Target="https://forgottenrealms.fandom.com/wiki/Ambush_drake" TargetMode="External"/><Relationship Id="rId1008" Type="http://schemas.openxmlformats.org/officeDocument/2006/relationships/hyperlink" Target="https://xenoblade.fandom.com/wiki/Colubrim" TargetMode="External"/><Relationship Id="rId2339" Type="http://schemas.openxmlformats.org/officeDocument/2006/relationships/hyperlink" Target="https://bulbapedia.bulbagarden.net/wiki/Gligar_(Pok%C3%A9mon)" TargetMode="External"/><Relationship Id="rId1009" Type="http://schemas.openxmlformats.org/officeDocument/2006/relationships/hyperlink" Target="https://starwars.fandom.com/wiki/Orbak" TargetMode="External"/><Relationship Id="rId2330" Type="http://schemas.openxmlformats.org/officeDocument/2006/relationships/hyperlink" Target="https://dragon-quest.org/wiki/Stone_guardian" TargetMode="External"/><Relationship Id="rId1000" Type="http://schemas.openxmlformats.org/officeDocument/2006/relationships/hyperlink" Target="https://avatar.fandom.com/wiki/Fox_antelope" TargetMode="External"/><Relationship Id="rId2331" Type="http://schemas.openxmlformats.org/officeDocument/2006/relationships/hyperlink" Target="https://xenoblade.fandom.com/wiki/Puge" TargetMode="External"/><Relationship Id="rId1001" Type="http://schemas.openxmlformats.org/officeDocument/2006/relationships/hyperlink" Target="https://forgottenrealms.fandom.com/wiki/Mooncalf" TargetMode="External"/><Relationship Id="rId2332" Type="http://schemas.openxmlformats.org/officeDocument/2006/relationships/hyperlink" Target="https://starwars.fandom.com/wiki/Rib-cat" TargetMode="External"/><Relationship Id="rId1002" Type="http://schemas.openxmlformats.org/officeDocument/2006/relationships/hyperlink" Target="https://bulbapedia.bulbagarden.net/wiki/Geodude_(Pok%C3%A9mon)" TargetMode="External"/><Relationship Id="rId2333" Type="http://schemas.openxmlformats.org/officeDocument/2006/relationships/hyperlink" Target="https://monsterhunter.fandom.com/wiki/Harudomerugu" TargetMode="External"/><Relationship Id="rId1003" Type="http://schemas.openxmlformats.org/officeDocument/2006/relationships/hyperlink" Target="https://digimon.fandom.com/wiki/Gaossmon" TargetMode="External"/><Relationship Id="rId2334" Type="http://schemas.openxmlformats.org/officeDocument/2006/relationships/hyperlink" Target="https://monster-sanctuary.fandom.com/wiki/Monster_Shifting" TargetMode="External"/><Relationship Id="rId1037" Type="http://schemas.openxmlformats.org/officeDocument/2006/relationships/hyperlink" Target="https://monsterhunter.fandom.com/wiki/Blango" TargetMode="External"/><Relationship Id="rId2368" Type="http://schemas.openxmlformats.org/officeDocument/2006/relationships/hyperlink" Target="https://forgottenrealms.fandom.com/wiki/Faerie_dragon" TargetMode="External"/><Relationship Id="rId1038" Type="http://schemas.openxmlformats.org/officeDocument/2006/relationships/hyperlink" Target="https://harrypotter.fandom.com/wiki/Golden_Snidget" TargetMode="External"/><Relationship Id="rId2369" Type="http://schemas.openxmlformats.org/officeDocument/2006/relationships/hyperlink" Target="https://bulbapedia.bulbagarden.net/wiki/Shuckle_(Pok%C3%A9mon)" TargetMode="External"/><Relationship Id="rId1039" Type="http://schemas.openxmlformats.org/officeDocument/2006/relationships/hyperlink" Target="https://metroid.fandom.com/wiki/Alpha_Metroid" TargetMode="External"/><Relationship Id="rId206" Type="http://schemas.openxmlformats.org/officeDocument/2006/relationships/hyperlink" Target="https://okami.fandom.com/wiki/Kabegami" TargetMode="External"/><Relationship Id="rId205" Type="http://schemas.openxmlformats.org/officeDocument/2006/relationships/hyperlink" Target="https://goldensun.fandom.com/wiki/Chasm" TargetMode="External"/><Relationship Id="rId204" Type="http://schemas.openxmlformats.org/officeDocument/2006/relationships/hyperlink" Target="https://onepiece.fandom.com/wiki/Animal_Species/Four_Emperors_Saga" TargetMode="External"/><Relationship Id="rId203" Type="http://schemas.openxmlformats.org/officeDocument/2006/relationships/hyperlink" Target="https://naruto.fandom.com/wiki/Koku%C5%8D" TargetMode="External"/><Relationship Id="rId209" Type="http://schemas.openxmlformats.org/officeDocument/2006/relationships/hyperlink" Target="https://dinotrux.fandom.com/wiki/Drillasaurs_(species)" TargetMode="External"/><Relationship Id="rId208" Type="http://schemas.openxmlformats.org/officeDocument/2006/relationships/hyperlink" Target="https://wh40k.lexicanum.com/wiki/Catachan_Face-Eater" TargetMode="External"/><Relationship Id="rId207" Type="http://schemas.openxmlformats.org/officeDocument/2006/relationships/hyperlink" Target="https://toriko.fandom.com/wiki/Atlantis" TargetMode="External"/><Relationship Id="rId2360" Type="http://schemas.openxmlformats.org/officeDocument/2006/relationships/hyperlink" Target="https://digimon.fandom.com/wiki/Veemon" TargetMode="External"/><Relationship Id="rId1030" Type="http://schemas.openxmlformats.org/officeDocument/2006/relationships/hyperlink" Target="https://digimon.fandom.com/wiki/Gazimon" TargetMode="External"/><Relationship Id="rId2361" Type="http://schemas.openxmlformats.org/officeDocument/2006/relationships/hyperlink" Target="https://dragon-quest.org/wiki/Estark" TargetMode="External"/><Relationship Id="rId1031" Type="http://schemas.openxmlformats.org/officeDocument/2006/relationships/hyperlink" Target="https://zelda.fandom.com/wiki/Skulltula" TargetMode="External"/><Relationship Id="rId2362" Type="http://schemas.openxmlformats.org/officeDocument/2006/relationships/hyperlink" Target="https://xenoblade.fandom.com/wiki/Quo" TargetMode="External"/><Relationship Id="rId1032" Type="http://schemas.openxmlformats.org/officeDocument/2006/relationships/hyperlink" Target="https://www.mariowiki.com/Pokey" TargetMode="External"/><Relationship Id="rId2363" Type="http://schemas.openxmlformats.org/officeDocument/2006/relationships/hyperlink" Target="https://starwars.fandom.com/wiki/Saberjowl" TargetMode="External"/><Relationship Id="rId202" Type="http://schemas.openxmlformats.org/officeDocument/2006/relationships/hyperlink" Target="https://elderscrolls.fandom.com/wiki/Cliff_Racer_(Morrowind)" TargetMode="External"/><Relationship Id="rId1033" Type="http://schemas.openxmlformats.org/officeDocument/2006/relationships/hyperlink" Target="https://dragon-quest.org/wiki/Bunicorn" TargetMode="External"/><Relationship Id="rId2364" Type="http://schemas.openxmlformats.org/officeDocument/2006/relationships/hyperlink" Target="https://monsterhunter.fandom.com/wiki/Hypnocatrice" TargetMode="External"/><Relationship Id="rId201" Type="http://schemas.openxmlformats.org/officeDocument/2006/relationships/hyperlink" Target="https://monster-sanctuary.fandom.com/wiki/Magmapillar" TargetMode="External"/><Relationship Id="rId1034" Type="http://schemas.openxmlformats.org/officeDocument/2006/relationships/hyperlink" Target="https://howtotrainyourdragon.fandom.com/wiki/Groncicle" TargetMode="External"/><Relationship Id="rId2365" Type="http://schemas.openxmlformats.org/officeDocument/2006/relationships/hyperlink" Target="https://goldensun.fandom.com/wiki/Serac" TargetMode="External"/><Relationship Id="rId200" Type="http://schemas.openxmlformats.org/officeDocument/2006/relationships/hyperlink" Target="https://fellseal.gamepedia.com/Bulldrake" TargetMode="External"/><Relationship Id="rId1035" Type="http://schemas.openxmlformats.org/officeDocument/2006/relationships/hyperlink" Target="https://xenoblade.fandom.com/wiki/Coronid" TargetMode="External"/><Relationship Id="rId2366" Type="http://schemas.openxmlformats.org/officeDocument/2006/relationships/hyperlink" Target="https://toriko.fandom.com/wiki/Roboster" TargetMode="External"/><Relationship Id="rId1036" Type="http://schemas.openxmlformats.org/officeDocument/2006/relationships/hyperlink" Target="https://starwars.fandom.com/wiki/Pom-hopper" TargetMode="External"/><Relationship Id="rId2367" Type="http://schemas.openxmlformats.org/officeDocument/2006/relationships/hyperlink" Target="https://ark.gamepedia.com/Moeder,_Master_of_the_Ocean" TargetMode="External"/><Relationship Id="rId1026" Type="http://schemas.openxmlformats.org/officeDocument/2006/relationships/hyperlink" Target="https://ark.gamepedia.com/Daeodon" TargetMode="External"/><Relationship Id="rId2357" Type="http://schemas.openxmlformats.org/officeDocument/2006/relationships/hyperlink" Target="https://ark.gamepedia.com/Microraptor" TargetMode="External"/><Relationship Id="rId1027" Type="http://schemas.openxmlformats.org/officeDocument/2006/relationships/hyperlink" Target="https://avatar.fandom.com/wiki/Frog_squirrel" TargetMode="External"/><Relationship Id="rId2358" Type="http://schemas.openxmlformats.org/officeDocument/2006/relationships/hyperlink" Target="https://forgottenrealms.fandom.com/wiki/Dragon_turtle" TargetMode="External"/><Relationship Id="rId1028" Type="http://schemas.openxmlformats.org/officeDocument/2006/relationships/hyperlink" Target="https://forgottenrealms.fandom.com/wiki/Neothelid" TargetMode="External"/><Relationship Id="rId2359" Type="http://schemas.openxmlformats.org/officeDocument/2006/relationships/hyperlink" Target="https://bulbapedia.bulbagarden.net/wiki/Qwilfish_(Pok%C3%A9mon)" TargetMode="External"/><Relationship Id="rId1029" Type="http://schemas.openxmlformats.org/officeDocument/2006/relationships/hyperlink" Target="https://bulbapedia.bulbagarden.net/wiki/Ponyta_(Pok%C3%A9mon)" TargetMode="External"/><Relationship Id="rId2350" Type="http://schemas.openxmlformats.org/officeDocument/2006/relationships/hyperlink" Target="https://digimon.fandom.com/wiki/Tyutyumon" TargetMode="External"/><Relationship Id="rId1020" Type="http://schemas.openxmlformats.org/officeDocument/2006/relationships/hyperlink" Target="https://goldensun.fandom.com/wiki/Vine" TargetMode="External"/><Relationship Id="rId2351" Type="http://schemas.openxmlformats.org/officeDocument/2006/relationships/hyperlink" Target="https://dragon-quest.org/wiki/Equinox" TargetMode="External"/><Relationship Id="rId1021" Type="http://schemas.openxmlformats.org/officeDocument/2006/relationships/hyperlink" Target="https://toriko.fandom.com/wiki/Crab_Pig" TargetMode="External"/><Relationship Id="rId2352" Type="http://schemas.openxmlformats.org/officeDocument/2006/relationships/hyperlink" Target="https://xenoblade.fandom.com/wiki/Coppice_Quadwing" TargetMode="External"/><Relationship Id="rId1022" Type="http://schemas.openxmlformats.org/officeDocument/2006/relationships/hyperlink" Target="https://wh40k.lexicanum.com/wiki/Ptera-squirrel" TargetMode="External"/><Relationship Id="rId2353" Type="http://schemas.openxmlformats.org/officeDocument/2006/relationships/hyperlink" Target="https://starwars.fandom.com/wiki/Rodian_Karstag" TargetMode="External"/><Relationship Id="rId1023" Type="http://schemas.openxmlformats.org/officeDocument/2006/relationships/hyperlink" Target="https://ben10.fandom.com/wiki/Petrosapien_(Classic)" TargetMode="External"/><Relationship Id="rId2354" Type="http://schemas.openxmlformats.org/officeDocument/2006/relationships/hyperlink" Target="https://monsterhunter.fandom.com/wiki/Hornetaur" TargetMode="External"/><Relationship Id="rId1024" Type="http://schemas.openxmlformats.org/officeDocument/2006/relationships/hyperlink" Target="https://half-life.fandom.com/wiki/Standard_Headcrab" TargetMode="External"/><Relationship Id="rId2355" Type="http://schemas.openxmlformats.org/officeDocument/2006/relationships/hyperlink" Target="https://goldensun.fandom.com/wiki/Rime" TargetMode="External"/><Relationship Id="rId1025" Type="http://schemas.openxmlformats.org/officeDocument/2006/relationships/hyperlink" Target="https://en.wikipedia.org/wiki/Felinae" TargetMode="External"/><Relationship Id="rId2356" Type="http://schemas.openxmlformats.org/officeDocument/2006/relationships/hyperlink" Target="https://toriko.fandom.com/wiki/Regal_Mammoth" TargetMode="External"/><Relationship Id="rId1910" Type="http://schemas.openxmlformats.org/officeDocument/2006/relationships/hyperlink" Target="https://monster-sanctuary.fandom.com/wiki/Polterofen" TargetMode="External"/><Relationship Id="rId1911" Type="http://schemas.openxmlformats.org/officeDocument/2006/relationships/hyperlink" Target="https://goldensun.fandom.com/wiki/Haze" TargetMode="External"/><Relationship Id="rId1912" Type="http://schemas.openxmlformats.org/officeDocument/2006/relationships/hyperlink" Target="https://toriko.fandom.com/wiki/Hercules_Dragon" TargetMode="External"/><Relationship Id="rId1913" Type="http://schemas.openxmlformats.org/officeDocument/2006/relationships/hyperlink" Target="https://skiesofarcadia.fandom.com/wiki/Zelos" TargetMode="External"/><Relationship Id="rId1914" Type="http://schemas.openxmlformats.org/officeDocument/2006/relationships/hyperlink" Target="https://en.wikipedia.org/wiki/Phasmatodea" TargetMode="External"/><Relationship Id="rId1915" Type="http://schemas.openxmlformats.org/officeDocument/2006/relationships/hyperlink" Target="https://ark.gamepedia.com/Iceworm_Male" TargetMode="External"/><Relationship Id="rId1916" Type="http://schemas.openxmlformats.org/officeDocument/2006/relationships/hyperlink" Target="https://avatar.fandom.com/wiki/Tiger_seal" TargetMode="External"/><Relationship Id="rId1917" Type="http://schemas.openxmlformats.org/officeDocument/2006/relationships/hyperlink" Target="https://forgottenrealms.fandom.com/wiki/Nonaton" TargetMode="External"/><Relationship Id="rId1918" Type="http://schemas.openxmlformats.org/officeDocument/2006/relationships/hyperlink" Target="https://bulbapedia.bulbagarden.net/wiki/Articuno_(Pok%C3%A9mon)" TargetMode="External"/><Relationship Id="rId1919" Type="http://schemas.openxmlformats.org/officeDocument/2006/relationships/hyperlink" Target="https://digimon.fandom.com/wiki/Palmon" TargetMode="External"/><Relationship Id="rId1900" Type="http://schemas.openxmlformats.org/officeDocument/2006/relationships/hyperlink" Target="https://avatar.fandom.com/wiki/Squirrel_toad" TargetMode="External"/><Relationship Id="rId1901" Type="http://schemas.openxmlformats.org/officeDocument/2006/relationships/hyperlink" Target="https://forgottenrealms.fandom.com/wiki/Nimblewright" TargetMode="External"/><Relationship Id="rId1902" Type="http://schemas.openxmlformats.org/officeDocument/2006/relationships/hyperlink" Target="https://bulbapedia.bulbagarden.net/wiki/Munchlax_(Pok%C3%A9mon)" TargetMode="External"/><Relationship Id="rId1903" Type="http://schemas.openxmlformats.org/officeDocument/2006/relationships/hyperlink" Target="https://digimon.fandom.com/wiki/Otamamon" TargetMode="External"/><Relationship Id="rId1904" Type="http://schemas.openxmlformats.org/officeDocument/2006/relationships/hyperlink" Target="https://www.mariowiki.com/Mini_Mushroom" TargetMode="External"/><Relationship Id="rId1905" Type="http://schemas.openxmlformats.org/officeDocument/2006/relationships/hyperlink" Target="https://dragon-quest.org/wiki/Gremlin" TargetMode="External"/><Relationship Id="rId1906" Type="http://schemas.openxmlformats.org/officeDocument/2006/relationships/hyperlink" Target="https://howtotrainyourdragon.fandom.com/wiki/Slitherwing" TargetMode="External"/><Relationship Id="rId1907" Type="http://schemas.openxmlformats.org/officeDocument/2006/relationships/hyperlink" Target="https://xenoblade.fandom.com/wiki/M54_Armoured_Unit" TargetMode="External"/><Relationship Id="rId1908" Type="http://schemas.openxmlformats.org/officeDocument/2006/relationships/hyperlink" Target="https://starwars.fandom.com/wiki/Garral/Legends" TargetMode="External"/><Relationship Id="rId1909" Type="http://schemas.openxmlformats.org/officeDocument/2006/relationships/hyperlink" Target="https://monsterhunter.fandom.com/wiki/Farunokku" TargetMode="External"/><Relationship Id="rId1090" Type="http://schemas.openxmlformats.org/officeDocument/2006/relationships/hyperlink" Target="https://harrypotter.fandom.com/wiki/Grindylow" TargetMode="External"/><Relationship Id="rId1091" Type="http://schemas.openxmlformats.org/officeDocument/2006/relationships/hyperlink" Target="https://metroid.fandom.com/wiki/Zeta_Metroid" TargetMode="External"/><Relationship Id="rId1092" Type="http://schemas.openxmlformats.org/officeDocument/2006/relationships/hyperlink" Target="https://finalfantasy.fandom.com/wiki/Ochu_(Final_Fantasy_VIII)" TargetMode="External"/><Relationship Id="rId1093" Type="http://schemas.openxmlformats.org/officeDocument/2006/relationships/hyperlink" Target="https://finalfantasy.fandom.com/wiki/Midgardsormr_(Final_Fantasy_VI)" TargetMode="External"/><Relationship Id="rId1094" Type="http://schemas.openxmlformats.org/officeDocument/2006/relationships/hyperlink" Target="https://fellseal.gamepedia.com/Waterdrake" TargetMode="External"/><Relationship Id="rId1095" Type="http://schemas.openxmlformats.org/officeDocument/2006/relationships/hyperlink" Target="https://monster-sanctuary.fandom.com/wiki/Ice_Blob" TargetMode="External"/><Relationship Id="rId1096" Type="http://schemas.openxmlformats.org/officeDocument/2006/relationships/hyperlink" Target="https://elderscrolls.fandom.com/wiki/Spriggan_(Skyrim)" TargetMode="External"/><Relationship Id="rId1097" Type="http://schemas.openxmlformats.org/officeDocument/2006/relationships/hyperlink" Target="https://onepiece.fandom.com/wiki/Animal_Species" TargetMode="External"/><Relationship Id="rId1098" Type="http://schemas.openxmlformats.org/officeDocument/2006/relationships/hyperlink" Target="https://goldensun.fandom.com/wiki/Cannon_(Djinni)" TargetMode="External"/><Relationship Id="rId1099" Type="http://schemas.openxmlformats.org/officeDocument/2006/relationships/hyperlink" Target="https://toriko.fandom.com/wiki/Crocodile_Shark" TargetMode="External"/><Relationship Id="rId1080" Type="http://schemas.openxmlformats.org/officeDocument/2006/relationships/hyperlink" Target="https://forgottenrealms.fandom.com/wiki/Nothic" TargetMode="External"/><Relationship Id="rId1081" Type="http://schemas.openxmlformats.org/officeDocument/2006/relationships/hyperlink" Target="https://bulbapedia.bulbagarden.net/wiki/Magnemite_(Pok%C3%A9mon)" TargetMode="External"/><Relationship Id="rId1082" Type="http://schemas.openxmlformats.org/officeDocument/2006/relationships/hyperlink" Target="https://digimon.fandom.com/wiki/Gizamon" TargetMode="External"/><Relationship Id="rId1083" Type="http://schemas.openxmlformats.org/officeDocument/2006/relationships/hyperlink" Target="https://zelda.fandom.com/wiki/Wolfos" TargetMode="External"/><Relationship Id="rId1084" Type="http://schemas.openxmlformats.org/officeDocument/2006/relationships/hyperlink" Target="https://www.mariowiki.com/Shy_Guy" TargetMode="External"/><Relationship Id="rId1085" Type="http://schemas.openxmlformats.org/officeDocument/2006/relationships/hyperlink" Target="https://dragon-quest.org/wiki/Feralball" TargetMode="External"/><Relationship Id="rId1086" Type="http://schemas.openxmlformats.org/officeDocument/2006/relationships/hyperlink" Target="https://howtotrainyourdragon.fandom.com/wiki/Hackatoo" TargetMode="External"/><Relationship Id="rId1087" Type="http://schemas.openxmlformats.org/officeDocument/2006/relationships/hyperlink" Target="https://xenoblade.fandom.com/wiki/Plasma_Deinos" TargetMode="External"/><Relationship Id="rId1088" Type="http://schemas.openxmlformats.org/officeDocument/2006/relationships/hyperlink" Target="https://starwars.fandom.com/wiki/Puffer_pig" TargetMode="External"/><Relationship Id="rId1089" Type="http://schemas.openxmlformats.org/officeDocument/2006/relationships/hyperlink" Target="https://monsterhunter.fandom.com/wiki/Bnahabra" TargetMode="External"/><Relationship Id="rId1972" Type="http://schemas.openxmlformats.org/officeDocument/2006/relationships/hyperlink" Target="https://starwars.fandom.com/wiki/Horax/Legends" TargetMode="External"/><Relationship Id="rId1973" Type="http://schemas.openxmlformats.org/officeDocument/2006/relationships/hyperlink" Target="https://monsterhunter.fandom.com/wiki/Gammoth" TargetMode="External"/><Relationship Id="rId1974" Type="http://schemas.openxmlformats.org/officeDocument/2006/relationships/hyperlink" Target="https://monster-sanctuary.fandom.com/wiki/Shockhopper" TargetMode="External"/><Relationship Id="rId1975" Type="http://schemas.openxmlformats.org/officeDocument/2006/relationships/hyperlink" Target="https://goldensun.fandom.com/wiki/Lull" TargetMode="External"/><Relationship Id="rId1976" Type="http://schemas.openxmlformats.org/officeDocument/2006/relationships/hyperlink" Target="https://toriko.fandom.com/wiki/Jungle_Stag_Beetle" TargetMode="External"/><Relationship Id="rId1977" Type="http://schemas.openxmlformats.org/officeDocument/2006/relationships/hyperlink" Target="https://starcraft.fandom.com/wiki/Ultralisk_(StarCraft_II)" TargetMode="External"/><Relationship Id="rId1978" Type="http://schemas.openxmlformats.org/officeDocument/2006/relationships/hyperlink" Target="https://en.wikipedia.org/wiki/Beetle" TargetMode="External"/><Relationship Id="rId1979" Type="http://schemas.openxmlformats.org/officeDocument/2006/relationships/hyperlink" Target="https://ark.gamepedia.com/Iguanodon" TargetMode="External"/><Relationship Id="rId1970" Type="http://schemas.openxmlformats.org/officeDocument/2006/relationships/hyperlink" Target="https://howtotrainyourdragon.fandom.com/wiki/Snifflehunch" TargetMode="External"/><Relationship Id="rId1971" Type="http://schemas.openxmlformats.org/officeDocument/2006/relationships/hyperlink" Target="https://xenoblade.fandom.com/wiki/M91/DOGMA" TargetMode="External"/><Relationship Id="rId1961" Type="http://schemas.openxmlformats.org/officeDocument/2006/relationships/hyperlink" Target="https://starcraft.fandom.com/wiki/Brood_lord" TargetMode="External"/><Relationship Id="rId1962" Type="http://schemas.openxmlformats.org/officeDocument/2006/relationships/hyperlink" Target="https://en.wikipedia.org/wiki/Hymenoptera" TargetMode="External"/><Relationship Id="rId1963" Type="http://schemas.openxmlformats.org/officeDocument/2006/relationships/hyperlink" Target="https://ark.gamepedia.com/Ichthyosaurus" TargetMode="External"/><Relationship Id="rId1964" Type="http://schemas.openxmlformats.org/officeDocument/2006/relationships/hyperlink" Target="https://avatar.fandom.com/wiki/Turkey_duck" TargetMode="External"/><Relationship Id="rId1965" Type="http://schemas.openxmlformats.org/officeDocument/2006/relationships/hyperlink" Target="https://forgottenrealms.fandom.com/wiki/Quadrone" TargetMode="External"/><Relationship Id="rId1966" Type="http://schemas.openxmlformats.org/officeDocument/2006/relationships/hyperlink" Target="https://bulbapedia.bulbagarden.net/wiki/Dratini_(Pok%C3%A9mon)" TargetMode="External"/><Relationship Id="rId1967" Type="http://schemas.openxmlformats.org/officeDocument/2006/relationships/hyperlink" Target="https://digimon.fandom.com/wiki/PawnChessmon_(White)" TargetMode="External"/><Relationship Id="rId1968" Type="http://schemas.openxmlformats.org/officeDocument/2006/relationships/hyperlink" Target="https://www.mariowiki.com/Super_Acorn" TargetMode="External"/><Relationship Id="rId1969" Type="http://schemas.openxmlformats.org/officeDocument/2006/relationships/hyperlink" Target="https://dragon-quest.org/wiki/Knight_Errant" TargetMode="External"/><Relationship Id="rId1960" Type="http://schemas.openxmlformats.org/officeDocument/2006/relationships/hyperlink" Target="https://toriko.fandom.com/wiki/Jam_Grasshopper" TargetMode="External"/><Relationship Id="rId1994" Type="http://schemas.openxmlformats.org/officeDocument/2006/relationships/hyperlink" Target="https://en.wikipedia.org/wiki/Diptera" TargetMode="External"/><Relationship Id="rId1995" Type="http://schemas.openxmlformats.org/officeDocument/2006/relationships/hyperlink" Target="https://ark.gamepedia.com/Jerboa" TargetMode="External"/><Relationship Id="rId1996" Type="http://schemas.openxmlformats.org/officeDocument/2006/relationships/hyperlink" Target="https://avatar.fandom.com/wiki/Turtle_duck" TargetMode="External"/><Relationship Id="rId1997" Type="http://schemas.openxmlformats.org/officeDocument/2006/relationships/hyperlink" Target="https://forgottenrealms.fandom.com/wiki/Retriever" TargetMode="External"/><Relationship Id="rId1998" Type="http://schemas.openxmlformats.org/officeDocument/2006/relationships/hyperlink" Target="https://bulbapedia.bulbagarden.net/wiki/Mew_(Pok%C3%A9mon)" TargetMode="External"/><Relationship Id="rId1999" Type="http://schemas.openxmlformats.org/officeDocument/2006/relationships/hyperlink" Target="https://digimon.fandom.com/wiki/Phascomon" TargetMode="External"/><Relationship Id="rId1990" Type="http://schemas.openxmlformats.org/officeDocument/2006/relationships/hyperlink" Target="https://monster-sanctuary.fandom.com/wiki/Targoat" TargetMode="External"/><Relationship Id="rId1991" Type="http://schemas.openxmlformats.org/officeDocument/2006/relationships/hyperlink" Target="https://goldensun.fandom.com/wiki/Puff" TargetMode="External"/><Relationship Id="rId1992" Type="http://schemas.openxmlformats.org/officeDocument/2006/relationships/hyperlink" Target="https://toriko.fandom.com/wiki/King_Land_Shark" TargetMode="External"/><Relationship Id="rId1993" Type="http://schemas.openxmlformats.org/officeDocument/2006/relationships/hyperlink" Target="https://starcraft.fandom.com/wiki/Zergling_(StarCraft_II)" TargetMode="External"/><Relationship Id="rId1983" Type="http://schemas.openxmlformats.org/officeDocument/2006/relationships/hyperlink" Target="https://digimon.fandom.com/wiki/Penguinmon" TargetMode="External"/><Relationship Id="rId1984" Type="http://schemas.openxmlformats.org/officeDocument/2006/relationships/hyperlink" Target="https://www.mariowiki.com/Super_Bell" TargetMode="External"/><Relationship Id="rId1985" Type="http://schemas.openxmlformats.org/officeDocument/2006/relationships/hyperlink" Target="https://dragon-quest.org/wiki/Lesser_demon" TargetMode="External"/><Relationship Id="rId1986" Type="http://schemas.openxmlformats.org/officeDocument/2006/relationships/hyperlink" Target="https://howtotrainyourdragon.fandom.com/wiki/Snow_Wraith" TargetMode="External"/><Relationship Id="rId1987" Type="http://schemas.openxmlformats.org/officeDocument/2006/relationships/hyperlink" Target="https://xenoblade.fandom.com/wiki/M104_Fortress_Unit" TargetMode="External"/><Relationship Id="rId1988" Type="http://schemas.openxmlformats.org/officeDocument/2006/relationships/hyperlink" Target="https://starwars.fandom.com/wiki/Hssiss" TargetMode="External"/><Relationship Id="rId1989" Type="http://schemas.openxmlformats.org/officeDocument/2006/relationships/hyperlink" Target="https://monsterhunter.fandom.com/wiki/Gargwa" TargetMode="External"/><Relationship Id="rId1980" Type="http://schemas.openxmlformats.org/officeDocument/2006/relationships/hyperlink" Target="https://avatar.fandom.com/wiki/Turtle_crab" TargetMode="External"/><Relationship Id="rId1981" Type="http://schemas.openxmlformats.org/officeDocument/2006/relationships/hyperlink" Target="https://forgottenrealms.fandom.com/wiki/Quesar" TargetMode="External"/><Relationship Id="rId1982" Type="http://schemas.openxmlformats.org/officeDocument/2006/relationships/hyperlink" Target="https://bulbapedia.bulbagarden.net/wiki/Mewtwo_(Pok%C3%A9mon)" TargetMode="External"/><Relationship Id="rId1930" Type="http://schemas.openxmlformats.org/officeDocument/2006/relationships/hyperlink" Target="https://en.wikipedia.org/wiki/Blattodea" TargetMode="External"/><Relationship Id="rId1931" Type="http://schemas.openxmlformats.org/officeDocument/2006/relationships/hyperlink" Target="https://ark.gamepedia.com/Iceworm_Queen" TargetMode="External"/><Relationship Id="rId1932" Type="http://schemas.openxmlformats.org/officeDocument/2006/relationships/hyperlink" Target="https://avatar.fandom.com/wiki/Tigerdillo" TargetMode="External"/><Relationship Id="rId1933" Type="http://schemas.openxmlformats.org/officeDocument/2006/relationships/hyperlink" Target="https://forgottenrealms.fandom.com/wiki/Pentadrone" TargetMode="External"/><Relationship Id="rId1934" Type="http://schemas.openxmlformats.org/officeDocument/2006/relationships/hyperlink" Target="https://bulbapedia.bulbagarden.net/wiki/Zapdos_(Pok%C3%A9mon)" TargetMode="External"/><Relationship Id="rId1935" Type="http://schemas.openxmlformats.org/officeDocument/2006/relationships/hyperlink" Target="https://digimon.fandom.com/wiki/Patamon" TargetMode="External"/><Relationship Id="rId1936" Type="http://schemas.openxmlformats.org/officeDocument/2006/relationships/hyperlink" Target="https://www.mariowiki.com/Propeller_Mushroom" TargetMode="External"/><Relationship Id="rId1937" Type="http://schemas.openxmlformats.org/officeDocument/2006/relationships/hyperlink" Target="https://dragon-quest.org/wiki/Imp" TargetMode="External"/><Relationship Id="rId1938" Type="http://schemas.openxmlformats.org/officeDocument/2006/relationships/hyperlink" Target="https://howtotrainyourdragon.fandom.com/wiki/Snafflefang" TargetMode="External"/><Relationship Id="rId1939" Type="http://schemas.openxmlformats.org/officeDocument/2006/relationships/hyperlink" Target="https://xenoblade.fandom.com/wiki/M71_Flexible_Unit" TargetMode="External"/><Relationship Id="rId1920" Type="http://schemas.openxmlformats.org/officeDocument/2006/relationships/hyperlink" Target="https://www.mariowiki.com/Penguin_Suit" TargetMode="External"/><Relationship Id="rId1921" Type="http://schemas.openxmlformats.org/officeDocument/2006/relationships/hyperlink" Target="https://dragon-quest.org/wiki/Hypothermion" TargetMode="External"/><Relationship Id="rId1922" Type="http://schemas.openxmlformats.org/officeDocument/2006/relationships/hyperlink" Target="https://howtotrainyourdragon.fandom.com/wiki/Smothering_Smokebreath" TargetMode="External"/><Relationship Id="rId1923" Type="http://schemas.openxmlformats.org/officeDocument/2006/relationships/hyperlink" Target="https://xenoblade.fandom.com/wiki/M65_Hunter_Unit" TargetMode="External"/><Relationship Id="rId1924" Type="http://schemas.openxmlformats.org/officeDocument/2006/relationships/hyperlink" Target="https://starwars.fandom.com/wiki/Gorgodon/Legends" TargetMode="External"/><Relationship Id="rId1925" Type="http://schemas.openxmlformats.org/officeDocument/2006/relationships/hyperlink" Target="https://monsterhunter.fandom.com/wiki/Fatalis" TargetMode="External"/><Relationship Id="rId1926" Type="http://schemas.openxmlformats.org/officeDocument/2006/relationships/hyperlink" Target="https://monster-sanctuary.fandom.com/wiki/Oculus" TargetMode="External"/><Relationship Id="rId1927" Type="http://schemas.openxmlformats.org/officeDocument/2006/relationships/hyperlink" Target="https://goldensun.fandom.com/wiki/Jolt" TargetMode="External"/><Relationship Id="rId1928" Type="http://schemas.openxmlformats.org/officeDocument/2006/relationships/hyperlink" Target="https://toriko.fandom.com/wiki/Jack_Elephant" TargetMode="External"/><Relationship Id="rId1929" Type="http://schemas.openxmlformats.org/officeDocument/2006/relationships/hyperlink" Target="https://skiesofarcadia.fandom.com/wiki/Cupil" TargetMode="External"/><Relationship Id="rId1950" Type="http://schemas.openxmlformats.org/officeDocument/2006/relationships/hyperlink" Target="https://bulbapedia.bulbagarden.net/wiki/Moltres_(Pok%C3%A9mon)" TargetMode="External"/><Relationship Id="rId1951" Type="http://schemas.openxmlformats.org/officeDocument/2006/relationships/hyperlink" Target="https://digimon.fandom.com/wiki/PawnChessmon_(Black)" TargetMode="External"/><Relationship Id="rId1952" Type="http://schemas.openxmlformats.org/officeDocument/2006/relationships/hyperlink" Target="https://www.mariowiki.com/Rock_Mushroom" TargetMode="External"/><Relationship Id="rId1953" Type="http://schemas.openxmlformats.org/officeDocument/2006/relationships/hyperlink" Target="https://dragon-quest.org/wiki/Infanticore" TargetMode="External"/><Relationship Id="rId1954" Type="http://schemas.openxmlformats.org/officeDocument/2006/relationships/hyperlink" Target="https://howtotrainyourdragon.fandom.com/wiki/Snaptrapper" TargetMode="External"/><Relationship Id="rId1955" Type="http://schemas.openxmlformats.org/officeDocument/2006/relationships/hyperlink" Target="https://xenoblade.fandom.com/wiki/M85_Infantry_Unit" TargetMode="External"/><Relationship Id="rId1956" Type="http://schemas.openxmlformats.org/officeDocument/2006/relationships/hyperlink" Target="https://starwars.fandom.com/wiki/Gutkurr/Legends" TargetMode="External"/><Relationship Id="rId1957" Type="http://schemas.openxmlformats.org/officeDocument/2006/relationships/hyperlink" Target="https://monsterhunter.fandom.com/wiki/Gajau" TargetMode="External"/><Relationship Id="rId1958" Type="http://schemas.openxmlformats.org/officeDocument/2006/relationships/hyperlink" Target="https://monster-sanctuary.fandom.com/wiki/Goblin_Pilot" TargetMode="External"/><Relationship Id="rId1959" Type="http://schemas.openxmlformats.org/officeDocument/2006/relationships/hyperlink" Target="https://goldensun.fandom.com/wiki/Luff" TargetMode="External"/><Relationship Id="rId1940" Type="http://schemas.openxmlformats.org/officeDocument/2006/relationships/hyperlink" Target="https://starwars.fandom.com/wiki/Gundark/Legends" TargetMode="External"/><Relationship Id="rId1941" Type="http://schemas.openxmlformats.org/officeDocument/2006/relationships/hyperlink" Target="https://monsterhunter.fandom.com/wiki/Forokururu" TargetMode="External"/><Relationship Id="rId1942" Type="http://schemas.openxmlformats.org/officeDocument/2006/relationships/hyperlink" Target="https://monster-sanctuary.fandom.com/wiki/Mimic" TargetMode="External"/><Relationship Id="rId1943" Type="http://schemas.openxmlformats.org/officeDocument/2006/relationships/hyperlink" Target="https://goldensun.fandom.com/wiki/Kite" TargetMode="External"/><Relationship Id="rId1944" Type="http://schemas.openxmlformats.org/officeDocument/2006/relationships/hyperlink" Target="https://toriko.fandom.com/wiki/Jackal_Kite" TargetMode="External"/><Relationship Id="rId1945" Type="http://schemas.openxmlformats.org/officeDocument/2006/relationships/hyperlink" Target="https://sonic.fandom.com/wiki/Chao" TargetMode="External"/><Relationship Id="rId1946" Type="http://schemas.openxmlformats.org/officeDocument/2006/relationships/hyperlink" Target="https://en.wikipedia.org/wiki/Mantodea" TargetMode="External"/><Relationship Id="rId1947" Type="http://schemas.openxmlformats.org/officeDocument/2006/relationships/hyperlink" Target="https://ark.gamepedia.com/Ichthyornis" TargetMode="External"/><Relationship Id="rId1948" Type="http://schemas.openxmlformats.org/officeDocument/2006/relationships/hyperlink" Target="https://avatar.fandom.com/wiki/Toucan_puffin" TargetMode="External"/><Relationship Id="rId1949" Type="http://schemas.openxmlformats.org/officeDocument/2006/relationships/hyperlink" Target="https://www.d20srd.org/srd/spells/phantomSteed.htm" TargetMode="External"/><Relationship Id="rId2423" Type="http://schemas.openxmlformats.org/officeDocument/2006/relationships/hyperlink" Target="https://starwars.fandom.com/wiki/Taozin/Legends" TargetMode="External"/><Relationship Id="rId2424" Type="http://schemas.openxmlformats.org/officeDocument/2006/relationships/hyperlink" Target="https://monsterhunter.fandom.com/wiki/Great_Izuchi" TargetMode="External"/><Relationship Id="rId2425" Type="http://schemas.openxmlformats.org/officeDocument/2006/relationships/hyperlink" Target="https://goldensun.fandom.com/wiki/Spring" TargetMode="External"/><Relationship Id="rId2426" Type="http://schemas.openxmlformats.org/officeDocument/2006/relationships/hyperlink" Target="https://toriko.fandom.com/wiki/Saucetopus" TargetMode="External"/><Relationship Id="rId2427" Type="http://schemas.openxmlformats.org/officeDocument/2006/relationships/hyperlink" Target="https://ark.gamepedia.com/Obsidioequus" TargetMode="External"/><Relationship Id="rId2428" Type="http://schemas.openxmlformats.org/officeDocument/2006/relationships/hyperlink" Target="https://forgottenrealms.fandom.com/wiki/Spitting_drake" TargetMode="External"/><Relationship Id="rId2429" Type="http://schemas.openxmlformats.org/officeDocument/2006/relationships/hyperlink" Target="https://bulbapedia.bulbagarden.net/wiki/Corsola_(Pok%C3%A9mon)" TargetMode="External"/><Relationship Id="rId509" Type="http://schemas.openxmlformats.org/officeDocument/2006/relationships/hyperlink" Target="https://marvel.fandom.com/wiki/Valinor_(Earth-616)" TargetMode="External"/><Relationship Id="rId508" Type="http://schemas.openxmlformats.org/officeDocument/2006/relationships/hyperlink" Target="https://slimerancher.fandom.com/wiki/Fire_Slime" TargetMode="External"/><Relationship Id="rId503" Type="http://schemas.openxmlformats.org/officeDocument/2006/relationships/hyperlink" Target="https://howtotrainyourdragon.fandom.com/wiki/Dramillion" TargetMode="External"/><Relationship Id="rId502" Type="http://schemas.openxmlformats.org/officeDocument/2006/relationships/hyperlink" Target="https://dragon-quest.org/wiki/Dracky" TargetMode="External"/><Relationship Id="rId501" Type="http://schemas.openxmlformats.org/officeDocument/2006/relationships/hyperlink" Target="https://www.mariowiki.com/Dino_Rhino" TargetMode="External"/><Relationship Id="rId500" Type="http://schemas.openxmlformats.org/officeDocument/2006/relationships/hyperlink" Target="https://zelda.fandom.com/wiki/Young_Gohma" TargetMode="External"/><Relationship Id="rId507" Type="http://schemas.openxmlformats.org/officeDocument/2006/relationships/hyperlink" Target="https://harrypotter.fandom.com/wiki/Common_Welsh_Green" TargetMode="External"/><Relationship Id="rId506" Type="http://schemas.openxmlformats.org/officeDocument/2006/relationships/hyperlink" Target="https://monsterhunter.fandom.com/wiki/Aptonoth" TargetMode="External"/><Relationship Id="rId505" Type="http://schemas.openxmlformats.org/officeDocument/2006/relationships/hyperlink" Target="https://starwars.fandom.com/wiki/Hrumph" TargetMode="External"/><Relationship Id="rId504" Type="http://schemas.openxmlformats.org/officeDocument/2006/relationships/hyperlink" Target="https://xenoblade.fandom.com/wiki/Aspar" TargetMode="External"/><Relationship Id="rId2420" Type="http://schemas.openxmlformats.org/officeDocument/2006/relationships/hyperlink" Target="https://digimon.fandom.com/wiki/Digi-Egg_(Armor)" TargetMode="External"/><Relationship Id="rId2421" Type="http://schemas.openxmlformats.org/officeDocument/2006/relationships/hyperlink" Target="https://dragon-quest.org/wiki/Rhapthorne" TargetMode="External"/><Relationship Id="rId2422" Type="http://schemas.openxmlformats.org/officeDocument/2006/relationships/hyperlink" Target="https://xenoblade.fandom.com/wiki/Deinos_Sauros" TargetMode="External"/><Relationship Id="rId2412" Type="http://schemas.openxmlformats.org/officeDocument/2006/relationships/hyperlink" Target="https://xenoblade.fandom.com/wiki/Saltat" TargetMode="External"/><Relationship Id="rId2413" Type="http://schemas.openxmlformats.org/officeDocument/2006/relationships/hyperlink" Target="https://starwars.fandom.com/wiki/Sith_warbird" TargetMode="External"/><Relationship Id="rId2414" Type="http://schemas.openxmlformats.org/officeDocument/2006/relationships/hyperlink" Target="https://monsterhunter.fandom.com/wiki/Izuchi" TargetMode="External"/><Relationship Id="rId2415" Type="http://schemas.openxmlformats.org/officeDocument/2006/relationships/hyperlink" Target="https://goldensun.fandom.com/wiki/Spout" TargetMode="External"/><Relationship Id="rId2416" Type="http://schemas.openxmlformats.org/officeDocument/2006/relationships/hyperlink" Target="https://toriko.fandom.com/wiki/Salamander_Sphinx" TargetMode="External"/><Relationship Id="rId2417" Type="http://schemas.openxmlformats.org/officeDocument/2006/relationships/hyperlink" Target="https://ark.gamepedia.com/Noctis" TargetMode="External"/><Relationship Id="rId2418" Type="http://schemas.openxmlformats.org/officeDocument/2006/relationships/hyperlink" Target="https://forgottenrealms.fandom.com/wiki/Rock_wyrm" TargetMode="External"/><Relationship Id="rId2419" Type="http://schemas.openxmlformats.org/officeDocument/2006/relationships/hyperlink" Target="https://bulbapedia.bulbagarden.net/wiki/Swinub_(Pok%C3%A9mon)" TargetMode="External"/><Relationship Id="rId2410" Type="http://schemas.openxmlformats.org/officeDocument/2006/relationships/hyperlink" Target="https://digimon.fandom.com/wiki/Zubamon" TargetMode="External"/><Relationship Id="rId2411" Type="http://schemas.openxmlformats.org/officeDocument/2006/relationships/hyperlink" Target="https://dragon-quest.org/wiki/Psaro_the_Manslayer" TargetMode="External"/><Relationship Id="rId1114" Type="http://schemas.openxmlformats.org/officeDocument/2006/relationships/hyperlink" Target="https://starwars.fandom.com/wiki/Reek/Legends" TargetMode="External"/><Relationship Id="rId2445" Type="http://schemas.openxmlformats.org/officeDocument/2006/relationships/hyperlink" Target="https://goldensun.fandom.com/wiki/Steam" TargetMode="External"/><Relationship Id="rId1115" Type="http://schemas.openxmlformats.org/officeDocument/2006/relationships/hyperlink" Target="https://monsterhunter.fandom.com/wiki/Bogabadorumu" TargetMode="External"/><Relationship Id="rId2446" Type="http://schemas.openxmlformats.org/officeDocument/2006/relationships/hyperlink" Target="https://toriko.fandom.com/wiki/Scorpion_Cockroach" TargetMode="External"/><Relationship Id="rId1116" Type="http://schemas.openxmlformats.org/officeDocument/2006/relationships/hyperlink" Target="https://harrypotter.fandom.com/wiki/Hippogriff" TargetMode="External"/><Relationship Id="rId2447" Type="http://schemas.openxmlformats.org/officeDocument/2006/relationships/hyperlink" Target="https://ark.gamepedia.com/Otter" TargetMode="External"/><Relationship Id="rId1117" Type="http://schemas.openxmlformats.org/officeDocument/2006/relationships/hyperlink" Target="https://metroid.fandom.com/wiki/Omega_Metroid" TargetMode="External"/><Relationship Id="rId2448" Type="http://schemas.openxmlformats.org/officeDocument/2006/relationships/hyperlink" Target="https://forgottenrealms.fandom.com/wiki/Wyvern" TargetMode="External"/><Relationship Id="rId1118" Type="http://schemas.openxmlformats.org/officeDocument/2006/relationships/hyperlink" Target="https://finalfantasy.fandom.com/wiki/Rafflesia_(Final_Fantasy_VI)" TargetMode="External"/><Relationship Id="rId2449" Type="http://schemas.openxmlformats.org/officeDocument/2006/relationships/hyperlink" Target="https://bulbapedia.bulbagarden.net/wiki/Delibird_(Pok%C3%A9mon)" TargetMode="External"/><Relationship Id="rId1119" Type="http://schemas.openxmlformats.org/officeDocument/2006/relationships/hyperlink" Target="https://finalfantasy.fandom.com/wiki/Odin" TargetMode="External"/><Relationship Id="rId525" Type="http://schemas.openxmlformats.org/officeDocument/2006/relationships/hyperlink" Target="https://ben10.fandom.com/wiki/Geochelone_Aerio" TargetMode="External"/><Relationship Id="rId524" Type="http://schemas.openxmlformats.org/officeDocument/2006/relationships/hyperlink" Target="https://oddworld.fandom.com/wiki/Oktigi" TargetMode="External"/><Relationship Id="rId523" Type="http://schemas.openxmlformats.org/officeDocument/2006/relationships/hyperlink" Target="https://dinotrux.fandom.com/wiki/Sawmetradons_(species)" TargetMode="External"/><Relationship Id="rId522" Type="http://schemas.openxmlformats.org/officeDocument/2006/relationships/hyperlink" Target="https://wh40k.lexicanum.com/wiki/Fenksworld_Pit_Thing" TargetMode="External"/><Relationship Id="rId529" Type="http://schemas.openxmlformats.org/officeDocument/2006/relationships/hyperlink" Target="https://ark.gamepedia.com/Giant_Queen_Bee" TargetMode="External"/><Relationship Id="rId528" Type="http://schemas.openxmlformats.org/officeDocument/2006/relationships/hyperlink" Target="https://en.wikipedia.org/wiki/Antilocapridae" TargetMode="External"/><Relationship Id="rId527" Type="http://schemas.openxmlformats.org/officeDocument/2006/relationships/hyperlink" Target="https://dragonball.fandom.com/wiki/Senzu_Bean" TargetMode="External"/><Relationship Id="rId526" Type="http://schemas.openxmlformats.org/officeDocument/2006/relationships/hyperlink" Target="https://horizon.fandom.com/wiki/Metal_Devil" TargetMode="External"/><Relationship Id="rId2440" Type="http://schemas.openxmlformats.org/officeDocument/2006/relationships/hyperlink" Target="https://digimon.fandom.com/wiki/Digi-Egg_(Armor)" TargetMode="External"/><Relationship Id="rId521" Type="http://schemas.openxmlformats.org/officeDocument/2006/relationships/hyperlink" Target="https://toriko.fandom.com/wiki/Bison_Frog" TargetMode="External"/><Relationship Id="rId1110" Type="http://schemas.openxmlformats.org/officeDocument/2006/relationships/hyperlink" Target="https://www.mariowiki.com/Snifit" TargetMode="External"/><Relationship Id="rId2441" Type="http://schemas.openxmlformats.org/officeDocument/2006/relationships/hyperlink" Target="https://dragon-quest.org/wiki/Cetacea" TargetMode="External"/><Relationship Id="rId520" Type="http://schemas.openxmlformats.org/officeDocument/2006/relationships/hyperlink" Target="https://okami.fandom.com/wiki/Yumigami" TargetMode="External"/><Relationship Id="rId1111" Type="http://schemas.openxmlformats.org/officeDocument/2006/relationships/hyperlink" Target="https://dragon-quest.org/wiki/Great_sabrecat" TargetMode="External"/><Relationship Id="rId2442" Type="http://schemas.openxmlformats.org/officeDocument/2006/relationships/hyperlink" Target="https://xenoblade.fandom.com/wiki/Chimai_Selua" TargetMode="External"/><Relationship Id="rId1112" Type="http://schemas.openxmlformats.org/officeDocument/2006/relationships/hyperlink" Target="https://howtotrainyourdragon.fandom.com/wiki/Hideous_Zippleback" TargetMode="External"/><Relationship Id="rId2443" Type="http://schemas.openxmlformats.org/officeDocument/2006/relationships/hyperlink" Target="https://starwars.fandom.com/wiki/Terentatek/Legends" TargetMode="External"/><Relationship Id="rId1113" Type="http://schemas.openxmlformats.org/officeDocument/2006/relationships/hyperlink" Target="https://xenoblade.fandom.com/wiki/Dilus" TargetMode="External"/><Relationship Id="rId2444" Type="http://schemas.openxmlformats.org/officeDocument/2006/relationships/hyperlink" Target="https://monsterhunter.fandom.com/wiki/Great_Jaggi" TargetMode="External"/><Relationship Id="rId1103" Type="http://schemas.openxmlformats.org/officeDocument/2006/relationships/hyperlink" Target="https://en.wikipedia.org/wiki/Musteloidea" TargetMode="External"/><Relationship Id="rId2434" Type="http://schemas.openxmlformats.org/officeDocument/2006/relationships/hyperlink" Target="https://monsterhunter.fandom.com/wiki/Jaggi" TargetMode="External"/><Relationship Id="rId1104" Type="http://schemas.openxmlformats.org/officeDocument/2006/relationships/hyperlink" Target="https://ark.gamepedia.com/Deinonychus" TargetMode="External"/><Relationship Id="rId2435" Type="http://schemas.openxmlformats.org/officeDocument/2006/relationships/hyperlink" Target="https://goldensun.fandom.com/wiki/Spritz" TargetMode="External"/><Relationship Id="rId1105" Type="http://schemas.openxmlformats.org/officeDocument/2006/relationships/hyperlink" Target="https://avatar.fandom.com/wiki/Goat_dog" TargetMode="External"/><Relationship Id="rId2436" Type="http://schemas.openxmlformats.org/officeDocument/2006/relationships/hyperlink" Target="https://toriko.fandom.com/wiki/Scale_Kong" TargetMode="External"/><Relationship Id="rId1106" Type="http://schemas.openxmlformats.org/officeDocument/2006/relationships/hyperlink" Target="https://forgottenrealms.fandom.com/wiki/Nyth_(creature)" TargetMode="External"/><Relationship Id="rId2437" Type="http://schemas.openxmlformats.org/officeDocument/2006/relationships/hyperlink" Target="https://ark.gamepedia.com/Onyc" TargetMode="External"/><Relationship Id="rId1107" Type="http://schemas.openxmlformats.org/officeDocument/2006/relationships/hyperlink" Target="https://bulbapedia.bulbagarden.net/wiki/Farfetch%27d_(Pok%C3%A9mon)" TargetMode="External"/><Relationship Id="rId2438" Type="http://schemas.openxmlformats.org/officeDocument/2006/relationships/hyperlink" Target="https://forgottenrealms.fandom.com/wiki/Sunwyrm" TargetMode="External"/><Relationship Id="rId1108" Type="http://schemas.openxmlformats.org/officeDocument/2006/relationships/hyperlink" Target="https://digimon.fandom.com/wiki/Gizumon" TargetMode="External"/><Relationship Id="rId2439" Type="http://schemas.openxmlformats.org/officeDocument/2006/relationships/hyperlink" Target="https://bulbapedia.bulbagarden.net/wiki/Remoraid_(Pok%C3%A9mon)" TargetMode="External"/><Relationship Id="rId1109" Type="http://schemas.openxmlformats.org/officeDocument/2006/relationships/hyperlink" Target="https://zelda.fandom.com/wiki/Arrghus_(A_Link_Between_Worlds)" TargetMode="External"/><Relationship Id="rId519" Type="http://schemas.openxmlformats.org/officeDocument/2006/relationships/hyperlink" Target="https://goldensun.fandom.com/wiki/Geode" TargetMode="External"/><Relationship Id="rId514" Type="http://schemas.openxmlformats.org/officeDocument/2006/relationships/hyperlink" Target="https://fellseal.gamepedia.com/Malcubus" TargetMode="External"/><Relationship Id="rId513" Type="http://schemas.openxmlformats.org/officeDocument/2006/relationships/hyperlink" Target="https://minecraft.gamepedia.com/Mooshroom" TargetMode="External"/><Relationship Id="rId512" Type="http://schemas.openxmlformats.org/officeDocument/2006/relationships/hyperlink" Target="https://finalfantasy.fandom.com/wiki/Doomtrain" TargetMode="External"/><Relationship Id="rId511" Type="http://schemas.openxmlformats.org/officeDocument/2006/relationships/hyperlink" Target="https://finalfantasy.fandom.com/wiki/Chocobo" TargetMode="External"/><Relationship Id="rId518" Type="http://schemas.openxmlformats.org/officeDocument/2006/relationships/hyperlink" Target="https://onepiece.fandom.com/wiki/White_Den_Den_Mushi" TargetMode="External"/><Relationship Id="rId517" Type="http://schemas.openxmlformats.org/officeDocument/2006/relationships/hyperlink" Target="https://naruto.fandom.com/wiki/R%C5%8Den" TargetMode="External"/><Relationship Id="rId516" Type="http://schemas.openxmlformats.org/officeDocument/2006/relationships/hyperlink" Target="https://elderscrolls.fandom.com/wiki/Dwarven_Spider_(Mount)" TargetMode="External"/><Relationship Id="rId515" Type="http://schemas.openxmlformats.org/officeDocument/2006/relationships/hyperlink" Target="https://monster-sanctuary.fandom.com/wiki/Fungi" TargetMode="External"/><Relationship Id="rId510" Type="http://schemas.openxmlformats.org/officeDocument/2006/relationships/hyperlink" Target="https://metroid.fandom.com/wiki/Etecoon" TargetMode="External"/><Relationship Id="rId2430" Type="http://schemas.openxmlformats.org/officeDocument/2006/relationships/hyperlink" Target="https://digimon.fandom.com/wiki/Digi-Egg_(Armor)" TargetMode="External"/><Relationship Id="rId1100" Type="http://schemas.openxmlformats.org/officeDocument/2006/relationships/hyperlink" Target="https://wh40k.lexicanum.com/wiki/Servo-skull" TargetMode="External"/><Relationship Id="rId2431" Type="http://schemas.openxmlformats.org/officeDocument/2006/relationships/hyperlink" Target="https://dragon-quest.org/wiki/Shogum" TargetMode="External"/><Relationship Id="rId1101" Type="http://schemas.openxmlformats.org/officeDocument/2006/relationships/hyperlink" Target="https://ben10.fandom.com/wiki/Polymorph_(Classic)" TargetMode="External"/><Relationship Id="rId2432" Type="http://schemas.openxmlformats.org/officeDocument/2006/relationships/hyperlink" Target="https://xenoblade.fandom.com/wiki/Scirpo" TargetMode="External"/><Relationship Id="rId1102" Type="http://schemas.openxmlformats.org/officeDocument/2006/relationships/hyperlink" Target="https://irongiant.fandom.com/wiki/The_Iron_Giant_(character)" TargetMode="External"/><Relationship Id="rId2433" Type="http://schemas.openxmlformats.org/officeDocument/2006/relationships/hyperlink" Target="https://starwars.fandom.com/wiki/Temptor/Legends" TargetMode="External"/><Relationship Id="rId2401" Type="http://schemas.openxmlformats.org/officeDocument/2006/relationships/hyperlink" Target="https://dragon-quest.org/wiki/Orgodemir" TargetMode="External"/><Relationship Id="rId2402" Type="http://schemas.openxmlformats.org/officeDocument/2006/relationships/hyperlink" Target="https://xenoblade.fandom.com/wiki/Sabula" TargetMode="External"/><Relationship Id="rId2403" Type="http://schemas.openxmlformats.org/officeDocument/2006/relationships/hyperlink" Target="https://starwars.fandom.com/wiki/Silooth/Legends" TargetMode="External"/><Relationship Id="rId2404" Type="http://schemas.openxmlformats.org/officeDocument/2006/relationships/hyperlink" Target="https://monsterhunter.fandom.com/wiki/Ioprey" TargetMode="External"/><Relationship Id="rId2405" Type="http://schemas.openxmlformats.org/officeDocument/2006/relationships/hyperlink" Target="https://goldensun.fandom.com/wiki/Sour" TargetMode="External"/><Relationship Id="rId2406" Type="http://schemas.openxmlformats.org/officeDocument/2006/relationships/hyperlink" Target="https://toriko.fandom.com/wiki/Rockmadillo" TargetMode="External"/><Relationship Id="rId2407" Type="http://schemas.openxmlformats.org/officeDocument/2006/relationships/hyperlink" Target="https://ark.gamepedia.com/Nameless" TargetMode="External"/><Relationship Id="rId2408" Type="http://schemas.openxmlformats.org/officeDocument/2006/relationships/hyperlink" Target="https://forgottenrealms.fandom.com/wiki/Pseudodragon" TargetMode="External"/><Relationship Id="rId2409" Type="http://schemas.openxmlformats.org/officeDocument/2006/relationships/hyperlink" Target="https://bulbapedia.bulbagarden.net/wiki/Slugma_(Pok%C3%A9mon)" TargetMode="External"/><Relationship Id="rId2400" Type="http://schemas.openxmlformats.org/officeDocument/2006/relationships/hyperlink" Target="https://digimon.fandom.com/wiki/Zenimon" TargetMode="External"/><Relationship Id="rId590" Type="http://schemas.openxmlformats.org/officeDocument/2006/relationships/hyperlink" Target="https://dinotrux.fandom.com/wiki/Scraptors_(species)" TargetMode="External"/><Relationship Id="rId589" Type="http://schemas.openxmlformats.org/officeDocument/2006/relationships/hyperlink" Target="https://wh40k.lexicanum.com/wiki/Ferro-beast" TargetMode="External"/><Relationship Id="rId588" Type="http://schemas.openxmlformats.org/officeDocument/2006/relationships/hyperlink" Target="https://toriko.fandom.com/wiki/Blood_Bug" TargetMode="External"/><Relationship Id="rId1170" Type="http://schemas.openxmlformats.org/officeDocument/2006/relationships/hyperlink" Target="https://finalfantasy.fandom.com/wiki/Tonberry_(Final_Fantasy_VIII_enemy)" TargetMode="External"/><Relationship Id="rId1171" Type="http://schemas.openxmlformats.org/officeDocument/2006/relationships/hyperlink" Target="https://finalfantasy.fandom.com/wiki/Phantom_(summon)" TargetMode="External"/><Relationship Id="rId583" Type="http://schemas.openxmlformats.org/officeDocument/2006/relationships/hyperlink" Target="https://monster-sanctuary.fandom.com/wiki/Minitaur" TargetMode="External"/><Relationship Id="rId1172" Type="http://schemas.openxmlformats.org/officeDocument/2006/relationships/hyperlink" Target="https://fellseal.gamepedia.com/Guard" TargetMode="External"/><Relationship Id="rId582" Type="http://schemas.openxmlformats.org/officeDocument/2006/relationships/hyperlink" Target="https://fellseal.gamepedia.com/Pektite" TargetMode="External"/><Relationship Id="rId1173" Type="http://schemas.openxmlformats.org/officeDocument/2006/relationships/hyperlink" Target="https://monster-sanctuary.fandom.com/wiki/Megataur" TargetMode="External"/><Relationship Id="rId581" Type="http://schemas.openxmlformats.org/officeDocument/2006/relationships/hyperlink" Target="https://minecraft.gamepedia.com/Ravager" TargetMode="External"/><Relationship Id="rId1174" Type="http://schemas.openxmlformats.org/officeDocument/2006/relationships/hyperlink" Target="https://onepiece.fandom.com/wiki/Perfume_Yuda" TargetMode="External"/><Relationship Id="rId580" Type="http://schemas.openxmlformats.org/officeDocument/2006/relationships/hyperlink" Target="https://finalfantasy.fandom.com/wiki/Exodus_(Final_Fantasy_XII)" TargetMode="External"/><Relationship Id="rId1175" Type="http://schemas.openxmlformats.org/officeDocument/2006/relationships/hyperlink" Target="https://goldensun.fandom.com/wiki/Cinder" TargetMode="External"/><Relationship Id="rId587" Type="http://schemas.openxmlformats.org/officeDocument/2006/relationships/hyperlink" Target="https://goldensun.fandom.com/wiki/Ground" TargetMode="External"/><Relationship Id="rId1176" Type="http://schemas.openxmlformats.org/officeDocument/2006/relationships/hyperlink" Target="https://toriko.fandom.com/wiki/Death_Gore" TargetMode="External"/><Relationship Id="rId586" Type="http://schemas.openxmlformats.org/officeDocument/2006/relationships/hyperlink" Target="https://onepiece.fandom.com/wiki/Animal_Species/Dressrosa_Saga" TargetMode="External"/><Relationship Id="rId1177" Type="http://schemas.openxmlformats.org/officeDocument/2006/relationships/hyperlink" Target="https://wh40k.lexicanum.com/wiki/Sinophian_Boreworm" TargetMode="External"/><Relationship Id="rId585" Type="http://schemas.openxmlformats.org/officeDocument/2006/relationships/hyperlink" Target="https://naruto.fandom.com/wiki/Gamabunta" TargetMode="External"/><Relationship Id="rId1178" Type="http://schemas.openxmlformats.org/officeDocument/2006/relationships/hyperlink" Target="https://ben10.fandom.com/wiki/Pyronite_(Classic)" TargetMode="External"/><Relationship Id="rId584" Type="http://schemas.openxmlformats.org/officeDocument/2006/relationships/hyperlink" Target="https://elderscrolls.fandom.com/wiki/Frost_Atronach_(Online)" TargetMode="External"/><Relationship Id="rId1179" Type="http://schemas.openxmlformats.org/officeDocument/2006/relationships/hyperlink" Target="https://legendofmana.info/encyclopedias/monsters-pets/" TargetMode="External"/><Relationship Id="rId1169" Type="http://schemas.openxmlformats.org/officeDocument/2006/relationships/hyperlink" Target="https://metroid.fandom.com/wiki/Moto" TargetMode="External"/><Relationship Id="rId579" Type="http://schemas.openxmlformats.org/officeDocument/2006/relationships/hyperlink" Target="https://finalfantasy.fandom.com/wiki/Chocobo" TargetMode="External"/><Relationship Id="rId578" Type="http://schemas.openxmlformats.org/officeDocument/2006/relationships/hyperlink" Target="https://metroid.fandom.com/wiki/Flickerbat" TargetMode="External"/><Relationship Id="rId577" Type="http://schemas.openxmlformats.org/officeDocument/2006/relationships/hyperlink" Target="https://youngjustice.fandom.com/wiki/Bio-Ship" TargetMode="External"/><Relationship Id="rId2490" Type="http://schemas.openxmlformats.org/officeDocument/2006/relationships/hyperlink" Target="https://toriko.fandom.com/wiki/Shuttle_Turtle" TargetMode="External"/><Relationship Id="rId1160" Type="http://schemas.openxmlformats.org/officeDocument/2006/relationships/hyperlink" Target="https://digimon.fandom.com/wiki/Gomamon" TargetMode="External"/><Relationship Id="rId2491" Type="http://schemas.openxmlformats.org/officeDocument/2006/relationships/hyperlink" Target="https://ark.gamepedia.com/Pachyrhinosaurus" TargetMode="External"/><Relationship Id="rId572" Type="http://schemas.openxmlformats.org/officeDocument/2006/relationships/hyperlink" Target="https://xenoblade.fandom.com/wiki/Hover_Astas_(story)" TargetMode="External"/><Relationship Id="rId1161" Type="http://schemas.openxmlformats.org/officeDocument/2006/relationships/hyperlink" Target="https://zelda.fandom.com/wiki/Molduga" TargetMode="External"/><Relationship Id="rId2492" Type="http://schemas.openxmlformats.org/officeDocument/2006/relationships/hyperlink" Target="https://forgottenrealms.fandom.com/wiki/Earth_elemental" TargetMode="External"/><Relationship Id="rId571" Type="http://schemas.openxmlformats.org/officeDocument/2006/relationships/hyperlink" Target="https://howtotrainyourdragon.fandom.com/wiki/Eruptodon" TargetMode="External"/><Relationship Id="rId1162" Type="http://schemas.openxmlformats.org/officeDocument/2006/relationships/hyperlink" Target="https://www.mariowiki.com/Spiny" TargetMode="External"/><Relationship Id="rId2493" Type="http://schemas.openxmlformats.org/officeDocument/2006/relationships/hyperlink" Target="https://bulbapedia.bulbagarden.net/wiki/Stantler_(Pok%C3%A9mon)" TargetMode="External"/><Relationship Id="rId570" Type="http://schemas.openxmlformats.org/officeDocument/2006/relationships/hyperlink" Target="https://dragon-quest.org/wiki/Hades%27_Condor" TargetMode="External"/><Relationship Id="rId1163" Type="http://schemas.openxmlformats.org/officeDocument/2006/relationships/hyperlink" Target="https://dragon-quest.org/wiki/Hammerhood" TargetMode="External"/><Relationship Id="rId2494" Type="http://schemas.openxmlformats.org/officeDocument/2006/relationships/hyperlink" Target="https://digimon.fandom.com/wiki/Digi-Egg_(Armor)" TargetMode="External"/><Relationship Id="rId1164" Type="http://schemas.openxmlformats.org/officeDocument/2006/relationships/hyperlink" Target="https://howtotrainyourdragon.fandom.com/wiki/Hobgobbler" TargetMode="External"/><Relationship Id="rId2495" Type="http://schemas.openxmlformats.org/officeDocument/2006/relationships/hyperlink" Target="https://xenoblade.fandom.com/wiki/Radclyffe_Sovereign" TargetMode="External"/><Relationship Id="rId576" Type="http://schemas.openxmlformats.org/officeDocument/2006/relationships/hyperlink" Target="https://slimerancher.fandom.com/wiki/Quicksilver_Slime" TargetMode="External"/><Relationship Id="rId1165" Type="http://schemas.openxmlformats.org/officeDocument/2006/relationships/hyperlink" Target="https://xenoblade.fandom.com/wiki/Ciconia_Ekidno" TargetMode="External"/><Relationship Id="rId2496" Type="http://schemas.openxmlformats.org/officeDocument/2006/relationships/hyperlink" Target="https://starwars.fandom.com/wiki/Vaapad" TargetMode="External"/><Relationship Id="rId575" Type="http://schemas.openxmlformats.org/officeDocument/2006/relationships/hyperlink" Target="https://harrypotter.fandom.com/wiki/Hungarian_Horntail" TargetMode="External"/><Relationship Id="rId1166" Type="http://schemas.openxmlformats.org/officeDocument/2006/relationships/hyperlink" Target="https://starwars.fandom.com/wiki/Runyip" TargetMode="External"/><Relationship Id="rId2497" Type="http://schemas.openxmlformats.org/officeDocument/2006/relationships/hyperlink" Target="https://monsterhunter.fandom.com/wiki/Kamu_Orugaron" TargetMode="External"/><Relationship Id="rId574" Type="http://schemas.openxmlformats.org/officeDocument/2006/relationships/hyperlink" Target="https://monsterhunter.fandom.com/wiki/Arzuros" TargetMode="External"/><Relationship Id="rId1167" Type="http://schemas.openxmlformats.org/officeDocument/2006/relationships/hyperlink" Target="https://monsterhunter.fandom.com/wiki/Brachydios" TargetMode="External"/><Relationship Id="rId2498" Type="http://schemas.openxmlformats.org/officeDocument/2006/relationships/hyperlink" Target="https://toriko.fandom.com/wiki/Snake_King" TargetMode="External"/><Relationship Id="rId573" Type="http://schemas.openxmlformats.org/officeDocument/2006/relationships/hyperlink" Target="https://starwars.fandom.com/wiki/Ikopi/Legends" TargetMode="External"/><Relationship Id="rId1168" Type="http://schemas.openxmlformats.org/officeDocument/2006/relationships/hyperlink" Target="https://harrypotter.fandom.com/wiki/Mackled_Malaclaw" TargetMode="External"/><Relationship Id="rId2499" Type="http://schemas.openxmlformats.org/officeDocument/2006/relationships/hyperlink" Target="https://ark.gamepedia.com/Paraceratherium" TargetMode="External"/><Relationship Id="rId1190" Type="http://schemas.openxmlformats.org/officeDocument/2006/relationships/hyperlink" Target="https://xenoblade.fandom.com/wiki/Makna_Eks" TargetMode="External"/><Relationship Id="rId1191" Type="http://schemas.openxmlformats.org/officeDocument/2006/relationships/hyperlink" Target="https://starwars.fandom.com/wiki/Shaak/Legends" TargetMode="External"/><Relationship Id="rId1192" Type="http://schemas.openxmlformats.org/officeDocument/2006/relationships/hyperlink" Target="https://monsterhunter.fandom.com/wiki/Bulldrome" TargetMode="External"/><Relationship Id="rId1193" Type="http://schemas.openxmlformats.org/officeDocument/2006/relationships/hyperlink" Target="https://harrypotter.fandom.com/wiki/Matagot" TargetMode="External"/><Relationship Id="rId1194" Type="http://schemas.openxmlformats.org/officeDocument/2006/relationships/hyperlink" Target="https://metroid.fandom.com/wiki/Mystery_Creature" TargetMode="External"/><Relationship Id="rId1195" Type="http://schemas.openxmlformats.org/officeDocument/2006/relationships/hyperlink" Target="https://finalfantasy.fandom.com/wiki/Trick_Sparrow" TargetMode="External"/><Relationship Id="rId1196" Type="http://schemas.openxmlformats.org/officeDocument/2006/relationships/hyperlink" Target="https://finalfantasy.fandom.com/wiki/Phoenix_(summon)" TargetMode="External"/><Relationship Id="rId1197" Type="http://schemas.openxmlformats.org/officeDocument/2006/relationships/hyperlink" Target="https://fellseal.gamepedia.com/Horned" TargetMode="External"/><Relationship Id="rId1198" Type="http://schemas.openxmlformats.org/officeDocument/2006/relationships/hyperlink" Target="https://monster-sanctuary.fandom.com/wiki/Mogwai" TargetMode="External"/><Relationship Id="rId1199" Type="http://schemas.openxmlformats.org/officeDocument/2006/relationships/hyperlink" Target="https://onepiece.fandom.com/wiki/Sea_King" TargetMode="External"/><Relationship Id="rId599" Type="http://schemas.openxmlformats.org/officeDocument/2006/relationships/hyperlink" Target="https://bulbapedia.bulbagarden.net/wiki/Oddish_(Pok%C3%A9mon)" TargetMode="External"/><Relationship Id="rId1180" Type="http://schemas.openxmlformats.org/officeDocument/2006/relationships/hyperlink" Target="https://en.wikipedia.org/wiki/Galloanserae" TargetMode="External"/><Relationship Id="rId1181" Type="http://schemas.openxmlformats.org/officeDocument/2006/relationships/hyperlink" Target="https://ark.gamepedia.com/Dimorphodon" TargetMode="External"/><Relationship Id="rId1182" Type="http://schemas.openxmlformats.org/officeDocument/2006/relationships/hyperlink" Target="https://avatar.fandom.com/wiki/Hippo_cow" TargetMode="External"/><Relationship Id="rId594" Type="http://schemas.openxmlformats.org/officeDocument/2006/relationships/hyperlink" Target="https://dreamworks.fandom.com/wiki/B.O.B." TargetMode="External"/><Relationship Id="rId1183" Type="http://schemas.openxmlformats.org/officeDocument/2006/relationships/hyperlink" Target="https://forgottenrealms.fandom.com/wiki/Snowcloak" TargetMode="External"/><Relationship Id="rId593" Type="http://schemas.openxmlformats.org/officeDocument/2006/relationships/hyperlink" Target="https://horizon.fandom.com/wiki/Redeye_Watcher" TargetMode="External"/><Relationship Id="rId1184" Type="http://schemas.openxmlformats.org/officeDocument/2006/relationships/hyperlink" Target="https://bulbapedia.bulbagarden.net/wiki/Grimer_(Pok%C3%A9mon)" TargetMode="External"/><Relationship Id="rId592" Type="http://schemas.openxmlformats.org/officeDocument/2006/relationships/hyperlink" Target="https://ben10.fandom.com/wiki/Havok_Beast" TargetMode="External"/><Relationship Id="rId1185" Type="http://schemas.openxmlformats.org/officeDocument/2006/relationships/hyperlink" Target="https://digimon.fandom.com/wiki/Gotsumon" TargetMode="External"/><Relationship Id="rId591" Type="http://schemas.openxmlformats.org/officeDocument/2006/relationships/hyperlink" Target="https://oddworld.fandom.com/wiki/Vykker" TargetMode="External"/><Relationship Id="rId1186" Type="http://schemas.openxmlformats.org/officeDocument/2006/relationships/hyperlink" Target="https://zelda.fandom.com/wiki/Mothula" TargetMode="External"/><Relationship Id="rId598" Type="http://schemas.openxmlformats.org/officeDocument/2006/relationships/hyperlink" Target="https://forgottenrealms.fandom.com/wiki/Death_kiss" TargetMode="External"/><Relationship Id="rId1187" Type="http://schemas.openxmlformats.org/officeDocument/2006/relationships/hyperlink" Target="https://www.mariowiki.com/Swoop" TargetMode="External"/><Relationship Id="rId597" Type="http://schemas.openxmlformats.org/officeDocument/2006/relationships/hyperlink" Target="https://avatar.fandom.com/wiki/Dragon_bird_spirit" TargetMode="External"/><Relationship Id="rId1188" Type="http://schemas.openxmlformats.org/officeDocument/2006/relationships/hyperlink" Target="https://dragon-quest.org/wiki/Heligator" TargetMode="External"/><Relationship Id="rId596" Type="http://schemas.openxmlformats.org/officeDocument/2006/relationships/hyperlink" Target="https://ark.gamepedia.com/Beelzemorbus" TargetMode="External"/><Relationship Id="rId1189" Type="http://schemas.openxmlformats.org/officeDocument/2006/relationships/hyperlink" Target="https://howtotrainyourdragon.fandom.com/wiki/Hotburple" TargetMode="External"/><Relationship Id="rId595" Type="http://schemas.openxmlformats.org/officeDocument/2006/relationships/hyperlink" Target="https://en.wikipedia.org/wiki/Cervidae" TargetMode="External"/><Relationship Id="rId1136" Type="http://schemas.openxmlformats.org/officeDocument/2006/relationships/hyperlink" Target="https://www.mariowiki.com/Spike" TargetMode="External"/><Relationship Id="rId2467" Type="http://schemas.openxmlformats.org/officeDocument/2006/relationships/hyperlink" Target="https://bulbapedia.bulbagarden.net/wiki/Skarmory_(Pok%C3%A9mon)" TargetMode="External"/><Relationship Id="rId1137" Type="http://schemas.openxmlformats.org/officeDocument/2006/relationships/hyperlink" Target="https://dragon-quest.org/wiki/Great_sabrecub" TargetMode="External"/><Relationship Id="rId2468" Type="http://schemas.openxmlformats.org/officeDocument/2006/relationships/hyperlink" Target="https://digimon.fandom.com/wiki/Digi-Egg_(Armor)" TargetMode="External"/><Relationship Id="rId1138" Type="http://schemas.openxmlformats.org/officeDocument/2006/relationships/hyperlink" Target="https://howtotrainyourdragon.fandom.com/wiki/Hobblegrunt" TargetMode="External"/><Relationship Id="rId2469" Type="http://schemas.openxmlformats.org/officeDocument/2006/relationships/hyperlink" Target="https://xenoblade.fandom.com/wiki/Wool_Selua" TargetMode="External"/><Relationship Id="rId1139" Type="http://schemas.openxmlformats.org/officeDocument/2006/relationships/hyperlink" Target="https://xenoblade.fandom.com/wiki/Duoguill" TargetMode="External"/><Relationship Id="rId547" Type="http://schemas.openxmlformats.org/officeDocument/2006/relationships/hyperlink" Target="https://minecraft.gamepedia.com/Phantom" TargetMode="External"/><Relationship Id="rId546" Type="http://schemas.openxmlformats.org/officeDocument/2006/relationships/hyperlink" Target="https://finalfantasy.fandom.com/wiki/Eden_(summon)" TargetMode="External"/><Relationship Id="rId545" Type="http://schemas.openxmlformats.org/officeDocument/2006/relationships/hyperlink" Target="https://finalfantasy.fandom.com/wiki/Chocobo" TargetMode="External"/><Relationship Id="rId544" Type="http://schemas.openxmlformats.org/officeDocument/2006/relationships/hyperlink" Target="https://metroid.fandom.com/wiki/Flaahgra_Tentacle" TargetMode="External"/><Relationship Id="rId549" Type="http://schemas.openxmlformats.org/officeDocument/2006/relationships/hyperlink" Target="https://monster-sanctuary.fandom.com/wiki/Frosty" TargetMode="External"/><Relationship Id="rId548" Type="http://schemas.openxmlformats.org/officeDocument/2006/relationships/hyperlink" Target="https://fellseal.gamepedia.com/Pektite" TargetMode="External"/><Relationship Id="rId2460" Type="http://schemas.openxmlformats.org/officeDocument/2006/relationships/hyperlink" Target="https://xenoblade.fandom.com/wiki/Largo_Selua" TargetMode="External"/><Relationship Id="rId1130" Type="http://schemas.openxmlformats.org/officeDocument/2006/relationships/hyperlink" Target="https://ark.gamepedia.com/Dilophosaur" TargetMode="External"/><Relationship Id="rId2461" Type="http://schemas.openxmlformats.org/officeDocument/2006/relationships/hyperlink" Target="https://starwars.fandom.com/wiki/Tooka/Legends" TargetMode="External"/><Relationship Id="rId1131" Type="http://schemas.openxmlformats.org/officeDocument/2006/relationships/hyperlink" Target="https://avatar.fandom.com/wiki/Goat_gorilla" TargetMode="External"/><Relationship Id="rId2462" Type="http://schemas.openxmlformats.org/officeDocument/2006/relationships/hyperlink" Target="https://monsterhunter.fandom.com/wiki/Jagras" TargetMode="External"/><Relationship Id="rId543" Type="http://schemas.openxmlformats.org/officeDocument/2006/relationships/hyperlink" Target="https://slimerancher.fandom.com/wiki/Mosaic_Slime" TargetMode="External"/><Relationship Id="rId1132" Type="http://schemas.openxmlformats.org/officeDocument/2006/relationships/hyperlink" Target="https://forgottenrealms.fandom.com/wiki/Otyugh" TargetMode="External"/><Relationship Id="rId2463" Type="http://schemas.openxmlformats.org/officeDocument/2006/relationships/hyperlink" Target="https://goldensun.fandom.com/wiki/Teardrop" TargetMode="External"/><Relationship Id="rId542" Type="http://schemas.openxmlformats.org/officeDocument/2006/relationships/hyperlink" Target="https://harrypotter.fandom.com/wiki/Hebridean_Black" TargetMode="External"/><Relationship Id="rId1133" Type="http://schemas.openxmlformats.org/officeDocument/2006/relationships/hyperlink" Target="https://bulbapedia.bulbagarden.net/wiki/Doduo_(Pok%C3%A9mon)" TargetMode="External"/><Relationship Id="rId2464" Type="http://schemas.openxmlformats.org/officeDocument/2006/relationships/hyperlink" Target="https://toriko.fandom.com/wiki/Shark_Box_Turtle" TargetMode="External"/><Relationship Id="rId541" Type="http://schemas.openxmlformats.org/officeDocument/2006/relationships/hyperlink" Target="https://monsterhunter.fandom.com/wiki/Aruganosu" TargetMode="External"/><Relationship Id="rId1134" Type="http://schemas.openxmlformats.org/officeDocument/2006/relationships/hyperlink" Target="https://digimon.fandom.com/wiki/Goblimon" TargetMode="External"/><Relationship Id="rId2465" Type="http://schemas.openxmlformats.org/officeDocument/2006/relationships/hyperlink" Target="https://ark.gamepedia.com/Oviraptor" TargetMode="External"/><Relationship Id="rId540" Type="http://schemas.openxmlformats.org/officeDocument/2006/relationships/hyperlink" Target="https://starwars.fandom.com/wiki/Icetromper/Legends" TargetMode="External"/><Relationship Id="rId1135" Type="http://schemas.openxmlformats.org/officeDocument/2006/relationships/hyperlink" Target="https://zelda.fandom.com/wiki/Lord_Bullbo" TargetMode="External"/><Relationship Id="rId2466" Type="http://schemas.openxmlformats.org/officeDocument/2006/relationships/hyperlink" Target="https://forgottenrealms.fandom.com/wiki/Belker" TargetMode="External"/><Relationship Id="rId1125" Type="http://schemas.openxmlformats.org/officeDocument/2006/relationships/hyperlink" Target="https://toriko.fandom.com/wiki/Crow_King" TargetMode="External"/><Relationship Id="rId2456" Type="http://schemas.openxmlformats.org/officeDocument/2006/relationships/hyperlink" Target="https://ark.gamepedia.com/Overseer" TargetMode="External"/><Relationship Id="rId1126" Type="http://schemas.openxmlformats.org/officeDocument/2006/relationships/hyperlink" Target="https://wh40k.lexicanum.com/wiki/Squig" TargetMode="External"/><Relationship Id="rId2457" Type="http://schemas.openxmlformats.org/officeDocument/2006/relationships/hyperlink" Target="https://forgottenrealms.fandom.com/wiki/Air_elemental" TargetMode="External"/><Relationship Id="rId1127" Type="http://schemas.openxmlformats.org/officeDocument/2006/relationships/hyperlink" Target="https://ben10.fandom.com/wiki/Protost" TargetMode="External"/><Relationship Id="rId2458" Type="http://schemas.openxmlformats.org/officeDocument/2006/relationships/hyperlink" Target="https://bulbapedia.bulbagarden.net/wiki/Mantyke_(Pok%C3%A9mon)" TargetMode="External"/><Relationship Id="rId1128" Type="http://schemas.openxmlformats.org/officeDocument/2006/relationships/hyperlink" Target="https://jurassicpark.fandom.com/wiki/Indominus_rex" TargetMode="External"/><Relationship Id="rId2459" Type="http://schemas.openxmlformats.org/officeDocument/2006/relationships/hyperlink" Target="https://digimon.fandom.com/wiki/Digi-Egg_(Armor)" TargetMode="External"/><Relationship Id="rId1129" Type="http://schemas.openxmlformats.org/officeDocument/2006/relationships/hyperlink" Target="https://en.wikipedia.org/wiki/Pinnipedia" TargetMode="External"/><Relationship Id="rId536" Type="http://schemas.openxmlformats.org/officeDocument/2006/relationships/hyperlink" Target="https://www.mariowiki.com/Fire_Snake" TargetMode="External"/><Relationship Id="rId535" Type="http://schemas.openxmlformats.org/officeDocument/2006/relationships/hyperlink" Target="https://zelda.fandom.com/wiki/Guardian_Stalker" TargetMode="External"/><Relationship Id="rId534" Type="http://schemas.openxmlformats.org/officeDocument/2006/relationships/hyperlink" Target="https://godzilla.fandom.com/wiki/MUTO" TargetMode="External"/><Relationship Id="rId533" Type="http://schemas.openxmlformats.org/officeDocument/2006/relationships/hyperlink" Target="https://digimon.fandom.com/wiki/Cutemon" TargetMode="External"/><Relationship Id="rId539" Type="http://schemas.openxmlformats.org/officeDocument/2006/relationships/hyperlink" Target="https://xenoblade.fandom.com/wiki/Aspid" TargetMode="External"/><Relationship Id="rId538" Type="http://schemas.openxmlformats.org/officeDocument/2006/relationships/hyperlink" Target="https://howtotrainyourdragon.fandom.com/wiki/Egg_Biter" TargetMode="External"/><Relationship Id="rId537" Type="http://schemas.openxmlformats.org/officeDocument/2006/relationships/hyperlink" Target="https://dragon-quest.org/wiki/Gryphon" TargetMode="External"/><Relationship Id="rId2450" Type="http://schemas.openxmlformats.org/officeDocument/2006/relationships/hyperlink" Target="https://digimon.fandom.com/wiki/Digi-Egg_(Armor)" TargetMode="External"/><Relationship Id="rId1120" Type="http://schemas.openxmlformats.org/officeDocument/2006/relationships/hyperlink" Target="https://fellseal.gamepedia.com/Fell" TargetMode="External"/><Relationship Id="rId2451" Type="http://schemas.openxmlformats.org/officeDocument/2006/relationships/hyperlink" Target="https://xenoblade.fandom.com/wiki/Jelly_Selua" TargetMode="External"/><Relationship Id="rId532" Type="http://schemas.openxmlformats.org/officeDocument/2006/relationships/hyperlink" Target="https://bulbapedia.bulbagarden.net/wiki/Igglybuff_(Pok%C3%A9mon)" TargetMode="External"/><Relationship Id="rId1121" Type="http://schemas.openxmlformats.org/officeDocument/2006/relationships/hyperlink" Target="https://monster-sanctuary.fandom.com/wiki/Caraglow" TargetMode="External"/><Relationship Id="rId2452" Type="http://schemas.openxmlformats.org/officeDocument/2006/relationships/hyperlink" Target="https://starwars.fandom.com/wiki/Thuvasaur" TargetMode="External"/><Relationship Id="rId531" Type="http://schemas.openxmlformats.org/officeDocument/2006/relationships/hyperlink" Target="https://eberron.fandom.com/wiki/Symbiont" TargetMode="External"/><Relationship Id="rId1122" Type="http://schemas.openxmlformats.org/officeDocument/2006/relationships/hyperlink" Target="https://elderscrolls.fandom.com/wiki/Vvardvark_(Pet)" TargetMode="External"/><Relationship Id="rId2453" Type="http://schemas.openxmlformats.org/officeDocument/2006/relationships/hyperlink" Target="https://monsterhunter.fandom.com/wiki/Jaggia" TargetMode="External"/><Relationship Id="rId530" Type="http://schemas.openxmlformats.org/officeDocument/2006/relationships/hyperlink" Target="https://avatar.fandom.com/wiki/Crococat" TargetMode="External"/><Relationship Id="rId1123" Type="http://schemas.openxmlformats.org/officeDocument/2006/relationships/hyperlink" Target="https://onepiece.fandom.com/wiki/Animal_Species/Sky_Island_Saga" TargetMode="External"/><Relationship Id="rId2454" Type="http://schemas.openxmlformats.org/officeDocument/2006/relationships/hyperlink" Target="https://goldensun.fandom.com/wiki/Surge" TargetMode="External"/><Relationship Id="rId1124" Type="http://schemas.openxmlformats.org/officeDocument/2006/relationships/hyperlink" Target="https://goldensun.fandom.com/wiki/Char" TargetMode="External"/><Relationship Id="rId2455" Type="http://schemas.openxmlformats.org/officeDocument/2006/relationships/hyperlink" Target="https://toriko.fandom.com/wiki/Seven-Color_Nessie" TargetMode="External"/><Relationship Id="rId1158" Type="http://schemas.openxmlformats.org/officeDocument/2006/relationships/hyperlink" Target="https://forgottenrealms.fandom.com/wiki/Rust_monster" TargetMode="External"/><Relationship Id="rId2489" Type="http://schemas.openxmlformats.org/officeDocument/2006/relationships/hyperlink" Target="https://monsterhunter.fandom.com/wiki/Jyuratodus" TargetMode="External"/><Relationship Id="rId1159" Type="http://schemas.openxmlformats.org/officeDocument/2006/relationships/hyperlink" Target="https://bulbapedia.bulbagarden.net/wiki/Seel_(Pok%C3%A9mon)" TargetMode="External"/><Relationship Id="rId569" Type="http://schemas.openxmlformats.org/officeDocument/2006/relationships/hyperlink" Target="https://www.mariowiki.com/F.L.U.D.D." TargetMode="External"/><Relationship Id="rId568" Type="http://schemas.openxmlformats.org/officeDocument/2006/relationships/hyperlink" Target="https://zelda.fandom.com/wiki/Guardian_Scout" TargetMode="External"/><Relationship Id="rId567" Type="http://schemas.openxmlformats.org/officeDocument/2006/relationships/hyperlink" Target="https://godzilla.fandom.com/wiki/Orochi" TargetMode="External"/><Relationship Id="rId566" Type="http://schemas.openxmlformats.org/officeDocument/2006/relationships/hyperlink" Target="https://digimon.fandom.com/wiki/DemiDevimon" TargetMode="External"/><Relationship Id="rId2480" Type="http://schemas.openxmlformats.org/officeDocument/2006/relationships/hyperlink" Target="https://monsterhunter.fandom.com/wiki/Jhen_Mohran" TargetMode="External"/><Relationship Id="rId561" Type="http://schemas.openxmlformats.org/officeDocument/2006/relationships/hyperlink" Target="https://en.wikipedia.org/wiki/Giraffidae" TargetMode="External"/><Relationship Id="rId1150" Type="http://schemas.openxmlformats.org/officeDocument/2006/relationships/hyperlink" Target="https://goldensun.fandom.com/wiki/Chili" TargetMode="External"/><Relationship Id="rId2481" Type="http://schemas.openxmlformats.org/officeDocument/2006/relationships/hyperlink" Target="https://goldensun.fandom.com/wiki/Torrent" TargetMode="External"/><Relationship Id="rId560" Type="http://schemas.openxmlformats.org/officeDocument/2006/relationships/hyperlink" Target="https://dragonball.fandom.com/wiki/Shenron" TargetMode="External"/><Relationship Id="rId1151" Type="http://schemas.openxmlformats.org/officeDocument/2006/relationships/hyperlink" Target="https://toriko.fandom.com/wiki/Dancing_Grape" TargetMode="External"/><Relationship Id="rId2482" Type="http://schemas.openxmlformats.org/officeDocument/2006/relationships/hyperlink" Target="https://toriko.fandom.com/wiki/Shumohksalmon" TargetMode="External"/><Relationship Id="rId1152" Type="http://schemas.openxmlformats.org/officeDocument/2006/relationships/hyperlink" Target="https://wh40k.lexicanum.com/wiki/Squiggoth" TargetMode="External"/><Relationship Id="rId2483" Type="http://schemas.openxmlformats.org/officeDocument/2006/relationships/hyperlink" Target="https://ark.gamepedia.com/Pachy" TargetMode="External"/><Relationship Id="rId1153" Type="http://schemas.openxmlformats.org/officeDocument/2006/relationships/hyperlink" Target="https://ben10.fandom.com/wiki/Psycholeopterran" TargetMode="External"/><Relationship Id="rId2484" Type="http://schemas.openxmlformats.org/officeDocument/2006/relationships/hyperlink" Target="https://forgottenrealms.fandom.com/wiki/Crysmal" TargetMode="External"/><Relationship Id="rId565" Type="http://schemas.openxmlformats.org/officeDocument/2006/relationships/hyperlink" Target="https://bulbapedia.bulbagarden.net/wiki/Zubat_(Pok%C3%A9mon)" TargetMode="External"/><Relationship Id="rId1154" Type="http://schemas.openxmlformats.org/officeDocument/2006/relationships/hyperlink" Target="https://jurassicpark.fandom.com/wiki/Indoraptor" TargetMode="External"/><Relationship Id="rId2485" Type="http://schemas.openxmlformats.org/officeDocument/2006/relationships/hyperlink" Target="https://bulbapedia.bulbagarden.net/wiki/Phanpy_(Pok%C3%A9mon)" TargetMode="External"/><Relationship Id="rId564" Type="http://schemas.openxmlformats.org/officeDocument/2006/relationships/hyperlink" Target="https://forgottenrealms.fandom.com/wiki/Darkweaver" TargetMode="External"/><Relationship Id="rId1155" Type="http://schemas.openxmlformats.org/officeDocument/2006/relationships/hyperlink" Target="https://en.wikipedia.org/wiki/Palaeognathae" TargetMode="External"/><Relationship Id="rId2486" Type="http://schemas.openxmlformats.org/officeDocument/2006/relationships/hyperlink" Target="https://digimon.fandom.com/wiki/Digi-Egg_(Armor)" TargetMode="External"/><Relationship Id="rId563" Type="http://schemas.openxmlformats.org/officeDocument/2006/relationships/hyperlink" Target="https://avatar.fandom.com/wiki/Deer_dog" TargetMode="External"/><Relationship Id="rId1156" Type="http://schemas.openxmlformats.org/officeDocument/2006/relationships/hyperlink" Target="https://ark.gamepedia.com/Dimetrodon" TargetMode="External"/><Relationship Id="rId2487" Type="http://schemas.openxmlformats.org/officeDocument/2006/relationships/hyperlink" Target="https://xenoblade.fandom.com/wiki/Phoebus_Sovereign" TargetMode="External"/><Relationship Id="rId562" Type="http://schemas.openxmlformats.org/officeDocument/2006/relationships/hyperlink" Target="https://ark.gamepedia.com/Beelzebufo" TargetMode="External"/><Relationship Id="rId1157" Type="http://schemas.openxmlformats.org/officeDocument/2006/relationships/hyperlink" Target="https://avatar.fandom.com/wiki/Guardian_spirit" TargetMode="External"/><Relationship Id="rId2488" Type="http://schemas.openxmlformats.org/officeDocument/2006/relationships/hyperlink" Target="https://starwars.fandom.com/wiki/Tusk_cat" TargetMode="External"/><Relationship Id="rId1147" Type="http://schemas.openxmlformats.org/officeDocument/2006/relationships/hyperlink" Target="https://monster-sanctuary.fandom.com/wiki/Aurumtail" TargetMode="External"/><Relationship Id="rId2478" Type="http://schemas.openxmlformats.org/officeDocument/2006/relationships/hyperlink" Target="https://xenoblade.fandom.com/wiki/Shrad" TargetMode="External"/><Relationship Id="rId1148" Type="http://schemas.openxmlformats.org/officeDocument/2006/relationships/hyperlink" Target="https://elderscrolls.fandom.com/wiki/Will-o-the-Wisp" TargetMode="External"/><Relationship Id="rId2479" Type="http://schemas.openxmlformats.org/officeDocument/2006/relationships/hyperlink" Target="https://starwars.fandom.com/wiki/Tuk%27ata/Legends" TargetMode="External"/><Relationship Id="rId1149" Type="http://schemas.openxmlformats.org/officeDocument/2006/relationships/hyperlink" Target="https://onepiece.fandom.com/wiki/Animal_Species" TargetMode="External"/><Relationship Id="rId558" Type="http://schemas.openxmlformats.org/officeDocument/2006/relationships/hyperlink" Target="https://ben10.fandom.com/wiki/Gourmand" TargetMode="External"/><Relationship Id="rId557" Type="http://schemas.openxmlformats.org/officeDocument/2006/relationships/hyperlink" Target="https://oddworld.fandom.com/wiki/Steef" TargetMode="External"/><Relationship Id="rId556" Type="http://schemas.openxmlformats.org/officeDocument/2006/relationships/hyperlink" Target="https://dinotrux.fandom.com/wiki/Scrapadactyls_(species)" TargetMode="External"/><Relationship Id="rId555" Type="http://schemas.openxmlformats.org/officeDocument/2006/relationships/hyperlink" Target="https://wh40k.lexicanum.com/wiki/Fenrisian_Wolf" TargetMode="External"/><Relationship Id="rId559" Type="http://schemas.openxmlformats.org/officeDocument/2006/relationships/hyperlink" Target="https://horizon.fandom.com/wiki/Ravager" TargetMode="External"/><Relationship Id="rId550" Type="http://schemas.openxmlformats.org/officeDocument/2006/relationships/hyperlink" Target="https://elderscrolls.fandom.com/wiki/Flame_Atronach_(Skyrim)" TargetMode="External"/><Relationship Id="rId2470" Type="http://schemas.openxmlformats.org/officeDocument/2006/relationships/hyperlink" Target="https://starwars.fandom.com/wiki/Tsaisi" TargetMode="External"/><Relationship Id="rId1140" Type="http://schemas.openxmlformats.org/officeDocument/2006/relationships/hyperlink" Target="https://starwars.fandom.com/wiki/Rugger/Legends" TargetMode="External"/><Relationship Id="rId2471" Type="http://schemas.openxmlformats.org/officeDocument/2006/relationships/hyperlink" Target="https://monsterhunter.fandom.com/wiki/Great_Jagras" TargetMode="External"/><Relationship Id="rId1141" Type="http://schemas.openxmlformats.org/officeDocument/2006/relationships/hyperlink" Target="https://monsterhunter.fandom.com/wiki/Bombadgy" TargetMode="External"/><Relationship Id="rId2472" Type="http://schemas.openxmlformats.org/officeDocument/2006/relationships/hyperlink" Target="https://goldensun.fandom.com/wiki/Tonic" TargetMode="External"/><Relationship Id="rId1142" Type="http://schemas.openxmlformats.org/officeDocument/2006/relationships/hyperlink" Target="https://harrypotter.fandom.com/wiki/Lethifold" TargetMode="External"/><Relationship Id="rId2473" Type="http://schemas.openxmlformats.org/officeDocument/2006/relationships/hyperlink" Target="https://toriko.fandom.com/wiki/Shrimpfly" TargetMode="External"/><Relationship Id="rId554" Type="http://schemas.openxmlformats.org/officeDocument/2006/relationships/hyperlink" Target="https://toriko.fandom.com/wiki/Black_Soil_Snake" TargetMode="External"/><Relationship Id="rId1143" Type="http://schemas.openxmlformats.org/officeDocument/2006/relationships/hyperlink" Target="https://metroid.fandom.com/wiki/Queen_Metroid" TargetMode="External"/><Relationship Id="rId2474" Type="http://schemas.openxmlformats.org/officeDocument/2006/relationships/hyperlink" Target="https://ark.gamepedia.com/Ovis" TargetMode="External"/><Relationship Id="rId553" Type="http://schemas.openxmlformats.org/officeDocument/2006/relationships/hyperlink" Target="https://goldensun.fandom.com/wiki/Granite" TargetMode="External"/><Relationship Id="rId1144" Type="http://schemas.openxmlformats.org/officeDocument/2006/relationships/hyperlink" Target="https://finalfantasy.fandom.com/wiki/Titania_(Tactics_Advance)" TargetMode="External"/><Relationship Id="rId2475" Type="http://schemas.openxmlformats.org/officeDocument/2006/relationships/hyperlink" Target="https://forgottenrealms.fandom.com/wiki/Cinder_swarm" TargetMode="External"/><Relationship Id="rId552" Type="http://schemas.openxmlformats.org/officeDocument/2006/relationships/hyperlink" Target="https://onepiece.fandom.com/wiki/Animal_Species/Sky_Island_Saga" TargetMode="External"/><Relationship Id="rId1145" Type="http://schemas.openxmlformats.org/officeDocument/2006/relationships/hyperlink" Target="https://finalfantasy.fandom.com/wiki/Pandemona" TargetMode="External"/><Relationship Id="rId2476" Type="http://schemas.openxmlformats.org/officeDocument/2006/relationships/hyperlink" Target="https://bulbapedia.bulbagarden.net/wiki/Houndour_(Pok%C3%A9mon)" TargetMode="External"/><Relationship Id="rId551" Type="http://schemas.openxmlformats.org/officeDocument/2006/relationships/hyperlink" Target="https://naruto.fandom.com/wiki/Shiromari" TargetMode="External"/><Relationship Id="rId1146" Type="http://schemas.openxmlformats.org/officeDocument/2006/relationships/hyperlink" Target="https://fellseal.gamepedia.com/Feral" TargetMode="External"/><Relationship Id="rId2477" Type="http://schemas.openxmlformats.org/officeDocument/2006/relationships/hyperlink" Target="https://digimon.fandom.com/wiki/Digi-Egg_(Armor)" TargetMode="External"/><Relationship Id="rId495" Type="http://schemas.openxmlformats.org/officeDocument/2006/relationships/hyperlink" Target="https://avatar.fandom.com/wiki/Cranefish" TargetMode="External"/><Relationship Id="rId494" Type="http://schemas.openxmlformats.org/officeDocument/2006/relationships/hyperlink" Target="https://ark.gamepedia.com/Basilosaurus" TargetMode="External"/><Relationship Id="rId493" Type="http://schemas.openxmlformats.org/officeDocument/2006/relationships/hyperlink" Target="https://en.wikipedia.org/wiki/Tragulina" TargetMode="External"/><Relationship Id="rId492" Type="http://schemas.openxmlformats.org/officeDocument/2006/relationships/hyperlink" Target="https://dragonball.fandom.com/wiki/The_Nimbus_Cloud_of_Roshi" TargetMode="External"/><Relationship Id="rId499" Type="http://schemas.openxmlformats.org/officeDocument/2006/relationships/hyperlink" Target="https://godzilla.fandom.com/wiki/MUTO" TargetMode="External"/><Relationship Id="rId498" Type="http://schemas.openxmlformats.org/officeDocument/2006/relationships/hyperlink" Target="https://digimon.fandom.com/wiki/Crabmon" TargetMode="External"/><Relationship Id="rId497" Type="http://schemas.openxmlformats.org/officeDocument/2006/relationships/hyperlink" Target="https://bulbapedia.bulbagarden.net/wiki/Vulpix_(Pok%C3%A9mon)" TargetMode="External"/><Relationship Id="rId496" Type="http://schemas.openxmlformats.org/officeDocument/2006/relationships/hyperlink" Target="https://forgottenrealms.fandom.com/wiki/Cloaker" TargetMode="External"/><Relationship Id="rId1213" Type="http://schemas.openxmlformats.org/officeDocument/2006/relationships/hyperlink" Target="https://dragon-quest.org/wiki/Hellion" TargetMode="External"/><Relationship Id="rId2544" Type="http://schemas.openxmlformats.org/officeDocument/2006/relationships/hyperlink" Target="https://forgottenrealms.fandom.com/wiki/Ildriss" TargetMode="External"/><Relationship Id="rId1214" Type="http://schemas.openxmlformats.org/officeDocument/2006/relationships/hyperlink" Target="https://howtotrainyourdragon.fandom.com/wiki/Large_Shadow_Wing" TargetMode="External"/><Relationship Id="rId2545" Type="http://schemas.openxmlformats.org/officeDocument/2006/relationships/hyperlink" Target="https://bulbapedia.bulbagarden.net/wiki/Lugia_(Pok%C3%A9mon)" TargetMode="External"/><Relationship Id="rId1215" Type="http://schemas.openxmlformats.org/officeDocument/2006/relationships/hyperlink" Target="https://xenoblade.fandom.com/wiki/Evello" TargetMode="External"/><Relationship Id="rId2546" Type="http://schemas.openxmlformats.org/officeDocument/2006/relationships/hyperlink" Target="https://xenoblade.fandom.com/wiki/Squood" TargetMode="External"/><Relationship Id="rId1216" Type="http://schemas.openxmlformats.org/officeDocument/2006/relationships/hyperlink" Target="https://starwars.fandom.com/wiki/Skalder/Legends" TargetMode="External"/><Relationship Id="rId2547" Type="http://schemas.openxmlformats.org/officeDocument/2006/relationships/hyperlink" Target="https://starwars.fandom.com/wiki/Aiwha/Legends" TargetMode="External"/><Relationship Id="rId1217" Type="http://schemas.openxmlformats.org/officeDocument/2006/relationships/hyperlink" Target="https://monsterhunter.fandom.com/wiki/Bullfango" TargetMode="External"/><Relationship Id="rId2548" Type="http://schemas.openxmlformats.org/officeDocument/2006/relationships/hyperlink" Target="https://monsterhunter.fandom.com/wiki/Konchu" TargetMode="External"/><Relationship Id="rId1218" Type="http://schemas.openxmlformats.org/officeDocument/2006/relationships/hyperlink" Target="https://harrypotter.fandom.com/wiki/Moke" TargetMode="External"/><Relationship Id="rId2549" Type="http://schemas.openxmlformats.org/officeDocument/2006/relationships/hyperlink" Target="https://toriko.fandom.com/wiki/Swallowtail_Bat" TargetMode="External"/><Relationship Id="rId1219" Type="http://schemas.openxmlformats.org/officeDocument/2006/relationships/hyperlink" Target="https://metroid.fandom.com/wiki/Powamp" TargetMode="External"/><Relationship Id="rId2540" Type="http://schemas.openxmlformats.org/officeDocument/2006/relationships/hyperlink" Target="https://starwars.fandom.com/wiki/Zillo_Beast/Legends" TargetMode="External"/><Relationship Id="rId1210" Type="http://schemas.openxmlformats.org/officeDocument/2006/relationships/hyperlink" Target="https://digimon.fandom.com/wiki/Guilmon" TargetMode="External"/><Relationship Id="rId2541" Type="http://schemas.openxmlformats.org/officeDocument/2006/relationships/hyperlink" Target="https://monsterhunter.fandom.com/wiki/Kirin" TargetMode="External"/><Relationship Id="rId1211" Type="http://schemas.openxmlformats.org/officeDocument/2006/relationships/hyperlink" Target="https://zelda.fandom.com/wiki/Moldarach" TargetMode="External"/><Relationship Id="rId2542" Type="http://schemas.openxmlformats.org/officeDocument/2006/relationships/hyperlink" Target="https://toriko.fandom.com/wiki/Sunlight_Firefly" TargetMode="External"/><Relationship Id="rId1212" Type="http://schemas.openxmlformats.org/officeDocument/2006/relationships/hyperlink" Target="https://www.mariowiki.com/Thwomp" TargetMode="External"/><Relationship Id="rId2543" Type="http://schemas.openxmlformats.org/officeDocument/2006/relationships/hyperlink" Target="https://ark.gamepedia.com/Piranha" TargetMode="External"/><Relationship Id="rId1202" Type="http://schemas.openxmlformats.org/officeDocument/2006/relationships/hyperlink" Target="https://wh40k.lexicanum.com/wiki/Sumpkroc" TargetMode="External"/><Relationship Id="rId2533" Type="http://schemas.openxmlformats.org/officeDocument/2006/relationships/hyperlink" Target="https://starwars.fandom.com/wiki/Xandank/Legends" TargetMode="External"/><Relationship Id="rId1203" Type="http://schemas.openxmlformats.org/officeDocument/2006/relationships/hyperlink" Target="https://ben10.fandom.com/wiki/Pyroxovore" TargetMode="External"/><Relationship Id="rId2534" Type="http://schemas.openxmlformats.org/officeDocument/2006/relationships/hyperlink" Target="https://monsterhunter.fandom.com/wiki/Khezu" TargetMode="External"/><Relationship Id="rId1204" Type="http://schemas.openxmlformats.org/officeDocument/2006/relationships/hyperlink" Target="https://marsupilami.fandom.com/wiki/Marsupilami_(character)" TargetMode="External"/><Relationship Id="rId2535" Type="http://schemas.openxmlformats.org/officeDocument/2006/relationships/hyperlink" Target="https://toriko.fandom.com/wiki/Submarjack" TargetMode="External"/><Relationship Id="rId1205" Type="http://schemas.openxmlformats.org/officeDocument/2006/relationships/hyperlink" Target="https://en.wikipedia.org/wiki/Strisores" TargetMode="External"/><Relationship Id="rId2536" Type="http://schemas.openxmlformats.org/officeDocument/2006/relationships/hyperlink" Target="https://ark.gamepedia.com/Phoenix" TargetMode="External"/><Relationship Id="rId1206" Type="http://schemas.openxmlformats.org/officeDocument/2006/relationships/hyperlink" Target="https://ark.gamepedia.com/Diplocaulus" TargetMode="External"/><Relationship Id="rId2537" Type="http://schemas.openxmlformats.org/officeDocument/2006/relationships/hyperlink" Target="https://forgottenrealms.fandom.com/wiki/Geonid" TargetMode="External"/><Relationship Id="rId1207" Type="http://schemas.openxmlformats.org/officeDocument/2006/relationships/hyperlink" Target="https://avatar.fandom.com/wiki/Hog_monkey" TargetMode="External"/><Relationship Id="rId2538" Type="http://schemas.openxmlformats.org/officeDocument/2006/relationships/hyperlink" Target="https://bulbapedia.bulbagarden.net/wiki/Larvitar_(Pok%C3%A9mon)" TargetMode="External"/><Relationship Id="rId1208" Type="http://schemas.openxmlformats.org/officeDocument/2006/relationships/hyperlink" Target="https://forgottenrealms.fandom.com/wiki/Sussurus" TargetMode="External"/><Relationship Id="rId2539" Type="http://schemas.openxmlformats.org/officeDocument/2006/relationships/hyperlink" Target="https://xenoblade.fandom.com/wiki/Sphinx" TargetMode="External"/><Relationship Id="rId1209" Type="http://schemas.openxmlformats.org/officeDocument/2006/relationships/hyperlink" Target="https://bulbapedia.bulbagarden.net/wiki/Shellder_(Pok%C3%A9mon)" TargetMode="External"/><Relationship Id="rId2530" Type="http://schemas.openxmlformats.org/officeDocument/2006/relationships/hyperlink" Target="https://forgottenrealms.fandom.com/wiki/Gargoyle" TargetMode="External"/><Relationship Id="rId1200" Type="http://schemas.openxmlformats.org/officeDocument/2006/relationships/hyperlink" Target="https://goldensun.fandom.com/wiki/Coal" TargetMode="External"/><Relationship Id="rId2531" Type="http://schemas.openxmlformats.org/officeDocument/2006/relationships/hyperlink" Target="https://bulbapedia.bulbagarden.net/wiki/Suicune_(Pok%C3%A9mon)" TargetMode="External"/><Relationship Id="rId1201" Type="http://schemas.openxmlformats.org/officeDocument/2006/relationships/hyperlink" Target="https://toriko.fandom.com/wiki/Deer_King" TargetMode="External"/><Relationship Id="rId2532" Type="http://schemas.openxmlformats.org/officeDocument/2006/relationships/hyperlink" Target="https://xenoblade.fandom.com/wiki/Gerolf_Sovereign" TargetMode="External"/><Relationship Id="rId1235" Type="http://schemas.openxmlformats.org/officeDocument/2006/relationships/hyperlink" Target="https://digimon.fandom.com/wiki/Gumdramon" TargetMode="External"/><Relationship Id="rId2566" Type="http://schemas.openxmlformats.org/officeDocument/2006/relationships/hyperlink" Target="https://bulbapedia.bulbagarden.net/wiki/Treecko_(Pok%C3%A9mon)" TargetMode="External"/><Relationship Id="rId1236" Type="http://schemas.openxmlformats.org/officeDocument/2006/relationships/hyperlink" Target="https://zelda.fandom.com/wiki/Ook" TargetMode="External"/><Relationship Id="rId2567" Type="http://schemas.openxmlformats.org/officeDocument/2006/relationships/hyperlink" Target="https://xenoblade.fandom.com/wiki/Asha_Telethia" TargetMode="External"/><Relationship Id="rId1237" Type="http://schemas.openxmlformats.org/officeDocument/2006/relationships/hyperlink" Target="https://www.mariowiki.com/Toad_(species)" TargetMode="External"/><Relationship Id="rId2568" Type="http://schemas.openxmlformats.org/officeDocument/2006/relationships/hyperlink" Target="https://starwars.fandom.com/wiki/Dewback/Legends" TargetMode="External"/><Relationship Id="rId1238" Type="http://schemas.openxmlformats.org/officeDocument/2006/relationships/hyperlink" Target="https://dragon-quest.org/wiki/Mischievous_mole" TargetMode="External"/><Relationship Id="rId2569" Type="http://schemas.openxmlformats.org/officeDocument/2006/relationships/hyperlink" Target="https://monsterhunter.fandom.com/wiki/Kulve_Taroth" TargetMode="External"/><Relationship Id="rId1239" Type="http://schemas.openxmlformats.org/officeDocument/2006/relationships/hyperlink" Target="https://howtotrainyourdragon.fandom.com/wiki/Light_Fury" TargetMode="External"/><Relationship Id="rId409" Type="http://schemas.openxmlformats.org/officeDocument/2006/relationships/hyperlink" Target="https://minecraft.gamepedia.com/Iron_Golem" TargetMode="External"/><Relationship Id="rId404" Type="http://schemas.openxmlformats.org/officeDocument/2006/relationships/hyperlink" Target="https://slimerancher.fandom.com/wiki/Rad_Slime" TargetMode="External"/><Relationship Id="rId403" Type="http://schemas.openxmlformats.org/officeDocument/2006/relationships/hyperlink" Target="https://harrypotter.fandom.com/wiki/Doxy" TargetMode="External"/><Relationship Id="rId402" Type="http://schemas.openxmlformats.org/officeDocument/2006/relationships/hyperlink" Target="https://monsterhunter.fandom.com/wiki/Anorupatisu" TargetMode="External"/><Relationship Id="rId401" Type="http://schemas.openxmlformats.org/officeDocument/2006/relationships/hyperlink" Target="https://starwars.fandom.com/wiki/Gapillian_grazer" TargetMode="External"/><Relationship Id="rId408" Type="http://schemas.openxmlformats.org/officeDocument/2006/relationships/hyperlink" Target="https://finalfantasy.fandom.com/wiki/Cerberus_(Final_Fantasy_VIII)" TargetMode="External"/><Relationship Id="rId407" Type="http://schemas.openxmlformats.org/officeDocument/2006/relationships/hyperlink" Target="https://finalfantasy.fandom.com/wiki/Chocobo" TargetMode="External"/><Relationship Id="rId406" Type="http://schemas.openxmlformats.org/officeDocument/2006/relationships/hyperlink" Target="https://metroid.fandom.com/wiki/Dachora" TargetMode="External"/><Relationship Id="rId405" Type="http://schemas.openxmlformats.org/officeDocument/2006/relationships/hyperlink" Target="https://marvel.fandom.com/wiki/Spider-Bots" TargetMode="External"/><Relationship Id="rId2560" Type="http://schemas.openxmlformats.org/officeDocument/2006/relationships/hyperlink" Target="https://xenoblade.fandom.com/wiki/Tectinsula" TargetMode="External"/><Relationship Id="rId1230" Type="http://schemas.openxmlformats.org/officeDocument/2006/relationships/hyperlink" Target="https://en.wikipedia.org/wiki/Columbaves" TargetMode="External"/><Relationship Id="rId2561" Type="http://schemas.openxmlformats.org/officeDocument/2006/relationships/hyperlink" Target="https://starwars.fandom.com/wiki/Clodhopper" TargetMode="External"/><Relationship Id="rId400" Type="http://schemas.openxmlformats.org/officeDocument/2006/relationships/hyperlink" Target="https://xenoblade.fandom.com/wiki/Suid" TargetMode="External"/><Relationship Id="rId1231" Type="http://schemas.openxmlformats.org/officeDocument/2006/relationships/hyperlink" Target="https://ark.gamepedia.com/Diplodocus" TargetMode="External"/><Relationship Id="rId2562" Type="http://schemas.openxmlformats.org/officeDocument/2006/relationships/hyperlink" Target="https://monsterhunter.fandom.com/wiki/Kulu-Ya-Ku" TargetMode="External"/><Relationship Id="rId1232" Type="http://schemas.openxmlformats.org/officeDocument/2006/relationships/hyperlink" Target="https://avatar.fandom.com/wiki/Iguana_parrot" TargetMode="External"/><Relationship Id="rId2563" Type="http://schemas.openxmlformats.org/officeDocument/2006/relationships/hyperlink" Target="https://toriko.fandom.com/wiki/Taxsheep" TargetMode="External"/><Relationship Id="rId1233" Type="http://schemas.openxmlformats.org/officeDocument/2006/relationships/hyperlink" Target="https://forgottenrealms.fandom.com/wiki/Tall_mouther" TargetMode="External"/><Relationship Id="rId2564" Type="http://schemas.openxmlformats.org/officeDocument/2006/relationships/hyperlink" Target="https://ark.gamepedia.com/Pteranodon" TargetMode="External"/><Relationship Id="rId1234" Type="http://schemas.openxmlformats.org/officeDocument/2006/relationships/hyperlink" Target="https://bulbapedia.bulbagarden.net/wiki/Gastly_(Pok%C3%A9mon)" TargetMode="External"/><Relationship Id="rId2565" Type="http://schemas.openxmlformats.org/officeDocument/2006/relationships/hyperlink" Target="https://forgottenrealms.fandom.com/wiki/Lightning_gen" TargetMode="External"/><Relationship Id="rId1224" Type="http://schemas.openxmlformats.org/officeDocument/2006/relationships/hyperlink" Target="https://onepiece.fandom.com/wiki/Snake_Weapon" TargetMode="External"/><Relationship Id="rId2555" Type="http://schemas.openxmlformats.org/officeDocument/2006/relationships/hyperlink" Target="https://monsterhunter.fandom.com/wiki/Kuarusepusu" TargetMode="External"/><Relationship Id="rId1225" Type="http://schemas.openxmlformats.org/officeDocument/2006/relationships/hyperlink" Target="https://goldensun.fandom.com/wiki/Core" TargetMode="External"/><Relationship Id="rId2556" Type="http://schemas.openxmlformats.org/officeDocument/2006/relationships/hyperlink" Target="https://toriko.fandom.com/wiki/Sword_Horn" TargetMode="External"/><Relationship Id="rId1226" Type="http://schemas.openxmlformats.org/officeDocument/2006/relationships/hyperlink" Target="https://toriko.fandom.com/wiki/Denshark" TargetMode="External"/><Relationship Id="rId2557" Type="http://schemas.openxmlformats.org/officeDocument/2006/relationships/hyperlink" Target="https://ark.gamepedia.com/Procoptodon" TargetMode="External"/><Relationship Id="rId1227" Type="http://schemas.openxmlformats.org/officeDocument/2006/relationships/hyperlink" Target="https://wh40k.lexicanum.com/wiki/Sunworm" TargetMode="External"/><Relationship Id="rId2558" Type="http://schemas.openxmlformats.org/officeDocument/2006/relationships/hyperlink" Target="https://forgottenrealms.fandom.com/wiki/Khargra" TargetMode="External"/><Relationship Id="rId1228" Type="http://schemas.openxmlformats.org/officeDocument/2006/relationships/hyperlink" Target="https://ben10.fandom.com/wiki/Scrutin" TargetMode="External"/><Relationship Id="rId2559" Type="http://schemas.openxmlformats.org/officeDocument/2006/relationships/hyperlink" Target="https://bulbapedia.bulbagarden.net/wiki/Celebi_(Pok%C3%A9mon)" TargetMode="External"/><Relationship Id="rId1229" Type="http://schemas.openxmlformats.org/officeDocument/2006/relationships/hyperlink" Target="https://masseffect.fandom.com/wiki/Thresher_Maw" TargetMode="External"/><Relationship Id="rId2550" Type="http://schemas.openxmlformats.org/officeDocument/2006/relationships/hyperlink" Target="https://ark.gamepedia.com/Plesiosaur" TargetMode="External"/><Relationship Id="rId1220" Type="http://schemas.openxmlformats.org/officeDocument/2006/relationships/hyperlink" Target="https://finalfantasy.fandom.com/wiki/Blue_Magic" TargetMode="External"/><Relationship Id="rId2551" Type="http://schemas.openxmlformats.org/officeDocument/2006/relationships/hyperlink" Target="https://forgottenrealms.fandom.com/wiki/Invisible_stalker" TargetMode="External"/><Relationship Id="rId1221" Type="http://schemas.openxmlformats.org/officeDocument/2006/relationships/hyperlink" Target="https://finalfantasy.fandom.com/wiki/Quetzalli_(Final_Fantasy_VI)" TargetMode="External"/><Relationship Id="rId2552" Type="http://schemas.openxmlformats.org/officeDocument/2006/relationships/hyperlink" Target="https://bulbapedia.bulbagarden.net/wiki/Ho-Oh_(Pok%C3%A9mon)" TargetMode="External"/><Relationship Id="rId1222" Type="http://schemas.openxmlformats.org/officeDocument/2006/relationships/hyperlink" Target="https://fellseal.gamepedia.com/Myconid" TargetMode="External"/><Relationship Id="rId2553" Type="http://schemas.openxmlformats.org/officeDocument/2006/relationships/hyperlink" Target="https://xenoblade.fandom.com/wiki/Snowal_Taos" TargetMode="External"/><Relationship Id="rId1223" Type="http://schemas.openxmlformats.org/officeDocument/2006/relationships/hyperlink" Target="https://monster-sanctuary.fandom.com/wiki/Crystal_Snail" TargetMode="External"/><Relationship Id="rId2554" Type="http://schemas.openxmlformats.org/officeDocument/2006/relationships/hyperlink" Target="https://starwars.fandom.com/wiki/Blurrg" TargetMode="External"/><Relationship Id="rId2500" Type="http://schemas.openxmlformats.org/officeDocument/2006/relationships/hyperlink" Target="https://forgottenrealms.fandom.com/wiki/Fire_elemental" TargetMode="External"/><Relationship Id="rId2501" Type="http://schemas.openxmlformats.org/officeDocument/2006/relationships/hyperlink" Target="https://bulbapedia.bulbagarden.net/wiki/Smeargle_(Pok%C3%A9mon)" TargetMode="External"/><Relationship Id="rId2502" Type="http://schemas.openxmlformats.org/officeDocument/2006/relationships/hyperlink" Target="https://digimon.fandom.com/wiki/Digi-Egg_(Armor)" TargetMode="External"/><Relationship Id="rId2503" Type="http://schemas.openxmlformats.org/officeDocument/2006/relationships/hyperlink" Target="https://xenoblade.fandom.com/wiki/Kustal_Sovereign" TargetMode="External"/><Relationship Id="rId2504" Type="http://schemas.openxmlformats.org/officeDocument/2006/relationships/hyperlink" Target="https://starwars.fandom.com/wiki/Veermok/Legends" TargetMode="External"/><Relationship Id="rId2505" Type="http://schemas.openxmlformats.org/officeDocument/2006/relationships/hyperlink" Target="https://monsterhunter.fandom.com/wiki/Kecha_Wacha" TargetMode="External"/><Relationship Id="rId2506" Type="http://schemas.openxmlformats.org/officeDocument/2006/relationships/hyperlink" Target="https://toriko.fandom.com/wiki/Solar_Turtle" TargetMode="External"/><Relationship Id="rId2507" Type="http://schemas.openxmlformats.org/officeDocument/2006/relationships/hyperlink" Target="https://ark.gamepedia.com/Parasaur" TargetMode="External"/><Relationship Id="rId2508" Type="http://schemas.openxmlformats.org/officeDocument/2006/relationships/hyperlink" Target="https://forgottenrealms.fandom.com/wiki/Flail_snail" TargetMode="External"/><Relationship Id="rId2509" Type="http://schemas.openxmlformats.org/officeDocument/2006/relationships/hyperlink" Target="https://bulbapedia.bulbagarden.net/wiki/Miltank_(Pok%C3%A9mon)" TargetMode="External"/><Relationship Id="rId2522" Type="http://schemas.openxmlformats.org/officeDocument/2006/relationships/hyperlink" Target="https://ark.gamepedia.com/Pelagornis" TargetMode="External"/><Relationship Id="rId2523" Type="http://schemas.openxmlformats.org/officeDocument/2006/relationships/hyperlink" Target="https://forgottenrealms.fandom.com/wiki/Galeb_duhr" TargetMode="External"/><Relationship Id="rId2524" Type="http://schemas.openxmlformats.org/officeDocument/2006/relationships/hyperlink" Target="https://bulbapedia.bulbagarden.net/wiki/Entei_(Pok%C3%A9mon)" TargetMode="External"/><Relationship Id="rId2525" Type="http://schemas.openxmlformats.org/officeDocument/2006/relationships/hyperlink" Target="https://xenoblade.fandom.com/wiki/Margot_Sovereign" TargetMode="External"/><Relationship Id="rId2526" Type="http://schemas.openxmlformats.org/officeDocument/2006/relationships/hyperlink" Target="https://starwars.fandom.com/wiki/Vonduun_Skerr_Kyrric" TargetMode="External"/><Relationship Id="rId2527" Type="http://schemas.openxmlformats.org/officeDocument/2006/relationships/hyperlink" Target="https://monsterhunter.fandom.com/wiki/Kestodon" TargetMode="External"/><Relationship Id="rId2528" Type="http://schemas.openxmlformats.org/officeDocument/2006/relationships/hyperlink" Target="https://toriko.fandom.com/wiki/Stronghold_Rhino" TargetMode="External"/><Relationship Id="rId2529" Type="http://schemas.openxmlformats.org/officeDocument/2006/relationships/hyperlink" Target="https://ark.gamepedia.com/Phiomia" TargetMode="External"/><Relationship Id="rId2520" Type="http://schemas.openxmlformats.org/officeDocument/2006/relationships/hyperlink" Target="https://monsterhunter.fandom.com/wiki/Keoaruboru" TargetMode="External"/><Relationship Id="rId2521" Type="http://schemas.openxmlformats.org/officeDocument/2006/relationships/hyperlink" Target="https://toriko.fandom.com/wiki/Stone_Fish" TargetMode="External"/><Relationship Id="rId2511" Type="http://schemas.openxmlformats.org/officeDocument/2006/relationships/hyperlink" Target="https://xenoblade.fandom.com/wiki/Alda_Sentry" TargetMode="External"/><Relationship Id="rId2512" Type="http://schemas.openxmlformats.org/officeDocument/2006/relationships/hyperlink" Target="https://starwars.fandom.com/wiki/Velker/Legends" TargetMode="External"/><Relationship Id="rId2513" Type="http://schemas.openxmlformats.org/officeDocument/2006/relationships/hyperlink" Target="https://monsterhunter.fandom.com/wiki/Kelbi" TargetMode="External"/><Relationship Id="rId2514" Type="http://schemas.openxmlformats.org/officeDocument/2006/relationships/hyperlink" Target="https://toriko.fandom.com/wiki/Spine_Eel" TargetMode="External"/><Relationship Id="rId2515" Type="http://schemas.openxmlformats.org/officeDocument/2006/relationships/hyperlink" Target="https://ark.gamepedia.com/Pegomastax" TargetMode="External"/><Relationship Id="rId2516" Type="http://schemas.openxmlformats.org/officeDocument/2006/relationships/hyperlink" Target="https://forgottenrealms.fandom.com/wiki/Frost_salamander" TargetMode="External"/><Relationship Id="rId2517" Type="http://schemas.openxmlformats.org/officeDocument/2006/relationships/hyperlink" Target="https://bulbapedia.bulbagarden.net/wiki/Raikou_(Pok%C3%A9mon)" TargetMode="External"/><Relationship Id="rId2518" Type="http://schemas.openxmlformats.org/officeDocument/2006/relationships/hyperlink" Target="https://xenoblade.fandom.com/wiki/Familion_Sovereign" TargetMode="External"/><Relationship Id="rId2519" Type="http://schemas.openxmlformats.org/officeDocument/2006/relationships/hyperlink" Target="https://starwars.fandom.com/wiki/Vixus/Legends" TargetMode="External"/><Relationship Id="rId2510" Type="http://schemas.openxmlformats.org/officeDocument/2006/relationships/hyperlink" Target="https://digimon.fandom.com/wiki/Digi-Egg_(Armor)" TargetMode="External"/><Relationship Id="rId469" Type="http://schemas.openxmlformats.org/officeDocument/2006/relationships/hyperlink" Target="https://xenoblade.fandom.com/wiki/Artifice_Ophion" TargetMode="External"/><Relationship Id="rId468" Type="http://schemas.openxmlformats.org/officeDocument/2006/relationships/hyperlink" Target="https://howtotrainyourdragon.fandom.com/wiki/Divewing" TargetMode="External"/><Relationship Id="rId467" Type="http://schemas.openxmlformats.org/officeDocument/2006/relationships/hyperlink" Target="https://dragon-quest.org/wiki/Chimaera" TargetMode="External"/><Relationship Id="rId1290" Type="http://schemas.openxmlformats.org/officeDocument/2006/relationships/hyperlink" Target="https://monsterhunter.fandom.com/wiki/Ceadeus" TargetMode="External"/><Relationship Id="rId1291" Type="http://schemas.openxmlformats.org/officeDocument/2006/relationships/hyperlink" Target="https://harrypotter.fandom.com/wiki/Niffler" TargetMode="External"/><Relationship Id="rId1292" Type="http://schemas.openxmlformats.org/officeDocument/2006/relationships/hyperlink" Target="https://metroid.fandom.com/wiki/Ramulken" TargetMode="External"/><Relationship Id="rId462" Type="http://schemas.openxmlformats.org/officeDocument/2006/relationships/hyperlink" Target="https://bulbapedia.bulbagarden.net/wiki/Cleffa_(Pok%C3%A9mon)" TargetMode="External"/><Relationship Id="rId1293" Type="http://schemas.openxmlformats.org/officeDocument/2006/relationships/hyperlink" Target="https://finalfantasy.fandom.com/wiki/Ramuh" TargetMode="External"/><Relationship Id="rId461" Type="http://schemas.openxmlformats.org/officeDocument/2006/relationships/hyperlink" Target="https://forgottenrealms.fandom.com/wiki/Cildabrin" TargetMode="External"/><Relationship Id="rId1294" Type="http://schemas.openxmlformats.org/officeDocument/2006/relationships/hyperlink" Target="https://fellseal.gamepedia.com/Shadow" TargetMode="External"/><Relationship Id="rId460" Type="http://schemas.openxmlformats.org/officeDocument/2006/relationships/hyperlink" Target="https://avatar.fandom.com/wiki/Catgator" TargetMode="External"/><Relationship Id="rId1295" Type="http://schemas.openxmlformats.org/officeDocument/2006/relationships/hyperlink" Target="https://monster-sanctuary.fandom.com/wiki/Ninki" TargetMode="External"/><Relationship Id="rId1296" Type="http://schemas.openxmlformats.org/officeDocument/2006/relationships/hyperlink" Target="https://onepiece.fandom.com/wiki/Karoo" TargetMode="External"/><Relationship Id="rId466" Type="http://schemas.openxmlformats.org/officeDocument/2006/relationships/hyperlink" Target="https://www.mariowiki.com/Cleft" TargetMode="External"/><Relationship Id="rId1297" Type="http://schemas.openxmlformats.org/officeDocument/2006/relationships/hyperlink" Target="https://goldensun.fandom.com/wiki/Fever" TargetMode="External"/><Relationship Id="rId465" Type="http://schemas.openxmlformats.org/officeDocument/2006/relationships/hyperlink" Target="https://zelda.fandom.com/wiki/Navi" TargetMode="External"/><Relationship Id="rId1298" Type="http://schemas.openxmlformats.org/officeDocument/2006/relationships/hyperlink" Target="https://toriko.fandom.com/wiki/Devil_Serpent" TargetMode="External"/><Relationship Id="rId464" Type="http://schemas.openxmlformats.org/officeDocument/2006/relationships/hyperlink" Target="https://godzilla.fandom.com/wiki/Mothra_(MonsterVerse)" TargetMode="External"/><Relationship Id="rId1299" Type="http://schemas.openxmlformats.org/officeDocument/2006/relationships/hyperlink" Target="https://wh40k.lexicanum.com/wiki/Xothic_Blood_Locust" TargetMode="External"/><Relationship Id="rId463" Type="http://schemas.openxmlformats.org/officeDocument/2006/relationships/hyperlink" Target="https://digimon.fandom.com/wiki/Coronamon" TargetMode="External"/><Relationship Id="rId459" Type="http://schemas.openxmlformats.org/officeDocument/2006/relationships/hyperlink" Target="https://ark.gamepedia.com/Basilisk" TargetMode="External"/><Relationship Id="rId458" Type="http://schemas.openxmlformats.org/officeDocument/2006/relationships/hyperlink" Target="https://en.wikipedia.org/wiki/Suina" TargetMode="External"/><Relationship Id="rId457" Type="http://schemas.openxmlformats.org/officeDocument/2006/relationships/hyperlink" Target="https://liloandstitch.fandom.com/wiki/Stitch_(626)" TargetMode="External"/><Relationship Id="rId456" Type="http://schemas.openxmlformats.org/officeDocument/2006/relationships/hyperlink" Target="https://horizon.fandom.com/wiki/Lancehorn" TargetMode="External"/><Relationship Id="rId1280" Type="http://schemas.openxmlformats.org/officeDocument/2006/relationships/hyperlink" Target="https://avatar.fandom.com/wiki/Jackalope" TargetMode="External"/><Relationship Id="rId1281" Type="http://schemas.openxmlformats.org/officeDocument/2006/relationships/hyperlink" Target="https://forgottenrealms.fandom.com/wiki/Webbird" TargetMode="External"/><Relationship Id="rId451" Type="http://schemas.openxmlformats.org/officeDocument/2006/relationships/hyperlink" Target="https://toriko.fandom.com/wiki/BB_Pill_Bug" TargetMode="External"/><Relationship Id="rId1282" Type="http://schemas.openxmlformats.org/officeDocument/2006/relationships/hyperlink" Target="https://bulbapedia.bulbagarden.net/wiki/Drowzee_(Pok%C3%A9mon)" TargetMode="External"/><Relationship Id="rId450" Type="http://schemas.openxmlformats.org/officeDocument/2006/relationships/hyperlink" Target="https://okami.fandom.com/wiki/Tachigami" TargetMode="External"/><Relationship Id="rId1283" Type="http://schemas.openxmlformats.org/officeDocument/2006/relationships/hyperlink" Target="https://digimon.fandom.com/wiki/Hagurumon" TargetMode="External"/><Relationship Id="rId1284" Type="http://schemas.openxmlformats.org/officeDocument/2006/relationships/hyperlink" Target="https://zelda.fandom.com/wiki/Talus" TargetMode="External"/><Relationship Id="rId1285" Type="http://schemas.openxmlformats.org/officeDocument/2006/relationships/hyperlink" Target="https://www.mariowiki.com/Whomp" TargetMode="External"/><Relationship Id="rId455" Type="http://schemas.openxmlformats.org/officeDocument/2006/relationships/hyperlink" Target="https://ben10.fandom.com/wiki/Florauna_(Classic)" TargetMode="External"/><Relationship Id="rId1286" Type="http://schemas.openxmlformats.org/officeDocument/2006/relationships/hyperlink" Target="https://dragon-quest.org/wiki/Powie_yowie" TargetMode="External"/><Relationship Id="rId454" Type="http://schemas.openxmlformats.org/officeDocument/2006/relationships/hyperlink" Target="https://oddworld.fandom.com/wiki/Crawling_Slig" TargetMode="External"/><Relationship Id="rId1287" Type="http://schemas.openxmlformats.org/officeDocument/2006/relationships/hyperlink" Target="https://howtotrainyourdragon.fandom.com/wiki/Monstrous_Nightmare_(Franchise)" TargetMode="External"/><Relationship Id="rId453" Type="http://schemas.openxmlformats.org/officeDocument/2006/relationships/hyperlink" Target="https://dinotrux.fandom.com/wiki/Pteracopters_(species)" TargetMode="External"/><Relationship Id="rId1288" Type="http://schemas.openxmlformats.org/officeDocument/2006/relationships/hyperlink" Target="https://xenoblade.fandom.com/wiki/Makna_Feris" TargetMode="External"/><Relationship Id="rId452" Type="http://schemas.openxmlformats.org/officeDocument/2006/relationships/hyperlink" Target="https://wh40k.lexicanum.com/wiki/Djemja_Falak" TargetMode="External"/><Relationship Id="rId1289" Type="http://schemas.openxmlformats.org/officeDocument/2006/relationships/hyperlink" Target="https://starwars.fandom.com/wiki/Uxibeast" TargetMode="External"/><Relationship Id="rId3018" Type="http://schemas.openxmlformats.org/officeDocument/2006/relationships/hyperlink" Target="https://forgottenrealms.fandom.com/wiki/Venom_ooze" TargetMode="External"/><Relationship Id="rId3017" Type="http://schemas.openxmlformats.org/officeDocument/2006/relationships/hyperlink" Target="https://bulbapedia.bulbagarden.net/wiki/Tepig_(Pok%C3%A9mon)" TargetMode="External"/><Relationship Id="rId3019" Type="http://schemas.openxmlformats.org/officeDocument/2006/relationships/hyperlink" Target="https://bulbapedia.bulbagarden.net/wiki/Oshawott_(Pok%C3%A9mon)" TargetMode="External"/><Relationship Id="rId491" Type="http://schemas.openxmlformats.org/officeDocument/2006/relationships/hyperlink" Target="https://horizon.fandom.com/wiki/Longleg" TargetMode="External"/><Relationship Id="rId490" Type="http://schemas.openxmlformats.org/officeDocument/2006/relationships/hyperlink" Target="https://ben10.fandom.com/wiki/Galilean" TargetMode="External"/><Relationship Id="rId489" Type="http://schemas.openxmlformats.org/officeDocument/2006/relationships/hyperlink" Target="https://oddworld.fandom.com/wiki/Gloktigi" TargetMode="External"/><Relationship Id="rId484" Type="http://schemas.openxmlformats.org/officeDocument/2006/relationships/hyperlink" Target="https://goldensun.fandom.com/wiki/Gears" TargetMode="External"/><Relationship Id="rId3010" Type="http://schemas.openxmlformats.org/officeDocument/2006/relationships/hyperlink" Target="https://forgottenrealms.fandom.com/wiki/Protein_polymorph" TargetMode="External"/><Relationship Id="rId483" Type="http://schemas.openxmlformats.org/officeDocument/2006/relationships/hyperlink" Target="https://onepiece.fandom.com/wiki/Visual_Den_Den_Mushi" TargetMode="External"/><Relationship Id="rId482" Type="http://schemas.openxmlformats.org/officeDocument/2006/relationships/hyperlink" Target="https://naruto.fandom.com/wiki/Genbu" TargetMode="External"/><Relationship Id="rId3012" Type="http://schemas.openxmlformats.org/officeDocument/2006/relationships/hyperlink" Target="https://forgottenrealms.fandom.com/wiki/Slithering_hoard" TargetMode="External"/><Relationship Id="rId481" Type="http://schemas.openxmlformats.org/officeDocument/2006/relationships/hyperlink" Target="https://elderscrolls.fandom.com/wiki/Dwarven_Spider_(Pet)" TargetMode="External"/><Relationship Id="rId3011" Type="http://schemas.openxmlformats.org/officeDocument/2006/relationships/hyperlink" Target="https://bulbapedia.bulbagarden.net/wiki/Arceus_(Pok%C3%A9mon)" TargetMode="External"/><Relationship Id="rId488" Type="http://schemas.openxmlformats.org/officeDocument/2006/relationships/hyperlink" Target="https://dinotrux.fandom.com/wiki/Rollodons_(species)" TargetMode="External"/><Relationship Id="rId3014" Type="http://schemas.openxmlformats.org/officeDocument/2006/relationships/hyperlink" Target="https://forgottenrealms.fandom.com/wiki/Snowflake_ooze" TargetMode="External"/><Relationship Id="rId487" Type="http://schemas.openxmlformats.org/officeDocument/2006/relationships/hyperlink" Target="https://wh40k.lexicanum.com/wiki/Fedridian_Althak" TargetMode="External"/><Relationship Id="rId3013" Type="http://schemas.openxmlformats.org/officeDocument/2006/relationships/hyperlink" Target="https://bulbapedia.bulbagarden.net/wiki/Victini_(Pok%C3%A9mon)" TargetMode="External"/><Relationship Id="rId486" Type="http://schemas.openxmlformats.org/officeDocument/2006/relationships/hyperlink" Target="https://toriko.fandom.com/wiki/Big_Bang_Shark" TargetMode="External"/><Relationship Id="rId3016" Type="http://schemas.openxmlformats.org/officeDocument/2006/relationships/hyperlink" Target="https://forgottenrealms.fandom.com/wiki/Stunjelly" TargetMode="External"/><Relationship Id="rId485" Type="http://schemas.openxmlformats.org/officeDocument/2006/relationships/hyperlink" Target="https://okami.fandom.com/wiki/Yomigami" TargetMode="External"/><Relationship Id="rId3015" Type="http://schemas.openxmlformats.org/officeDocument/2006/relationships/hyperlink" Target="https://bulbapedia.bulbagarden.net/wiki/Snivy_(Pok%C3%A9mon)" TargetMode="External"/><Relationship Id="rId3007" Type="http://schemas.openxmlformats.org/officeDocument/2006/relationships/hyperlink" Target="https://bulbapedia.bulbagarden.net/wiki/Darkrai_(Pok%C3%A9mon)" TargetMode="External"/><Relationship Id="rId3006" Type="http://schemas.openxmlformats.org/officeDocument/2006/relationships/hyperlink" Target="https://forgottenrealms.fandom.com/wiki/Green_slime" TargetMode="External"/><Relationship Id="rId3009" Type="http://schemas.openxmlformats.org/officeDocument/2006/relationships/hyperlink" Target="https://bulbapedia.bulbagarden.net/wiki/Shaymin_(Pok%C3%A9mon)" TargetMode="External"/><Relationship Id="rId3008" Type="http://schemas.openxmlformats.org/officeDocument/2006/relationships/hyperlink" Target="https://forgottenrealms.fandom.com/wiki/Ochre_jelly" TargetMode="External"/><Relationship Id="rId480" Type="http://schemas.openxmlformats.org/officeDocument/2006/relationships/hyperlink" Target="https://monster-sanctuary.fandom.com/wiki/Tengu" TargetMode="External"/><Relationship Id="rId479" Type="http://schemas.openxmlformats.org/officeDocument/2006/relationships/hyperlink" Target="https://fellseal.gamepedia.com/Helhund" TargetMode="External"/><Relationship Id="rId478" Type="http://schemas.openxmlformats.org/officeDocument/2006/relationships/hyperlink" Target="https://minecraft.gamepedia.com/Magma_Cube" TargetMode="External"/><Relationship Id="rId473" Type="http://schemas.openxmlformats.org/officeDocument/2006/relationships/hyperlink" Target="https://slimerancher.fandom.com/wiki/Crystal_Slime" TargetMode="External"/><Relationship Id="rId472" Type="http://schemas.openxmlformats.org/officeDocument/2006/relationships/hyperlink" Target="https://harrypotter.fandom.com/wiki/Chinese_Fireball" TargetMode="External"/><Relationship Id="rId471" Type="http://schemas.openxmlformats.org/officeDocument/2006/relationships/hyperlink" Target="https://monsterhunter.fandom.com/wiki/Apceros" TargetMode="External"/><Relationship Id="rId3001" Type="http://schemas.openxmlformats.org/officeDocument/2006/relationships/hyperlink" Target="https://bulbapedia.bulbagarden.net/wiki/Giratina_(Pok%C3%A9mon)" TargetMode="External"/><Relationship Id="rId470" Type="http://schemas.openxmlformats.org/officeDocument/2006/relationships/hyperlink" Target="https://starwars.fandom.com/wiki/Guarlara" TargetMode="External"/><Relationship Id="rId3000" Type="http://schemas.openxmlformats.org/officeDocument/2006/relationships/hyperlink" Target="https://forgottenrealms.fandom.com/wiki/Black_pudding" TargetMode="External"/><Relationship Id="rId477" Type="http://schemas.openxmlformats.org/officeDocument/2006/relationships/hyperlink" Target="https://finalfantasy.fandom.com/wiki/Diablos_(Final_Fantasy_VIII)" TargetMode="External"/><Relationship Id="rId3003" Type="http://schemas.openxmlformats.org/officeDocument/2006/relationships/hyperlink" Target="https://bulbapedia.bulbagarden.net/wiki/Cresselia_(Pok%C3%A9mon)" TargetMode="External"/><Relationship Id="rId476" Type="http://schemas.openxmlformats.org/officeDocument/2006/relationships/hyperlink" Target="https://finalfantasy.fandom.com/wiki/Chocobo" TargetMode="External"/><Relationship Id="rId3002" Type="http://schemas.openxmlformats.org/officeDocument/2006/relationships/hyperlink" Target="https://forgottenrealms.fandom.com/wiki/Gelatinous_cube" TargetMode="External"/><Relationship Id="rId475" Type="http://schemas.openxmlformats.org/officeDocument/2006/relationships/hyperlink" Target="https://metroid.fandom.com/wiki/Dragotix" TargetMode="External"/><Relationship Id="rId3005" Type="http://schemas.openxmlformats.org/officeDocument/2006/relationships/hyperlink" Target="https://bulbapedia.bulbagarden.net/wiki/Phione_(Pok%C3%A9mon)" TargetMode="External"/><Relationship Id="rId474" Type="http://schemas.openxmlformats.org/officeDocument/2006/relationships/hyperlink" Target="https://marvel.fandom.com/wiki/Phoenix_Force_(Earth-616)" TargetMode="External"/><Relationship Id="rId3004" Type="http://schemas.openxmlformats.org/officeDocument/2006/relationships/hyperlink" Target="https://forgottenrealms.fandom.com/wiki/Ghaunadan" TargetMode="External"/><Relationship Id="rId1257" Type="http://schemas.openxmlformats.org/officeDocument/2006/relationships/hyperlink" Target="https://forgottenrealms.fandom.com/wiki/Umber_hulk" TargetMode="External"/><Relationship Id="rId2588" Type="http://schemas.openxmlformats.org/officeDocument/2006/relationships/hyperlink" Target="https://xenoblade.fandom.com/wiki/Licorne_Telethia" TargetMode="External"/><Relationship Id="rId1258" Type="http://schemas.openxmlformats.org/officeDocument/2006/relationships/hyperlink" Target="https://bulbapedia.bulbagarden.net/wiki/Onix_(Pok%C3%A9mon)" TargetMode="External"/><Relationship Id="rId2589" Type="http://schemas.openxmlformats.org/officeDocument/2006/relationships/hyperlink" Target="https://starwars.fandom.com/wiki/Sarlacc/Legends" TargetMode="External"/><Relationship Id="rId1259" Type="http://schemas.openxmlformats.org/officeDocument/2006/relationships/hyperlink" Target="https://digimon.fandom.com/wiki/Hackmon" TargetMode="External"/><Relationship Id="rId426" Type="http://schemas.openxmlformats.org/officeDocument/2006/relationships/hyperlink" Target="https://forgottenrealms.fandom.com/wiki/Chwidencha" TargetMode="External"/><Relationship Id="rId425" Type="http://schemas.openxmlformats.org/officeDocument/2006/relationships/hyperlink" Target="https://avatar.fandom.com/wiki/Cat_owl" TargetMode="External"/><Relationship Id="rId424" Type="http://schemas.openxmlformats.org/officeDocument/2006/relationships/hyperlink" Target="https://ark.gamepedia.com/Baryonyx" TargetMode="External"/><Relationship Id="rId423" Type="http://schemas.openxmlformats.org/officeDocument/2006/relationships/hyperlink" Target="https://en.wikipedia.org/wiki/Tylopoda" TargetMode="External"/><Relationship Id="rId429" Type="http://schemas.openxmlformats.org/officeDocument/2006/relationships/hyperlink" Target="https://godzilla.fandom.com/wiki/Megaguirus" TargetMode="External"/><Relationship Id="rId428" Type="http://schemas.openxmlformats.org/officeDocument/2006/relationships/hyperlink" Target="https://digimon.fandom.com/wiki/Commandramon" TargetMode="External"/><Relationship Id="rId427" Type="http://schemas.openxmlformats.org/officeDocument/2006/relationships/hyperlink" Target="https://bulbapedia.bulbagarden.net/wiki/Nidoran%E2%99%82_(Pok%C3%A9mon)" TargetMode="External"/><Relationship Id="rId2580" Type="http://schemas.openxmlformats.org/officeDocument/2006/relationships/hyperlink" Target="https://bulbapedia.bulbagarden.net/wiki/Mudkip_(Pok%C3%A9mon)" TargetMode="External"/><Relationship Id="rId1250" Type="http://schemas.openxmlformats.org/officeDocument/2006/relationships/hyperlink" Target="https://toriko.fandom.com/wiki/Devil_Mosquito" TargetMode="External"/><Relationship Id="rId2581" Type="http://schemas.openxmlformats.org/officeDocument/2006/relationships/hyperlink" Target="https://xenoblade.fandom.com/wiki/Gigas_Telethia" TargetMode="External"/><Relationship Id="rId1251" Type="http://schemas.openxmlformats.org/officeDocument/2006/relationships/hyperlink" Target="https://wh40k.lexicanum.com/wiki/Warboar" TargetMode="External"/><Relationship Id="rId2582" Type="http://schemas.openxmlformats.org/officeDocument/2006/relationships/hyperlink" Target="https://starwars.fandom.com/wiki/Muttamok" TargetMode="External"/><Relationship Id="rId1252" Type="http://schemas.openxmlformats.org/officeDocument/2006/relationships/hyperlink" Target="https://ben10.fandom.com/wiki/Segmentasapien" TargetMode="External"/><Relationship Id="rId2583" Type="http://schemas.openxmlformats.org/officeDocument/2006/relationships/hyperlink" Target="https://monsterhunter.fandom.com/wiki/Kusubami" TargetMode="External"/><Relationship Id="rId422" Type="http://schemas.openxmlformats.org/officeDocument/2006/relationships/hyperlink" Target="https://horizon.fandom.com/wiki/Grazer" TargetMode="External"/><Relationship Id="rId1253" Type="http://schemas.openxmlformats.org/officeDocument/2006/relationships/hyperlink" Target="https://masseffect.fandom.com/wiki/Varren" TargetMode="External"/><Relationship Id="rId2584" Type="http://schemas.openxmlformats.org/officeDocument/2006/relationships/hyperlink" Target="https://toriko.fandom.com/wiki/Torpedo_Sausage" TargetMode="External"/><Relationship Id="rId421" Type="http://schemas.openxmlformats.org/officeDocument/2006/relationships/hyperlink" Target="https://ben10.fandom.com/wiki/Crystalsapien" TargetMode="External"/><Relationship Id="rId1254" Type="http://schemas.openxmlformats.org/officeDocument/2006/relationships/hyperlink" Target="https://en.wikipedia.org/wiki/Gruiformes" TargetMode="External"/><Relationship Id="rId2585" Type="http://schemas.openxmlformats.org/officeDocument/2006/relationships/hyperlink" Target="https://ark.gamepedia.com/Quetzal" TargetMode="External"/><Relationship Id="rId420" Type="http://schemas.openxmlformats.org/officeDocument/2006/relationships/hyperlink" Target="https://oddworld.fandom.com/wiki/Slurg" TargetMode="External"/><Relationship Id="rId1255" Type="http://schemas.openxmlformats.org/officeDocument/2006/relationships/hyperlink" Target="https://ark.gamepedia.com/Dire_Bear" TargetMode="External"/><Relationship Id="rId2586" Type="http://schemas.openxmlformats.org/officeDocument/2006/relationships/hyperlink" Target="https://forgottenrealms.fandom.com/wiki/Dust_mephit" TargetMode="External"/><Relationship Id="rId1256" Type="http://schemas.openxmlformats.org/officeDocument/2006/relationships/hyperlink" Target="https://avatar.fandom.com/wiki/Iguana_seal" TargetMode="External"/><Relationship Id="rId2587" Type="http://schemas.openxmlformats.org/officeDocument/2006/relationships/hyperlink" Target="https://bulbapedia.bulbagarden.net/wiki/Poochyena_(Pok%C3%A9mon)" TargetMode="External"/><Relationship Id="rId1246" Type="http://schemas.openxmlformats.org/officeDocument/2006/relationships/hyperlink" Target="https://fellseal.gamepedia.com/Mystic" TargetMode="External"/><Relationship Id="rId2577" Type="http://schemas.openxmlformats.org/officeDocument/2006/relationships/hyperlink" Target="https://toriko.fandom.com/wiki/Tokage" TargetMode="External"/><Relationship Id="rId1247" Type="http://schemas.openxmlformats.org/officeDocument/2006/relationships/hyperlink" Target="https://monster-sanctuary.fandom.com/wiki/Akhlut" TargetMode="External"/><Relationship Id="rId2578" Type="http://schemas.openxmlformats.org/officeDocument/2006/relationships/hyperlink" Target="https://ark.gamepedia.com/Purlovia" TargetMode="External"/><Relationship Id="rId1248" Type="http://schemas.openxmlformats.org/officeDocument/2006/relationships/hyperlink" Target="https://onepiece.fandom.com/wiki/South_Bird" TargetMode="External"/><Relationship Id="rId2579" Type="http://schemas.openxmlformats.org/officeDocument/2006/relationships/hyperlink" Target="https://forgottenrealms.fandom.com/wiki/Air_mephit" TargetMode="External"/><Relationship Id="rId1249" Type="http://schemas.openxmlformats.org/officeDocument/2006/relationships/hyperlink" Target="https://goldensun.fandom.com/wiki/Corona" TargetMode="External"/><Relationship Id="rId415" Type="http://schemas.openxmlformats.org/officeDocument/2006/relationships/hyperlink" Target="https://goldensun.fandom.com/wiki/Furrow" TargetMode="External"/><Relationship Id="rId414" Type="http://schemas.openxmlformats.org/officeDocument/2006/relationships/hyperlink" Target="https://onepiece.fandom.com/wiki/Black_Den_Den_Mushi" TargetMode="External"/><Relationship Id="rId413" Type="http://schemas.openxmlformats.org/officeDocument/2006/relationships/hyperlink" Target="https://naruto.fandom.com/wiki/M%C5%8Dry%C5%8D" TargetMode="External"/><Relationship Id="rId412" Type="http://schemas.openxmlformats.org/officeDocument/2006/relationships/hyperlink" Target="https://elderscrolls.fandom.com/wiki/Dwarven_Centurion_(Online)" TargetMode="External"/><Relationship Id="rId419" Type="http://schemas.openxmlformats.org/officeDocument/2006/relationships/hyperlink" Target="https://dinotrux.fandom.com/wiki/Poundersaurolophus" TargetMode="External"/><Relationship Id="rId418" Type="http://schemas.openxmlformats.org/officeDocument/2006/relationships/hyperlink" Target="https://wh40k.lexicanum.com/wiki/Diablodon" TargetMode="External"/><Relationship Id="rId417" Type="http://schemas.openxmlformats.org/officeDocument/2006/relationships/hyperlink" Target="https://toriko.fandom.com/wiki/Barag" TargetMode="External"/><Relationship Id="rId416" Type="http://schemas.openxmlformats.org/officeDocument/2006/relationships/hyperlink" Target="https://okami.fandom.com/wiki/Nuregami" TargetMode="External"/><Relationship Id="rId2570" Type="http://schemas.openxmlformats.org/officeDocument/2006/relationships/hyperlink" Target="https://toriko.fandom.com/wiki/Tealeaftadpole" TargetMode="External"/><Relationship Id="rId1240" Type="http://schemas.openxmlformats.org/officeDocument/2006/relationships/hyperlink" Target="https://xenoblade.fandom.com/wiki/Fal-swo" TargetMode="External"/><Relationship Id="rId2571" Type="http://schemas.openxmlformats.org/officeDocument/2006/relationships/hyperlink" Target="https://ark.gamepedia.com/Pulmonoscorpius" TargetMode="External"/><Relationship Id="rId1241" Type="http://schemas.openxmlformats.org/officeDocument/2006/relationships/hyperlink" Target="https://starwars.fandom.com/wiki/Sleft-chuff" TargetMode="External"/><Relationship Id="rId2572" Type="http://schemas.openxmlformats.org/officeDocument/2006/relationships/hyperlink" Target="https://forgottenrealms.fandom.com/wiki/Magmin" TargetMode="External"/><Relationship Id="rId411" Type="http://schemas.openxmlformats.org/officeDocument/2006/relationships/hyperlink" Target="https://monster-sanctuary.fandom.com/wiki/Monk" TargetMode="External"/><Relationship Id="rId1242" Type="http://schemas.openxmlformats.org/officeDocument/2006/relationships/hyperlink" Target="https://monsterhunter.fandom.com/wiki/Burukku" TargetMode="External"/><Relationship Id="rId2573" Type="http://schemas.openxmlformats.org/officeDocument/2006/relationships/hyperlink" Target="https://bulbapedia.bulbagarden.net/wiki/Torchic_(Pok%C3%A9mon)" TargetMode="External"/><Relationship Id="rId410" Type="http://schemas.openxmlformats.org/officeDocument/2006/relationships/hyperlink" Target="https://fellseal.gamepedia.com/Kawa" TargetMode="External"/><Relationship Id="rId1243" Type="http://schemas.openxmlformats.org/officeDocument/2006/relationships/hyperlink" Target="https://harrypotter.fandom.com/wiki/Mooncalf" TargetMode="External"/><Relationship Id="rId2574" Type="http://schemas.openxmlformats.org/officeDocument/2006/relationships/hyperlink" Target="https://xenoblade.fandom.com/wiki/Drakos_Telethia" TargetMode="External"/><Relationship Id="rId1244" Type="http://schemas.openxmlformats.org/officeDocument/2006/relationships/hyperlink" Target="https://metroid.fandom.com/wiki/Puffer" TargetMode="External"/><Relationship Id="rId2575" Type="http://schemas.openxmlformats.org/officeDocument/2006/relationships/hyperlink" Target="https://starwars.fandom.com/wiki/Leaf-tail" TargetMode="External"/><Relationship Id="rId1245" Type="http://schemas.openxmlformats.org/officeDocument/2006/relationships/hyperlink" Target="https://finalfantasy.fandom.com/wiki/Quezacotl_(Final_Fantasy_VIII)" TargetMode="External"/><Relationship Id="rId2576" Type="http://schemas.openxmlformats.org/officeDocument/2006/relationships/hyperlink" Target="https://monsterhunter.fandom.com/wiki/Kushala_Daora" TargetMode="External"/><Relationship Id="rId1279" Type="http://schemas.openxmlformats.org/officeDocument/2006/relationships/hyperlink" Target="https://ark.gamepedia.com/Direwolf" TargetMode="External"/><Relationship Id="rId448" Type="http://schemas.openxmlformats.org/officeDocument/2006/relationships/hyperlink" Target="https://onepiece.fandom.com/wiki/Baby_Den_Den_Mushi" TargetMode="External"/><Relationship Id="rId447" Type="http://schemas.openxmlformats.org/officeDocument/2006/relationships/hyperlink" Target="https://naruto.fandom.com/wiki/Satori" TargetMode="External"/><Relationship Id="rId446" Type="http://schemas.openxmlformats.org/officeDocument/2006/relationships/hyperlink" Target="https://elderscrolls.fandom.com/wiki/Dwarven_Sphere_(Skyrim)" TargetMode="External"/><Relationship Id="rId445" Type="http://schemas.openxmlformats.org/officeDocument/2006/relationships/hyperlink" Target="https://monster-sanctuary.fandom.com/wiki/Grummy" TargetMode="External"/><Relationship Id="rId449" Type="http://schemas.openxmlformats.org/officeDocument/2006/relationships/hyperlink" Target="https://goldensun.fandom.com/wiki/Garland" TargetMode="External"/><Relationship Id="rId1270" Type="http://schemas.openxmlformats.org/officeDocument/2006/relationships/hyperlink" Target="https://fellseal.gamepedia.com/Scout" TargetMode="External"/><Relationship Id="rId440" Type="http://schemas.openxmlformats.org/officeDocument/2006/relationships/hyperlink" Target="https://metroid.fandom.com/wiki/Desbrachian" TargetMode="External"/><Relationship Id="rId1271" Type="http://schemas.openxmlformats.org/officeDocument/2006/relationships/hyperlink" Target="https://monster-sanctuary.fandom.com/wiki/Blade_Widow" TargetMode="External"/><Relationship Id="rId1272" Type="http://schemas.openxmlformats.org/officeDocument/2006/relationships/hyperlink" Target="https://onepiece.fandom.com/wiki/Animal_Species/Summit_War_Saga" TargetMode="External"/><Relationship Id="rId1273" Type="http://schemas.openxmlformats.org/officeDocument/2006/relationships/hyperlink" Target="https://goldensun.fandom.com/wiki/Ember" TargetMode="External"/><Relationship Id="rId1274" Type="http://schemas.openxmlformats.org/officeDocument/2006/relationships/hyperlink" Target="https://toriko.fandom.com/wiki/Devil_Plant_Horse" TargetMode="External"/><Relationship Id="rId444" Type="http://schemas.openxmlformats.org/officeDocument/2006/relationships/hyperlink" Target="https://fellseal.gamepedia.com/Harvester" TargetMode="External"/><Relationship Id="rId1275" Type="http://schemas.openxmlformats.org/officeDocument/2006/relationships/hyperlink" Target="https://wh40k.lexicanum.com/wiki/Wyvach" TargetMode="External"/><Relationship Id="rId443" Type="http://schemas.openxmlformats.org/officeDocument/2006/relationships/hyperlink" Target="https://minecraft.gamepedia.com/Rabbit" TargetMode="External"/><Relationship Id="rId1276" Type="http://schemas.openxmlformats.org/officeDocument/2006/relationships/hyperlink" Target="https://ben10.fandom.com/wiki/Skurd" TargetMode="External"/><Relationship Id="rId442" Type="http://schemas.openxmlformats.org/officeDocument/2006/relationships/hyperlink" Target="https://finalfantasy.fandom.com/wiki/C%C3%BAchulainn_(Final_Fantasy_XII)" TargetMode="External"/><Relationship Id="rId1277" Type="http://schemas.openxmlformats.org/officeDocument/2006/relationships/hyperlink" Target="https://megaman.fandom.com/wiki/Met" TargetMode="External"/><Relationship Id="rId441" Type="http://schemas.openxmlformats.org/officeDocument/2006/relationships/hyperlink" Target="https://finalfantasy.fandom.com/wiki/Chocobo" TargetMode="External"/><Relationship Id="rId1278" Type="http://schemas.openxmlformats.org/officeDocument/2006/relationships/hyperlink" Target="https://en.wikipedia.org/wiki/Mirandornithes" TargetMode="External"/><Relationship Id="rId1268" Type="http://schemas.openxmlformats.org/officeDocument/2006/relationships/hyperlink" Target="https://metroid.fandom.com/wiki/Pulse_Bombu" TargetMode="External"/><Relationship Id="rId2599" Type="http://schemas.openxmlformats.org/officeDocument/2006/relationships/hyperlink" Target="https://ark.gamepedia.com/Ravager" TargetMode="External"/><Relationship Id="rId1269" Type="http://schemas.openxmlformats.org/officeDocument/2006/relationships/hyperlink" Target="https://finalfantasy.fandom.com/wiki/Ragnarok_(Final_Fantasy_VI_esper)" TargetMode="External"/><Relationship Id="rId437" Type="http://schemas.openxmlformats.org/officeDocument/2006/relationships/hyperlink" Target="https://harrypotter.fandom.com/wiki/Antipodean_Opaleye" TargetMode="External"/><Relationship Id="rId436" Type="http://schemas.openxmlformats.org/officeDocument/2006/relationships/hyperlink" Target="https://monsterhunter.fandom.com/wiki/Anteka" TargetMode="External"/><Relationship Id="rId435" Type="http://schemas.openxmlformats.org/officeDocument/2006/relationships/hyperlink" Target="https://starwars.fandom.com/wiki/Gualama" TargetMode="External"/><Relationship Id="rId434" Type="http://schemas.openxmlformats.org/officeDocument/2006/relationships/hyperlink" Target="https://xenoblade.fandom.com/wiki/Artifice_Colossus" TargetMode="External"/><Relationship Id="rId439" Type="http://schemas.openxmlformats.org/officeDocument/2006/relationships/hyperlink" Target="https://marvel.fandom.com/wiki/Klyntar_(Race)" TargetMode="External"/><Relationship Id="rId438" Type="http://schemas.openxmlformats.org/officeDocument/2006/relationships/hyperlink" Target="https://slimerancher.fandom.com/wiki/Boom_Slime" TargetMode="External"/><Relationship Id="rId2590" Type="http://schemas.openxmlformats.org/officeDocument/2006/relationships/hyperlink" Target="https://monsterhunter.fandom.com/wiki/Lagiacrus" TargetMode="External"/><Relationship Id="rId1260" Type="http://schemas.openxmlformats.org/officeDocument/2006/relationships/hyperlink" Target="https://zelda.fandom.com/wiki/Rocktite" TargetMode="External"/><Relationship Id="rId2591" Type="http://schemas.openxmlformats.org/officeDocument/2006/relationships/hyperlink" Target="https://toriko.fandom.com/wiki/Troll_Kong" TargetMode="External"/><Relationship Id="rId1261" Type="http://schemas.openxmlformats.org/officeDocument/2006/relationships/hyperlink" Target="https://www.mariowiki.com/Urchin" TargetMode="External"/><Relationship Id="rId2592" Type="http://schemas.openxmlformats.org/officeDocument/2006/relationships/hyperlink" Target="https://ark.gamepedia.com/Raptor" TargetMode="External"/><Relationship Id="rId1262" Type="http://schemas.openxmlformats.org/officeDocument/2006/relationships/hyperlink" Target="https://dragon-quest.org/wiki/Platypunk" TargetMode="External"/><Relationship Id="rId2593" Type="http://schemas.openxmlformats.org/officeDocument/2006/relationships/hyperlink" Target="https://forgottenrealms.fandom.com/wiki/Earth_mephit" TargetMode="External"/><Relationship Id="rId1263" Type="http://schemas.openxmlformats.org/officeDocument/2006/relationships/hyperlink" Target="https://howtotrainyourdragon.fandom.com/wiki/Moldruffle" TargetMode="External"/><Relationship Id="rId2594" Type="http://schemas.openxmlformats.org/officeDocument/2006/relationships/hyperlink" Target="https://bulbapedia.bulbagarden.net/wiki/Zigzagoon_(Pok%C3%A9mon)" TargetMode="External"/><Relationship Id="rId433" Type="http://schemas.openxmlformats.org/officeDocument/2006/relationships/hyperlink" Target="https://howtotrainyourdragon.fandom.com/wiki/Devilish_Dervish_(Franchise)" TargetMode="External"/><Relationship Id="rId1264" Type="http://schemas.openxmlformats.org/officeDocument/2006/relationships/hyperlink" Target="https://xenoblade.fandom.com/wiki/Falsaxum" TargetMode="External"/><Relationship Id="rId2595" Type="http://schemas.openxmlformats.org/officeDocument/2006/relationships/hyperlink" Target="https://xenoblade.fandom.com/wiki/Telethia_Plume" TargetMode="External"/><Relationship Id="rId432" Type="http://schemas.openxmlformats.org/officeDocument/2006/relationships/hyperlink" Target="https://dragon-quest.org/wiki/Bullfinch" TargetMode="External"/><Relationship Id="rId1265" Type="http://schemas.openxmlformats.org/officeDocument/2006/relationships/hyperlink" Target="https://starwars.fandom.com/wiki/Squall_(species)" TargetMode="External"/><Relationship Id="rId2596" Type="http://schemas.openxmlformats.org/officeDocument/2006/relationships/hyperlink" Target="https://starwars.fandom.com/wiki/Scurrier/Legends" TargetMode="External"/><Relationship Id="rId431" Type="http://schemas.openxmlformats.org/officeDocument/2006/relationships/hyperlink" Target="https://www.mariowiki.com/Cheep_Cheep" TargetMode="External"/><Relationship Id="rId1266" Type="http://schemas.openxmlformats.org/officeDocument/2006/relationships/hyperlink" Target="https://monsterhunter.fandom.com/wiki/Caeserber" TargetMode="External"/><Relationship Id="rId2597" Type="http://schemas.openxmlformats.org/officeDocument/2006/relationships/hyperlink" Target="https://monsterhunter.fandom.com/wiki/Lagombi" TargetMode="External"/><Relationship Id="rId430" Type="http://schemas.openxmlformats.org/officeDocument/2006/relationships/hyperlink" Target="https://zelda.fandom.com/wiki/Fairy" TargetMode="External"/><Relationship Id="rId1267" Type="http://schemas.openxmlformats.org/officeDocument/2006/relationships/hyperlink" Target="https://harrypotter.fandom.com/wiki/Murtlap" TargetMode="External"/><Relationship Id="rId2598" Type="http://schemas.openxmlformats.org/officeDocument/2006/relationships/hyperlink" Target="https://toriko.fandom.com/wiki/Trotroom" TargetMode="External"/><Relationship Id="rId3070" Type="http://schemas.openxmlformats.org/officeDocument/2006/relationships/hyperlink" Target="https://forgottenrealms.fandom.com/wiki/Giant_cockroach" TargetMode="External"/><Relationship Id="rId3072" Type="http://schemas.openxmlformats.org/officeDocument/2006/relationships/hyperlink" Target="https://forgottenrealms.fandom.com/wiki/Dire_spider" TargetMode="External"/><Relationship Id="rId3071" Type="http://schemas.openxmlformats.org/officeDocument/2006/relationships/hyperlink" Target="https://bulbapedia.bulbagarden.net/wiki/Dwebble_(Pok%C3%A9mon)" TargetMode="External"/><Relationship Id="rId3074" Type="http://schemas.openxmlformats.org/officeDocument/2006/relationships/hyperlink" Target="https://forgottenrealms.fandom.com/wiki/Giant_firefly" TargetMode="External"/><Relationship Id="rId3073" Type="http://schemas.openxmlformats.org/officeDocument/2006/relationships/hyperlink" Target="https://bulbapedia.bulbagarden.net/wiki/Scraggy_(Pok%C3%A9mon)" TargetMode="External"/><Relationship Id="rId3076" Type="http://schemas.openxmlformats.org/officeDocument/2006/relationships/hyperlink" Target="https://forgottenrealms.fandom.com/wiki/Knell_beetle" TargetMode="External"/><Relationship Id="rId3075" Type="http://schemas.openxmlformats.org/officeDocument/2006/relationships/hyperlink" Target="https://bulbapedia.bulbagarden.net/wiki/Sigilyph_(Pok%C3%A9mon)" TargetMode="External"/><Relationship Id="rId3078" Type="http://schemas.openxmlformats.org/officeDocument/2006/relationships/hyperlink" Target="https://forgottenrealms.fandom.com/wiki/Giant_leech" TargetMode="External"/><Relationship Id="rId3077" Type="http://schemas.openxmlformats.org/officeDocument/2006/relationships/hyperlink" Target="https://bulbapedia.bulbagarden.net/wiki/Yamask_(Pok%C3%A9mon)" TargetMode="External"/><Relationship Id="rId3079" Type="http://schemas.openxmlformats.org/officeDocument/2006/relationships/hyperlink" Target="https://bulbapedia.bulbagarden.net/wiki/Tirtouga_(Pok%C3%A9mon)" TargetMode="External"/><Relationship Id="rId3061" Type="http://schemas.openxmlformats.org/officeDocument/2006/relationships/hyperlink" Target="https://bulbapedia.bulbagarden.net/wiki/Petilil_(Pok%C3%A9mon)" TargetMode="External"/><Relationship Id="rId3060" Type="http://schemas.openxmlformats.org/officeDocument/2006/relationships/hyperlink" Target="https://forgottenrealms.fandom.com/wiki/Viper_tree" TargetMode="External"/><Relationship Id="rId3063" Type="http://schemas.openxmlformats.org/officeDocument/2006/relationships/hyperlink" Target="https://bulbapedia.bulbagarden.net/wiki/Basculin_(Pok%C3%A9mon)" TargetMode="External"/><Relationship Id="rId3062" Type="http://schemas.openxmlformats.org/officeDocument/2006/relationships/hyperlink" Target="https://forgottenrealms.fandom.com/wiki/Giant_ant" TargetMode="External"/><Relationship Id="rId3065" Type="http://schemas.openxmlformats.org/officeDocument/2006/relationships/hyperlink" Target="https://bulbapedia.bulbagarden.net/wiki/Sandile_(Pok%C3%A9mon)" TargetMode="External"/><Relationship Id="rId3064" Type="http://schemas.openxmlformats.org/officeDocument/2006/relationships/hyperlink" Target="https://forgottenrealms.fandom.com/wiki/Giant_bee" TargetMode="External"/><Relationship Id="rId3067" Type="http://schemas.openxmlformats.org/officeDocument/2006/relationships/hyperlink" Target="https://bulbapedia.bulbagarden.net/wiki/Darumaka_(Pok%C3%A9mon)" TargetMode="External"/><Relationship Id="rId3066" Type="http://schemas.openxmlformats.org/officeDocument/2006/relationships/hyperlink" Target="https://forgottenrealms.fandom.com/wiki/Giant_fire_beetle" TargetMode="External"/><Relationship Id="rId3069" Type="http://schemas.openxmlformats.org/officeDocument/2006/relationships/hyperlink" Target="https://bulbapedia.bulbagarden.net/wiki/Maractus_(Pok%C3%A9mon)" TargetMode="External"/><Relationship Id="rId3068" Type="http://schemas.openxmlformats.org/officeDocument/2006/relationships/hyperlink" Target="https://forgottenrealms.fandom.com/wiki/Stink_beetle" TargetMode="External"/><Relationship Id="rId3090" Type="http://schemas.openxmlformats.org/officeDocument/2006/relationships/hyperlink" Target="https://forgottenrealms.fandom.com/wiki/Giant_stag_beetle" TargetMode="External"/><Relationship Id="rId3092" Type="http://schemas.openxmlformats.org/officeDocument/2006/relationships/hyperlink" Target="https://forgottenrealms.fandom.com/wiki/Sword_spider" TargetMode="External"/><Relationship Id="rId3091" Type="http://schemas.openxmlformats.org/officeDocument/2006/relationships/hyperlink" Target="https://bulbapedia.bulbagarden.net/wiki/Solosis_(Pok%C3%A9mon)" TargetMode="External"/><Relationship Id="rId3094" Type="http://schemas.openxmlformats.org/officeDocument/2006/relationships/hyperlink" Target="https://forgottenrealms.fandom.com/wiki/Giant_wasp" TargetMode="External"/><Relationship Id="rId3093" Type="http://schemas.openxmlformats.org/officeDocument/2006/relationships/hyperlink" Target="https://bulbapedia.bulbagarden.net/wiki/Ducklett_(Pok%C3%A9mon)" TargetMode="External"/><Relationship Id="rId3096" Type="http://schemas.openxmlformats.org/officeDocument/2006/relationships/hyperlink" Target="https://www.realmshelps.net/monsters/templates/arachnoid.shtml" TargetMode="External"/><Relationship Id="rId3095" Type="http://schemas.openxmlformats.org/officeDocument/2006/relationships/hyperlink" Target="https://bulbapedia.bulbagarden.net/wiki/Vanillite_(Pok%C3%A9mon)" TargetMode="External"/><Relationship Id="rId3098" Type="http://schemas.openxmlformats.org/officeDocument/2006/relationships/hyperlink" Target="https://www.realmshelps.net/monsters/templates/anarchic.shtml" TargetMode="External"/><Relationship Id="rId3097" Type="http://schemas.openxmlformats.org/officeDocument/2006/relationships/hyperlink" Target="https://bulbapedia.bulbagarden.net/wiki/Deerling_(Pok%C3%A9mon)" TargetMode="External"/><Relationship Id="rId3099" Type="http://schemas.openxmlformats.org/officeDocument/2006/relationships/hyperlink" Target="https://bulbapedia.bulbagarden.net/wiki/Emolga_(Pok%C3%A9mon)" TargetMode="External"/><Relationship Id="rId3081" Type="http://schemas.openxmlformats.org/officeDocument/2006/relationships/hyperlink" Target="https://bulbapedia.bulbagarden.net/wiki/Archen_(Pok%C3%A9mon)" TargetMode="External"/><Relationship Id="rId3080" Type="http://schemas.openxmlformats.org/officeDocument/2006/relationships/hyperlink" Target="https://forgottenrealms.fandom.com/wiki/Monstrous_centipede" TargetMode="External"/><Relationship Id="rId3083" Type="http://schemas.openxmlformats.org/officeDocument/2006/relationships/hyperlink" Target="https://bulbapedia.bulbagarden.net/wiki/Trubbish_(Pok%C3%A9mon)" TargetMode="External"/><Relationship Id="rId3082" Type="http://schemas.openxmlformats.org/officeDocument/2006/relationships/hyperlink" Target="https://forgottenrealms.fandom.com/wiki/Monstrous_scorpion" TargetMode="External"/><Relationship Id="rId3085" Type="http://schemas.openxmlformats.org/officeDocument/2006/relationships/hyperlink" Target="https://bulbapedia.bulbagarden.net/wiki/Zorua_(Pok%C3%A9mon)" TargetMode="External"/><Relationship Id="rId3084" Type="http://schemas.openxmlformats.org/officeDocument/2006/relationships/hyperlink" Target="https://forgottenrealms.fandom.com/wiki/Pedipalp" TargetMode="External"/><Relationship Id="rId3087" Type="http://schemas.openxmlformats.org/officeDocument/2006/relationships/hyperlink" Target="https://bulbapedia.bulbagarden.net/wiki/Minccino_(Pok%C3%A9mon)" TargetMode="External"/><Relationship Id="rId3086" Type="http://schemas.openxmlformats.org/officeDocument/2006/relationships/hyperlink" Target="https://forgottenrealms.fandom.com/wiki/Giant_praying_mantis" TargetMode="External"/><Relationship Id="rId3089" Type="http://schemas.openxmlformats.org/officeDocument/2006/relationships/hyperlink" Target="https://bulbapedia.bulbagarden.net/wiki/Gothita_(Pok%C3%A9mon)" TargetMode="External"/><Relationship Id="rId3088" Type="http://schemas.openxmlformats.org/officeDocument/2006/relationships/hyperlink" Target="https://forgottenrealms.fandom.com/wiki/Spitting_spider" TargetMode="External"/><Relationship Id="rId3039" Type="http://schemas.openxmlformats.org/officeDocument/2006/relationships/hyperlink" Target="https://bulbapedia.bulbagarden.net/wiki/Roggenrola_(Pok%C3%A9mon)" TargetMode="External"/><Relationship Id="rId1" Type="http://schemas.openxmlformats.org/officeDocument/2006/relationships/comments" Target="../comments5.xml"/><Relationship Id="rId2" Type="http://schemas.openxmlformats.org/officeDocument/2006/relationships/hyperlink" Target="https://goldensun.fandom.com/wiki/Djinn" TargetMode="External"/><Relationship Id="rId3" Type="http://schemas.openxmlformats.org/officeDocument/2006/relationships/hyperlink" Target="https://toriko.fandom.com/wiki/Chef" TargetMode="External"/><Relationship Id="rId4" Type="http://schemas.openxmlformats.org/officeDocument/2006/relationships/hyperlink" Target="https://en.wikipedia.org/wiki/Monotremata" TargetMode="External"/><Relationship Id="rId3030" Type="http://schemas.openxmlformats.org/officeDocument/2006/relationships/hyperlink" Target="https://forgottenrealms.fandom.com/wiki/Dark_tree" TargetMode="External"/><Relationship Id="rId9" Type="http://schemas.openxmlformats.org/officeDocument/2006/relationships/hyperlink" Target="https://digimon.fandom.com/wiki/Agumon" TargetMode="External"/><Relationship Id="rId3032" Type="http://schemas.openxmlformats.org/officeDocument/2006/relationships/hyperlink" Target="https://forgottenrealms.fandom.com/wiki/Gas_spore" TargetMode="External"/><Relationship Id="rId3031" Type="http://schemas.openxmlformats.org/officeDocument/2006/relationships/hyperlink" Target="https://bulbapedia.bulbagarden.net/wiki/Panpour_(Pok%C3%A9mon)" TargetMode="External"/><Relationship Id="rId3034" Type="http://schemas.openxmlformats.org/officeDocument/2006/relationships/hyperlink" Target="https://forgottenrealms.fandom.com/wiki/Green_warder" TargetMode="External"/><Relationship Id="rId3033" Type="http://schemas.openxmlformats.org/officeDocument/2006/relationships/hyperlink" Target="https://bulbapedia.bulbagarden.net/wiki/Munna_(Pok%C3%A9mon)" TargetMode="External"/><Relationship Id="rId5" Type="http://schemas.openxmlformats.org/officeDocument/2006/relationships/hyperlink" Target="https://ark.gamepedia.com/Achatina" TargetMode="External"/><Relationship Id="rId3036" Type="http://schemas.openxmlformats.org/officeDocument/2006/relationships/hyperlink" Target="https://forgottenrealms.fandom.com/wiki/Hangman_tree" TargetMode="External"/><Relationship Id="rId6" Type="http://schemas.openxmlformats.org/officeDocument/2006/relationships/hyperlink" Target="https://avatar.fandom.com/wiki/Aardvark_sloth" TargetMode="External"/><Relationship Id="rId3035" Type="http://schemas.openxmlformats.org/officeDocument/2006/relationships/hyperlink" Target="https://bulbapedia.bulbagarden.net/wiki/Pidove_(Pok%C3%A9mon)" TargetMode="External"/><Relationship Id="rId7" Type="http://schemas.openxmlformats.org/officeDocument/2006/relationships/hyperlink" Target="https://forgottenrealms.fandom.com/wiki/Aboleth" TargetMode="External"/><Relationship Id="rId3038" Type="http://schemas.openxmlformats.org/officeDocument/2006/relationships/hyperlink" Target="https://forgottenrealms.fandom.com/wiki/Ironmaw" TargetMode="External"/><Relationship Id="rId8" Type="http://schemas.openxmlformats.org/officeDocument/2006/relationships/hyperlink" Target="https://bulbapedia.bulbagarden.net/wiki/Bulbasaur_(Pok%C3%A9mon)" TargetMode="External"/><Relationship Id="rId3037" Type="http://schemas.openxmlformats.org/officeDocument/2006/relationships/hyperlink" Target="https://bulbapedia.bulbagarden.net/wiki/Blitzle_(Pok%C3%A9mon)" TargetMode="External"/><Relationship Id="rId3029" Type="http://schemas.openxmlformats.org/officeDocument/2006/relationships/hyperlink" Target="https://bulbapedia.bulbagarden.net/wiki/Pansear_(Pok%C3%A9mon)" TargetMode="External"/><Relationship Id="rId3028" Type="http://schemas.openxmlformats.org/officeDocument/2006/relationships/hyperlink" Target="https://forgottenrealms.fandom.com/wiki/Bloodthorn" TargetMode="External"/><Relationship Id="rId3021" Type="http://schemas.openxmlformats.org/officeDocument/2006/relationships/hyperlink" Target="https://bulbapedia.bulbagarden.net/wiki/Patrat_(Pok%C3%A9mon)" TargetMode="External"/><Relationship Id="rId3020" Type="http://schemas.openxmlformats.org/officeDocument/2006/relationships/hyperlink" Target="https://forgottenrealms.fandom.com/wiki/Aartuk" TargetMode="External"/><Relationship Id="rId3023" Type="http://schemas.openxmlformats.org/officeDocument/2006/relationships/hyperlink" Target="https://bulbapedia.bulbagarden.net/wiki/Lillipup_(Pok%C3%A9mon)" TargetMode="External"/><Relationship Id="rId3022" Type="http://schemas.openxmlformats.org/officeDocument/2006/relationships/hyperlink" Target="https://forgottenrealms.fandom.com/wiki/Ascomoid" TargetMode="External"/><Relationship Id="rId3025" Type="http://schemas.openxmlformats.org/officeDocument/2006/relationships/hyperlink" Target="https://bulbapedia.bulbagarden.net/wiki/Purrloin_(Pok%C3%A9mon)" TargetMode="External"/><Relationship Id="rId3024" Type="http://schemas.openxmlformats.org/officeDocument/2006/relationships/hyperlink" Target="https://forgottenrealms.fandom.com/wiki/Assassin_vine" TargetMode="External"/><Relationship Id="rId3027" Type="http://schemas.openxmlformats.org/officeDocument/2006/relationships/hyperlink" Target="https://bulbapedia.bulbagarden.net/wiki/Pansage_(Pok%C3%A9mon)" TargetMode="External"/><Relationship Id="rId3026" Type="http://schemas.openxmlformats.org/officeDocument/2006/relationships/hyperlink" Target="https://forgottenrealms.fandom.com/wiki/Basidirond" TargetMode="External"/><Relationship Id="rId3050" Type="http://schemas.openxmlformats.org/officeDocument/2006/relationships/hyperlink" Target="https://forgottenrealms.fandom.com/wiki/Tendriculos" TargetMode="External"/><Relationship Id="rId3052" Type="http://schemas.openxmlformats.org/officeDocument/2006/relationships/hyperlink" Target="https://forgottenrealms.fandom.com/wiki/Topiary_guardian" TargetMode="External"/><Relationship Id="rId3051" Type="http://schemas.openxmlformats.org/officeDocument/2006/relationships/hyperlink" Target="https://bulbapedia.bulbagarden.net/wiki/Throh_(Pok%C3%A9mon)" TargetMode="External"/><Relationship Id="rId3054" Type="http://schemas.openxmlformats.org/officeDocument/2006/relationships/hyperlink" Target="https://forgottenrealms.fandom.com/wiki/Treant" TargetMode="External"/><Relationship Id="rId3053" Type="http://schemas.openxmlformats.org/officeDocument/2006/relationships/hyperlink" Target="https://bulbapedia.bulbagarden.net/wiki/Sawk_(Pok%C3%A9mon)" TargetMode="External"/><Relationship Id="rId3056" Type="http://schemas.openxmlformats.org/officeDocument/2006/relationships/hyperlink" Target="https://forgottenrealms.fandom.com/wiki/Tri-flower_frond" TargetMode="External"/><Relationship Id="rId3055" Type="http://schemas.openxmlformats.org/officeDocument/2006/relationships/hyperlink" Target="https://bulbapedia.bulbagarden.net/wiki/Sewaddle_(Pok%C3%A9mon)" TargetMode="External"/><Relationship Id="rId3058" Type="http://schemas.openxmlformats.org/officeDocument/2006/relationships/hyperlink" Target="https://forgottenrealms.fandom.com/wiki/Violet_fungus" TargetMode="External"/><Relationship Id="rId3057" Type="http://schemas.openxmlformats.org/officeDocument/2006/relationships/hyperlink" Target="https://bulbapedia.bulbagarden.net/wiki/Venipede_(Pok%C3%A9mon)" TargetMode="External"/><Relationship Id="rId3059" Type="http://schemas.openxmlformats.org/officeDocument/2006/relationships/hyperlink" Target="https://bulbapedia.bulbagarden.net/wiki/Cottonee_(Pok%C3%A9mon)" TargetMode="External"/><Relationship Id="rId3041" Type="http://schemas.openxmlformats.org/officeDocument/2006/relationships/hyperlink" Target="https://bulbapedia.bulbagarden.net/wiki/Woobat_(Pok%C3%A9mon)" TargetMode="External"/><Relationship Id="rId3040" Type="http://schemas.openxmlformats.org/officeDocument/2006/relationships/hyperlink" Target="https://forgottenrealms.fandom.com/wiki/Obliviax" TargetMode="External"/><Relationship Id="rId3043" Type="http://schemas.openxmlformats.org/officeDocument/2006/relationships/hyperlink" Target="https://bulbapedia.bulbagarden.net/wiki/Drilbur_(Pok%C3%A9mon)" TargetMode="External"/><Relationship Id="rId3042" Type="http://schemas.openxmlformats.org/officeDocument/2006/relationships/hyperlink" Target="https://forgottenrealms.fandom.com/wiki/Plague_brush" TargetMode="External"/><Relationship Id="rId3045" Type="http://schemas.openxmlformats.org/officeDocument/2006/relationships/hyperlink" Target="https://bulbapedia.bulbagarden.net/wiki/Audino_(Pok%C3%A9mon)" TargetMode="External"/><Relationship Id="rId3044" Type="http://schemas.openxmlformats.org/officeDocument/2006/relationships/hyperlink" Target="https://forgottenrealms.fandom.com/wiki/Shambling_mound" TargetMode="External"/><Relationship Id="rId3047" Type="http://schemas.openxmlformats.org/officeDocument/2006/relationships/hyperlink" Target="https://bulbapedia.bulbagarden.net/wiki/Timburr_(Pok%C3%A9mon)" TargetMode="External"/><Relationship Id="rId3046" Type="http://schemas.openxmlformats.org/officeDocument/2006/relationships/hyperlink" Target="https://forgottenrealms.fandom.com/wiki/Shrieker" TargetMode="External"/><Relationship Id="rId3049" Type="http://schemas.openxmlformats.org/officeDocument/2006/relationships/hyperlink" Target="https://bulbapedia.bulbagarden.net/wiki/Tympole_(Pok%C3%A9mon)" TargetMode="External"/><Relationship Id="rId3048" Type="http://schemas.openxmlformats.org/officeDocument/2006/relationships/hyperlink" Target="https://forgottenrealms.fandom.com/wiki/Singing_tree" TargetMode="External"/><Relationship Id="rId2600" Type="http://schemas.openxmlformats.org/officeDocument/2006/relationships/hyperlink" Target="https://forgottenrealms.fandom.com/wiki/Fire_mephit" TargetMode="External"/><Relationship Id="rId2601" Type="http://schemas.openxmlformats.org/officeDocument/2006/relationships/hyperlink" Target="https://bulbapedia.bulbagarden.net/wiki/Wurmple_(Pok%C3%A9mon)" TargetMode="External"/><Relationship Id="rId2602" Type="http://schemas.openxmlformats.org/officeDocument/2006/relationships/hyperlink" Target="https://xenoblade.fandom.com/wiki/Terebra" TargetMode="External"/><Relationship Id="rId2603" Type="http://schemas.openxmlformats.org/officeDocument/2006/relationships/hyperlink" Target="https://starwars.fandom.com/wiki/Sith_war_behemoth" TargetMode="External"/><Relationship Id="rId2604" Type="http://schemas.openxmlformats.org/officeDocument/2006/relationships/hyperlink" Target="https://monsterhunter.fandom.com/wiki/Lao-Shan_Lung" TargetMode="External"/><Relationship Id="rId2605" Type="http://schemas.openxmlformats.org/officeDocument/2006/relationships/hyperlink" Target="https://toriko.fandom.com/wiki/Tundra_Dragon" TargetMode="External"/><Relationship Id="rId2606" Type="http://schemas.openxmlformats.org/officeDocument/2006/relationships/hyperlink" Target="https://ark.gamepedia.com/Reaper" TargetMode="External"/><Relationship Id="rId808" Type="http://schemas.openxmlformats.org/officeDocument/2006/relationships/hyperlink" Target="https://finalfantasy.fandom.com/wiki/Elf_Toad_(Final_Fantasy_V)" TargetMode="External"/><Relationship Id="rId2607" Type="http://schemas.openxmlformats.org/officeDocument/2006/relationships/hyperlink" Target="https://forgottenrealms.fandom.com/wiki/Ice_mephit" TargetMode="External"/><Relationship Id="rId807" Type="http://schemas.openxmlformats.org/officeDocument/2006/relationships/hyperlink" Target="https://metroid.fandom.com/wiki/Halzyn" TargetMode="External"/><Relationship Id="rId2608" Type="http://schemas.openxmlformats.org/officeDocument/2006/relationships/hyperlink" Target="https://bulbapedia.bulbagarden.net/wiki/Lotad_(Pok%C3%A9mon)" TargetMode="External"/><Relationship Id="rId806" Type="http://schemas.openxmlformats.org/officeDocument/2006/relationships/hyperlink" Target="https://dc.fandom.com/wiki/Mickey_the_Mouse_(New_Earth)" TargetMode="External"/><Relationship Id="rId2609" Type="http://schemas.openxmlformats.org/officeDocument/2006/relationships/hyperlink" Target="https://xenoblade.fandom.com/wiki/Tersqual" TargetMode="External"/><Relationship Id="rId805" Type="http://schemas.openxmlformats.org/officeDocument/2006/relationships/hyperlink" Target="https://harrypotter.fandom.com/wiki/Erkling" TargetMode="External"/><Relationship Id="rId809" Type="http://schemas.openxmlformats.org/officeDocument/2006/relationships/hyperlink" Target="https://finalfantasy.fandom.com/wiki/Ixion_(Final_Fantasy_X)" TargetMode="External"/><Relationship Id="rId800" Type="http://schemas.openxmlformats.org/officeDocument/2006/relationships/hyperlink" Target="https://dragon-quest.org/wiki/Flython" TargetMode="External"/><Relationship Id="rId804" Type="http://schemas.openxmlformats.org/officeDocument/2006/relationships/hyperlink" Target="https://monsterhunter.fandom.com/wiki/Barnos" TargetMode="External"/><Relationship Id="rId803" Type="http://schemas.openxmlformats.org/officeDocument/2006/relationships/hyperlink" Target="https://starwars.fandom.com/wiki/Mott/Legends" TargetMode="External"/><Relationship Id="rId802" Type="http://schemas.openxmlformats.org/officeDocument/2006/relationships/hyperlink" Target="https://xenoblade.fandom.com/wiki/Buloofo" TargetMode="External"/><Relationship Id="rId801" Type="http://schemas.openxmlformats.org/officeDocument/2006/relationships/hyperlink" Target="https://howtotrainyourdragon.fandom.com/wiki/Flyhopper" TargetMode="External"/><Relationship Id="rId1334" Type="http://schemas.openxmlformats.org/officeDocument/2006/relationships/hyperlink" Target="https://dragon-quest.org/wiki/Bad_apple" TargetMode="External"/><Relationship Id="rId2665" Type="http://schemas.openxmlformats.org/officeDocument/2006/relationships/hyperlink" Target="https://xenoblade.fandom.com/wiki/Vivohast" TargetMode="External"/><Relationship Id="rId1335" Type="http://schemas.openxmlformats.org/officeDocument/2006/relationships/hyperlink" Target="https://howtotrainyourdragon.fandom.com/wiki/Night_Fury" TargetMode="External"/><Relationship Id="rId2666" Type="http://schemas.openxmlformats.org/officeDocument/2006/relationships/hyperlink" Target="https://starwars.fandom.com/wiki/Droideka/Legends" TargetMode="External"/><Relationship Id="rId1336" Type="http://schemas.openxmlformats.org/officeDocument/2006/relationships/hyperlink" Target="https://xenoblade.fandom.com/wiki/Lake_Flamii" TargetMode="External"/><Relationship Id="rId2667" Type="http://schemas.openxmlformats.org/officeDocument/2006/relationships/hyperlink" Target="https://monsterhunter.fandom.com/wiki/Lunastra" TargetMode="External"/><Relationship Id="rId1337" Type="http://schemas.openxmlformats.org/officeDocument/2006/relationships/hyperlink" Target="https://starwars.fandom.com/wiki/Woolamander/Legends" TargetMode="External"/><Relationship Id="rId2668" Type="http://schemas.openxmlformats.org/officeDocument/2006/relationships/hyperlink" Target="https://toriko.fandom.com/wiki/Food_Honor" TargetMode="External"/><Relationship Id="rId1338" Type="http://schemas.openxmlformats.org/officeDocument/2006/relationships/hyperlink" Target="https://monsterhunter.fandom.com/wiki/Cephadrome" TargetMode="External"/><Relationship Id="rId2669" Type="http://schemas.openxmlformats.org/officeDocument/2006/relationships/hyperlink" Target="https://ark.gamepedia.com/Shinehorn" TargetMode="External"/><Relationship Id="rId1339" Type="http://schemas.openxmlformats.org/officeDocument/2006/relationships/hyperlink" Target="https://harrypotter.fandom.com/wiki/Occamy" TargetMode="External"/><Relationship Id="rId745" Type="http://schemas.openxmlformats.org/officeDocument/2006/relationships/hyperlink" Target="https://metroid.fandom.com/wiki/Grenchler" TargetMode="External"/><Relationship Id="rId744" Type="http://schemas.openxmlformats.org/officeDocument/2006/relationships/hyperlink" Target="https://dc.fandom.com/wiki/Leroy_(New_Earth)" TargetMode="External"/><Relationship Id="rId743" Type="http://schemas.openxmlformats.org/officeDocument/2006/relationships/hyperlink" Target="https://harrypotter.fandom.com/wiki/Ukrainian_Ironbelly" TargetMode="External"/><Relationship Id="rId742" Type="http://schemas.openxmlformats.org/officeDocument/2006/relationships/hyperlink" Target="https://monsterhunter.fandom.com/wiki/Banbaro" TargetMode="External"/><Relationship Id="rId749" Type="http://schemas.openxmlformats.org/officeDocument/2006/relationships/hyperlink" Target="https://fellseal.gamepedia.com/Therva" TargetMode="External"/><Relationship Id="rId748" Type="http://schemas.openxmlformats.org/officeDocument/2006/relationships/hyperlink" Target="https://minecraft.gamepedia.com/Strider" TargetMode="External"/><Relationship Id="rId747" Type="http://schemas.openxmlformats.org/officeDocument/2006/relationships/hyperlink" Target="https://finalfantasy.fandom.com/wiki/Hashmal_(Final_Fantasy_XII)" TargetMode="External"/><Relationship Id="rId746" Type="http://schemas.openxmlformats.org/officeDocument/2006/relationships/hyperlink" Target="https://finalfantasy.fandom.com/wiki/Demon_Wall_(Final_Fantasy_XII)" TargetMode="External"/><Relationship Id="rId2660" Type="http://schemas.openxmlformats.org/officeDocument/2006/relationships/hyperlink" Target="https://monsterhunter.fandom.com/wiki/Royal_Ludroth" TargetMode="External"/><Relationship Id="rId741" Type="http://schemas.openxmlformats.org/officeDocument/2006/relationships/hyperlink" Target="https://starwars.fandom.com/wiki/Mastmot/Legends" TargetMode="External"/><Relationship Id="rId1330" Type="http://schemas.openxmlformats.org/officeDocument/2006/relationships/hyperlink" Target="https://bulbapedia.bulbagarden.net/wiki/Voltorb_(Pok%C3%A9mon)" TargetMode="External"/><Relationship Id="rId2661" Type="http://schemas.openxmlformats.org/officeDocument/2006/relationships/hyperlink" Target="https://toriko.fandom.com/wiki/Zebra_Kong" TargetMode="External"/><Relationship Id="rId740" Type="http://schemas.openxmlformats.org/officeDocument/2006/relationships/hyperlink" Target="https://xenoblade.fandom.com/wiki/Cute_Brog" TargetMode="External"/><Relationship Id="rId1331" Type="http://schemas.openxmlformats.org/officeDocument/2006/relationships/hyperlink" Target="https://digimon.fandom.com/wiki/Herissmon" TargetMode="External"/><Relationship Id="rId2662" Type="http://schemas.openxmlformats.org/officeDocument/2006/relationships/hyperlink" Target="https://ark.gamepedia.com/Seeker" TargetMode="External"/><Relationship Id="rId1332" Type="http://schemas.openxmlformats.org/officeDocument/2006/relationships/hyperlink" Target="https://zelda.fandom.com/wiki/Vire_(Oracle_of_Ages/Oracle_of_Seasons)" TargetMode="External"/><Relationship Id="rId2663" Type="http://schemas.openxmlformats.org/officeDocument/2006/relationships/hyperlink" Target="https://forgottenrealms.fandom.com/wiki/Steam_mephit" TargetMode="External"/><Relationship Id="rId1333" Type="http://schemas.openxmlformats.org/officeDocument/2006/relationships/hyperlink" Target="https://www.mariowiki.com/Yoshi_(species)" TargetMode="External"/><Relationship Id="rId2664" Type="http://schemas.openxmlformats.org/officeDocument/2006/relationships/hyperlink" Target="https://bulbapedia.bulbagarden.net/wiki/Nincada_(Pok%C3%A9mon)" TargetMode="External"/><Relationship Id="rId1323" Type="http://schemas.openxmlformats.org/officeDocument/2006/relationships/hyperlink" Target="https://wh40k.lexicanum.com/wiki/Biovore" TargetMode="External"/><Relationship Id="rId2654" Type="http://schemas.openxmlformats.org/officeDocument/2006/relationships/hyperlink" Target="https://toriko.fandom.com/wiki/Yashimodoki" TargetMode="External"/><Relationship Id="rId1324" Type="http://schemas.openxmlformats.org/officeDocument/2006/relationships/hyperlink" Target="https://ben10.fandom.com/wiki/Splixson" TargetMode="External"/><Relationship Id="rId2655" Type="http://schemas.openxmlformats.org/officeDocument/2006/relationships/hyperlink" Target="https://ark.gamepedia.com/Scout" TargetMode="External"/><Relationship Id="rId1325" Type="http://schemas.openxmlformats.org/officeDocument/2006/relationships/hyperlink" Target="https://metalgear.fandom.com/wiki/Gekko" TargetMode="External"/><Relationship Id="rId2656" Type="http://schemas.openxmlformats.org/officeDocument/2006/relationships/hyperlink" Target="https://forgottenrealms.fandom.com/wiki/Smoke_mephit" TargetMode="External"/><Relationship Id="rId1326" Type="http://schemas.openxmlformats.org/officeDocument/2006/relationships/hyperlink" Target="https://en.wikipedia.org/wiki/Eurypygimorphae" TargetMode="External"/><Relationship Id="rId2657" Type="http://schemas.openxmlformats.org/officeDocument/2006/relationships/hyperlink" Target="https://bulbapedia.bulbagarden.net/wiki/Slakoth_(Pok%C3%A9mon)" TargetMode="External"/><Relationship Id="rId1327" Type="http://schemas.openxmlformats.org/officeDocument/2006/relationships/hyperlink" Target="https://ark.gamepedia.com/Dodobitus" TargetMode="External"/><Relationship Id="rId2658" Type="http://schemas.openxmlformats.org/officeDocument/2006/relationships/hyperlink" Target="https://xenoblade.fandom.com/wiki/Visigel" TargetMode="External"/><Relationship Id="rId1328" Type="http://schemas.openxmlformats.org/officeDocument/2006/relationships/hyperlink" Target="https://avatar.fandom.com/wiki/Koalaotter" TargetMode="External"/><Relationship Id="rId2659" Type="http://schemas.openxmlformats.org/officeDocument/2006/relationships/hyperlink" Target="https://starwars.fandom.com/wiki/Astromech_droid/Legends" TargetMode="External"/><Relationship Id="rId1329" Type="http://schemas.openxmlformats.org/officeDocument/2006/relationships/hyperlink" Target="https://forgottenrealms.fandom.com/wiki/Windghost" TargetMode="External"/><Relationship Id="rId739" Type="http://schemas.openxmlformats.org/officeDocument/2006/relationships/hyperlink" Target="https://howtotrainyourdragon.fandom.com/wiki/Flame_Whipper" TargetMode="External"/><Relationship Id="rId734" Type="http://schemas.openxmlformats.org/officeDocument/2006/relationships/hyperlink" Target="https://bulbapedia.bulbagarden.net/wiki/Meowth_(Pok%C3%A9mon)" TargetMode="External"/><Relationship Id="rId733" Type="http://schemas.openxmlformats.org/officeDocument/2006/relationships/hyperlink" Target="https://forgottenrealms.fandom.com/wiki/Ghaunadan" TargetMode="External"/><Relationship Id="rId732" Type="http://schemas.openxmlformats.org/officeDocument/2006/relationships/hyperlink" Target="https://avatar.fandom.com/wiki/Dragonfly_bunny_spirit" TargetMode="External"/><Relationship Id="rId731" Type="http://schemas.openxmlformats.org/officeDocument/2006/relationships/hyperlink" Target="https://ark.gamepedia.com/Broodmother_Lysrix" TargetMode="External"/><Relationship Id="rId738" Type="http://schemas.openxmlformats.org/officeDocument/2006/relationships/hyperlink" Target="https://dragon-quest.org/wiki/Drakulard" TargetMode="External"/><Relationship Id="rId737" Type="http://schemas.openxmlformats.org/officeDocument/2006/relationships/hyperlink" Target="https://www.mariowiki.com/Lakitu" TargetMode="External"/><Relationship Id="rId736" Type="http://schemas.openxmlformats.org/officeDocument/2006/relationships/hyperlink" Target="https://zelda.fandom.com/wiki/Electric_Keese" TargetMode="External"/><Relationship Id="rId735" Type="http://schemas.openxmlformats.org/officeDocument/2006/relationships/hyperlink" Target="https://digimon.fandom.com/wiki/Dracmon" TargetMode="External"/><Relationship Id="rId730" Type="http://schemas.openxmlformats.org/officeDocument/2006/relationships/hyperlink" Target="https://en.wikipedia.org/wiki/Mysticeti" TargetMode="External"/><Relationship Id="rId2650" Type="http://schemas.openxmlformats.org/officeDocument/2006/relationships/hyperlink" Target="https://bulbapedia.bulbagarden.net/wiki/Shroomish_(Pok%C3%A9mon)" TargetMode="External"/><Relationship Id="rId1320" Type="http://schemas.openxmlformats.org/officeDocument/2006/relationships/hyperlink" Target="https://onepiece.fandom.com/wiki/Animal_Species/Sky_Island_Saga" TargetMode="External"/><Relationship Id="rId2651" Type="http://schemas.openxmlformats.org/officeDocument/2006/relationships/hyperlink" Target="https://xenoblade.fandom.com/wiki/Vigent" TargetMode="External"/><Relationship Id="rId1321" Type="http://schemas.openxmlformats.org/officeDocument/2006/relationships/hyperlink" Target="https://goldensun.fandom.com/wiki/Flare" TargetMode="External"/><Relationship Id="rId2652" Type="http://schemas.openxmlformats.org/officeDocument/2006/relationships/hyperlink" Target="https://starwars.fandom.com/wiki/Assassin_droid/Legends" TargetMode="External"/><Relationship Id="rId1322" Type="http://schemas.openxmlformats.org/officeDocument/2006/relationships/hyperlink" Target="https://toriko.fandom.com/wiki/Doctor_Fish" TargetMode="External"/><Relationship Id="rId2653" Type="http://schemas.openxmlformats.org/officeDocument/2006/relationships/hyperlink" Target="https://monsterhunter.fandom.com/wiki/Ludroth" TargetMode="External"/><Relationship Id="rId1356" Type="http://schemas.openxmlformats.org/officeDocument/2006/relationships/hyperlink" Target="https://zelda.fandom.com/wiki/Wart" TargetMode="External"/><Relationship Id="rId2687" Type="http://schemas.openxmlformats.org/officeDocument/2006/relationships/hyperlink" Target="https://monsterhunter.fandom.com/wiki/Magnamalo" TargetMode="External"/><Relationship Id="rId1357" Type="http://schemas.openxmlformats.org/officeDocument/2006/relationships/hyperlink" Target="https://www.mariowiki.com/Boom_Boom_(species)" TargetMode="External"/><Relationship Id="rId2688" Type="http://schemas.openxmlformats.org/officeDocument/2006/relationships/hyperlink" Target="https://ark.gamepedia.com/Stegosaurus" TargetMode="External"/><Relationship Id="rId1358" Type="http://schemas.openxmlformats.org/officeDocument/2006/relationships/hyperlink" Target="https://dragon-quest.org/wiki/Cactiball" TargetMode="External"/><Relationship Id="rId2689" Type="http://schemas.openxmlformats.org/officeDocument/2006/relationships/hyperlink" Target="https://forgottenrealms.fandom.com/wiki/Water_elemental" TargetMode="External"/><Relationship Id="rId1359" Type="http://schemas.openxmlformats.org/officeDocument/2006/relationships/hyperlink" Target="https://howtotrainyourdragon.fandom.com/wiki/Night_Terror" TargetMode="External"/><Relationship Id="rId767" Type="http://schemas.openxmlformats.org/officeDocument/2006/relationships/hyperlink" Target="https://zelda.fandom.com/wiki/Fire_Keese" TargetMode="External"/><Relationship Id="rId766" Type="http://schemas.openxmlformats.org/officeDocument/2006/relationships/hyperlink" Target="https://digimon.fandom.com/wiki/Dracomon" TargetMode="External"/><Relationship Id="rId765" Type="http://schemas.openxmlformats.org/officeDocument/2006/relationships/hyperlink" Target="https://bulbapedia.bulbagarden.net/wiki/Psyduck_(Pok%C3%A9mon)" TargetMode="External"/><Relationship Id="rId764" Type="http://schemas.openxmlformats.org/officeDocument/2006/relationships/hyperlink" Target="https://forgottenrealms.fandom.com/wiki/Gibbering_mouther" TargetMode="External"/><Relationship Id="rId769" Type="http://schemas.openxmlformats.org/officeDocument/2006/relationships/hyperlink" Target="https://dragon-quest.org/wiki/Ethereal_serpent" TargetMode="External"/><Relationship Id="rId768" Type="http://schemas.openxmlformats.org/officeDocument/2006/relationships/hyperlink" Target="https://www.mariowiki.com/Lava_Bubble" TargetMode="External"/><Relationship Id="rId2680" Type="http://schemas.openxmlformats.org/officeDocument/2006/relationships/hyperlink" Target="https://starwars.fandom.com/wiki/Protocol_droid/Legends" TargetMode="External"/><Relationship Id="rId1350" Type="http://schemas.openxmlformats.org/officeDocument/2006/relationships/hyperlink" Target="https://en.wikipedia.org/wiki/Procellariiformes" TargetMode="External"/><Relationship Id="rId2681" Type="http://schemas.openxmlformats.org/officeDocument/2006/relationships/hyperlink" Target="https://monsterhunter.fandom.com/wiki/Great_Maccao" TargetMode="External"/><Relationship Id="rId1351" Type="http://schemas.openxmlformats.org/officeDocument/2006/relationships/hyperlink" Target="https://ark.gamepedia.com/DodoRex" TargetMode="External"/><Relationship Id="rId2682" Type="http://schemas.openxmlformats.org/officeDocument/2006/relationships/hyperlink" Target="https://ark.gamepedia.com/Spino" TargetMode="External"/><Relationship Id="rId763" Type="http://schemas.openxmlformats.org/officeDocument/2006/relationships/hyperlink" Target="https://avatar.fandom.com/wiki/Eel_hound" TargetMode="External"/><Relationship Id="rId1352" Type="http://schemas.openxmlformats.org/officeDocument/2006/relationships/hyperlink" Target="https://avatar.fandom.com/wiki/Komodo_rhino" TargetMode="External"/><Relationship Id="rId2683" Type="http://schemas.openxmlformats.org/officeDocument/2006/relationships/hyperlink" Target="https://forgottenrealms.fandom.com/wiki/Varrdig" TargetMode="External"/><Relationship Id="rId762" Type="http://schemas.openxmlformats.org/officeDocument/2006/relationships/hyperlink" Target="https://ark.gamepedia.com/Bulbdog" TargetMode="External"/><Relationship Id="rId1353" Type="http://schemas.openxmlformats.org/officeDocument/2006/relationships/hyperlink" Target="https://forgottenrealms.fandom.com/wiki/Anaxim" TargetMode="External"/><Relationship Id="rId2684" Type="http://schemas.openxmlformats.org/officeDocument/2006/relationships/hyperlink" Target="https://bulbapedia.bulbagarden.net/wiki/Nosepass_(Pok%C3%A9mon)" TargetMode="External"/><Relationship Id="rId761" Type="http://schemas.openxmlformats.org/officeDocument/2006/relationships/hyperlink" Target="https://en.wikipedia.org/wiki/Odontoceti" TargetMode="External"/><Relationship Id="rId1354" Type="http://schemas.openxmlformats.org/officeDocument/2006/relationships/hyperlink" Target="https://bulbapedia.bulbagarden.net/wiki/Exeggcute_(Pok%C3%A9mon)" TargetMode="External"/><Relationship Id="rId2685" Type="http://schemas.openxmlformats.org/officeDocument/2006/relationships/hyperlink" Target="https://xenoblade.fandom.com/wiki/Yggralith_Zero" TargetMode="External"/><Relationship Id="rId760" Type="http://schemas.openxmlformats.org/officeDocument/2006/relationships/hyperlink" Target="https://fallout.fandom.com/wiki/Deathclaw" TargetMode="External"/><Relationship Id="rId1355" Type="http://schemas.openxmlformats.org/officeDocument/2006/relationships/hyperlink" Target="https://digimon.fandom.com/wiki/Hyokomon" TargetMode="External"/><Relationship Id="rId2686" Type="http://schemas.openxmlformats.org/officeDocument/2006/relationships/hyperlink" Target="https://starwars.fandom.com/wiki/Probe_droid/Legends" TargetMode="External"/><Relationship Id="rId1345" Type="http://schemas.openxmlformats.org/officeDocument/2006/relationships/hyperlink" Target="https://goldensun.fandom.com/wiki/Flash" TargetMode="External"/><Relationship Id="rId2676" Type="http://schemas.openxmlformats.org/officeDocument/2006/relationships/hyperlink" Target="https://ark.gamepedia.com/Snow_Owl" TargetMode="External"/><Relationship Id="rId1346" Type="http://schemas.openxmlformats.org/officeDocument/2006/relationships/hyperlink" Target="https://toriko.fandom.com/wiki/Dom" TargetMode="External"/><Relationship Id="rId2677" Type="http://schemas.openxmlformats.org/officeDocument/2006/relationships/hyperlink" Target="https://forgottenrealms.fandom.com/wiki/Thoqqua" TargetMode="External"/><Relationship Id="rId1347" Type="http://schemas.openxmlformats.org/officeDocument/2006/relationships/hyperlink" Target="https://wh40k.lexicanum.com/wiki/Carnifex" TargetMode="External"/><Relationship Id="rId2678" Type="http://schemas.openxmlformats.org/officeDocument/2006/relationships/hyperlink" Target="https://bulbapedia.bulbagarden.net/wiki/Makuhita_(Pok%C3%A9mon)" TargetMode="External"/><Relationship Id="rId1348" Type="http://schemas.openxmlformats.org/officeDocument/2006/relationships/hyperlink" Target="https://ben10.fandom.com/wiki/Talpaedan" TargetMode="External"/><Relationship Id="rId2679" Type="http://schemas.openxmlformats.org/officeDocument/2006/relationships/hyperlink" Target="https://xenoblade.fandom.com/wiki/Xiphias" TargetMode="External"/><Relationship Id="rId1349" Type="http://schemas.openxmlformats.org/officeDocument/2006/relationships/hyperlink" Target="https://monster-rancher.fandom.com/wiki/Mocchi" TargetMode="External"/><Relationship Id="rId756" Type="http://schemas.openxmlformats.org/officeDocument/2006/relationships/hyperlink" Target="https://dinotrux.fandom.com/wiki/Drillipedes_(species)" TargetMode="External"/><Relationship Id="rId755" Type="http://schemas.openxmlformats.org/officeDocument/2006/relationships/hyperlink" Target="https://wh40k.lexicanum.com/wiki/Maw-fluke" TargetMode="External"/><Relationship Id="rId754" Type="http://schemas.openxmlformats.org/officeDocument/2006/relationships/hyperlink" Target="https://toriko.fandom.com/wiki/Butterfly_Worm" TargetMode="External"/><Relationship Id="rId753" Type="http://schemas.openxmlformats.org/officeDocument/2006/relationships/hyperlink" Target="https://goldensun.fandom.com/wiki/Meld" TargetMode="External"/><Relationship Id="rId759" Type="http://schemas.openxmlformats.org/officeDocument/2006/relationships/hyperlink" Target="https://horizon.fandom.com/wiki/Shell-Walker" TargetMode="External"/><Relationship Id="rId758" Type="http://schemas.openxmlformats.org/officeDocument/2006/relationships/hyperlink" Target="https://ben10.fandom.com/wiki/Loboan_(Classic)" TargetMode="External"/><Relationship Id="rId757" Type="http://schemas.openxmlformats.org/officeDocument/2006/relationships/hyperlink" Target="https://oddworld.fandom.com/wiki/Sniper_Wasp" TargetMode="External"/><Relationship Id="rId2670" Type="http://schemas.openxmlformats.org/officeDocument/2006/relationships/hyperlink" Target="https://forgottenrealms.fandom.com/wiki/Water_mephit" TargetMode="External"/><Relationship Id="rId1340" Type="http://schemas.openxmlformats.org/officeDocument/2006/relationships/hyperlink" Target="https://metroid.fandom.com/wiki/Ripper" TargetMode="External"/><Relationship Id="rId2671" Type="http://schemas.openxmlformats.org/officeDocument/2006/relationships/hyperlink" Target="https://bulbapedia.bulbagarden.net/wiki/Whismur_(Pok%C3%A9mon)" TargetMode="External"/><Relationship Id="rId752" Type="http://schemas.openxmlformats.org/officeDocument/2006/relationships/hyperlink" Target="https://onepiece.fandom.com/wiki/Laboon" TargetMode="External"/><Relationship Id="rId1341" Type="http://schemas.openxmlformats.org/officeDocument/2006/relationships/hyperlink" Target="https://finalfantasy.fandom.com/wiki/Shemhazai_(Final_Fantasy_XII)" TargetMode="External"/><Relationship Id="rId2672" Type="http://schemas.openxmlformats.org/officeDocument/2006/relationships/hyperlink" Target="https://xenoblade.fandom.com/wiki/Xe-dom" TargetMode="External"/><Relationship Id="rId751" Type="http://schemas.openxmlformats.org/officeDocument/2006/relationships/hyperlink" Target="https://elderscrolls.fandom.com/wiki/Hearthfire_Hatchling" TargetMode="External"/><Relationship Id="rId1342" Type="http://schemas.openxmlformats.org/officeDocument/2006/relationships/hyperlink" Target="https://fellseal.gamepedia.com/Speedy" TargetMode="External"/><Relationship Id="rId2673" Type="http://schemas.openxmlformats.org/officeDocument/2006/relationships/hyperlink" Target="https://starwars.fandom.com/wiki/Medical_droid/Legends" TargetMode="External"/><Relationship Id="rId750" Type="http://schemas.openxmlformats.org/officeDocument/2006/relationships/hyperlink" Target="https://monster-sanctuary.fandom.com/wiki/Nightwing" TargetMode="External"/><Relationship Id="rId1343" Type="http://schemas.openxmlformats.org/officeDocument/2006/relationships/hyperlink" Target="https://monster-sanctuary.fandom.com/wiki/Vasuki" TargetMode="External"/><Relationship Id="rId2674" Type="http://schemas.openxmlformats.org/officeDocument/2006/relationships/hyperlink" Target="https://monsterhunter.fandom.com/wiki/Maccao" TargetMode="External"/><Relationship Id="rId1344" Type="http://schemas.openxmlformats.org/officeDocument/2006/relationships/hyperlink" Target="https://onepiece.fandom.com/wiki/Animal_Species/Strong_World" TargetMode="External"/><Relationship Id="rId2675" Type="http://schemas.openxmlformats.org/officeDocument/2006/relationships/hyperlink" Target="https://toriko.fandom.com/wiki/Gourmet_Cells" TargetMode="External"/><Relationship Id="rId2621" Type="http://schemas.openxmlformats.org/officeDocument/2006/relationships/hyperlink" Target="https://forgottenrealms.fandom.com/wiki/Mirror_mephit" TargetMode="External"/><Relationship Id="rId2622" Type="http://schemas.openxmlformats.org/officeDocument/2006/relationships/hyperlink" Target="https://bulbapedia.bulbagarden.net/wiki/Taillow_(Pok%C3%A9mon)" TargetMode="External"/><Relationship Id="rId2623" Type="http://schemas.openxmlformats.org/officeDocument/2006/relationships/hyperlink" Target="https://xenoblade.fandom.com/wiki/Turba" TargetMode="External"/><Relationship Id="rId2624" Type="http://schemas.openxmlformats.org/officeDocument/2006/relationships/hyperlink" Target="https://starwars.fandom.com/wiki/Thernbee" TargetMode="External"/><Relationship Id="rId2625" Type="http://schemas.openxmlformats.org/officeDocument/2006/relationships/hyperlink" Target="https://monsterhunter.fandom.com/wiki/Laviente" TargetMode="External"/><Relationship Id="rId2626" Type="http://schemas.openxmlformats.org/officeDocument/2006/relationships/hyperlink" Target="https://toriko.fandom.com/wiki/Vampire_Kong" TargetMode="External"/><Relationship Id="rId2627" Type="http://schemas.openxmlformats.org/officeDocument/2006/relationships/hyperlink" Target="https://ark.gamepedia.com/Roll_Rat" TargetMode="External"/><Relationship Id="rId2628" Type="http://schemas.openxmlformats.org/officeDocument/2006/relationships/hyperlink" Target="https://forgottenrealms.fandom.com/wiki/Mist_mephit" TargetMode="External"/><Relationship Id="rId709" Type="http://schemas.openxmlformats.org/officeDocument/2006/relationships/hyperlink" Target="https://monsterhunter.fandom.com/wiki/Great_Baggi" TargetMode="External"/><Relationship Id="rId2629" Type="http://schemas.openxmlformats.org/officeDocument/2006/relationships/hyperlink" Target="https://bulbapedia.bulbagarden.net/wiki/Wingull_(Pok%C3%A9mon)" TargetMode="External"/><Relationship Id="rId708" Type="http://schemas.openxmlformats.org/officeDocument/2006/relationships/hyperlink" Target="https://starwars.fandom.com/wiki/Kybuck/Legends" TargetMode="External"/><Relationship Id="rId707" Type="http://schemas.openxmlformats.org/officeDocument/2006/relationships/hyperlink" Target="https://xenoblade.fandom.com/wiki/Brionac_Tanca" TargetMode="External"/><Relationship Id="rId706" Type="http://schemas.openxmlformats.org/officeDocument/2006/relationships/hyperlink" Target="https://howtotrainyourdragon.fandom.com/wiki/Fireworm_(Species)" TargetMode="External"/><Relationship Id="rId701" Type="http://schemas.openxmlformats.org/officeDocument/2006/relationships/hyperlink" Target="https://bulbapedia.bulbagarden.net/wiki/Diglett_(Pok%C3%A9mon)" TargetMode="External"/><Relationship Id="rId700" Type="http://schemas.openxmlformats.org/officeDocument/2006/relationships/hyperlink" Target="https://forgottenrealms.fandom.com/wiki/Foulwing" TargetMode="External"/><Relationship Id="rId705" Type="http://schemas.openxmlformats.org/officeDocument/2006/relationships/hyperlink" Target="https://dragon-quest.org/wiki/Green_dragon" TargetMode="External"/><Relationship Id="rId704" Type="http://schemas.openxmlformats.org/officeDocument/2006/relationships/hyperlink" Target="https://www.mariowiki.com/Koopa_Troopa" TargetMode="External"/><Relationship Id="rId703" Type="http://schemas.openxmlformats.org/officeDocument/2006/relationships/hyperlink" Target="https://zelda.fandom.com/wiki/Keese" TargetMode="External"/><Relationship Id="rId702" Type="http://schemas.openxmlformats.org/officeDocument/2006/relationships/hyperlink" Target="https://digimon.fandom.com/wiki/Dorumon" TargetMode="External"/><Relationship Id="rId2620" Type="http://schemas.openxmlformats.org/officeDocument/2006/relationships/hyperlink" Target="https://ark.gamepedia.com/Rock_Drake" TargetMode="External"/><Relationship Id="rId2610" Type="http://schemas.openxmlformats.org/officeDocument/2006/relationships/hyperlink" Target="https://starwars.fandom.com/wiki/Smooka/Legends" TargetMode="External"/><Relationship Id="rId2611" Type="http://schemas.openxmlformats.org/officeDocument/2006/relationships/hyperlink" Target="https://monsterhunter.fandom.com/wiki/Larinoth" TargetMode="External"/><Relationship Id="rId2612" Type="http://schemas.openxmlformats.org/officeDocument/2006/relationships/hyperlink" Target="https://toriko.fandom.com/wiki/Turtloon" TargetMode="External"/><Relationship Id="rId2613" Type="http://schemas.openxmlformats.org/officeDocument/2006/relationships/hyperlink" Target="https://ark.gamepedia.com/Rex" TargetMode="External"/><Relationship Id="rId2614" Type="http://schemas.openxmlformats.org/officeDocument/2006/relationships/hyperlink" Target="https://forgottenrealms.fandom.com/wiki/Magma_mephit" TargetMode="External"/><Relationship Id="rId2615" Type="http://schemas.openxmlformats.org/officeDocument/2006/relationships/hyperlink" Target="https://bulbapedia.bulbagarden.net/wiki/Seedot_(Pok%C3%A9mon)" TargetMode="External"/><Relationship Id="rId2616" Type="http://schemas.openxmlformats.org/officeDocument/2006/relationships/hyperlink" Target="https://xenoblade.fandom.com/wiki/Mount_Torta" TargetMode="External"/><Relationship Id="rId2617" Type="http://schemas.openxmlformats.org/officeDocument/2006/relationships/hyperlink" Target="https://starwars.fandom.com/wiki/Giant_tauntaun" TargetMode="External"/><Relationship Id="rId2618" Type="http://schemas.openxmlformats.org/officeDocument/2006/relationships/hyperlink" Target="https://monsterhunter.fandom.com/wiki/Lavasioth" TargetMode="External"/><Relationship Id="rId2619" Type="http://schemas.openxmlformats.org/officeDocument/2006/relationships/hyperlink" Target="https://toriko.fandom.com/wiki/Unicorn_Cerberus" TargetMode="External"/><Relationship Id="rId1312" Type="http://schemas.openxmlformats.org/officeDocument/2006/relationships/hyperlink" Target="https://xenoblade.fandom.com/wiki/Filiavent" TargetMode="External"/><Relationship Id="rId2643" Type="http://schemas.openxmlformats.org/officeDocument/2006/relationships/hyperlink" Target="https://bulbapedia.bulbagarden.net/wiki/Surskit_(Pok%C3%A9mon)" TargetMode="External"/><Relationship Id="rId1313" Type="http://schemas.openxmlformats.org/officeDocument/2006/relationships/hyperlink" Target="https://starwars.fandom.com/wiki/Varactyl/Legends" TargetMode="External"/><Relationship Id="rId2644" Type="http://schemas.openxmlformats.org/officeDocument/2006/relationships/hyperlink" Target="https://xenoblade.fandom.com/wiki/Urchon" TargetMode="External"/><Relationship Id="rId1314" Type="http://schemas.openxmlformats.org/officeDocument/2006/relationships/hyperlink" Target="https://monsterhunter.fandom.com/wiki/Ceanataur" TargetMode="External"/><Relationship Id="rId2645" Type="http://schemas.openxmlformats.org/officeDocument/2006/relationships/hyperlink" Target="https://starwars.fandom.com/wiki/Worrt/Legends" TargetMode="External"/><Relationship Id="rId1315" Type="http://schemas.openxmlformats.org/officeDocument/2006/relationships/hyperlink" Target="https://harrypotter.fandom.com/wiki/Nundu" TargetMode="External"/><Relationship Id="rId2646" Type="http://schemas.openxmlformats.org/officeDocument/2006/relationships/hyperlink" Target="https://monsterhunter.fandom.com/wiki/Lolo_Gougarf" TargetMode="External"/><Relationship Id="rId1316" Type="http://schemas.openxmlformats.org/officeDocument/2006/relationships/hyperlink" Target="https://metroid.fandom.com/wiki/Rhedogian" TargetMode="External"/><Relationship Id="rId2647" Type="http://schemas.openxmlformats.org/officeDocument/2006/relationships/hyperlink" Target="https://toriko.fandom.com/wiki/Yamatako_Orochi" TargetMode="External"/><Relationship Id="rId1317" Type="http://schemas.openxmlformats.org/officeDocument/2006/relationships/hyperlink" Target="https://finalfantasy.fandom.com/wiki/Seraph_(Final_Fantasy_VI)" TargetMode="External"/><Relationship Id="rId2648" Type="http://schemas.openxmlformats.org/officeDocument/2006/relationships/hyperlink" Target="https://ark.gamepedia.com/Sarco" TargetMode="External"/><Relationship Id="rId1318" Type="http://schemas.openxmlformats.org/officeDocument/2006/relationships/hyperlink" Target="https://fellseal.gamepedia.com/Skeletal" TargetMode="External"/><Relationship Id="rId2649" Type="http://schemas.openxmlformats.org/officeDocument/2006/relationships/hyperlink" Target="https://forgottenrealms.fandom.com/wiki/Salt_mephit" TargetMode="External"/><Relationship Id="rId1319" Type="http://schemas.openxmlformats.org/officeDocument/2006/relationships/hyperlink" Target="https://monster-sanctuary.fandom.com/wiki/Ninki_Nanka" TargetMode="External"/><Relationship Id="rId729" Type="http://schemas.openxmlformats.org/officeDocument/2006/relationships/hyperlink" Target="https://dune.fandom.com/wiki/Sandworm" TargetMode="External"/><Relationship Id="rId728" Type="http://schemas.openxmlformats.org/officeDocument/2006/relationships/hyperlink" Target="https://horizon.fandom.com/wiki/Scrapper" TargetMode="External"/><Relationship Id="rId723" Type="http://schemas.openxmlformats.org/officeDocument/2006/relationships/hyperlink" Target="https://toriko.fandom.com/wiki/Butterfly_Therapy" TargetMode="External"/><Relationship Id="rId722" Type="http://schemas.openxmlformats.org/officeDocument/2006/relationships/hyperlink" Target="https://goldensun.fandom.com/wiki/Magnet" TargetMode="External"/><Relationship Id="rId721" Type="http://schemas.openxmlformats.org/officeDocument/2006/relationships/hyperlink" Target="https://onepiece.fandom.com/wiki/Animal_Species/Summit_War_Saga" TargetMode="External"/><Relationship Id="rId720" Type="http://schemas.openxmlformats.org/officeDocument/2006/relationships/hyperlink" Target="https://naruto.fandom.com/wiki/Summoning_Technique" TargetMode="External"/><Relationship Id="rId727" Type="http://schemas.openxmlformats.org/officeDocument/2006/relationships/hyperlink" Target="https://ben10.fandom.com/wiki/Lepidopterran_(Classic)" TargetMode="External"/><Relationship Id="rId726" Type="http://schemas.openxmlformats.org/officeDocument/2006/relationships/hyperlink" Target="https://oddworld.fandom.com/wiki/Fuzzle" TargetMode="External"/><Relationship Id="rId725" Type="http://schemas.openxmlformats.org/officeDocument/2006/relationships/hyperlink" Target="https://dinotrux.fandom.com/wiki/Crabcavators_(species)" TargetMode="External"/><Relationship Id="rId724" Type="http://schemas.openxmlformats.org/officeDocument/2006/relationships/hyperlink" Target="https://wh40k.lexicanum.com/wiki/Gyrinx" TargetMode="External"/><Relationship Id="rId2640" Type="http://schemas.openxmlformats.org/officeDocument/2006/relationships/hyperlink" Target="https://toriko.fandom.com/wiki/Watiger" TargetMode="External"/><Relationship Id="rId1310" Type="http://schemas.openxmlformats.org/officeDocument/2006/relationships/hyperlink" Target="https://dragon-quest.org/wiki/Ursa_minor" TargetMode="External"/><Relationship Id="rId2641" Type="http://schemas.openxmlformats.org/officeDocument/2006/relationships/hyperlink" Target="https://ark.gamepedia.com/Sabertooth_Salmon" TargetMode="External"/><Relationship Id="rId1311" Type="http://schemas.openxmlformats.org/officeDocument/2006/relationships/hyperlink" Target="https://howtotrainyourdragon.fandom.com/wiki/Mudraker" TargetMode="External"/><Relationship Id="rId2642" Type="http://schemas.openxmlformats.org/officeDocument/2006/relationships/hyperlink" Target="https://forgottenrealms.fandom.com/wiki/Ooze_mephit" TargetMode="External"/><Relationship Id="rId1301" Type="http://schemas.openxmlformats.org/officeDocument/2006/relationships/hyperlink" Target="https://megaman.fandom.com/wiki/Rush" TargetMode="External"/><Relationship Id="rId2632" Type="http://schemas.openxmlformats.org/officeDocument/2006/relationships/hyperlink" Target="https://monsterhunter.fandom.com/wiki/Legiana" TargetMode="External"/><Relationship Id="rId1302" Type="http://schemas.openxmlformats.org/officeDocument/2006/relationships/hyperlink" Target="https://en.wikipedia.org/wiki/Charadriiformes" TargetMode="External"/><Relationship Id="rId2633" Type="http://schemas.openxmlformats.org/officeDocument/2006/relationships/hyperlink" Target="https://toriko.fandom.com/wiki/Walrhouse" TargetMode="External"/><Relationship Id="rId1303" Type="http://schemas.openxmlformats.org/officeDocument/2006/relationships/hyperlink" Target="https://ark.gamepedia.com/Dodo" TargetMode="External"/><Relationship Id="rId2634" Type="http://schemas.openxmlformats.org/officeDocument/2006/relationships/hyperlink" Target="https://ark.gamepedia.com/Sabertooth" TargetMode="External"/><Relationship Id="rId1304" Type="http://schemas.openxmlformats.org/officeDocument/2006/relationships/hyperlink" Target="https://avatar.fandom.com/wiki/Koala_sheep" TargetMode="External"/><Relationship Id="rId2635" Type="http://schemas.openxmlformats.org/officeDocument/2006/relationships/hyperlink" Target="https://forgottenrealms.fandom.com/wiki/Mud_mephit" TargetMode="External"/><Relationship Id="rId1305" Type="http://schemas.openxmlformats.org/officeDocument/2006/relationships/hyperlink" Target="https://forgottenrealms.fandom.com/wiki/Will-o%27-wisp" TargetMode="External"/><Relationship Id="rId2636" Type="http://schemas.openxmlformats.org/officeDocument/2006/relationships/hyperlink" Target="https://bulbapedia.bulbagarden.net/wiki/Ralts_(Pok%C3%A9mon)" TargetMode="External"/><Relationship Id="rId1306" Type="http://schemas.openxmlformats.org/officeDocument/2006/relationships/hyperlink" Target="https://bulbapedia.bulbagarden.net/wiki/Krabby_(Pok%C3%A9mon)" TargetMode="External"/><Relationship Id="rId2637" Type="http://schemas.openxmlformats.org/officeDocument/2006/relationships/hyperlink" Target="https://xenoblade.fandom.com/wiki/Water_Upa" TargetMode="External"/><Relationship Id="rId1307" Type="http://schemas.openxmlformats.org/officeDocument/2006/relationships/hyperlink" Target="https://digimon.fandom.com/wiki/Hawkmon" TargetMode="External"/><Relationship Id="rId2638" Type="http://schemas.openxmlformats.org/officeDocument/2006/relationships/hyperlink" Target="https://starwars.fandom.com/wiki/Womp_rat/Legends" TargetMode="External"/><Relationship Id="rId1308" Type="http://schemas.openxmlformats.org/officeDocument/2006/relationships/hyperlink" Target="https://zelda.fandom.com/wiki/Deku_Toad" TargetMode="External"/><Relationship Id="rId2639" Type="http://schemas.openxmlformats.org/officeDocument/2006/relationships/hyperlink" Target="https://monsterhunter.fandom.com/wiki/Lightenna" TargetMode="External"/><Relationship Id="rId1309" Type="http://schemas.openxmlformats.org/officeDocument/2006/relationships/hyperlink" Target="https://www.mariowiki.com/Wiggler" TargetMode="External"/><Relationship Id="rId719" Type="http://schemas.openxmlformats.org/officeDocument/2006/relationships/hyperlink" Target="https://elderscrolls.fandom.com/wiki/Haj_Mota_Hatchling_(Pet)" TargetMode="External"/><Relationship Id="rId718" Type="http://schemas.openxmlformats.org/officeDocument/2006/relationships/hyperlink" Target="https://monster-sanctuary.fandom.com/wiki/Mad_Eye" TargetMode="External"/><Relationship Id="rId717" Type="http://schemas.openxmlformats.org/officeDocument/2006/relationships/hyperlink" Target="https://fellseal.gamepedia.com/Tangrel" TargetMode="External"/><Relationship Id="rId712" Type="http://schemas.openxmlformats.org/officeDocument/2006/relationships/hyperlink" Target="https://dc.fandom.com/wiki/Krypto_(Prime_Earth)" TargetMode="External"/><Relationship Id="rId711" Type="http://schemas.openxmlformats.org/officeDocument/2006/relationships/hyperlink" Target="https://slimerancher.fandom.com/wiki/Feral_Slimes" TargetMode="External"/><Relationship Id="rId710" Type="http://schemas.openxmlformats.org/officeDocument/2006/relationships/hyperlink" Target="https://harrypotter.fandom.com/wiki/Swedish_Short-Snout" TargetMode="External"/><Relationship Id="rId716" Type="http://schemas.openxmlformats.org/officeDocument/2006/relationships/hyperlink" Target="https://minecraft.gamepedia.com/Snow_Golem" TargetMode="External"/><Relationship Id="rId715" Type="http://schemas.openxmlformats.org/officeDocument/2006/relationships/hyperlink" Target="https://finalfantasy.fandom.com/wiki/Hades_(Final_Fantasy_VII)" TargetMode="External"/><Relationship Id="rId714" Type="http://schemas.openxmlformats.org/officeDocument/2006/relationships/hyperlink" Target="https://finalfantasy.fandom.com/wiki/Death_Claw_(Crisis_Core)" TargetMode="External"/><Relationship Id="rId713" Type="http://schemas.openxmlformats.org/officeDocument/2006/relationships/hyperlink" Target="https://metroid.fandom.com/wiki/Gigafraug" TargetMode="External"/><Relationship Id="rId2630" Type="http://schemas.openxmlformats.org/officeDocument/2006/relationships/hyperlink" Target="https://xenoblade.fandom.com/wiki/Unafulge" TargetMode="External"/><Relationship Id="rId1300" Type="http://schemas.openxmlformats.org/officeDocument/2006/relationships/hyperlink" Target="https://ben10.fandom.com/wiki/Sphoeroid" TargetMode="External"/><Relationship Id="rId2631" Type="http://schemas.openxmlformats.org/officeDocument/2006/relationships/hyperlink" Target="https://starwars.fandom.com/wiki/Vulptex" TargetMode="External"/><Relationship Id="rId3117" Type="http://schemas.openxmlformats.org/officeDocument/2006/relationships/hyperlink" Target="https://bulbapedia.bulbagarden.net/wiki/Elgyem_(Pok%C3%A9mon)" TargetMode="External"/><Relationship Id="rId3116" Type="http://schemas.openxmlformats.org/officeDocument/2006/relationships/hyperlink" Target="https://www.realmshelps.net/monsters/templates/halffey.shtml" TargetMode="External"/><Relationship Id="rId3119" Type="http://schemas.openxmlformats.org/officeDocument/2006/relationships/hyperlink" Target="https://bulbapedia.bulbagarden.net/wiki/Litwick_(Pok%C3%A9mon)" TargetMode="External"/><Relationship Id="rId3118" Type="http://schemas.openxmlformats.org/officeDocument/2006/relationships/hyperlink" Target="https://www.realmshelps.net/monsters/templates/half-nymph.shtml" TargetMode="External"/><Relationship Id="rId3111" Type="http://schemas.openxmlformats.org/officeDocument/2006/relationships/hyperlink" Target="https://bulbapedia.bulbagarden.net/wiki/Ferroseed_(Pok%C3%A9mon)" TargetMode="External"/><Relationship Id="rId3110" Type="http://schemas.openxmlformats.org/officeDocument/2006/relationships/hyperlink" Target="https://www.realmshelps.net/monsters/templates/ghost.shtml" TargetMode="External"/><Relationship Id="rId3113" Type="http://schemas.openxmlformats.org/officeDocument/2006/relationships/hyperlink" Target="https://bulbapedia.bulbagarden.net/wiki/Klink_(Pok%C3%A9mon)" TargetMode="External"/><Relationship Id="rId3112" Type="http://schemas.openxmlformats.org/officeDocument/2006/relationships/hyperlink" Target="https://www.realmshelps.net/monsters/templates/greenbound.shtml" TargetMode="External"/><Relationship Id="rId3115" Type="http://schemas.openxmlformats.org/officeDocument/2006/relationships/hyperlink" Target="https://bulbapedia.bulbagarden.net/wiki/Tynamo_(Pok%C3%A9mon)" TargetMode="External"/><Relationship Id="rId3114" Type="http://schemas.openxmlformats.org/officeDocument/2006/relationships/hyperlink" Target="https://www.realmshelps.net/monsters/templates/halfdragon.shtml" TargetMode="External"/><Relationship Id="rId3106" Type="http://schemas.openxmlformats.org/officeDocument/2006/relationships/hyperlink" Target="https://www.realmshelps.net/monsters/templates/dark.shtml" TargetMode="External"/><Relationship Id="rId3105" Type="http://schemas.openxmlformats.org/officeDocument/2006/relationships/hyperlink" Target="https://bulbapedia.bulbagarden.net/wiki/Frillish_(Pok%C3%A9mon)" TargetMode="External"/><Relationship Id="rId3108" Type="http://schemas.openxmlformats.org/officeDocument/2006/relationships/hyperlink" Target="https://www.realmshelps.net/monsters/templates/fiendishcr.shtml" TargetMode="External"/><Relationship Id="rId3107" Type="http://schemas.openxmlformats.org/officeDocument/2006/relationships/hyperlink" Target="https://bulbapedia.bulbagarden.net/wiki/Alomomola_(Pok%C3%A9mon)" TargetMode="External"/><Relationship Id="rId3109" Type="http://schemas.openxmlformats.org/officeDocument/2006/relationships/hyperlink" Target="https://bulbapedia.bulbagarden.net/wiki/Joltik_(Pok%C3%A9mon)" TargetMode="External"/><Relationship Id="rId3100" Type="http://schemas.openxmlformats.org/officeDocument/2006/relationships/hyperlink" Target="https://www.realmshelps.net/monsters/templates/axiomatic.shtml" TargetMode="External"/><Relationship Id="rId3102" Type="http://schemas.openxmlformats.org/officeDocument/2006/relationships/hyperlink" Target="https://www.realmshelps.net/monsters/templates/celestialcr.shtml" TargetMode="External"/><Relationship Id="rId3101" Type="http://schemas.openxmlformats.org/officeDocument/2006/relationships/hyperlink" Target="https://bulbapedia.bulbagarden.net/wiki/Karrablast_(Pok%C3%A9mon)" TargetMode="External"/><Relationship Id="rId3104" Type="http://schemas.openxmlformats.org/officeDocument/2006/relationships/hyperlink" Target="https://www.realmshelps.net/monsters/templates/chameleon.shtml" TargetMode="External"/><Relationship Id="rId3103" Type="http://schemas.openxmlformats.org/officeDocument/2006/relationships/hyperlink" Target="https://bulbapedia.bulbagarden.net/wiki/Foongus_(Pok%C3%A9mon)" TargetMode="External"/><Relationship Id="rId3139" Type="http://schemas.openxmlformats.org/officeDocument/2006/relationships/hyperlink" Target="https://bulbapedia.bulbagarden.net/wiki/Bouffalant_(Pok%C3%A9mon)" TargetMode="External"/><Relationship Id="rId3138" Type="http://schemas.openxmlformats.org/officeDocument/2006/relationships/hyperlink" Target="https://www.realmshelps.net/magic/familiars.shtml" TargetMode="External"/><Relationship Id="rId3131" Type="http://schemas.openxmlformats.org/officeDocument/2006/relationships/hyperlink" Target="https://bulbapedia.bulbagarden.net/wiki/Mienfoo_(Pok%C3%A9mon)" TargetMode="External"/><Relationship Id="rId3130" Type="http://schemas.openxmlformats.org/officeDocument/2006/relationships/hyperlink" Target="https://www.realmshelps.net/monsters/templates/pseudonatural.shtml" TargetMode="External"/><Relationship Id="rId3133" Type="http://schemas.openxmlformats.org/officeDocument/2006/relationships/hyperlink" Target="https://bulbapedia.bulbagarden.net/wiki/Druddigon_(Pok%C3%A9mon)" TargetMode="External"/><Relationship Id="rId3132" Type="http://schemas.openxmlformats.org/officeDocument/2006/relationships/hyperlink" Target="https://www.realmshelps.net/monsters/templates/radiant.shtml" TargetMode="External"/><Relationship Id="rId3135" Type="http://schemas.openxmlformats.org/officeDocument/2006/relationships/hyperlink" Target="https://bulbapedia.bulbagarden.net/wiki/Golett_(Pok%C3%A9mon)" TargetMode="External"/><Relationship Id="rId3134" Type="http://schemas.openxmlformats.org/officeDocument/2006/relationships/hyperlink" Target="https://www.realmshelps.net/monsters/templates/titanic.shtml" TargetMode="External"/><Relationship Id="rId3137" Type="http://schemas.openxmlformats.org/officeDocument/2006/relationships/hyperlink" Target="https://bulbapedia.bulbagarden.net/wiki/Pawniard_(Pok%C3%A9mon)" TargetMode="External"/><Relationship Id="rId3136" Type="http://schemas.openxmlformats.org/officeDocument/2006/relationships/hyperlink" Target="https://www.realmshelps.net/charbuild/classes/animalcompanion.shtml" TargetMode="External"/><Relationship Id="rId3128" Type="http://schemas.openxmlformats.org/officeDocument/2006/relationships/hyperlink" Target="https://www.realmshelps.net/monsters/templates/paragon.shtml" TargetMode="External"/><Relationship Id="rId3127" Type="http://schemas.openxmlformats.org/officeDocument/2006/relationships/hyperlink" Target="https://bulbapedia.bulbagarden.net/wiki/Shelmet_(Pok%C3%A9mon)" TargetMode="External"/><Relationship Id="rId3129" Type="http://schemas.openxmlformats.org/officeDocument/2006/relationships/hyperlink" Target="https://bulbapedia.bulbagarden.net/wiki/Stunfisk_(Pok%C3%A9mon)" TargetMode="External"/><Relationship Id="rId3120" Type="http://schemas.openxmlformats.org/officeDocument/2006/relationships/hyperlink" Target="https://www.realmshelps.net/monsters/templates/half-ogre.shtml" TargetMode="External"/><Relationship Id="rId3122" Type="http://schemas.openxmlformats.org/officeDocument/2006/relationships/hyperlink" Target="https://www.realmshelps.net/monsters/templates/halftroll.shtml" TargetMode="External"/><Relationship Id="rId3121" Type="http://schemas.openxmlformats.org/officeDocument/2006/relationships/hyperlink" Target="https://bulbapedia.bulbagarden.net/wiki/Axew_(Pok%C3%A9mon)" TargetMode="External"/><Relationship Id="rId3124" Type="http://schemas.openxmlformats.org/officeDocument/2006/relationships/hyperlink" Target="https://www.realmshelps.net/monsters/templates/halfvampire.shtml" TargetMode="External"/><Relationship Id="rId3123" Type="http://schemas.openxmlformats.org/officeDocument/2006/relationships/hyperlink" Target="https://bulbapedia.bulbagarden.net/wiki/Cubchoo_(Pok%C3%A9mon)" TargetMode="External"/><Relationship Id="rId3126" Type="http://schemas.openxmlformats.org/officeDocument/2006/relationships/hyperlink" Target="https://www.realmshelps.net/monsters/templates/multihead.shtml" TargetMode="External"/><Relationship Id="rId3125" Type="http://schemas.openxmlformats.org/officeDocument/2006/relationships/hyperlink" Target="https://bulbapedia.bulbagarden.net/wiki/Cryogonal_(Pok%C3%A9mon)" TargetMode="External"/><Relationship Id="rId1378" Type="http://schemas.openxmlformats.org/officeDocument/2006/relationships/hyperlink" Target="https://bulbapedia.bulbagarden.net/wiki/Cubone_(Pok%C3%A9mon)" TargetMode="External"/><Relationship Id="rId1379" Type="http://schemas.openxmlformats.org/officeDocument/2006/relationships/hyperlink" Target="https://digimon.fandom.com/wiki/Ignitemon" TargetMode="External"/><Relationship Id="rId789" Type="http://schemas.openxmlformats.org/officeDocument/2006/relationships/hyperlink" Target="https://ben10.fandom.com/wiki/Lucubra" TargetMode="External"/><Relationship Id="rId788" Type="http://schemas.openxmlformats.org/officeDocument/2006/relationships/hyperlink" Target="https://oddworld.fandom.com/wiki/Stingbee" TargetMode="External"/><Relationship Id="rId787" Type="http://schemas.openxmlformats.org/officeDocument/2006/relationships/hyperlink" Target="https://dinotrux.fandom.com/wiki/Junktools_(species)" TargetMode="External"/><Relationship Id="rId786" Type="http://schemas.openxmlformats.org/officeDocument/2006/relationships/hyperlink" Target="https://wh40k.lexicanum.com/wiki/Khymera" TargetMode="External"/><Relationship Id="rId781" Type="http://schemas.openxmlformats.org/officeDocument/2006/relationships/hyperlink" Target="https://monster-sanctuary.fandom.com/wiki/Toxiquus" TargetMode="External"/><Relationship Id="rId1370" Type="http://schemas.openxmlformats.org/officeDocument/2006/relationships/hyperlink" Target="https://toriko.fandom.com/wiki/Dragon_King" TargetMode="External"/><Relationship Id="rId780" Type="http://schemas.openxmlformats.org/officeDocument/2006/relationships/hyperlink" Target="https://fellseal.gamepedia.com/Vangal" TargetMode="External"/><Relationship Id="rId1371" Type="http://schemas.openxmlformats.org/officeDocument/2006/relationships/hyperlink" Target="https://wh40k.lexicanum.com/wiki/Exocrine" TargetMode="External"/><Relationship Id="rId1372" Type="http://schemas.openxmlformats.org/officeDocument/2006/relationships/hyperlink" Target="https://ben10.fandom.com/wiki/Terroranchula%27s_Species" TargetMode="External"/><Relationship Id="rId1373" Type="http://schemas.openxmlformats.org/officeDocument/2006/relationships/hyperlink" Target="https://monster-rancher.fandom.com/wiki/Suezo" TargetMode="External"/><Relationship Id="rId785" Type="http://schemas.openxmlformats.org/officeDocument/2006/relationships/hyperlink" Target="https://toriko.fandom.com/wiki/Cabbear" TargetMode="External"/><Relationship Id="rId1374" Type="http://schemas.openxmlformats.org/officeDocument/2006/relationships/hyperlink" Target="https://en.wikipedia.org/wiki/Penguin" TargetMode="External"/><Relationship Id="rId784" Type="http://schemas.openxmlformats.org/officeDocument/2006/relationships/hyperlink" Target="https://goldensun.fandom.com/wiki/Mold" TargetMode="External"/><Relationship Id="rId1375" Type="http://schemas.openxmlformats.org/officeDocument/2006/relationships/hyperlink" Target="https://ark.gamepedia.com/Dodo_Wyvern" TargetMode="External"/><Relationship Id="rId783" Type="http://schemas.openxmlformats.org/officeDocument/2006/relationships/hyperlink" Target="https://onepiece.fandom.com/wiki/Animal_Species/Water_7_Saga" TargetMode="External"/><Relationship Id="rId1376" Type="http://schemas.openxmlformats.org/officeDocument/2006/relationships/hyperlink" Target="https://avatar.fandom.com/wiki/Lion_turtle" TargetMode="External"/><Relationship Id="rId782" Type="http://schemas.openxmlformats.org/officeDocument/2006/relationships/hyperlink" Target="https://elderscrolls.fandom.com/wiki/Hoarvor" TargetMode="External"/><Relationship Id="rId1377" Type="http://schemas.openxmlformats.org/officeDocument/2006/relationships/hyperlink" Target="https://www.d20srd.org/srd/spells/animateObjects.htm" TargetMode="External"/><Relationship Id="rId1367" Type="http://schemas.openxmlformats.org/officeDocument/2006/relationships/hyperlink" Target="https://monster-sanctuary.fandom.com/wiki/Kame" TargetMode="External"/><Relationship Id="rId2698" Type="http://schemas.openxmlformats.org/officeDocument/2006/relationships/hyperlink" Target="https://ark.gamepedia.com/Terror_Bird" TargetMode="External"/><Relationship Id="rId1368" Type="http://schemas.openxmlformats.org/officeDocument/2006/relationships/hyperlink" Target="https://onepiece.fandom.com/wiki/Animal_Species/Strong_World" TargetMode="External"/><Relationship Id="rId2699" Type="http://schemas.openxmlformats.org/officeDocument/2006/relationships/hyperlink" Target="https://forgottenrealms.fandom.com/wiki/Animental" TargetMode="External"/><Relationship Id="rId1369" Type="http://schemas.openxmlformats.org/officeDocument/2006/relationships/hyperlink" Target="https://goldensun.fandom.com/wiki/Forge" TargetMode="External"/><Relationship Id="rId778" Type="http://schemas.openxmlformats.org/officeDocument/2006/relationships/hyperlink" Target="https://finalfantasy.fandom.com/wiki/Ifrit_(Final_Fantasy_X)" TargetMode="External"/><Relationship Id="rId777" Type="http://schemas.openxmlformats.org/officeDocument/2006/relationships/hyperlink" Target="https://finalfantasy.fandom.com/wiki/Dual_Horn_(Final_Fantasy_X)" TargetMode="External"/><Relationship Id="rId776" Type="http://schemas.openxmlformats.org/officeDocument/2006/relationships/hyperlink" Target="https://metroid.fandom.com/wiki/Groganch" TargetMode="External"/><Relationship Id="rId775" Type="http://schemas.openxmlformats.org/officeDocument/2006/relationships/hyperlink" Target="https://dc.fandom.com/wiki/Memakata_(New_Earth)" TargetMode="External"/><Relationship Id="rId779" Type="http://schemas.openxmlformats.org/officeDocument/2006/relationships/hyperlink" Target="https://minecraft.gamepedia.com/Spawner" TargetMode="External"/><Relationship Id="rId770" Type="http://schemas.openxmlformats.org/officeDocument/2006/relationships/hyperlink" Target="https://howtotrainyourdragon.fandom.com/wiki/Flightmare" TargetMode="External"/><Relationship Id="rId2690" Type="http://schemas.openxmlformats.org/officeDocument/2006/relationships/hyperlink" Target="https://bulbapedia.bulbagarden.net/wiki/Skitty_(Pok%C3%A9mon)" TargetMode="External"/><Relationship Id="rId1360" Type="http://schemas.openxmlformats.org/officeDocument/2006/relationships/hyperlink" Target="https://xenoblade.fandom.com/wiki/Weather_Flier" TargetMode="External"/><Relationship Id="rId2691" Type="http://schemas.openxmlformats.org/officeDocument/2006/relationships/hyperlink" Target="https://xenoblade.fandom.com/wiki/Zig" TargetMode="External"/><Relationship Id="rId1361" Type="http://schemas.openxmlformats.org/officeDocument/2006/relationships/hyperlink" Target="https://starwars.fandom.com/wiki/Ysalamir" TargetMode="External"/><Relationship Id="rId2692" Type="http://schemas.openxmlformats.org/officeDocument/2006/relationships/hyperlink" Target="https://monsterhunter.fandom.com/wiki/Malfestio" TargetMode="External"/><Relationship Id="rId1362" Type="http://schemas.openxmlformats.org/officeDocument/2006/relationships/hyperlink" Target="https://monsterhunter.fandom.com/wiki/Cephalos" TargetMode="External"/><Relationship Id="rId2693" Type="http://schemas.openxmlformats.org/officeDocument/2006/relationships/hyperlink" Target="https://ark.gamepedia.com/Tapejara" TargetMode="External"/><Relationship Id="rId774" Type="http://schemas.openxmlformats.org/officeDocument/2006/relationships/hyperlink" Target="https://harrypotter.fandom.com/wiki/Dugbog" TargetMode="External"/><Relationship Id="rId1363" Type="http://schemas.openxmlformats.org/officeDocument/2006/relationships/hyperlink" Target="https://harrypotter.fandom.com/wiki/Patronus_Charm" TargetMode="External"/><Relationship Id="rId2694" Type="http://schemas.openxmlformats.org/officeDocument/2006/relationships/hyperlink" Target="https://forgottenrealms.fandom.com/wiki/Xorn" TargetMode="External"/><Relationship Id="rId773" Type="http://schemas.openxmlformats.org/officeDocument/2006/relationships/hyperlink" Target="https://monsterhunter.fandom.com/wiki/Barioth" TargetMode="External"/><Relationship Id="rId1364" Type="http://schemas.openxmlformats.org/officeDocument/2006/relationships/hyperlink" Target="https://metroid.fandom.com/wiki/Scatter_Bombu" TargetMode="External"/><Relationship Id="rId2695" Type="http://schemas.openxmlformats.org/officeDocument/2006/relationships/hyperlink" Target="https://bulbapedia.bulbagarden.net/wiki/Sableye_(Pok%C3%A9mon)" TargetMode="External"/><Relationship Id="rId772" Type="http://schemas.openxmlformats.org/officeDocument/2006/relationships/hyperlink" Target="https://starwars.fandom.com/wiki/Mee/Legends" TargetMode="External"/><Relationship Id="rId1365" Type="http://schemas.openxmlformats.org/officeDocument/2006/relationships/hyperlink" Target="https://finalfantasy.fandom.com/wiki/Shiva_(Final_Fantasy_X)" TargetMode="External"/><Relationship Id="rId2696" Type="http://schemas.openxmlformats.org/officeDocument/2006/relationships/hyperlink" Target="https://xenoblade.fandom.com/wiki/Azurda" TargetMode="External"/><Relationship Id="rId771" Type="http://schemas.openxmlformats.org/officeDocument/2006/relationships/hyperlink" Target="https://xenoblade.fandom.com/wiki/Bufa" TargetMode="External"/><Relationship Id="rId1366" Type="http://schemas.openxmlformats.org/officeDocument/2006/relationships/hyperlink" Target="https://fellseal.gamepedia.com/Sylvan" TargetMode="External"/><Relationship Id="rId2697" Type="http://schemas.openxmlformats.org/officeDocument/2006/relationships/hyperlink" Target="https://monsterhunter.fandom.com/wiki/Meraginasu" TargetMode="External"/><Relationship Id="rId1390" Type="http://schemas.openxmlformats.org/officeDocument/2006/relationships/hyperlink" Target="https://fellseal.gamepedia.com/Thorned" TargetMode="External"/><Relationship Id="rId1391" Type="http://schemas.openxmlformats.org/officeDocument/2006/relationships/hyperlink" Target="https://monster-sanctuary.fandom.com/wiki/Sycophantom" TargetMode="External"/><Relationship Id="rId1392" Type="http://schemas.openxmlformats.org/officeDocument/2006/relationships/hyperlink" Target="https://onepiece.fandom.com/wiki/Animal_Species/Arabasta_Saga" TargetMode="External"/><Relationship Id="rId1393" Type="http://schemas.openxmlformats.org/officeDocument/2006/relationships/hyperlink" Target="https://goldensun.fandom.com/wiki/Fugue" TargetMode="External"/><Relationship Id="rId1394" Type="http://schemas.openxmlformats.org/officeDocument/2006/relationships/hyperlink" Target="https://toriko.fandom.com/wiki/Drill_Bird" TargetMode="External"/><Relationship Id="rId1395" Type="http://schemas.openxmlformats.org/officeDocument/2006/relationships/hyperlink" Target="https://wh40k.lexicanum.com/wiki/Gargoyle" TargetMode="External"/><Relationship Id="rId1396" Type="http://schemas.openxmlformats.org/officeDocument/2006/relationships/hyperlink" Target="https://ben10.fandom.com/wiki/Vaxasaurian_(Classic)" TargetMode="External"/><Relationship Id="rId1397" Type="http://schemas.openxmlformats.org/officeDocument/2006/relationships/hyperlink" Target="https://monster-rancher.fandom.com/wiki/Tiger" TargetMode="External"/><Relationship Id="rId1398" Type="http://schemas.openxmlformats.org/officeDocument/2006/relationships/hyperlink" Target="https://en.wikipedia.org/wiki/Pelecanimorphae" TargetMode="External"/><Relationship Id="rId1399" Type="http://schemas.openxmlformats.org/officeDocument/2006/relationships/hyperlink" Target="https://ark.gamepedia.com/Doedicurus" TargetMode="External"/><Relationship Id="rId1389" Type="http://schemas.openxmlformats.org/officeDocument/2006/relationships/hyperlink" Target="https://finalfantasy.fandom.com/wiki/Siren_(Final_Fantasy_VIII)" TargetMode="External"/><Relationship Id="rId799" Type="http://schemas.openxmlformats.org/officeDocument/2006/relationships/hyperlink" Target="https://www.mariowiki.com/Little_Mouser" TargetMode="External"/><Relationship Id="rId798" Type="http://schemas.openxmlformats.org/officeDocument/2006/relationships/hyperlink" Target="https://zelda.fandom.com/wiki/Ice_Keese" TargetMode="External"/><Relationship Id="rId797" Type="http://schemas.openxmlformats.org/officeDocument/2006/relationships/hyperlink" Target="https://digimon.fandom.com/wiki/Ekakimon" TargetMode="External"/><Relationship Id="rId1380" Type="http://schemas.openxmlformats.org/officeDocument/2006/relationships/hyperlink" Target="https://zelda.fandom.com/wiki/Aquamentus_(Oracle_of_Seasons)" TargetMode="External"/><Relationship Id="rId792" Type="http://schemas.openxmlformats.org/officeDocument/2006/relationships/hyperlink" Target="https://en.wikipedia.org/wiki/Equidae" TargetMode="External"/><Relationship Id="rId1381" Type="http://schemas.openxmlformats.org/officeDocument/2006/relationships/hyperlink" Target="https://www.mariowiki.com/Pom_Pom" TargetMode="External"/><Relationship Id="rId791" Type="http://schemas.openxmlformats.org/officeDocument/2006/relationships/hyperlink" Target="https://farscape.fandom.com/wiki/Leviathan" TargetMode="External"/><Relationship Id="rId1382" Type="http://schemas.openxmlformats.org/officeDocument/2006/relationships/hyperlink" Target="https://dragon-quest.org/wiki/Conklave" TargetMode="External"/><Relationship Id="rId790" Type="http://schemas.openxmlformats.org/officeDocument/2006/relationships/hyperlink" Target="https://horizon.fandom.com/wiki/Snapmaw" TargetMode="External"/><Relationship Id="rId1383" Type="http://schemas.openxmlformats.org/officeDocument/2006/relationships/hyperlink" Target="https://howtotrainyourdragon.fandom.com/wiki/Prickleboggle_(Franchise)" TargetMode="External"/><Relationship Id="rId1384" Type="http://schemas.openxmlformats.org/officeDocument/2006/relationships/hyperlink" Target="https://xenoblade.fandom.com/wiki/Forfex" TargetMode="External"/><Relationship Id="rId796" Type="http://schemas.openxmlformats.org/officeDocument/2006/relationships/hyperlink" Target="https://bulbapedia.bulbagarden.net/wiki/Mankey_(Pok%C3%A9mon)" TargetMode="External"/><Relationship Id="rId1385" Type="http://schemas.openxmlformats.org/officeDocument/2006/relationships/hyperlink" Target="https://starwars.fandom.com/wiki/Zeer" TargetMode="External"/><Relationship Id="rId795" Type="http://schemas.openxmlformats.org/officeDocument/2006/relationships/hyperlink" Target="https://forgottenrealms.fandom.com/wiki/Grell" TargetMode="External"/><Relationship Id="rId1386" Type="http://schemas.openxmlformats.org/officeDocument/2006/relationships/hyperlink" Target="https://monsterhunter.fandom.com/wiki/Chameleos" TargetMode="External"/><Relationship Id="rId794" Type="http://schemas.openxmlformats.org/officeDocument/2006/relationships/hyperlink" Target="https://avatar.fandom.com/wiki/Elephant_mandrill" TargetMode="External"/><Relationship Id="rId1387" Type="http://schemas.openxmlformats.org/officeDocument/2006/relationships/hyperlink" Target="https://harrypotter.fandom.com/wiki/Phoenix" TargetMode="External"/><Relationship Id="rId793" Type="http://schemas.openxmlformats.org/officeDocument/2006/relationships/hyperlink" Target="https://ark.gamepedia.com/Carbonemys" TargetMode="External"/><Relationship Id="rId1388" Type="http://schemas.openxmlformats.org/officeDocument/2006/relationships/hyperlink" Target="https://metroid.fandom.com/wiki/Sheegoth" TargetMode="External"/><Relationship Id="rId3191" Type="http://schemas.openxmlformats.org/officeDocument/2006/relationships/hyperlink" Target="https://bulbapedia.bulbagarden.net/wiki/Zygarde_(Pok%C3%A9mon)" TargetMode="External"/><Relationship Id="rId3190" Type="http://schemas.openxmlformats.org/officeDocument/2006/relationships/hyperlink" Target="https://bulbapedia.bulbagarden.net/wiki/Yveltal_(Pok%C3%A9mon)" TargetMode="External"/><Relationship Id="rId3193" Type="http://schemas.openxmlformats.org/officeDocument/2006/relationships/hyperlink" Target="https://bulbapedia.bulbagarden.net/wiki/Hoopa_(Pok%C3%A9mon)" TargetMode="External"/><Relationship Id="rId3192" Type="http://schemas.openxmlformats.org/officeDocument/2006/relationships/hyperlink" Target="https://bulbapedia.bulbagarden.net/wiki/Diancie_(Pok%C3%A9mon)" TargetMode="External"/><Relationship Id="rId3195" Type="http://schemas.openxmlformats.org/officeDocument/2006/relationships/hyperlink" Target="https://bulbapedia.bulbagarden.net/wiki/Mega_Ring" TargetMode="External"/><Relationship Id="rId3194" Type="http://schemas.openxmlformats.org/officeDocument/2006/relationships/hyperlink" Target="https://bulbapedia.bulbagarden.net/wiki/Volcanion_(Pok%C3%A9mon)" TargetMode="External"/><Relationship Id="rId3197" Type="http://schemas.openxmlformats.org/officeDocument/2006/relationships/hyperlink" Target="https://bulbapedia.bulbagarden.net/wiki/Litten_(Pok%C3%A9mon)" TargetMode="External"/><Relationship Id="rId3196" Type="http://schemas.openxmlformats.org/officeDocument/2006/relationships/hyperlink" Target="https://bulbapedia.bulbagarden.net/wiki/Rowlet_(Pok%C3%A9mon)" TargetMode="External"/><Relationship Id="rId3199" Type="http://schemas.openxmlformats.org/officeDocument/2006/relationships/hyperlink" Target="https://bulbapedia.bulbagarden.net/wiki/Pikipek_(Pok%C3%A9mon)" TargetMode="External"/><Relationship Id="rId3198" Type="http://schemas.openxmlformats.org/officeDocument/2006/relationships/hyperlink" Target="https://bulbapedia.bulbagarden.net/wiki/Popplio_(Pok%C3%A9mon)" TargetMode="External"/><Relationship Id="rId3180" Type="http://schemas.openxmlformats.org/officeDocument/2006/relationships/hyperlink" Target="https://bulbapedia.bulbagarden.net/wiki/Hawlucha_(Pok%C3%A9mon)" TargetMode="External"/><Relationship Id="rId3182" Type="http://schemas.openxmlformats.org/officeDocument/2006/relationships/hyperlink" Target="https://bulbapedia.bulbagarden.net/wiki/Carbink_(Pok%C3%A9mon)" TargetMode="External"/><Relationship Id="rId3181" Type="http://schemas.openxmlformats.org/officeDocument/2006/relationships/hyperlink" Target="https://bulbapedia.bulbagarden.net/wiki/Dedenne_(Pok%C3%A9mon)" TargetMode="External"/><Relationship Id="rId3184" Type="http://schemas.openxmlformats.org/officeDocument/2006/relationships/hyperlink" Target="https://bulbapedia.bulbagarden.net/wiki/Klefki_(Pok%C3%A9mon)" TargetMode="External"/><Relationship Id="rId3183" Type="http://schemas.openxmlformats.org/officeDocument/2006/relationships/hyperlink" Target="https://bulbapedia.bulbagarden.net/wiki/Goomy_(Pok%C3%A9mon)" TargetMode="External"/><Relationship Id="rId3186" Type="http://schemas.openxmlformats.org/officeDocument/2006/relationships/hyperlink" Target="https://bulbapedia.bulbagarden.net/wiki/Pumpkaboo_(Pok%C3%A9mon)" TargetMode="External"/><Relationship Id="rId3185" Type="http://schemas.openxmlformats.org/officeDocument/2006/relationships/hyperlink" Target="https://bulbapedia.bulbagarden.net/wiki/Phantump_(Pok%C3%A9mon)" TargetMode="External"/><Relationship Id="rId3188" Type="http://schemas.openxmlformats.org/officeDocument/2006/relationships/hyperlink" Target="https://bulbapedia.bulbagarden.net/wiki/Noibat_(Pok%C3%A9mon)" TargetMode="External"/><Relationship Id="rId3187" Type="http://schemas.openxmlformats.org/officeDocument/2006/relationships/hyperlink" Target="https://bulbapedia.bulbagarden.net/wiki/Bergmite_(Pok%C3%A9mon)" TargetMode="External"/><Relationship Id="rId3189" Type="http://schemas.openxmlformats.org/officeDocument/2006/relationships/hyperlink" Target="https://bulbapedia.bulbagarden.net/wiki/Xerneas_(Pok%C3%A9mon)" TargetMode="External"/><Relationship Id="rId3151" Type="http://schemas.openxmlformats.org/officeDocument/2006/relationships/hyperlink" Target="https://bulbapedia.bulbagarden.net/wiki/Reshiram_(Pok%C3%A9mon)" TargetMode="External"/><Relationship Id="rId3150" Type="http://schemas.openxmlformats.org/officeDocument/2006/relationships/hyperlink" Target="https://bulbapedia.bulbagarden.net/wiki/Thundurus_(Pok%C3%A9mon)" TargetMode="External"/><Relationship Id="rId3153" Type="http://schemas.openxmlformats.org/officeDocument/2006/relationships/hyperlink" Target="https://bulbapedia.bulbagarden.net/wiki/Landorus_(Pok%C3%A9mon)" TargetMode="External"/><Relationship Id="rId3152" Type="http://schemas.openxmlformats.org/officeDocument/2006/relationships/hyperlink" Target="https://bulbapedia.bulbagarden.net/wiki/Zekrom_(Pok%C3%A9mon)" TargetMode="External"/><Relationship Id="rId3155" Type="http://schemas.openxmlformats.org/officeDocument/2006/relationships/hyperlink" Target="https://bulbapedia.bulbagarden.net/wiki/Keldeo_(Pok%C3%A9mon)" TargetMode="External"/><Relationship Id="rId3154" Type="http://schemas.openxmlformats.org/officeDocument/2006/relationships/hyperlink" Target="https://bulbapedia.bulbagarden.net/wiki/Kyurem_(Pok%C3%A9mon)" TargetMode="External"/><Relationship Id="rId3157" Type="http://schemas.openxmlformats.org/officeDocument/2006/relationships/hyperlink" Target="https://bulbapedia.bulbagarden.net/wiki/Genesect_(Pok%C3%A9mon)" TargetMode="External"/><Relationship Id="rId3156" Type="http://schemas.openxmlformats.org/officeDocument/2006/relationships/hyperlink" Target="https://bulbapedia.bulbagarden.net/wiki/Meloetta_(Pok%C3%A9mon)" TargetMode="External"/><Relationship Id="rId3159" Type="http://schemas.openxmlformats.org/officeDocument/2006/relationships/hyperlink" Target="https://bulbapedia.bulbagarden.net/wiki/Fennekin_(Pok%C3%A9mon)" TargetMode="External"/><Relationship Id="rId3158" Type="http://schemas.openxmlformats.org/officeDocument/2006/relationships/hyperlink" Target="https://bulbapedia.bulbagarden.net/wiki/Chespin_(Pok%C3%A9mon)" TargetMode="External"/><Relationship Id="rId3149" Type="http://schemas.openxmlformats.org/officeDocument/2006/relationships/hyperlink" Target="https://bulbapedia.bulbagarden.net/wiki/Tornadus_(Pok%C3%A9mon)" TargetMode="External"/><Relationship Id="rId3140" Type="http://schemas.openxmlformats.org/officeDocument/2006/relationships/hyperlink" Target="https://bulbapedia.bulbagarden.net/wiki/Rufflet_(Pok%C3%A9mon)" TargetMode="External"/><Relationship Id="rId3142" Type="http://schemas.openxmlformats.org/officeDocument/2006/relationships/hyperlink" Target="https://bulbapedia.bulbagarden.net/wiki/Heatmor_(Pok%C3%A9mon)" TargetMode="External"/><Relationship Id="rId3141" Type="http://schemas.openxmlformats.org/officeDocument/2006/relationships/hyperlink" Target="https://bulbapedia.bulbagarden.net/wiki/Vullaby_(Pok%C3%A9mon)" TargetMode="External"/><Relationship Id="rId3144" Type="http://schemas.openxmlformats.org/officeDocument/2006/relationships/hyperlink" Target="https://bulbapedia.bulbagarden.net/wiki/Deino_(Pok%C3%A9mon)" TargetMode="External"/><Relationship Id="rId3143" Type="http://schemas.openxmlformats.org/officeDocument/2006/relationships/hyperlink" Target="https://bulbapedia.bulbagarden.net/wiki/Durant_(Pok%C3%A9mon)" TargetMode="External"/><Relationship Id="rId3146" Type="http://schemas.openxmlformats.org/officeDocument/2006/relationships/hyperlink" Target="https://bulbapedia.bulbagarden.net/wiki/Cobalion_(Pok%C3%A9mon)" TargetMode="External"/><Relationship Id="rId3145" Type="http://schemas.openxmlformats.org/officeDocument/2006/relationships/hyperlink" Target="https://bulbapedia.bulbagarden.net/wiki/Larvesta_(Pok%C3%A9mon)" TargetMode="External"/><Relationship Id="rId3148" Type="http://schemas.openxmlformats.org/officeDocument/2006/relationships/hyperlink" Target="https://bulbapedia.bulbagarden.net/wiki/Virizion_(Pok%C3%A9mon)" TargetMode="External"/><Relationship Id="rId3147" Type="http://schemas.openxmlformats.org/officeDocument/2006/relationships/hyperlink" Target="https://bulbapedia.bulbagarden.net/wiki/Terrakion_(Pok%C3%A9mon)" TargetMode="External"/><Relationship Id="rId3171" Type="http://schemas.openxmlformats.org/officeDocument/2006/relationships/hyperlink" Target="https://bulbapedia.bulbagarden.net/wiki/Spritzee_(Pok%C3%A9mon)" TargetMode="External"/><Relationship Id="rId3170" Type="http://schemas.openxmlformats.org/officeDocument/2006/relationships/hyperlink" Target="https://bulbapedia.bulbagarden.net/wiki/Honedge_(Pok%C3%A9mon)" TargetMode="External"/><Relationship Id="rId3173" Type="http://schemas.openxmlformats.org/officeDocument/2006/relationships/hyperlink" Target="https://bulbapedia.bulbagarden.net/wiki/Inkay_(Pok%C3%A9mon)" TargetMode="External"/><Relationship Id="rId3172" Type="http://schemas.openxmlformats.org/officeDocument/2006/relationships/hyperlink" Target="https://bulbapedia.bulbagarden.net/wiki/Swirlix_(Pok%C3%A9mon)" TargetMode="External"/><Relationship Id="rId3175" Type="http://schemas.openxmlformats.org/officeDocument/2006/relationships/hyperlink" Target="https://bulbapedia.bulbagarden.net/wiki/Skrelp_(Pok%C3%A9mon)" TargetMode="External"/><Relationship Id="rId3174" Type="http://schemas.openxmlformats.org/officeDocument/2006/relationships/hyperlink" Target="https://bulbapedia.bulbagarden.net/wiki/Binacle_(Pok%C3%A9mon)" TargetMode="External"/><Relationship Id="rId3177" Type="http://schemas.openxmlformats.org/officeDocument/2006/relationships/hyperlink" Target="https://bulbapedia.bulbagarden.net/wiki/Helioptile_(Pok%C3%A9mon)" TargetMode="External"/><Relationship Id="rId3176" Type="http://schemas.openxmlformats.org/officeDocument/2006/relationships/hyperlink" Target="https://bulbapedia.bulbagarden.net/wiki/Clauncher_(Pok%C3%A9mon)" TargetMode="External"/><Relationship Id="rId3179" Type="http://schemas.openxmlformats.org/officeDocument/2006/relationships/hyperlink" Target="https://bulbapedia.bulbagarden.net/wiki/Amaura_(Pok%C3%A9mon)" TargetMode="External"/><Relationship Id="rId3178" Type="http://schemas.openxmlformats.org/officeDocument/2006/relationships/hyperlink" Target="https://bulbapedia.bulbagarden.net/wiki/Tyrunt_(Pok%C3%A9mon)" TargetMode="External"/><Relationship Id="rId3160" Type="http://schemas.openxmlformats.org/officeDocument/2006/relationships/hyperlink" Target="https://bulbapedia.bulbagarden.net/wiki/Froakie_(Pok%C3%A9mon)" TargetMode="External"/><Relationship Id="rId3162" Type="http://schemas.openxmlformats.org/officeDocument/2006/relationships/hyperlink" Target="https://bulbapedia.bulbagarden.net/wiki/Fletchling_(Pok%C3%A9mon)" TargetMode="External"/><Relationship Id="rId3161" Type="http://schemas.openxmlformats.org/officeDocument/2006/relationships/hyperlink" Target="https://bulbapedia.bulbagarden.net/wiki/Bunnelby_(Pok%C3%A9mon)" TargetMode="External"/><Relationship Id="rId3164" Type="http://schemas.openxmlformats.org/officeDocument/2006/relationships/hyperlink" Target="https://bulbapedia.bulbagarden.net/wiki/Litleo_(Pok%C3%A9mon)" TargetMode="External"/><Relationship Id="rId3163" Type="http://schemas.openxmlformats.org/officeDocument/2006/relationships/hyperlink" Target="https://bulbapedia.bulbagarden.net/wiki/Scatterbug_(Pok%C3%A9mon)" TargetMode="External"/><Relationship Id="rId3166" Type="http://schemas.openxmlformats.org/officeDocument/2006/relationships/hyperlink" Target="https://bulbapedia.bulbagarden.net/wiki/Skiddo_(Pok%C3%A9mon)" TargetMode="External"/><Relationship Id="rId3165" Type="http://schemas.openxmlformats.org/officeDocument/2006/relationships/hyperlink" Target="https://bulbapedia.bulbagarden.net/wiki/Flab%C3%A9b%C3%A9_(Pok%C3%A9mon)" TargetMode="External"/><Relationship Id="rId3168" Type="http://schemas.openxmlformats.org/officeDocument/2006/relationships/hyperlink" Target="https://bulbapedia.bulbagarden.net/wiki/Furfrou_(Pok%C3%A9mon)" TargetMode="External"/><Relationship Id="rId3167" Type="http://schemas.openxmlformats.org/officeDocument/2006/relationships/hyperlink" Target="https://bulbapedia.bulbagarden.net/wiki/Pancham_(Pok%C3%A9mon)" TargetMode="External"/><Relationship Id="rId3169" Type="http://schemas.openxmlformats.org/officeDocument/2006/relationships/hyperlink" Target="https://bulbapedia.bulbagarden.net/wiki/Espurr_(Pok%C3%A9mon)" TargetMode="External"/><Relationship Id="rId2700" Type="http://schemas.openxmlformats.org/officeDocument/2006/relationships/hyperlink" Target="https://bulbapedia.bulbagarden.net/wiki/Mawile_(Pok%C3%A9mon)" TargetMode="External"/><Relationship Id="rId2701" Type="http://schemas.openxmlformats.org/officeDocument/2006/relationships/hyperlink" Target="https://xenoblade.fandom.com/wiki/Judicium_Titan" TargetMode="External"/><Relationship Id="rId2702" Type="http://schemas.openxmlformats.org/officeDocument/2006/relationships/hyperlink" Target="https://monsterhunter.fandom.com/wiki/Mernos" TargetMode="External"/><Relationship Id="rId2703" Type="http://schemas.openxmlformats.org/officeDocument/2006/relationships/hyperlink" Target="https://ark.gamepedia.com/Therizinosaur" TargetMode="External"/><Relationship Id="rId2704" Type="http://schemas.openxmlformats.org/officeDocument/2006/relationships/hyperlink" Target="https://forgottenrealms.fandom.com/wiki/Almiraj" TargetMode="External"/><Relationship Id="rId2705" Type="http://schemas.openxmlformats.org/officeDocument/2006/relationships/hyperlink" Target="https://bulbapedia.bulbagarden.net/wiki/Aron_(Pok%C3%A9mon)" TargetMode="External"/><Relationship Id="rId2706" Type="http://schemas.openxmlformats.org/officeDocument/2006/relationships/hyperlink" Target="https://xenoblade.fandom.com/wiki/Dromarch" TargetMode="External"/><Relationship Id="rId2707" Type="http://schemas.openxmlformats.org/officeDocument/2006/relationships/hyperlink" Target="https://monsterhunter.fandom.com/wiki/Merphistophelin" TargetMode="External"/><Relationship Id="rId2708" Type="http://schemas.openxmlformats.org/officeDocument/2006/relationships/hyperlink" Target="https://ark.gamepedia.com/Thorny_Dragon" TargetMode="External"/><Relationship Id="rId2709" Type="http://schemas.openxmlformats.org/officeDocument/2006/relationships/hyperlink" Target="https://forgottenrealms.fandom.com/wiki/Feymire_crocodile" TargetMode="External"/><Relationship Id="rId2720" Type="http://schemas.openxmlformats.org/officeDocument/2006/relationships/hyperlink" Target="https://ark.gamepedia.com/Forest_Titan" TargetMode="External"/><Relationship Id="rId2721" Type="http://schemas.openxmlformats.org/officeDocument/2006/relationships/hyperlink" Target="https://forgottenrealms.fandom.com/wiki/Kelpie" TargetMode="External"/><Relationship Id="rId2722" Type="http://schemas.openxmlformats.org/officeDocument/2006/relationships/hyperlink" Target="https://bulbapedia.bulbagarden.net/wiki/Minun_(Pok%C3%A9mon)" TargetMode="External"/><Relationship Id="rId2723" Type="http://schemas.openxmlformats.org/officeDocument/2006/relationships/hyperlink" Target="https://monsterhunter.fandom.com/wiki/Monoblos" TargetMode="External"/><Relationship Id="rId2724" Type="http://schemas.openxmlformats.org/officeDocument/2006/relationships/hyperlink" Target="https://ark.gamepedia.com/Ice_Titan" TargetMode="External"/><Relationship Id="rId2725" Type="http://schemas.openxmlformats.org/officeDocument/2006/relationships/hyperlink" Target="https://forgottenrealms.fandom.com/wiki/Killmoulis" TargetMode="External"/><Relationship Id="rId2726" Type="http://schemas.openxmlformats.org/officeDocument/2006/relationships/hyperlink" Target="https://bulbapedia.bulbagarden.net/wiki/Volbeat_(Pok%C3%A9mon)" TargetMode="External"/><Relationship Id="rId2727" Type="http://schemas.openxmlformats.org/officeDocument/2006/relationships/hyperlink" Target="https://monsterhunter.fandom.com/wiki/Moofah" TargetMode="External"/><Relationship Id="rId2728" Type="http://schemas.openxmlformats.org/officeDocument/2006/relationships/hyperlink" Target="https://ark.gamepedia.com/King_Titan" TargetMode="External"/><Relationship Id="rId2729" Type="http://schemas.openxmlformats.org/officeDocument/2006/relationships/hyperlink" Target="https://forgottenrealms.fandom.com/wiki/Meenlock" TargetMode="External"/><Relationship Id="rId2710" Type="http://schemas.openxmlformats.org/officeDocument/2006/relationships/hyperlink" Target="https://bulbapedia.bulbagarden.net/wiki/Meditite_(Pok%C3%A9mon)" TargetMode="External"/><Relationship Id="rId2711" Type="http://schemas.openxmlformats.org/officeDocument/2006/relationships/hyperlink" Target="https://monsterhunter.fandom.com/wiki/Mi_Ru" TargetMode="External"/><Relationship Id="rId2712" Type="http://schemas.openxmlformats.org/officeDocument/2006/relationships/hyperlink" Target="https://ark.gamepedia.com/Thylacoleo" TargetMode="External"/><Relationship Id="rId2713" Type="http://schemas.openxmlformats.org/officeDocument/2006/relationships/hyperlink" Target="https://forgottenrealms.fandom.com/wiki/Feystag" TargetMode="External"/><Relationship Id="rId2714" Type="http://schemas.openxmlformats.org/officeDocument/2006/relationships/hyperlink" Target="https://bulbapedia.bulbagarden.net/wiki/Electrike_(Pok%C3%A9mon)" TargetMode="External"/><Relationship Id="rId2715" Type="http://schemas.openxmlformats.org/officeDocument/2006/relationships/hyperlink" Target="https://monsterhunter.fandom.com/wiki/Midogaron" TargetMode="External"/><Relationship Id="rId2716" Type="http://schemas.openxmlformats.org/officeDocument/2006/relationships/hyperlink" Target="https://ark.gamepedia.com/Desert_Titan" TargetMode="External"/><Relationship Id="rId2717" Type="http://schemas.openxmlformats.org/officeDocument/2006/relationships/hyperlink" Target="https://forgottenrealms.fandom.com/wiki/Gloomwing" TargetMode="External"/><Relationship Id="rId2718" Type="http://schemas.openxmlformats.org/officeDocument/2006/relationships/hyperlink" Target="https://bulbapedia.bulbagarden.net/wiki/Plusle_(Pok%C3%A9mon)" TargetMode="External"/><Relationship Id="rId2719" Type="http://schemas.openxmlformats.org/officeDocument/2006/relationships/hyperlink" Target="https://monsterhunter.fandom.com/wiki/Mizutsune" TargetMode="External"/><Relationship Id="rId1455" Type="http://schemas.openxmlformats.org/officeDocument/2006/relationships/hyperlink" Target="https://howtotrainyourdragon.fandom.com/wiki/Red_Death" TargetMode="External"/><Relationship Id="rId2786" Type="http://schemas.openxmlformats.org/officeDocument/2006/relationships/hyperlink" Target="https://bulbapedia.bulbagarden.net/wiki/Lunatone_(Pok%C3%A9mon)" TargetMode="External"/><Relationship Id="rId1456" Type="http://schemas.openxmlformats.org/officeDocument/2006/relationships/hyperlink" Target="https://xenoblade.fandom.com/wiki/Sloth_Gogol" TargetMode="External"/><Relationship Id="rId2787" Type="http://schemas.openxmlformats.org/officeDocument/2006/relationships/hyperlink" Target="https://monsterhunter.fandom.com/wiki/Plesioth" TargetMode="External"/><Relationship Id="rId1457" Type="http://schemas.openxmlformats.org/officeDocument/2006/relationships/hyperlink" Target="https://starwars.fandom.com/wiki/Albek" TargetMode="External"/><Relationship Id="rId2788" Type="http://schemas.openxmlformats.org/officeDocument/2006/relationships/hyperlink" Target="https://ark.gamepedia.com/Alpha_Creatures" TargetMode="External"/><Relationship Id="rId1458" Type="http://schemas.openxmlformats.org/officeDocument/2006/relationships/hyperlink" Target="https://monsterhunter.fandom.com/wiki/Congalala" TargetMode="External"/><Relationship Id="rId2789" Type="http://schemas.openxmlformats.org/officeDocument/2006/relationships/hyperlink" Target="https://forgottenrealms.fandom.com/wiki/Arraccat" TargetMode="External"/><Relationship Id="rId1459" Type="http://schemas.openxmlformats.org/officeDocument/2006/relationships/hyperlink" Target="https://harrypotter.fandom.com/wiki/Quintaped" TargetMode="External"/><Relationship Id="rId629" Type="http://schemas.openxmlformats.org/officeDocument/2006/relationships/hyperlink" Target="https://en.wikipedia.org/wiki/Bovidae" TargetMode="External"/><Relationship Id="rId624" Type="http://schemas.openxmlformats.org/officeDocument/2006/relationships/hyperlink" Target="https://dinotrux.fandom.com/wiki/Shredadon" TargetMode="External"/><Relationship Id="rId623" Type="http://schemas.openxmlformats.org/officeDocument/2006/relationships/hyperlink" Target="https://wh40k.lexicanum.com/wiki/Fire_Scorpion" TargetMode="External"/><Relationship Id="rId622" Type="http://schemas.openxmlformats.org/officeDocument/2006/relationships/hyperlink" Target="https://toriko.fandom.com/wiki/Brandy_Tiger" TargetMode="External"/><Relationship Id="rId621" Type="http://schemas.openxmlformats.org/officeDocument/2006/relationships/hyperlink" Target="https://goldensun.fandom.com/wiki/Hemlock" TargetMode="External"/><Relationship Id="rId628" Type="http://schemas.openxmlformats.org/officeDocument/2006/relationships/hyperlink" Target="https://mega-mind.fandom.com/wiki/Minion" TargetMode="External"/><Relationship Id="rId627" Type="http://schemas.openxmlformats.org/officeDocument/2006/relationships/hyperlink" Target="https://horizon.fandom.com/wiki/Rockbreaker" TargetMode="External"/><Relationship Id="rId626" Type="http://schemas.openxmlformats.org/officeDocument/2006/relationships/hyperlink" Target="https://ben10.fandom.com/wiki/Kaosseffexx_Ultimasauria" TargetMode="External"/><Relationship Id="rId625" Type="http://schemas.openxmlformats.org/officeDocument/2006/relationships/hyperlink" Target="https://oddworld.fandom.com/wiki/Bolamite" TargetMode="External"/><Relationship Id="rId2780" Type="http://schemas.openxmlformats.org/officeDocument/2006/relationships/hyperlink" Target="https://ark.gamepedia.com/Yutyrannus" TargetMode="External"/><Relationship Id="rId1450" Type="http://schemas.openxmlformats.org/officeDocument/2006/relationships/hyperlink" Target="https://bulbapedia.bulbagarden.net/wiki/Koffing_(Pok%C3%A9mon)" TargetMode="External"/><Relationship Id="rId2781" Type="http://schemas.openxmlformats.org/officeDocument/2006/relationships/hyperlink" Target="https://forgottenrealms.fandom.com/wiki/Amphisbaena" TargetMode="External"/><Relationship Id="rId620" Type="http://schemas.openxmlformats.org/officeDocument/2006/relationships/hyperlink" Target="https://onepiece.fandom.com/wiki/Animal_Species/Summit_War_Saga" TargetMode="External"/><Relationship Id="rId1451" Type="http://schemas.openxmlformats.org/officeDocument/2006/relationships/hyperlink" Target="https://digimon.fandom.com/wiki/Junkmon" TargetMode="External"/><Relationship Id="rId2782" Type="http://schemas.openxmlformats.org/officeDocument/2006/relationships/hyperlink" Target="https://bulbapedia.bulbagarden.net/wiki/Seviper_(Pok%C3%A9mon)" TargetMode="External"/><Relationship Id="rId1452" Type="http://schemas.openxmlformats.org/officeDocument/2006/relationships/hyperlink" Target="https://zelda.fandom.com/wiki/Digdogger_(Oracle_of_Seasons)" TargetMode="External"/><Relationship Id="rId2783" Type="http://schemas.openxmlformats.org/officeDocument/2006/relationships/hyperlink" Target="https://monsterhunter.fandom.com/wiki/Pariapuria" TargetMode="External"/><Relationship Id="rId1453" Type="http://schemas.openxmlformats.org/officeDocument/2006/relationships/hyperlink" Target="https://www.mariowiki.com/Petey_Piranha" TargetMode="External"/><Relationship Id="rId2784" Type="http://schemas.openxmlformats.org/officeDocument/2006/relationships/hyperlink" Target="https://ark.gamepedia.com/Aberrant_Creatures" TargetMode="External"/><Relationship Id="rId1454" Type="http://schemas.openxmlformats.org/officeDocument/2006/relationships/hyperlink" Target="https://dragon-quest.org/wiki/Treeface" TargetMode="External"/><Relationship Id="rId2785" Type="http://schemas.openxmlformats.org/officeDocument/2006/relationships/hyperlink" Target="https://forgottenrealms.fandom.com/wiki/Ankheg" TargetMode="External"/><Relationship Id="rId1444" Type="http://schemas.openxmlformats.org/officeDocument/2006/relationships/hyperlink" Target="https://ben10.fandom.com/wiki/Vulpimancer_(Classic)" TargetMode="External"/><Relationship Id="rId2775" Type="http://schemas.openxmlformats.org/officeDocument/2006/relationships/hyperlink" Target="https://monsterhunter.fandom.com/wiki/Odogaron" TargetMode="External"/><Relationship Id="rId1445" Type="http://schemas.openxmlformats.org/officeDocument/2006/relationships/hyperlink" Target="https://scryfall.com/search?as=grid&amp;order=name&amp;q=type%3Asliver+rarity%3Au" TargetMode="External"/><Relationship Id="rId2776" Type="http://schemas.openxmlformats.org/officeDocument/2006/relationships/hyperlink" Target="https://ark.gamepedia.com/Wyvern" TargetMode="External"/><Relationship Id="rId1446" Type="http://schemas.openxmlformats.org/officeDocument/2006/relationships/hyperlink" Target="https://en.wikipedia.org/wiki/Strigiformes" TargetMode="External"/><Relationship Id="rId2777" Type="http://schemas.openxmlformats.org/officeDocument/2006/relationships/hyperlink" Target="https://forgottenrealms.fandom.com/wiki/Abrian" TargetMode="External"/><Relationship Id="rId1447" Type="http://schemas.openxmlformats.org/officeDocument/2006/relationships/hyperlink" Target="https://ark.gamepedia.com/Dragon" TargetMode="External"/><Relationship Id="rId2778" Type="http://schemas.openxmlformats.org/officeDocument/2006/relationships/hyperlink" Target="https://bulbapedia.bulbagarden.net/wiki/Zangoose_(Pok%C3%A9mon)" TargetMode="External"/><Relationship Id="rId1448" Type="http://schemas.openxmlformats.org/officeDocument/2006/relationships/hyperlink" Target="https://avatar.fandom.com/wiki/Mongoose_lizard" TargetMode="External"/><Relationship Id="rId2779" Type="http://schemas.openxmlformats.org/officeDocument/2006/relationships/hyperlink" Target="https://monsterhunter.fandom.com/wiki/Paolumu" TargetMode="External"/><Relationship Id="rId1449" Type="http://schemas.openxmlformats.org/officeDocument/2006/relationships/hyperlink" Target="https://forgottenrealms.fandom.com/wiki/Clay_warrior" TargetMode="External"/><Relationship Id="rId619" Type="http://schemas.openxmlformats.org/officeDocument/2006/relationships/hyperlink" Target="https://naruto.fandom.com/wiki/Katsuyu" TargetMode="External"/><Relationship Id="rId618" Type="http://schemas.openxmlformats.org/officeDocument/2006/relationships/hyperlink" Target="https://elderscrolls.fandom.com/wiki/Storm_Atronach_(Skyrim)" TargetMode="External"/><Relationship Id="rId613" Type="http://schemas.openxmlformats.org/officeDocument/2006/relationships/hyperlink" Target="https://finalfantasy.fandom.com/wiki/Chocobo" TargetMode="External"/><Relationship Id="rId612" Type="http://schemas.openxmlformats.org/officeDocument/2006/relationships/hyperlink" Target="https://metroid.fandom.com/wiki/Gadora" TargetMode="External"/><Relationship Id="rId611" Type="http://schemas.openxmlformats.org/officeDocument/2006/relationships/hyperlink" Target="https://dc.fandom.com/wiki/Element_Dog_(Prime_Earth)" TargetMode="External"/><Relationship Id="rId610" Type="http://schemas.openxmlformats.org/officeDocument/2006/relationships/hyperlink" Target="https://slimerancher.fandom.com/wiki/Gold_Slime" TargetMode="External"/><Relationship Id="rId617" Type="http://schemas.openxmlformats.org/officeDocument/2006/relationships/hyperlink" Target="https://monster-sanctuary.fandom.com/wiki/Specter" TargetMode="External"/><Relationship Id="rId616" Type="http://schemas.openxmlformats.org/officeDocument/2006/relationships/hyperlink" Target="https://fellseal.gamepedia.com/Pektite" TargetMode="External"/><Relationship Id="rId615" Type="http://schemas.openxmlformats.org/officeDocument/2006/relationships/hyperlink" Target="https://minecraft.gamepedia.com/Shulker" TargetMode="External"/><Relationship Id="rId614" Type="http://schemas.openxmlformats.org/officeDocument/2006/relationships/hyperlink" Target="https://finalfantasy.fandom.com/wiki/Famfrit_(Final_Fantasy_XII)" TargetMode="External"/><Relationship Id="rId2770" Type="http://schemas.openxmlformats.org/officeDocument/2006/relationships/hyperlink" Target="https://bulbapedia.bulbagarden.net/wiki/Cacnea_(Pok%C3%A9mon)" TargetMode="External"/><Relationship Id="rId1440" Type="http://schemas.openxmlformats.org/officeDocument/2006/relationships/hyperlink" Target="https://onepiece.fandom.com/wiki/Animal_Species/Strong_World" TargetMode="External"/><Relationship Id="rId2771" Type="http://schemas.openxmlformats.org/officeDocument/2006/relationships/hyperlink" Target="https://monsterhunter.fandom.com/wiki/Odibatorasu" TargetMode="External"/><Relationship Id="rId1441" Type="http://schemas.openxmlformats.org/officeDocument/2006/relationships/hyperlink" Target="https://goldensun.fandom.com/wiki/Glare" TargetMode="External"/><Relationship Id="rId2772" Type="http://schemas.openxmlformats.org/officeDocument/2006/relationships/hyperlink" Target="https://ark.gamepedia.com/Woolly_Rhino" TargetMode="External"/><Relationship Id="rId1442" Type="http://schemas.openxmlformats.org/officeDocument/2006/relationships/hyperlink" Target="https://toriko.fandom.com/wiki/Eight-Headed_Snail" TargetMode="External"/><Relationship Id="rId2773" Type="http://schemas.openxmlformats.org/officeDocument/2006/relationships/hyperlink" Target="https://forgottenrealms.fandom.com/wiki/Verakia" TargetMode="External"/><Relationship Id="rId1443" Type="http://schemas.openxmlformats.org/officeDocument/2006/relationships/hyperlink" Target="https://wh40k.lexicanum.com/wiki/Hive_Crone" TargetMode="External"/><Relationship Id="rId2774" Type="http://schemas.openxmlformats.org/officeDocument/2006/relationships/hyperlink" Target="https://bulbapedia.bulbagarden.net/wiki/Swablu_(Pok%C3%A9mon)" TargetMode="External"/><Relationship Id="rId1477" Type="http://schemas.openxmlformats.org/officeDocument/2006/relationships/hyperlink" Target="https://www.mariowiki.com/Jr._Troopa" TargetMode="External"/><Relationship Id="rId1478" Type="http://schemas.openxmlformats.org/officeDocument/2006/relationships/hyperlink" Target="https://dragon-quest.org/wiki/Wailin%27_weed" TargetMode="External"/><Relationship Id="rId1479" Type="http://schemas.openxmlformats.org/officeDocument/2006/relationships/hyperlink" Target="https://howtotrainyourdragon.fandom.com/wiki/Relentless_Razorwing" TargetMode="External"/><Relationship Id="rId646" Type="http://schemas.openxmlformats.org/officeDocument/2006/relationships/hyperlink" Target="https://metroid.fandom.com/wiki/Geruta" TargetMode="External"/><Relationship Id="rId645" Type="http://schemas.openxmlformats.org/officeDocument/2006/relationships/hyperlink" Target="https://dc.fandom.com/wiki/Goliath_(Prime_Earth)" TargetMode="External"/><Relationship Id="rId644" Type="http://schemas.openxmlformats.org/officeDocument/2006/relationships/hyperlink" Target="https://slimerancher.fandom.com/wiki/Lucky_Slime" TargetMode="External"/><Relationship Id="rId643" Type="http://schemas.openxmlformats.org/officeDocument/2006/relationships/hyperlink" Target="https://harrypotter.fandom.com/wiki/Peruvian_Vipertooth" TargetMode="External"/><Relationship Id="rId649" Type="http://schemas.openxmlformats.org/officeDocument/2006/relationships/hyperlink" Target="https://minecraft.gamepedia.com/Silverfish" TargetMode="External"/><Relationship Id="rId648" Type="http://schemas.openxmlformats.org/officeDocument/2006/relationships/hyperlink" Target="https://finalfantasy.fandom.com/wiki/Gilgamesh_(Final_Fantasy_VIII)" TargetMode="External"/><Relationship Id="rId647" Type="http://schemas.openxmlformats.org/officeDocument/2006/relationships/hyperlink" Target="https://finalfantasy.fandom.com/wiki/Cockatrice_(Final_Fantasy_XII)" TargetMode="External"/><Relationship Id="rId1470" Type="http://schemas.openxmlformats.org/officeDocument/2006/relationships/hyperlink" Target="https://en.wikipedia.org/wiki/Coraciimorphae" TargetMode="External"/><Relationship Id="rId1471" Type="http://schemas.openxmlformats.org/officeDocument/2006/relationships/hyperlink" Target="https://ark.gamepedia.com/Dung_Beetle" TargetMode="External"/><Relationship Id="rId1472" Type="http://schemas.openxmlformats.org/officeDocument/2006/relationships/hyperlink" Target="https://avatar.fandom.com/wiki/Hybrid_pigs" TargetMode="External"/><Relationship Id="rId642" Type="http://schemas.openxmlformats.org/officeDocument/2006/relationships/hyperlink" Target="https://monsterhunter.fandom.com/wiki/Baelidae" TargetMode="External"/><Relationship Id="rId1473" Type="http://schemas.openxmlformats.org/officeDocument/2006/relationships/hyperlink" Target="https://forgottenrealms.fandom.com/wiki/Duodrone" TargetMode="External"/><Relationship Id="rId641" Type="http://schemas.openxmlformats.org/officeDocument/2006/relationships/hyperlink" Target="https://starwars.fandom.com/wiki/Kahmurra" TargetMode="External"/><Relationship Id="rId1474" Type="http://schemas.openxmlformats.org/officeDocument/2006/relationships/hyperlink" Target="https://bulbapedia.bulbagarden.net/wiki/Rhyhorn_(Pok%C3%A9mon)" TargetMode="External"/><Relationship Id="rId640" Type="http://schemas.openxmlformats.org/officeDocument/2006/relationships/hyperlink" Target="https://xenoblade.fandom.com/wiki/Ardainian_Kurodil" TargetMode="External"/><Relationship Id="rId1475" Type="http://schemas.openxmlformats.org/officeDocument/2006/relationships/hyperlink" Target="https://digimon.fandom.com/wiki/Kamemon" TargetMode="External"/><Relationship Id="rId1476" Type="http://schemas.openxmlformats.org/officeDocument/2006/relationships/hyperlink" Target="https://zelda.fandom.com/wiki/King_Dodongo" TargetMode="External"/><Relationship Id="rId1466" Type="http://schemas.openxmlformats.org/officeDocument/2006/relationships/hyperlink" Target="https://toriko.fandom.com/wiki/Eight-Tailed_Scorpion" TargetMode="External"/><Relationship Id="rId2797" Type="http://schemas.openxmlformats.org/officeDocument/2006/relationships/hyperlink" Target="https://forgottenrealms.fandom.com/wiki/Asperii" TargetMode="External"/><Relationship Id="rId1467" Type="http://schemas.openxmlformats.org/officeDocument/2006/relationships/hyperlink" Target="https://wh40k.lexicanum.com/wiki/Hive_Tyrant" TargetMode="External"/><Relationship Id="rId2798" Type="http://schemas.openxmlformats.org/officeDocument/2006/relationships/hyperlink" Target="https://bulbapedia.bulbagarden.net/wiki/Corphish_(Pok%C3%A9mon)" TargetMode="External"/><Relationship Id="rId1468" Type="http://schemas.openxmlformats.org/officeDocument/2006/relationships/hyperlink" Target="https://ben10.fandom.com/wiki/Wigzelian_Org_Beast" TargetMode="External"/><Relationship Id="rId2799" Type="http://schemas.openxmlformats.org/officeDocument/2006/relationships/hyperlink" Target="https://monsterhunter.fandom.com/wiki/Pokaradon" TargetMode="External"/><Relationship Id="rId1469" Type="http://schemas.openxmlformats.org/officeDocument/2006/relationships/hyperlink" Target="https://scryfall.com/search?as=grid&amp;order=name&amp;q=type%3Asliver+rarity%3Ar" TargetMode="External"/><Relationship Id="rId635" Type="http://schemas.openxmlformats.org/officeDocument/2006/relationships/hyperlink" Target="https://godzilla.fandom.com/wiki/Varan" TargetMode="External"/><Relationship Id="rId634" Type="http://schemas.openxmlformats.org/officeDocument/2006/relationships/hyperlink" Target="https://digimon.fandom.com/wiki/Dokunemon" TargetMode="External"/><Relationship Id="rId633" Type="http://schemas.openxmlformats.org/officeDocument/2006/relationships/hyperlink" Target="https://bulbapedia.bulbagarden.net/wiki/Paras_(Pok%C3%A9mon)" TargetMode="External"/><Relationship Id="rId632" Type="http://schemas.openxmlformats.org/officeDocument/2006/relationships/hyperlink" Target="https://forgottenrealms.fandom.com/wiki/Destrachan" TargetMode="External"/><Relationship Id="rId639" Type="http://schemas.openxmlformats.org/officeDocument/2006/relationships/hyperlink" Target="https://howtotrainyourdragon.fandom.com/wiki/Fire_Fury" TargetMode="External"/><Relationship Id="rId638" Type="http://schemas.openxmlformats.org/officeDocument/2006/relationships/hyperlink" Target="https://dragon-quest.org/wiki/Prism_peacock" TargetMode="External"/><Relationship Id="rId637" Type="http://schemas.openxmlformats.org/officeDocument/2006/relationships/hyperlink" Target="https://www.mariowiki.com/Goomba" TargetMode="External"/><Relationship Id="rId636" Type="http://schemas.openxmlformats.org/officeDocument/2006/relationships/hyperlink" Target="https://zelda.fandom.com/wiki/Helmasaur" TargetMode="External"/><Relationship Id="rId2790" Type="http://schemas.openxmlformats.org/officeDocument/2006/relationships/hyperlink" Target="https://bulbapedia.bulbagarden.net/wiki/Solrock_(Pok%C3%A9mon)" TargetMode="External"/><Relationship Id="rId1460" Type="http://schemas.openxmlformats.org/officeDocument/2006/relationships/hyperlink" Target="https://metroid.fandom.com/wiki/Tatori" TargetMode="External"/><Relationship Id="rId2791" Type="http://schemas.openxmlformats.org/officeDocument/2006/relationships/hyperlink" Target="https://monsterhunter.fandom.com/wiki/Poborubarumu" TargetMode="External"/><Relationship Id="rId1461" Type="http://schemas.openxmlformats.org/officeDocument/2006/relationships/hyperlink" Target="https://finalfantasy.fandom.com/wiki/Typhon_(Final_Fantasy_VII)" TargetMode="External"/><Relationship Id="rId2792" Type="http://schemas.openxmlformats.org/officeDocument/2006/relationships/hyperlink" Target="https://ark.gamepedia.com/Brute_Creatures" TargetMode="External"/><Relationship Id="rId631" Type="http://schemas.openxmlformats.org/officeDocument/2006/relationships/hyperlink" Target="https://avatar.fandom.com/wiki/Dragon_eel_spirit" TargetMode="External"/><Relationship Id="rId1462" Type="http://schemas.openxmlformats.org/officeDocument/2006/relationships/hyperlink" Target="https://fellseal.gamepedia.com/Venomous" TargetMode="External"/><Relationship Id="rId2793" Type="http://schemas.openxmlformats.org/officeDocument/2006/relationships/hyperlink" Target="https://forgottenrealms.fandom.com/wiki/Arrowhawk" TargetMode="External"/><Relationship Id="rId630" Type="http://schemas.openxmlformats.org/officeDocument/2006/relationships/hyperlink" Target="https://ark.gamepedia.com/Bloodstalker" TargetMode="External"/><Relationship Id="rId1463" Type="http://schemas.openxmlformats.org/officeDocument/2006/relationships/hyperlink" Target="https://monster-sanctuary.fandom.com/wiki/Sizzle_Knight" TargetMode="External"/><Relationship Id="rId2794" Type="http://schemas.openxmlformats.org/officeDocument/2006/relationships/hyperlink" Target="https://bulbapedia.bulbagarden.net/wiki/Barboach_(Pok%C3%A9mon)" TargetMode="External"/><Relationship Id="rId1464" Type="http://schemas.openxmlformats.org/officeDocument/2006/relationships/hyperlink" Target="https://onepiece.fandom.com/wiki/Sea_Beast" TargetMode="External"/><Relationship Id="rId2795" Type="http://schemas.openxmlformats.org/officeDocument/2006/relationships/hyperlink" Target="https://monsterhunter.fandom.com/wiki/Pokara" TargetMode="External"/><Relationship Id="rId1465" Type="http://schemas.openxmlformats.org/officeDocument/2006/relationships/hyperlink" Target="https://goldensun.fandom.com/wiki/Glow" TargetMode="External"/><Relationship Id="rId2796" Type="http://schemas.openxmlformats.org/officeDocument/2006/relationships/hyperlink" Target="https://ark.gamepedia.com/Corrupted_Creatures" TargetMode="External"/><Relationship Id="rId1411" Type="http://schemas.openxmlformats.org/officeDocument/2006/relationships/hyperlink" Target="https://harrypotter.fandom.com/wiki/Pixie" TargetMode="External"/><Relationship Id="rId2742" Type="http://schemas.openxmlformats.org/officeDocument/2006/relationships/hyperlink" Target="https://bulbapedia.bulbagarden.net/wiki/Carvanha_(Pok%C3%A9mon)" TargetMode="External"/><Relationship Id="rId1412" Type="http://schemas.openxmlformats.org/officeDocument/2006/relationships/hyperlink" Target="https://metroid.fandom.com/wiki/Sidehopper" TargetMode="External"/><Relationship Id="rId2743" Type="http://schemas.openxmlformats.org/officeDocument/2006/relationships/hyperlink" Target="https://monsterhunter.fandom.com/wiki/Namielle" TargetMode="External"/><Relationship Id="rId1413" Type="http://schemas.openxmlformats.org/officeDocument/2006/relationships/hyperlink" Target="https://finalfantasy.fandom.com/wiki/Sylph" TargetMode="External"/><Relationship Id="rId2744" Type="http://schemas.openxmlformats.org/officeDocument/2006/relationships/hyperlink" Target="https://ark.gamepedia.com/Triceratops" TargetMode="External"/><Relationship Id="rId1414" Type="http://schemas.openxmlformats.org/officeDocument/2006/relationships/hyperlink" Target="https://fellseal.gamepedia.com/Tyrant" TargetMode="External"/><Relationship Id="rId2745" Type="http://schemas.openxmlformats.org/officeDocument/2006/relationships/hyperlink" Target="https://forgottenrealms.fandom.com/wiki/Achaierai" TargetMode="External"/><Relationship Id="rId1415" Type="http://schemas.openxmlformats.org/officeDocument/2006/relationships/hyperlink" Target="https://monster-sanctuary.fandom.com/wiki/Imori" TargetMode="External"/><Relationship Id="rId2746" Type="http://schemas.openxmlformats.org/officeDocument/2006/relationships/hyperlink" Target="https://bulbapedia.bulbagarden.net/wiki/Wailmer_(Pok%C3%A9mon)" TargetMode="External"/><Relationship Id="rId1416" Type="http://schemas.openxmlformats.org/officeDocument/2006/relationships/hyperlink" Target="https://onepiece.fandom.com/wiki/Animal_Species/Water_7_Saga" TargetMode="External"/><Relationship Id="rId2747" Type="http://schemas.openxmlformats.org/officeDocument/2006/relationships/hyperlink" Target="https://monsterhunter.fandom.com/wiki/Nargacuga" TargetMode="External"/><Relationship Id="rId1417" Type="http://schemas.openxmlformats.org/officeDocument/2006/relationships/hyperlink" Target="https://goldensun.fandom.com/wiki/Fury" TargetMode="External"/><Relationship Id="rId2748" Type="http://schemas.openxmlformats.org/officeDocument/2006/relationships/hyperlink" Target="https://ark.gamepedia.com/Trilobite" TargetMode="External"/><Relationship Id="rId1418" Type="http://schemas.openxmlformats.org/officeDocument/2006/relationships/hyperlink" Target="https://toriko.fandom.com/wiki/Earth_Bear" TargetMode="External"/><Relationship Id="rId2749" Type="http://schemas.openxmlformats.org/officeDocument/2006/relationships/hyperlink" Target="https://forgottenrealms.fandom.com/wiki/Canoloth" TargetMode="External"/><Relationship Id="rId1419" Type="http://schemas.openxmlformats.org/officeDocument/2006/relationships/hyperlink" Target="https://wh40k.lexicanum.com/wiki/Gaunt_(Tyranid)" TargetMode="External"/><Relationship Id="rId2740" Type="http://schemas.openxmlformats.org/officeDocument/2006/relationships/hyperlink" Target="https://ark.gamepedia.com/Titanosaur" TargetMode="External"/><Relationship Id="rId1410" Type="http://schemas.openxmlformats.org/officeDocument/2006/relationships/hyperlink" Target="https://monsterhunter.fandom.com/wiki/Chramine" TargetMode="External"/><Relationship Id="rId2741" Type="http://schemas.openxmlformats.org/officeDocument/2006/relationships/hyperlink" Target="https://forgottenrealms.fandom.com/wiki/Abyssal_chicken" TargetMode="External"/><Relationship Id="rId1400" Type="http://schemas.openxmlformats.org/officeDocument/2006/relationships/hyperlink" Target="https://avatar.fandom.com/wiki/Lion_vulture" TargetMode="External"/><Relationship Id="rId2731" Type="http://schemas.openxmlformats.org/officeDocument/2006/relationships/hyperlink" Target="https://monsterhunter.fandom.com/wiki/Mosswine" TargetMode="External"/><Relationship Id="rId1401" Type="http://schemas.openxmlformats.org/officeDocument/2006/relationships/hyperlink" Target="https://forgottenrealms.fandom.com/wiki/Bone_spider" TargetMode="External"/><Relationship Id="rId2732" Type="http://schemas.openxmlformats.org/officeDocument/2006/relationships/hyperlink" Target="https://ark.gamepedia.com/Titanoboa" TargetMode="External"/><Relationship Id="rId1402" Type="http://schemas.openxmlformats.org/officeDocument/2006/relationships/hyperlink" Target="https://bulbapedia.bulbagarden.net/wiki/Tyrogue_(Pok%C3%A9mon)" TargetMode="External"/><Relationship Id="rId2733" Type="http://schemas.openxmlformats.org/officeDocument/2006/relationships/hyperlink" Target="https://forgottenrealms.fandom.com/wiki/Portal_hound" TargetMode="External"/><Relationship Id="rId1403" Type="http://schemas.openxmlformats.org/officeDocument/2006/relationships/hyperlink" Target="https://digimon.fandom.com/wiki/Impmon" TargetMode="External"/><Relationship Id="rId2734" Type="http://schemas.openxmlformats.org/officeDocument/2006/relationships/hyperlink" Target="https://bulbapedia.bulbagarden.net/wiki/Budew_(Pok%C3%A9mon)" TargetMode="External"/><Relationship Id="rId1404" Type="http://schemas.openxmlformats.org/officeDocument/2006/relationships/hyperlink" Target="https://zelda.fandom.com/wiki/Argorok" TargetMode="External"/><Relationship Id="rId2735" Type="http://schemas.openxmlformats.org/officeDocument/2006/relationships/hyperlink" Target="https://monsterhunter.fandom.com/wiki/Najarala" TargetMode="External"/><Relationship Id="rId1405" Type="http://schemas.openxmlformats.org/officeDocument/2006/relationships/hyperlink" Target="https://www.mariowiki.com/Dino_Piranha" TargetMode="External"/><Relationship Id="rId2736" Type="http://schemas.openxmlformats.org/officeDocument/2006/relationships/hyperlink" Target="https://ark.gamepedia.com/Titanomyrma" TargetMode="External"/><Relationship Id="rId1406" Type="http://schemas.openxmlformats.org/officeDocument/2006/relationships/hyperlink" Target="https://dragon-quest.org/wiki/Funghoul" TargetMode="External"/><Relationship Id="rId2737" Type="http://schemas.openxmlformats.org/officeDocument/2006/relationships/hyperlink" Target="https://forgottenrealms.fandom.com/wiki/Yeth_hound" TargetMode="External"/><Relationship Id="rId1407" Type="http://schemas.openxmlformats.org/officeDocument/2006/relationships/hyperlink" Target="https://howtotrainyourdragon.fandom.com/wiki/Raincutter" TargetMode="External"/><Relationship Id="rId2738" Type="http://schemas.openxmlformats.org/officeDocument/2006/relationships/hyperlink" Target="https://bulbapedia.bulbagarden.net/wiki/Gulpin_(Pok%C3%A9mon)" TargetMode="External"/><Relationship Id="rId1408" Type="http://schemas.openxmlformats.org/officeDocument/2006/relationships/hyperlink" Target="https://xenoblade.fandom.com/wiki/Germivore" TargetMode="External"/><Relationship Id="rId2739" Type="http://schemas.openxmlformats.org/officeDocument/2006/relationships/hyperlink" Target="https://monsterhunter.fandom.com/wiki/Nakarkos" TargetMode="External"/><Relationship Id="rId1409" Type="http://schemas.openxmlformats.org/officeDocument/2006/relationships/hyperlink" Target="https://starwars.fandom.com/wiki/Accipiptero/Legends" TargetMode="External"/><Relationship Id="rId2730" Type="http://schemas.openxmlformats.org/officeDocument/2006/relationships/hyperlink" Target="https://bulbapedia.bulbagarden.net/wiki/Illumise_(Pok%C3%A9mon)" TargetMode="External"/><Relationship Id="rId1433" Type="http://schemas.openxmlformats.org/officeDocument/2006/relationships/hyperlink" Target="https://starwars.fandom.com/wiki/Acklay/Legends" TargetMode="External"/><Relationship Id="rId2764" Type="http://schemas.openxmlformats.org/officeDocument/2006/relationships/hyperlink" Target="https://ark.gamepedia.com/Velonasaur" TargetMode="External"/><Relationship Id="rId1434" Type="http://schemas.openxmlformats.org/officeDocument/2006/relationships/hyperlink" Target="https://monsterhunter.fandom.com/wiki/Conga" TargetMode="External"/><Relationship Id="rId2765" Type="http://schemas.openxmlformats.org/officeDocument/2006/relationships/hyperlink" Target="https://forgottenrealms.fandom.com/wiki/Phane" TargetMode="External"/><Relationship Id="rId1435" Type="http://schemas.openxmlformats.org/officeDocument/2006/relationships/hyperlink" Target="https://harrypotter.fandom.com/wiki/Puffskein" TargetMode="External"/><Relationship Id="rId2766" Type="http://schemas.openxmlformats.org/officeDocument/2006/relationships/hyperlink" Target="https://bulbapedia.bulbagarden.net/wiki/Trapinch_(Pok%C3%A9mon)" TargetMode="External"/><Relationship Id="rId1436" Type="http://schemas.openxmlformats.org/officeDocument/2006/relationships/hyperlink" Target="https://metroid.fandom.com/wiki/Space_Dragon" TargetMode="External"/><Relationship Id="rId2767" Type="http://schemas.openxmlformats.org/officeDocument/2006/relationships/hyperlink" Target="https://monsterhunter.fandom.com/wiki/Nono_Orugaron" TargetMode="External"/><Relationship Id="rId1437" Type="http://schemas.openxmlformats.org/officeDocument/2006/relationships/hyperlink" Target="https://finalfantasy.fandom.com/wiki/Titan_(Final_Fantasy_VII)" TargetMode="External"/><Relationship Id="rId2768" Type="http://schemas.openxmlformats.org/officeDocument/2006/relationships/hyperlink" Target="https://ark.gamepedia.com/Vulture" TargetMode="External"/><Relationship Id="rId1438" Type="http://schemas.openxmlformats.org/officeDocument/2006/relationships/hyperlink" Target="https://fellseal.gamepedia.com/Warden" TargetMode="External"/><Relationship Id="rId2769" Type="http://schemas.openxmlformats.org/officeDocument/2006/relationships/hyperlink" Target="https://forgottenrealms.fandom.com/wiki/Shoosuva" TargetMode="External"/><Relationship Id="rId1439" Type="http://schemas.openxmlformats.org/officeDocument/2006/relationships/hyperlink" Target="https://monster-sanctuary.fandom.com/wiki/Qilin" TargetMode="External"/><Relationship Id="rId609" Type="http://schemas.openxmlformats.org/officeDocument/2006/relationships/hyperlink" Target="https://harrypotter.fandom.com/wiki/Norwegian_Ridgeback" TargetMode="External"/><Relationship Id="rId608" Type="http://schemas.openxmlformats.org/officeDocument/2006/relationships/hyperlink" Target="https://monsterhunter.fandom.com/wiki/Astalos" TargetMode="External"/><Relationship Id="rId607" Type="http://schemas.openxmlformats.org/officeDocument/2006/relationships/hyperlink" Target="https://starwars.fandom.com/wiki/Jakrab/Legends" TargetMode="External"/><Relationship Id="rId602" Type="http://schemas.openxmlformats.org/officeDocument/2006/relationships/hyperlink" Target="https://zelda.fandom.com/wiki/Guardian_Skywatcher" TargetMode="External"/><Relationship Id="rId601" Type="http://schemas.openxmlformats.org/officeDocument/2006/relationships/hyperlink" Target="https://godzilla.fandom.com/wiki/Rodan_(MonsterVerse)" TargetMode="External"/><Relationship Id="rId600" Type="http://schemas.openxmlformats.org/officeDocument/2006/relationships/hyperlink" Target="https://digimon.fandom.com/wiki/DemiMeramon" TargetMode="External"/><Relationship Id="rId606" Type="http://schemas.openxmlformats.org/officeDocument/2006/relationships/hyperlink" Target="https://xenoblade.fandom.com/wiki/Balaena" TargetMode="External"/><Relationship Id="rId605" Type="http://schemas.openxmlformats.org/officeDocument/2006/relationships/hyperlink" Target="https://howtotrainyourdragon.fandom.com/wiki/Fastfin" TargetMode="External"/><Relationship Id="rId604" Type="http://schemas.openxmlformats.org/officeDocument/2006/relationships/hyperlink" Target="https://dragon-quest.org/wiki/Hawk_man" TargetMode="External"/><Relationship Id="rId603" Type="http://schemas.openxmlformats.org/officeDocument/2006/relationships/hyperlink" Target="https://www.mariowiki.com/Fuzzy" TargetMode="External"/><Relationship Id="rId2760" Type="http://schemas.openxmlformats.org/officeDocument/2006/relationships/hyperlink" Target="https://ark.gamepedia.com/Tusoteuthis" TargetMode="External"/><Relationship Id="rId1430" Type="http://schemas.openxmlformats.org/officeDocument/2006/relationships/hyperlink" Target="https://dragon-quest.org/wiki/Stump_chump" TargetMode="External"/><Relationship Id="rId2761" Type="http://schemas.openxmlformats.org/officeDocument/2006/relationships/hyperlink" Target="https://forgottenrealms.fandom.com/wiki/Nightmare_(creature)" TargetMode="External"/><Relationship Id="rId1431" Type="http://schemas.openxmlformats.org/officeDocument/2006/relationships/hyperlink" Target="https://howtotrainyourdragon.fandom.com/wiki/Razorwhip" TargetMode="External"/><Relationship Id="rId2762" Type="http://schemas.openxmlformats.org/officeDocument/2006/relationships/hyperlink" Target="https://bulbapedia.bulbagarden.net/wiki/Spinda_(Pok%C3%A9mon)" TargetMode="External"/><Relationship Id="rId1432" Type="http://schemas.openxmlformats.org/officeDocument/2006/relationships/hyperlink" Target="https://xenoblade.fandom.com/wiki/Gerrid" TargetMode="External"/><Relationship Id="rId2763" Type="http://schemas.openxmlformats.org/officeDocument/2006/relationships/hyperlink" Target="https://monsterhunter.fandom.com/wiki/Noios" TargetMode="External"/><Relationship Id="rId1422" Type="http://schemas.openxmlformats.org/officeDocument/2006/relationships/hyperlink" Target="https://en.wikipedia.org/wiki/Accipitrimorphae" TargetMode="External"/><Relationship Id="rId2753" Type="http://schemas.openxmlformats.org/officeDocument/2006/relationships/hyperlink" Target="https://forgottenrealms.fandom.com/wiki/Hell_hound" TargetMode="External"/><Relationship Id="rId1423" Type="http://schemas.openxmlformats.org/officeDocument/2006/relationships/hyperlink" Target="https://ark.gamepedia.com/Doedicurus_Vastus" TargetMode="External"/><Relationship Id="rId2754" Type="http://schemas.openxmlformats.org/officeDocument/2006/relationships/hyperlink" Target="https://bulbapedia.bulbagarden.net/wiki/Torkoal_(Pok%C3%A9mon)" TargetMode="External"/><Relationship Id="rId1424" Type="http://schemas.openxmlformats.org/officeDocument/2006/relationships/hyperlink" Target="https://avatar.fandom.com/wiki/Lizard_crow" TargetMode="External"/><Relationship Id="rId2755" Type="http://schemas.openxmlformats.org/officeDocument/2006/relationships/hyperlink" Target="https://monsterhunter.fandom.com/wiki/Nerscylla" TargetMode="External"/><Relationship Id="rId1425" Type="http://schemas.openxmlformats.org/officeDocument/2006/relationships/hyperlink" Target="https://forgottenrealms.fandom.com/wiki/Bore_worm" TargetMode="External"/><Relationship Id="rId2756" Type="http://schemas.openxmlformats.org/officeDocument/2006/relationships/hyperlink" Target="https://ark.gamepedia.com/Tropeognathus" TargetMode="External"/><Relationship Id="rId1426" Type="http://schemas.openxmlformats.org/officeDocument/2006/relationships/hyperlink" Target="https://bulbapedia.bulbagarden.net/wiki/Lickitung_(Pok%C3%A9mon)" TargetMode="External"/><Relationship Id="rId2757" Type="http://schemas.openxmlformats.org/officeDocument/2006/relationships/hyperlink" Target="https://forgottenrealms.fandom.com/wiki/Howler" TargetMode="External"/><Relationship Id="rId1427" Type="http://schemas.openxmlformats.org/officeDocument/2006/relationships/hyperlink" Target="https://digimon.fandom.com/wiki/Jazamon" TargetMode="External"/><Relationship Id="rId2758" Type="http://schemas.openxmlformats.org/officeDocument/2006/relationships/hyperlink" Target="https://bulbapedia.bulbagarden.net/wiki/Spoink_(Pok%C3%A9mon)" TargetMode="External"/><Relationship Id="rId1428" Type="http://schemas.openxmlformats.org/officeDocument/2006/relationships/hyperlink" Target="https://zelda.fandom.com/wiki/Barinade" TargetMode="External"/><Relationship Id="rId2759" Type="http://schemas.openxmlformats.org/officeDocument/2006/relationships/hyperlink" Target="https://monsterhunter.fandom.com/wiki/Nibelsnarf" TargetMode="External"/><Relationship Id="rId1429" Type="http://schemas.openxmlformats.org/officeDocument/2006/relationships/hyperlink" Target="https://www.mariowiki.com/Gooper_Blooper" TargetMode="External"/><Relationship Id="rId2750" Type="http://schemas.openxmlformats.org/officeDocument/2006/relationships/hyperlink" Target="https://bulbapedia.bulbagarden.net/wiki/Numel_(Pok%C3%A9mon)" TargetMode="External"/><Relationship Id="rId1420" Type="http://schemas.openxmlformats.org/officeDocument/2006/relationships/hyperlink" Target="https://ben10.fandom.com/wiki/Vicetopus_(Species)" TargetMode="External"/><Relationship Id="rId2751" Type="http://schemas.openxmlformats.org/officeDocument/2006/relationships/hyperlink" Target="https://monsterhunter.fandom.com/wiki/Nergigante" TargetMode="External"/><Relationship Id="rId1421" Type="http://schemas.openxmlformats.org/officeDocument/2006/relationships/hyperlink" Target="https://scryfall.com/search?as=grid&amp;order=name&amp;q=type%3Asliver+rarity%3Ac" TargetMode="External"/><Relationship Id="rId2752" Type="http://schemas.openxmlformats.org/officeDocument/2006/relationships/hyperlink" Target="https://ark.gamepedia.com/Troodon" TargetMode="External"/><Relationship Id="rId3238" Type="http://schemas.openxmlformats.org/officeDocument/2006/relationships/hyperlink" Target="https://bulbapedia.bulbagarden.net/wiki/Pheromosa_(Pok%C3%A9mon)" TargetMode="External"/><Relationship Id="rId3237" Type="http://schemas.openxmlformats.org/officeDocument/2006/relationships/hyperlink" Target="https://bulbapedia.bulbagarden.net/wiki/Buzzwole_(Pok%C3%A9mon)" TargetMode="External"/><Relationship Id="rId3239" Type="http://schemas.openxmlformats.org/officeDocument/2006/relationships/hyperlink" Target="https://bulbapedia.bulbagarden.net/wiki/Xurkitree_(Pok%C3%A9mon)" TargetMode="External"/><Relationship Id="rId3230" Type="http://schemas.openxmlformats.org/officeDocument/2006/relationships/hyperlink" Target="https://bulbapedia.bulbagarden.net/wiki/Jangmo-o_(Pok%C3%A9mon)" TargetMode="External"/><Relationship Id="rId3232" Type="http://schemas.openxmlformats.org/officeDocument/2006/relationships/hyperlink" Target="https://bulbapedia.bulbagarden.net/wiki/Tapu_Lele_(Pok%C3%A9mon)" TargetMode="External"/><Relationship Id="rId3231" Type="http://schemas.openxmlformats.org/officeDocument/2006/relationships/hyperlink" Target="https://bulbapedia.bulbagarden.net/wiki/Tapu_Koko_(Pok%C3%A9mon)" TargetMode="External"/><Relationship Id="rId3234" Type="http://schemas.openxmlformats.org/officeDocument/2006/relationships/hyperlink" Target="https://bulbapedia.bulbagarden.net/wiki/Tapu_Fini_(Pok%C3%A9mon)" TargetMode="External"/><Relationship Id="rId3233" Type="http://schemas.openxmlformats.org/officeDocument/2006/relationships/hyperlink" Target="https://bulbapedia.bulbagarden.net/wiki/Tapu_Bulu_(Pok%C3%A9mon)" TargetMode="External"/><Relationship Id="rId3236" Type="http://schemas.openxmlformats.org/officeDocument/2006/relationships/hyperlink" Target="https://bulbapedia.bulbagarden.net/wiki/Nihilego_(Pok%C3%A9mon)" TargetMode="External"/><Relationship Id="rId3235" Type="http://schemas.openxmlformats.org/officeDocument/2006/relationships/hyperlink" Target="https://bulbapedia.bulbagarden.net/wiki/Cosmog_(Pok%C3%A9mon)" TargetMode="External"/><Relationship Id="rId3227" Type="http://schemas.openxmlformats.org/officeDocument/2006/relationships/hyperlink" Target="https://bulbapedia.bulbagarden.net/wiki/Bruxish_(Pok%C3%A9mon)" TargetMode="External"/><Relationship Id="rId3226" Type="http://schemas.openxmlformats.org/officeDocument/2006/relationships/hyperlink" Target="https://bulbapedia.bulbagarden.net/wiki/Mimikyu_(Pok%C3%A9mon)" TargetMode="External"/><Relationship Id="rId3229" Type="http://schemas.openxmlformats.org/officeDocument/2006/relationships/hyperlink" Target="https://bulbapedia.bulbagarden.net/wiki/Dhelmise_(Pok%C3%A9mon)" TargetMode="External"/><Relationship Id="rId3228" Type="http://schemas.openxmlformats.org/officeDocument/2006/relationships/hyperlink" Target="https://bulbapedia.bulbagarden.net/wiki/Drampa_(Pok%C3%A9mon)" TargetMode="External"/><Relationship Id="rId699" Type="http://schemas.openxmlformats.org/officeDocument/2006/relationships/hyperlink" Target="https://avatar.fandom.com/wiki/Dragonfly" TargetMode="External"/><Relationship Id="rId698" Type="http://schemas.openxmlformats.org/officeDocument/2006/relationships/hyperlink" Target="https://ark.gamepedia.com/Broodgenetrix" TargetMode="External"/><Relationship Id="rId693" Type="http://schemas.openxmlformats.org/officeDocument/2006/relationships/hyperlink" Target="https://oddworld.fandom.com/wiki/Chippunk" TargetMode="External"/><Relationship Id="rId692" Type="http://schemas.openxmlformats.org/officeDocument/2006/relationships/hyperlink" Target="https://dinotrux.fandom.com/wiki/T-Trux" TargetMode="External"/><Relationship Id="rId691" Type="http://schemas.openxmlformats.org/officeDocument/2006/relationships/hyperlink" Target="https://wh40k.lexicanum.com/wiki/Grox" TargetMode="External"/><Relationship Id="rId3221" Type="http://schemas.openxmlformats.org/officeDocument/2006/relationships/hyperlink" Target="https://bulbapedia.bulbagarden.net/wiki/Type:_Null_(Pok%C3%A9mon)" TargetMode="External"/><Relationship Id="rId690" Type="http://schemas.openxmlformats.org/officeDocument/2006/relationships/hyperlink" Target="https://toriko.fandom.com/wiki/Bubble_Knuckle" TargetMode="External"/><Relationship Id="rId3220" Type="http://schemas.openxmlformats.org/officeDocument/2006/relationships/hyperlink" Target="https://bulbapedia.bulbagarden.net/wiki/Pyukumuku_(Pok%C3%A9mon)" TargetMode="External"/><Relationship Id="rId697" Type="http://schemas.openxmlformats.org/officeDocument/2006/relationships/hyperlink" Target="https://en.wikipedia.org/wiki/Hippopotamidae" TargetMode="External"/><Relationship Id="rId3223" Type="http://schemas.openxmlformats.org/officeDocument/2006/relationships/hyperlink" Target="https://bulbapedia.bulbagarden.net/wiki/Komala_(Pok%C3%A9mon)" TargetMode="External"/><Relationship Id="rId696" Type="http://schemas.openxmlformats.org/officeDocument/2006/relationships/hyperlink" Target="https://dresdenfiles.fandom.com/wiki/Temple_Dog" TargetMode="External"/><Relationship Id="rId3222" Type="http://schemas.openxmlformats.org/officeDocument/2006/relationships/hyperlink" Target="https://bulbapedia.bulbagarden.net/wiki/Minior_(Pok%C3%A9mon)" TargetMode="External"/><Relationship Id="rId695" Type="http://schemas.openxmlformats.org/officeDocument/2006/relationships/hyperlink" Target="https://horizon.fandom.com/wiki/Scorcher" TargetMode="External"/><Relationship Id="rId3225" Type="http://schemas.openxmlformats.org/officeDocument/2006/relationships/hyperlink" Target="https://bulbapedia.bulbagarden.net/wiki/Togedemaru_(Pok%C3%A9mon)" TargetMode="External"/><Relationship Id="rId694" Type="http://schemas.openxmlformats.org/officeDocument/2006/relationships/hyperlink" Target="https://ben10.fandom.com/wiki/Lenopan" TargetMode="External"/><Relationship Id="rId3224" Type="http://schemas.openxmlformats.org/officeDocument/2006/relationships/hyperlink" Target="https://bulbapedia.bulbagarden.net/wiki/Turtonator_(Pok%C3%A9mon)" TargetMode="External"/><Relationship Id="rId3259" Type="http://schemas.openxmlformats.org/officeDocument/2006/relationships/hyperlink" Target="https://bulbapedia.bulbagarden.net/wiki/Gossifleur_(Pok%C3%A9mon)" TargetMode="External"/><Relationship Id="rId3250" Type="http://schemas.openxmlformats.org/officeDocument/2006/relationships/hyperlink" Target="https://bulbapedia.bulbagarden.net/wiki/Meltan_(Pok%C3%A9mon)" TargetMode="External"/><Relationship Id="rId3252" Type="http://schemas.openxmlformats.org/officeDocument/2006/relationships/hyperlink" Target="https://bulbapedia.bulbagarden.net/wiki/Grookey_(Pok%C3%A9mon)" TargetMode="External"/><Relationship Id="rId3251" Type="http://schemas.openxmlformats.org/officeDocument/2006/relationships/hyperlink" Target="https://bulbapedia.bulbagarden.net/wiki/Z-Ring" TargetMode="External"/><Relationship Id="rId3254" Type="http://schemas.openxmlformats.org/officeDocument/2006/relationships/hyperlink" Target="https://bulbapedia.bulbagarden.net/wiki/Sobble_(Pok%C3%A9mon)" TargetMode="External"/><Relationship Id="rId3253" Type="http://schemas.openxmlformats.org/officeDocument/2006/relationships/hyperlink" Target="https://bulbapedia.bulbagarden.net/wiki/Scorbunny_(Pok%C3%A9mon)" TargetMode="External"/><Relationship Id="rId3256" Type="http://schemas.openxmlformats.org/officeDocument/2006/relationships/hyperlink" Target="https://bulbapedia.bulbagarden.net/wiki/Rookidee_(Pok%C3%A9mon)" TargetMode="External"/><Relationship Id="rId3255" Type="http://schemas.openxmlformats.org/officeDocument/2006/relationships/hyperlink" Target="https://bulbapedia.bulbagarden.net/wiki/Skwovet_(Pok%C3%A9mon)" TargetMode="External"/><Relationship Id="rId3258" Type="http://schemas.openxmlformats.org/officeDocument/2006/relationships/hyperlink" Target="https://bulbapedia.bulbagarden.net/wiki/Nickit_(Pok%C3%A9mon)" TargetMode="External"/><Relationship Id="rId3257" Type="http://schemas.openxmlformats.org/officeDocument/2006/relationships/hyperlink" Target="https://bulbapedia.bulbagarden.net/wiki/Blipbug_(Pok%C3%A9mon)" TargetMode="External"/><Relationship Id="rId3249" Type="http://schemas.openxmlformats.org/officeDocument/2006/relationships/hyperlink" Target="https://bulbapedia.bulbagarden.net/wiki/Zeraora_(Pok%C3%A9mon)" TargetMode="External"/><Relationship Id="rId3248" Type="http://schemas.openxmlformats.org/officeDocument/2006/relationships/hyperlink" Target="https://bulbapedia.bulbagarden.net/wiki/Blacephalon_(Pok%C3%A9mon)" TargetMode="External"/><Relationship Id="rId3241" Type="http://schemas.openxmlformats.org/officeDocument/2006/relationships/hyperlink" Target="https://bulbapedia.bulbagarden.net/wiki/Kartana_(Pok%C3%A9mon)" TargetMode="External"/><Relationship Id="rId3240" Type="http://schemas.openxmlformats.org/officeDocument/2006/relationships/hyperlink" Target="https://bulbapedia.bulbagarden.net/wiki/Celesteela_(Pok%C3%A9mon)" TargetMode="External"/><Relationship Id="rId3243" Type="http://schemas.openxmlformats.org/officeDocument/2006/relationships/hyperlink" Target="https://bulbapedia.bulbagarden.net/wiki/Necrozma_(Pok%C3%A9mon)" TargetMode="External"/><Relationship Id="rId3242" Type="http://schemas.openxmlformats.org/officeDocument/2006/relationships/hyperlink" Target="https://bulbapedia.bulbagarden.net/wiki/Guzzlord_(Pok%C3%A9mon)" TargetMode="External"/><Relationship Id="rId3245" Type="http://schemas.openxmlformats.org/officeDocument/2006/relationships/hyperlink" Target="https://bulbapedia.bulbagarden.net/wiki/Marshadow_(Pok%C3%A9mon)" TargetMode="External"/><Relationship Id="rId3244" Type="http://schemas.openxmlformats.org/officeDocument/2006/relationships/hyperlink" Target="https://bulbapedia.bulbagarden.net/wiki/Magearna_(Pok%C3%A9mon)" TargetMode="External"/><Relationship Id="rId3247" Type="http://schemas.openxmlformats.org/officeDocument/2006/relationships/hyperlink" Target="https://bulbapedia.bulbagarden.net/wiki/Stakataka_(Pok%C3%A9mon)" TargetMode="External"/><Relationship Id="rId3246" Type="http://schemas.openxmlformats.org/officeDocument/2006/relationships/hyperlink" Target="https://bulbapedia.bulbagarden.net/wiki/Poipole_(Pok%C3%A9mon)" TargetMode="External"/><Relationship Id="rId1499" Type="http://schemas.openxmlformats.org/officeDocument/2006/relationships/hyperlink" Target="https://digimon.fandom.com/wiki/Keramon" TargetMode="External"/><Relationship Id="rId668" Type="http://schemas.openxmlformats.org/officeDocument/2006/relationships/hyperlink" Target="https://digimon.fandom.com/wiki/Dondokomon" TargetMode="External"/><Relationship Id="rId667" Type="http://schemas.openxmlformats.org/officeDocument/2006/relationships/hyperlink" Target="https://bulbapedia.bulbagarden.net/wiki/Venonat_(Pok%C3%A9mon)" TargetMode="External"/><Relationship Id="rId666" Type="http://schemas.openxmlformats.org/officeDocument/2006/relationships/hyperlink" Target="https://forgottenrealms.fandom.com/wiki/Flumph" TargetMode="External"/><Relationship Id="rId665" Type="http://schemas.openxmlformats.org/officeDocument/2006/relationships/hyperlink" Target="https://avatar.fandom.com/wiki/Dragon_moose" TargetMode="External"/><Relationship Id="rId669" Type="http://schemas.openxmlformats.org/officeDocument/2006/relationships/hyperlink" Target="https://godzilla.fandom.com/wiki/Zilla" TargetMode="External"/><Relationship Id="rId1490" Type="http://schemas.openxmlformats.org/officeDocument/2006/relationships/hyperlink" Target="https://toriko.fandom.com/wiki/Elephantsaurus" TargetMode="External"/><Relationship Id="rId660" Type="http://schemas.openxmlformats.org/officeDocument/2006/relationships/hyperlink" Target="https://ben10.fandom.com/wiki/Kineceleran_(Classic)" TargetMode="External"/><Relationship Id="rId1491" Type="http://schemas.openxmlformats.org/officeDocument/2006/relationships/hyperlink" Target="https://wh40k.lexicanum.com/wiki/Lictor" TargetMode="External"/><Relationship Id="rId1492" Type="http://schemas.openxmlformats.org/officeDocument/2006/relationships/hyperlink" Target="https://ben10.fandom.com/wiki/Ziboson" TargetMode="External"/><Relationship Id="rId1493" Type="http://schemas.openxmlformats.org/officeDocument/2006/relationships/hyperlink" Target="https://scryfall.com/search?as=grid&amp;order=name&amp;q=type%3Asliver+rarity%3Am" TargetMode="External"/><Relationship Id="rId1494" Type="http://schemas.openxmlformats.org/officeDocument/2006/relationships/hyperlink" Target="https://en.wikipedia.org/wiki/Cariamiformes" TargetMode="External"/><Relationship Id="rId664" Type="http://schemas.openxmlformats.org/officeDocument/2006/relationships/hyperlink" Target="https://ark.gamepedia.com/Brontosaurus" TargetMode="External"/><Relationship Id="rId1495" Type="http://schemas.openxmlformats.org/officeDocument/2006/relationships/hyperlink" Target="https://ark.gamepedia.com/Dunkleosteus" TargetMode="External"/><Relationship Id="rId663" Type="http://schemas.openxmlformats.org/officeDocument/2006/relationships/hyperlink" Target="https://en.wikipedia.org/wiki/Musk_deer" TargetMode="External"/><Relationship Id="rId1496" Type="http://schemas.openxmlformats.org/officeDocument/2006/relationships/hyperlink" Target="https://avatar.fandom.com/wiki/Moth_wasp" TargetMode="External"/><Relationship Id="rId662" Type="http://schemas.openxmlformats.org/officeDocument/2006/relationships/hyperlink" Target="https://dresdenfiles.fandom.com/wiki/Bob" TargetMode="External"/><Relationship Id="rId1497" Type="http://schemas.openxmlformats.org/officeDocument/2006/relationships/hyperlink" Target="https://forgottenrealms.fandom.com/wiki/Eidolon" TargetMode="External"/><Relationship Id="rId661" Type="http://schemas.openxmlformats.org/officeDocument/2006/relationships/hyperlink" Target="https://horizon.fandom.com/wiki/Sawtooth" TargetMode="External"/><Relationship Id="rId1498" Type="http://schemas.openxmlformats.org/officeDocument/2006/relationships/hyperlink" Target="https://bulbapedia.bulbagarden.net/wiki/Happiny_(Pok%C3%A9mon)" TargetMode="External"/><Relationship Id="rId1488" Type="http://schemas.openxmlformats.org/officeDocument/2006/relationships/hyperlink" Target="https://onepiece.fandom.com/wiki/Devil_Fruit" TargetMode="External"/><Relationship Id="rId1489" Type="http://schemas.openxmlformats.org/officeDocument/2006/relationships/hyperlink" Target="https://goldensun.fandom.com/wiki/Kindle" TargetMode="External"/><Relationship Id="rId657" Type="http://schemas.openxmlformats.org/officeDocument/2006/relationships/hyperlink" Target="https://wh40k.lexicanum.com/wiki/Gloomhaunt" TargetMode="External"/><Relationship Id="rId656" Type="http://schemas.openxmlformats.org/officeDocument/2006/relationships/hyperlink" Target="https://toriko.fandom.com/wiki/Breath_Dragon" TargetMode="External"/><Relationship Id="rId655" Type="http://schemas.openxmlformats.org/officeDocument/2006/relationships/hyperlink" Target="https://goldensun.fandom.com/wiki/Iron" TargetMode="External"/><Relationship Id="rId654" Type="http://schemas.openxmlformats.org/officeDocument/2006/relationships/hyperlink" Target="https://onepiece.fandom.com/wiki/Animal_Species/Four_Emperors_Saga" TargetMode="External"/><Relationship Id="rId659" Type="http://schemas.openxmlformats.org/officeDocument/2006/relationships/hyperlink" Target="https://oddworld.fandom.com/wiki/Boombat" TargetMode="External"/><Relationship Id="rId658" Type="http://schemas.openxmlformats.org/officeDocument/2006/relationships/hyperlink" Target="https://dinotrux.fandom.com/wiki/Stegarbasaurs" TargetMode="External"/><Relationship Id="rId1480" Type="http://schemas.openxmlformats.org/officeDocument/2006/relationships/hyperlink" Target="https://xenoblade.fandom.com/wiki/Lunar_Grady" TargetMode="External"/><Relationship Id="rId1481" Type="http://schemas.openxmlformats.org/officeDocument/2006/relationships/hyperlink" Target="https://starwars.fandom.com/wiki/Altagak" TargetMode="External"/><Relationship Id="rId1482" Type="http://schemas.openxmlformats.org/officeDocument/2006/relationships/hyperlink" Target="https://monsterhunter.fandom.com/wiki/Cortos" TargetMode="External"/><Relationship Id="rId1483" Type="http://schemas.openxmlformats.org/officeDocument/2006/relationships/hyperlink" Target="https://harrypotter.fandom.com/wiki/Runespoor" TargetMode="External"/><Relationship Id="rId653" Type="http://schemas.openxmlformats.org/officeDocument/2006/relationships/hyperlink" Target="https://naruto.fandom.com/wiki/Manda" TargetMode="External"/><Relationship Id="rId1484" Type="http://schemas.openxmlformats.org/officeDocument/2006/relationships/hyperlink" Target="https://metroid.fandom.com/wiki/Pow" TargetMode="External"/><Relationship Id="rId652" Type="http://schemas.openxmlformats.org/officeDocument/2006/relationships/hyperlink" Target="https://elderscrolls.fandom.com/wiki/Gargoyle_(Online)" TargetMode="External"/><Relationship Id="rId1485" Type="http://schemas.openxmlformats.org/officeDocument/2006/relationships/hyperlink" Target="https://finalfantasy.fandom.com/wiki/Ultima_(Final_Fantasy_XII)" TargetMode="External"/><Relationship Id="rId651" Type="http://schemas.openxmlformats.org/officeDocument/2006/relationships/hyperlink" Target="https://monster-sanctuary.fandom.com/wiki/Crackle_Knight" TargetMode="External"/><Relationship Id="rId1486" Type="http://schemas.openxmlformats.org/officeDocument/2006/relationships/hyperlink" Target="https://fellseal.gamepedia.com/Beastmaster" TargetMode="External"/><Relationship Id="rId650" Type="http://schemas.openxmlformats.org/officeDocument/2006/relationships/hyperlink" Target="https://fellseal.gamepedia.com/Pektite" TargetMode="External"/><Relationship Id="rId1487" Type="http://schemas.openxmlformats.org/officeDocument/2006/relationships/hyperlink" Target="https://monster-sanctuary.fandom.com/wiki/Koi" TargetMode="External"/><Relationship Id="rId3216" Type="http://schemas.openxmlformats.org/officeDocument/2006/relationships/hyperlink" Target="https://bulbapedia.bulbagarden.net/wiki/Oranguru_(Pok%C3%A9mon)" TargetMode="External"/><Relationship Id="rId3215" Type="http://schemas.openxmlformats.org/officeDocument/2006/relationships/hyperlink" Target="https://bulbapedia.bulbagarden.net/wiki/Comfey_(Pok%C3%A9mon)" TargetMode="External"/><Relationship Id="rId3218" Type="http://schemas.openxmlformats.org/officeDocument/2006/relationships/hyperlink" Target="https://bulbapedia.bulbagarden.net/wiki/Wimpod_(Pok%C3%A9mon)" TargetMode="External"/><Relationship Id="rId3217" Type="http://schemas.openxmlformats.org/officeDocument/2006/relationships/hyperlink" Target="https://bulbapedia.bulbagarden.net/wiki/Passimian_(Pok%C3%A9mon)" TargetMode="External"/><Relationship Id="rId3219" Type="http://schemas.openxmlformats.org/officeDocument/2006/relationships/hyperlink" Target="https://bulbapedia.bulbagarden.net/wiki/Sandygast_(Pok%C3%A9mon)" TargetMode="External"/><Relationship Id="rId689" Type="http://schemas.openxmlformats.org/officeDocument/2006/relationships/hyperlink" Target="https://goldensun.fandom.com/wiki/Ivy" TargetMode="External"/><Relationship Id="rId688" Type="http://schemas.openxmlformats.org/officeDocument/2006/relationships/hyperlink" Target="https://onepiece.fandom.com/wiki/Animal_Species/Sky_Island_Saga" TargetMode="External"/><Relationship Id="rId687" Type="http://schemas.openxmlformats.org/officeDocument/2006/relationships/hyperlink" Target="https://naruto.fandom.com/wiki/Kikaich%C5%AB" TargetMode="External"/><Relationship Id="rId682" Type="http://schemas.openxmlformats.org/officeDocument/2006/relationships/hyperlink" Target="https://finalfantasy.fandom.com/wiki/Golem_(creature)" TargetMode="External"/><Relationship Id="rId681" Type="http://schemas.openxmlformats.org/officeDocument/2006/relationships/hyperlink" Target="https://finalfantasy.fandom.com/wiki/Coeurl_(Final_Fantasy_X)" TargetMode="External"/><Relationship Id="rId680" Type="http://schemas.openxmlformats.org/officeDocument/2006/relationships/hyperlink" Target="https://metroid.fandom.com/wiki/Ghalmanian" TargetMode="External"/><Relationship Id="rId3210" Type="http://schemas.openxmlformats.org/officeDocument/2006/relationships/hyperlink" Target="https://bulbapedia.bulbagarden.net/wiki/Fomantis_(Pok%C3%A9mon)" TargetMode="External"/><Relationship Id="rId686" Type="http://schemas.openxmlformats.org/officeDocument/2006/relationships/hyperlink" Target="https://elderscrolls.fandom.com/wiki/Guar_(Online)" TargetMode="External"/><Relationship Id="rId3212" Type="http://schemas.openxmlformats.org/officeDocument/2006/relationships/hyperlink" Target="https://bulbapedia.bulbagarden.net/wiki/Salandit_(Pok%C3%A9mon)" TargetMode="External"/><Relationship Id="rId685" Type="http://schemas.openxmlformats.org/officeDocument/2006/relationships/hyperlink" Target="https://monster-sanctuary.fandom.com/wiki/G%27rulu" TargetMode="External"/><Relationship Id="rId3211" Type="http://schemas.openxmlformats.org/officeDocument/2006/relationships/hyperlink" Target="https://bulbapedia.bulbagarden.net/wiki/Morelull_(Pok%C3%A9mon)" TargetMode="External"/><Relationship Id="rId684" Type="http://schemas.openxmlformats.org/officeDocument/2006/relationships/hyperlink" Target="https://fellseal.gamepedia.com/Rakkerjak" TargetMode="External"/><Relationship Id="rId3214" Type="http://schemas.openxmlformats.org/officeDocument/2006/relationships/hyperlink" Target="https://bulbapedia.bulbagarden.net/wiki/Bounsweet_(Pok%C3%A9mon)" TargetMode="External"/><Relationship Id="rId683" Type="http://schemas.openxmlformats.org/officeDocument/2006/relationships/hyperlink" Target="https://minecraft.gamepedia.com/Slime" TargetMode="External"/><Relationship Id="rId3213" Type="http://schemas.openxmlformats.org/officeDocument/2006/relationships/hyperlink" Target="https://bulbapedia.bulbagarden.net/wiki/Stufful_(Pok%C3%A9mon)" TargetMode="External"/><Relationship Id="rId3205" Type="http://schemas.openxmlformats.org/officeDocument/2006/relationships/hyperlink" Target="https://bulbapedia.bulbagarden.net/wiki/Rockruff_(Pok%C3%A9mon)" TargetMode="External"/><Relationship Id="rId3204" Type="http://schemas.openxmlformats.org/officeDocument/2006/relationships/hyperlink" Target="https://bulbapedia.bulbagarden.net/wiki/Cutiefly_(Pok%C3%A9mon)" TargetMode="External"/><Relationship Id="rId3207" Type="http://schemas.openxmlformats.org/officeDocument/2006/relationships/hyperlink" Target="https://bulbapedia.bulbagarden.net/wiki/Mareanie_(Pok%C3%A9mon)" TargetMode="External"/><Relationship Id="rId3206" Type="http://schemas.openxmlformats.org/officeDocument/2006/relationships/hyperlink" Target="https://bulbapedia.bulbagarden.net/wiki/Wishiwashi_(Pok%C3%A9mon)" TargetMode="External"/><Relationship Id="rId3209" Type="http://schemas.openxmlformats.org/officeDocument/2006/relationships/hyperlink" Target="https://bulbapedia.bulbagarden.net/wiki/Dewpider_(Pok%C3%A9mon)" TargetMode="External"/><Relationship Id="rId3208" Type="http://schemas.openxmlformats.org/officeDocument/2006/relationships/hyperlink" Target="https://bulbapedia.bulbagarden.net/wiki/Mudbray_(Pok%C3%A9mon)" TargetMode="External"/><Relationship Id="rId679" Type="http://schemas.openxmlformats.org/officeDocument/2006/relationships/hyperlink" Target="https://dc.fandom.com/wiki/Kangas" TargetMode="External"/><Relationship Id="rId678" Type="http://schemas.openxmlformats.org/officeDocument/2006/relationships/hyperlink" Target="https://slimerancher.fandom.com/wiki/Twinkle_Slime" TargetMode="External"/><Relationship Id="rId677" Type="http://schemas.openxmlformats.org/officeDocument/2006/relationships/hyperlink" Target="https://harrypotter.fandom.com/wiki/Romanian_Longhorn" TargetMode="External"/><Relationship Id="rId676" Type="http://schemas.openxmlformats.org/officeDocument/2006/relationships/hyperlink" Target="https://monsterhunter.fandom.com/wiki/Baggi" TargetMode="External"/><Relationship Id="rId671" Type="http://schemas.openxmlformats.org/officeDocument/2006/relationships/hyperlink" Target="https://www.mariowiki.com/Hammer_Bro" TargetMode="External"/><Relationship Id="rId670" Type="http://schemas.openxmlformats.org/officeDocument/2006/relationships/hyperlink" Target="https://zelda.fandom.com/wiki/Helmasaurus" TargetMode="External"/><Relationship Id="rId675" Type="http://schemas.openxmlformats.org/officeDocument/2006/relationships/hyperlink" Target="https://starwars.fandom.com/wiki/Kudana" TargetMode="External"/><Relationship Id="rId3201" Type="http://schemas.openxmlformats.org/officeDocument/2006/relationships/hyperlink" Target="https://bulbapedia.bulbagarden.net/wiki/Grubbin_(Pok%C3%A9mon)" TargetMode="External"/><Relationship Id="rId674" Type="http://schemas.openxmlformats.org/officeDocument/2006/relationships/hyperlink" Target="https://xenoblade.fandom.com/wiki/Blatta" TargetMode="External"/><Relationship Id="rId3200" Type="http://schemas.openxmlformats.org/officeDocument/2006/relationships/hyperlink" Target="https://bulbapedia.bulbagarden.net/wiki/Yungoos_(Pok%C3%A9mon)" TargetMode="External"/><Relationship Id="rId673" Type="http://schemas.openxmlformats.org/officeDocument/2006/relationships/hyperlink" Target="https://howtotrainyourdragon.fandom.com/wiki/Fireworm_(Species)" TargetMode="External"/><Relationship Id="rId3203" Type="http://schemas.openxmlformats.org/officeDocument/2006/relationships/hyperlink" Target="https://bulbapedia.bulbagarden.net/wiki/Oricorio_(Pok%C3%A9mon)" TargetMode="External"/><Relationship Id="rId672" Type="http://schemas.openxmlformats.org/officeDocument/2006/relationships/hyperlink" Target="https://dragon-quest.org/wiki/Stark_raven" TargetMode="External"/><Relationship Id="rId3202" Type="http://schemas.openxmlformats.org/officeDocument/2006/relationships/hyperlink" Target="https://bulbapedia.bulbagarden.net/wiki/Crabrawler_(Pok%C3%A9mon)" TargetMode="External"/><Relationship Id="rId190" Type="http://schemas.openxmlformats.org/officeDocument/2006/relationships/hyperlink" Target="https://xenoblade.fandom.com/wiki/Ridge_Antol" TargetMode="External"/><Relationship Id="rId194" Type="http://schemas.openxmlformats.org/officeDocument/2006/relationships/hyperlink" Target="https://slimerancher.fandom.com/wiki/Hunter_Slime" TargetMode="External"/><Relationship Id="rId193" Type="http://schemas.openxmlformats.org/officeDocument/2006/relationships/hyperlink" Target="https://harrypotter.fandom.com/wiki/Blast-Ended_Skrewt" TargetMode="External"/><Relationship Id="rId192" Type="http://schemas.openxmlformats.org/officeDocument/2006/relationships/hyperlink" Target="https://monsterhunter.fandom.com/wiki/Akura_Jebia" TargetMode="External"/><Relationship Id="rId191" Type="http://schemas.openxmlformats.org/officeDocument/2006/relationships/hyperlink" Target="https://starwars.fandom.com/wiki/Bordok/Legends" TargetMode="External"/><Relationship Id="rId187" Type="http://schemas.openxmlformats.org/officeDocument/2006/relationships/hyperlink" Target="https://www.mariowiki.com/Bob-omb" TargetMode="External"/><Relationship Id="rId186" Type="http://schemas.openxmlformats.org/officeDocument/2006/relationships/hyperlink" Target="https://zelda.fandom.com/wiki/Red_ChuChu" TargetMode="External"/><Relationship Id="rId185" Type="http://schemas.openxmlformats.org/officeDocument/2006/relationships/hyperlink" Target="https://godzilla.fandom.com/wiki/Gigan" TargetMode="External"/><Relationship Id="rId184" Type="http://schemas.openxmlformats.org/officeDocument/2006/relationships/hyperlink" Target="https://digimon.fandom.com/wiki/Betamon" TargetMode="External"/><Relationship Id="rId189" Type="http://schemas.openxmlformats.org/officeDocument/2006/relationships/hyperlink" Target="https://howtotrainyourdragon.fandom.com/wiki/Cavern_Crasher" TargetMode="External"/><Relationship Id="rId188" Type="http://schemas.openxmlformats.org/officeDocument/2006/relationships/hyperlink" Target="https://dragon-quest.org/wiki/Metal_slime" TargetMode="External"/><Relationship Id="rId183" Type="http://schemas.openxmlformats.org/officeDocument/2006/relationships/hyperlink" Target="https://bulbapedia.bulbagarden.net/wiki/Pidgey_(Pok%C3%A9mon)" TargetMode="External"/><Relationship Id="rId182" Type="http://schemas.openxmlformats.org/officeDocument/2006/relationships/hyperlink" Target="https://forgottenrealms.fandom.com/wiki/Banelar_naga" TargetMode="External"/><Relationship Id="rId181" Type="http://schemas.openxmlformats.org/officeDocument/2006/relationships/hyperlink" Target="https://avatar.fandom.com/wiki/Badgermole" TargetMode="External"/><Relationship Id="rId180" Type="http://schemas.openxmlformats.org/officeDocument/2006/relationships/hyperlink" Target="https://ark.gamepedia.com/Araneo" TargetMode="External"/><Relationship Id="rId176" Type="http://schemas.openxmlformats.org/officeDocument/2006/relationships/hyperlink" Target="https://ben10.fandom.com/wiki/Arburian_Pelarota_(Classic)" TargetMode="External"/><Relationship Id="rId175" Type="http://schemas.openxmlformats.org/officeDocument/2006/relationships/hyperlink" Target="https://oddworld.fandom.com/wiki/Meep" TargetMode="External"/><Relationship Id="rId174" Type="http://schemas.openxmlformats.org/officeDocument/2006/relationships/hyperlink" Target="https://dinotrux.fandom.com/wiki/Dreadtrux_(species)" TargetMode="External"/><Relationship Id="rId173" Type="http://schemas.openxmlformats.org/officeDocument/2006/relationships/hyperlink" Target="https://wh40k.lexicanum.com/wiki/Catachan_Devil" TargetMode="External"/><Relationship Id="rId179" Type="http://schemas.openxmlformats.org/officeDocument/2006/relationships/hyperlink" Target="https://en.wikipedia.org/wiki/Afroinsectiphilia" TargetMode="External"/><Relationship Id="rId178" Type="http://schemas.openxmlformats.org/officeDocument/2006/relationships/hyperlink" Target="https://batenkaitos.fandom.com/wiki/Greythorne" TargetMode="External"/><Relationship Id="rId177" Type="http://schemas.openxmlformats.org/officeDocument/2006/relationships/hyperlink" Target="https://horizon.fandom.com/wiki/Corruptor" TargetMode="External"/><Relationship Id="rId198" Type="http://schemas.openxmlformats.org/officeDocument/2006/relationships/hyperlink" Target="https://finalfantasy.fandom.com/wiki/Bahamut_(Final_Fantasy_VIII)" TargetMode="External"/><Relationship Id="rId197" Type="http://schemas.openxmlformats.org/officeDocument/2006/relationships/hyperlink" Target="https://finalfantasy.fandom.com/wiki/Behemoth_(Final_Fantasy_IX)" TargetMode="External"/><Relationship Id="rId196" Type="http://schemas.openxmlformats.org/officeDocument/2006/relationships/hyperlink" Target="https://metroid.fandom.com/wiki/Blogg" TargetMode="External"/><Relationship Id="rId195" Type="http://schemas.openxmlformats.org/officeDocument/2006/relationships/hyperlink" Target="https://marvel.fandom.com/wiki/Jeff_(Land_Shark)_(Earth-616)" TargetMode="External"/><Relationship Id="rId199" Type="http://schemas.openxmlformats.org/officeDocument/2006/relationships/hyperlink" Target="https://minecraft.gamepedia.com/Ender_Dragon" TargetMode="External"/><Relationship Id="rId150" Type="http://schemas.openxmlformats.org/officeDocument/2006/relationships/hyperlink" Target="https://godzilla.fandom.com/wiki/Gamera" TargetMode="External"/><Relationship Id="rId149" Type="http://schemas.openxmlformats.org/officeDocument/2006/relationships/hyperlink" Target="https://digimon.fandom.com/wiki/Bearmon" TargetMode="External"/><Relationship Id="rId148" Type="http://schemas.openxmlformats.org/officeDocument/2006/relationships/hyperlink" Target="https://bulbapedia.bulbagarden.net/wiki/Weedle_(Pok%C3%A9mon)" TargetMode="External"/><Relationship Id="rId3270" Type="http://schemas.openxmlformats.org/officeDocument/2006/relationships/hyperlink" Target="https://bulbapedia.bulbagarden.net/wiki/Clobbopus_(Pok%C3%A9mon)" TargetMode="External"/><Relationship Id="rId3272" Type="http://schemas.openxmlformats.org/officeDocument/2006/relationships/hyperlink" Target="https://bulbapedia.bulbagarden.net/wiki/Hatenna_(Pok%C3%A9mon)" TargetMode="External"/><Relationship Id="rId3271" Type="http://schemas.openxmlformats.org/officeDocument/2006/relationships/hyperlink" Target="https://bulbapedia.bulbagarden.net/wiki/Sinistea_(Pok%C3%A9mon)" TargetMode="External"/><Relationship Id="rId143" Type="http://schemas.openxmlformats.org/officeDocument/2006/relationships/hyperlink" Target="https://baldursgate.fandom.com/wiki/Boo" TargetMode="External"/><Relationship Id="rId3274" Type="http://schemas.openxmlformats.org/officeDocument/2006/relationships/hyperlink" Target="https://bulbapedia.bulbagarden.net/wiki/Milcery_(Pok%C3%A9mon)" TargetMode="External"/><Relationship Id="rId142" Type="http://schemas.openxmlformats.org/officeDocument/2006/relationships/hyperlink" Target="https://horizon.fandom.com/wiki/Charger" TargetMode="External"/><Relationship Id="rId3273" Type="http://schemas.openxmlformats.org/officeDocument/2006/relationships/hyperlink" Target="https://bulbapedia.bulbagarden.net/wiki/Impidimp_(Pok%C3%A9mon)" TargetMode="External"/><Relationship Id="rId141" Type="http://schemas.openxmlformats.org/officeDocument/2006/relationships/hyperlink" Target="https://ben10.fandom.com/wiki/Arachnichimp_(Classic)" TargetMode="External"/><Relationship Id="rId3276" Type="http://schemas.openxmlformats.org/officeDocument/2006/relationships/hyperlink" Target="https://bulbapedia.bulbagarden.net/wiki/Pincurchin_(Pok%C3%A9mon)" TargetMode="External"/><Relationship Id="rId140" Type="http://schemas.openxmlformats.org/officeDocument/2006/relationships/hyperlink" Target="https://oddworld.fandom.com/wiki/Gabbit" TargetMode="External"/><Relationship Id="rId3275" Type="http://schemas.openxmlformats.org/officeDocument/2006/relationships/hyperlink" Target="https://bulbapedia.bulbagarden.net/wiki/Falinks_(Pok%C3%A9mon)" TargetMode="External"/><Relationship Id="rId147" Type="http://schemas.openxmlformats.org/officeDocument/2006/relationships/hyperlink" Target="https://forgottenrealms.fandom.com/wiki/Balhannoth" TargetMode="External"/><Relationship Id="rId3278" Type="http://schemas.openxmlformats.org/officeDocument/2006/relationships/hyperlink" Target="https://bulbapedia.bulbagarden.net/wiki/Stonjourner_(Pok%C3%A9mon)" TargetMode="External"/><Relationship Id="rId146" Type="http://schemas.openxmlformats.org/officeDocument/2006/relationships/hyperlink" Target="https://avatar.fandom.com/wiki/Badgerfrog" TargetMode="External"/><Relationship Id="rId3277" Type="http://schemas.openxmlformats.org/officeDocument/2006/relationships/hyperlink" Target="https://bulbapedia.bulbagarden.net/wiki/Snom_(Pok%C3%A9mon)" TargetMode="External"/><Relationship Id="rId145" Type="http://schemas.openxmlformats.org/officeDocument/2006/relationships/hyperlink" Target="https://ark.gamepedia.com/Ankylosaurus" TargetMode="External"/><Relationship Id="rId144" Type="http://schemas.openxmlformats.org/officeDocument/2006/relationships/hyperlink" Target="https://en.wikipedia.org/wiki/Hyrax" TargetMode="External"/><Relationship Id="rId3279" Type="http://schemas.openxmlformats.org/officeDocument/2006/relationships/hyperlink" Target="https://bulbapedia.bulbagarden.net/wiki/Eiscue_(Pok%C3%A9mon)" TargetMode="External"/><Relationship Id="rId139" Type="http://schemas.openxmlformats.org/officeDocument/2006/relationships/hyperlink" Target="https://dinotrux.fandom.com/wiki/Dozeratops" TargetMode="External"/><Relationship Id="rId138" Type="http://schemas.openxmlformats.org/officeDocument/2006/relationships/hyperlink" Target="https://wh40k.lexicanum.com/wiki/Carnodon" TargetMode="External"/><Relationship Id="rId137" Type="http://schemas.openxmlformats.org/officeDocument/2006/relationships/hyperlink" Target="https://toriko.fandom.com/wiki/Armor_Hoihoi" TargetMode="External"/><Relationship Id="rId3261" Type="http://schemas.openxmlformats.org/officeDocument/2006/relationships/hyperlink" Target="https://bulbapedia.bulbagarden.net/wiki/Chewtle_(Pok%C3%A9mon)" TargetMode="External"/><Relationship Id="rId3260" Type="http://schemas.openxmlformats.org/officeDocument/2006/relationships/hyperlink" Target="https://bulbapedia.bulbagarden.net/wiki/Wooloo_(Pok%C3%A9mon)" TargetMode="External"/><Relationship Id="rId132" Type="http://schemas.openxmlformats.org/officeDocument/2006/relationships/hyperlink" Target="https://elderscrolls.fandom.com/wiki/Chaurus_Reaper_(Skyrim)" TargetMode="External"/><Relationship Id="rId3263" Type="http://schemas.openxmlformats.org/officeDocument/2006/relationships/hyperlink" Target="https://bulbapedia.bulbagarden.net/wiki/Rolycoly_(Pok%C3%A9mon)" TargetMode="External"/><Relationship Id="rId131" Type="http://schemas.openxmlformats.org/officeDocument/2006/relationships/hyperlink" Target="https://monster-sanctuary.fandom.com/wiki/Spectral_Lion" TargetMode="External"/><Relationship Id="rId3262" Type="http://schemas.openxmlformats.org/officeDocument/2006/relationships/hyperlink" Target="https://bulbapedia.bulbagarden.net/wiki/Yamper_(Pok%C3%A9mon)" TargetMode="External"/><Relationship Id="rId130" Type="http://schemas.openxmlformats.org/officeDocument/2006/relationships/hyperlink" Target="https://fellseal.gamepedia.com/Blardger" TargetMode="External"/><Relationship Id="rId3265" Type="http://schemas.openxmlformats.org/officeDocument/2006/relationships/hyperlink" Target="https://bulbapedia.bulbagarden.net/wiki/Silicobra_(Pok%C3%A9mon)" TargetMode="External"/><Relationship Id="rId3264" Type="http://schemas.openxmlformats.org/officeDocument/2006/relationships/hyperlink" Target="https://bulbapedia.bulbagarden.net/wiki/Applin_(Pok%C3%A9mon)" TargetMode="External"/><Relationship Id="rId136" Type="http://schemas.openxmlformats.org/officeDocument/2006/relationships/hyperlink" Target="https://okami.fandom.com/wiki/Hanagami" TargetMode="External"/><Relationship Id="rId3267" Type="http://schemas.openxmlformats.org/officeDocument/2006/relationships/hyperlink" Target="https://bulbapedia.bulbagarden.net/wiki/Arrokuda_(Pok%C3%A9mon)" TargetMode="External"/><Relationship Id="rId135" Type="http://schemas.openxmlformats.org/officeDocument/2006/relationships/hyperlink" Target="https://goldensun.fandom.com/wiki/Buckle" TargetMode="External"/><Relationship Id="rId3266" Type="http://schemas.openxmlformats.org/officeDocument/2006/relationships/hyperlink" Target="https://bulbapedia.bulbagarden.net/wiki/Cramorant_(Pok%C3%A9mon)" TargetMode="External"/><Relationship Id="rId134" Type="http://schemas.openxmlformats.org/officeDocument/2006/relationships/hyperlink" Target="https://onepiece.fandom.com/wiki/Animal_Species/Arabasta_Saga" TargetMode="External"/><Relationship Id="rId3269" Type="http://schemas.openxmlformats.org/officeDocument/2006/relationships/hyperlink" Target="https://bulbapedia.bulbagarden.net/wiki/Sizzlipede_(Pok%C3%A9mon)" TargetMode="External"/><Relationship Id="rId133" Type="http://schemas.openxmlformats.org/officeDocument/2006/relationships/hyperlink" Target="https://naruto.fandom.com/wiki/Isobu" TargetMode="External"/><Relationship Id="rId3268" Type="http://schemas.openxmlformats.org/officeDocument/2006/relationships/hyperlink" Target="https://bulbapedia.bulbagarden.net/wiki/Toxel_(Pok%C3%A9mon)" TargetMode="External"/><Relationship Id="rId172" Type="http://schemas.openxmlformats.org/officeDocument/2006/relationships/hyperlink" Target="https://toriko.fandom.com/wiki/Asura_Tiger" TargetMode="External"/><Relationship Id="rId171" Type="http://schemas.openxmlformats.org/officeDocument/2006/relationships/hyperlink" Target="https://okami.fandom.com/wiki/Itegami" TargetMode="External"/><Relationship Id="rId170" Type="http://schemas.openxmlformats.org/officeDocument/2006/relationships/hyperlink" Target="https://goldensun.fandom.com/wiki/Chain" TargetMode="External"/><Relationship Id="rId3290" Type="http://schemas.openxmlformats.org/officeDocument/2006/relationships/hyperlink" Target="https://bulbapedia.bulbagarden.net/wiki/Regieleki_(Pok%C3%A9mon)" TargetMode="External"/><Relationship Id="rId3292" Type="http://schemas.openxmlformats.org/officeDocument/2006/relationships/hyperlink" Target="https://bulbapedia.bulbagarden.net/wiki/Glastrier_(Pok%C3%A9mon)" TargetMode="External"/><Relationship Id="rId3291" Type="http://schemas.openxmlformats.org/officeDocument/2006/relationships/hyperlink" Target="https://bulbapedia.bulbagarden.net/wiki/Regidrago_(Pok%C3%A9mon)" TargetMode="External"/><Relationship Id="rId3294" Type="http://schemas.openxmlformats.org/officeDocument/2006/relationships/hyperlink" Target="https://bulbapedia.bulbagarden.net/wiki/Calyrex_(Pok%C3%A9mon)" TargetMode="External"/><Relationship Id="rId3293" Type="http://schemas.openxmlformats.org/officeDocument/2006/relationships/hyperlink" Target="https://bulbapedia.bulbagarden.net/wiki/Spectrier_(Pok%C3%A9mon)" TargetMode="External"/><Relationship Id="rId165" Type="http://schemas.openxmlformats.org/officeDocument/2006/relationships/hyperlink" Target="https://fellseal.gamepedia.com/Bulldrake" TargetMode="External"/><Relationship Id="rId3296" Type="http://schemas.openxmlformats.org/officeDocument/2006/relationships/drawing" Target="../drawings/drawing9.xml"/><Relationship Id="rId164" Type="http://schemas.openxmlformats.org/officeDocument/2006/relationships/hyperlink" Target="https://minecraft.gamepedia.com/Endermite" TargetMode="External"/><Relationship Id="rId3295" Type="http://schemas.openxmlformats.org/officeDocument/2006/relationships/hyperlink" Target="https://bulbapedia.bulbagarden.net/wiki/Dynamax_Band" TargetMode="External"/><Relationship Id="rId163" Type="http://schemas.openxmlformats.org/officeDocument/2006/relationships/hyperlink" Target="https://finalfantasy.fandom.com/wiki/Atomos_(creature)" TargetMode="External"/><Relationship Id="rId162" Type="http://schemas.openxmlformats.org/officeDocument/2006/relationships/hyperlink" Target="https://finalfantasy.fandom.com/wiki/Antlion_(Tactics_Advance)" TargetMode="External"/><Relationship Id="rId3297" Type="http://schemas.openxmlformats.org/officeDocument/2006/relationships/vmlDrawing" Target="../drawings/vmlDrawing5.vml"/><Relationship Id="rId169" Type="http://schemas.openxmlformats.org/officeDocument/2006/relationships/hyperlink" Target="https://onepiece.fandom.com/wiki/Animal_Species/Strong_World" TargetMode="External"/><Relationship Id="rId168" Type="http://schemas.openxmlformats.org/officeDocument/2006/relationships/hyperlink" Target="https://naruto.fandom.com/wiki/Son_Gok%C5%AB" TargetMode="External"/><Relationship Id="rId167" Type="http://schemas.openxmlformats.org/officeDocument/2006/relationships/hyperlink" Target="https://elderscrolls.fandom.com/wiki/Clannfear_(Online)" TargetMode="External"/><Relationship Id="rId166" Type="http://schemas.openxmlformats.org/officeDocument/2006/relationships/hyperlink" Target="https://monster-sanctuary.fandom.com/wiki/Blob" TargetMode="External"/><Relationship Id="rId161" Type="http://schemas.openxmlformats.org/officeDocument/2006/relationships/hyperlink" Target="https://metroid.fandom.com/wiki/Blob_Thrower" TargetMode="External"/><Relationship Id="rId160" Type="http://schemas.openxmlformats.org/officeDocument/2006/relationships/hyperlink" Target="https://marvel.fandom.com/wiki/Giganto_(Atlantean_Beast)" TargetMode="External"/><Relationship Id="rId159" Type="http://schemas.openxmlformats.org/officeDocument/2006/relationships/hyperlink" Target="https://slimerancher.fandom.com/wiki/Puddle_Slime" TargetMode="External"/><Relationship Id="rId3281" Type="http://schemas.openxmlformats.org/officeDocument/2006/relationships/hyperlink" Target="https://bulbapedia.bulbagarden.net/wiki/Morpeko_(Pok%C3%A9mon)" TargetMode="External"/><Relationship Id="rId3280" Type="http://schemas.openxmlformats.org/officeDocument/2006/relationships/hyperlink" Target="https://bulbapedia.bulbagarden.net/wiki/Indeedee_(Pok%C3%A9mon)" TargetMode="External"/><Relationship Id="rId3283" Type="http://schemas.openxmlformats.org/officeDocument/2006/relationships/hyperlink" Target="https://bulbapedia.bulbagarden.net/wiki/Duraludon_(Pok%C3%A9mon)" TargetMode="External"/><Relationship Id="rId3282" Type="http://schemas.openxmlformats.org/officeDocument/2006/relationships/hyperlink" Target="https://bulbapedia.bulbagarden.net/wiki/Cufant_(Pok%C3%A9mon)" TargetMode="External"/><Relationship Id="rId154" Type="http://schemas.openxmlformats.org/officeDocument/2006/relationships/hyperlink" Target="https://howtotrainyourdragon.fandom.com/wiki/Catastrophic_Quaken" TargetMode="External"/><Relationship Id="rId3285" Type="http://schemas.openxmlformats.org/officeDocument/2006/relationships/hyperlink" Target="https://bulbapedia.bulbagarden.net/wiki/Zacian_(Pok%C3%A9mon)" TargetMode="External"/><Relationship Id="rId153" Type="http://schemas.openxmlformats.org/officeDocument/2006/relationships/hyperlink" Target="https://dragon-quest.org/wiki/Dragon_slime" TargetMode="External"/><Relationship Id="rId3284" Type="http://schemas.openxmlformats.org/officeDocument/2006/relationships/hyperlink" Target="https://bulbapedia.bulbagarden.net/wiki/Dreepy_(Pok%C3%A9mon)" TargetMode="External"/><Relationship Id="rId152" Type="http://schemas.openxmlformats.org/officeDocument/2006/relationships/hyperlink" Target="https://www.mariowiki.com/Blooper" TargetMode="External"/><Relationship Id="rId3287" Type="http://schemas.openxmlformats.org/officeDocument/2006/relationships/hyperlink" Target="https://bulbapedia.bulbagarden.net/wiki/Eternatus_(Pok%C3%A9mon)" TargetMode="External"/><Relationship Id="rId151" Type="http://schemas.openxmlformats.org/officeDocument/2006/relationships/hyperlink" Target="https://zelda.fandom.com/wiki/Cucco" TargetMode="External"/><Relationship Id="rId3286" Type="http://schemas.openxmlformats.org/officeDocument/2006/relationships/hyperlink" Target="https://bulbapedia.bulbagarden.net/wiki/Zamazenta_(Pok%C3%A9mon)" TargetMode="External"/><Relationship Id="rId158" Type="http://schemas.openxmlformats.org/officeDocument/2006/relationships/hyperlink" Target="https://harrypotter.fandom.com/wiki/Billywig" TargetMode="External"/><Relationship Id="rId3289" Type="http://schemas.openxmlformats.org/officeDocument/2006/relationships/hyperlink" Target="https://bulbapedia.bulbagarden.net/wiki/Zarude_(Pok%C3%A9mon)" TargetMode="External"/><Relationship Id="rId157" Type="http://schemas.openxmlformats.org/officeDocument/2006/relationships/hyperlink" Target="https://monsterhunter.fandom.com/wiki/Aknosom" TargetMode="External"/><Relationship Id="rId3288" Type="http://schemas.openxmlformats.org/officeDocument/2006/relationships/hyperlink" Target="https://bulbapedia.bulbagarden.net/wiki/Kubfu_(Pok%C3%A9mon)" TargetMode="External"/><Relationship Id="rId156" Type="http://schemas.openxmlformats.org/officeDocument/2006/relationships/hyperlink" Target="https://starwars.fandom.com/wiki/Bogan%27s_brown_nafen" TargetMode="External"/><Relationship Id="rId155" Type="http://schemas.openxmlformats.org/officeDocument/2006/relationships/hyperlink" Target="https://xenoblade.fandom.com/wiki/Ansel" TargetMode="External"/><Relationship Id="rId2820" Type="http://schemas.openxmlformats.org/officeDocument/2006/relationships/hyperlink" Target="https://monsterhunter.fandom.com/wiki/Raphinos" TargetMode="External"/><Relationship Id="rId2821" Type="http://schemas.openxmlformats.org/officeDocument/2006/relationships/hyperlink" Target="https://forgottenrealms.fandom.com/wiki/Bloodsilk_spider" TargetMode="External"/><Relationship Id="rId2822" Type="http://schemas.openxmlformats.org/officeDocument/2006/relationships/hyperlink" Target="https://bulbapedia.bulbagarden.net/wiki/Shuppet_(Pok%C3%A9mon)" TargetMode="External"/><Relationship Id="rId2823" Type="http://schemas.openxmlformats.org/officeDocument/2006/relationships/hyperlink" Target="https://monsterhunter.fandom.com/wiki/Rathalos" TargetMode="External"/><Relationship Id="rId2824" Type="http://schemas.openxmlformats.org/officeDocument/2006/relationships/hyperlink" Target="https://forgottenrealms.fandom.com/wiki/Bulette" TargetMode="External"/><Relationship Id="rId2825" Type="http://schemas.openxmlformats.org/officeDocument/2006/relationships/hyperlink" Target="https://bulbapedia.bulbagarden.net/wiki/Duskull_(Pok%C3%A9mon)" TargetMode="External"/><Relationship Id="rId2826" Type="http://schemas.openxmlformats.org/officeDocument/2006/relationships/hyperlink" Target="https://monsterhunter.fandom.com/wiki/Rathian" TargetMode="External"/><Relationship Id="rId2827" Type="http://schemas.openxmlformats.org/officeDocument/2006/relationships/hyperlink" Target="https://forgottenrealms.fandom.com/wiki/Cave_fisher" TargetMode="External"/><Relationship Id="rId2828" Type="http://schemas.openxmlformats.org/officeDocument/2006/relationships/hyperlink" Target="https://bulbapedia.bulbagarden.net/wiki/Tropius_(Pok%C3%A9mon)" TargetMode="External"/><Relationship Id="rId2829" Type="http://schemas.openxmlformats.org/officeDocument/2006/relationships/hyperlink" Target="https://monsterhunter.fandom.com/wiki/Ray_Gougarf" TargetMode="External"/><Relationship Id="rId2810" Type="http://schemas.openxmlformats.org/officeDocument/2006/relationships/hyperlink" Target="https://bulbapedia.bulbagarden.net/wiki/Anorith_(Pok%C3%A9mon)" TargetMode="External"/><Relationship Id="rId2811" Type="http://schemas.openxmlformats.org/officeDocument/2006/relationships/hyperlink" Target="https://monsterhunter.fandom.com/wiki/Qurupeco" TargetMode="External"/><Relationship Id="rId2812" Type="http://schemas.openxmlformats.org/officeDocument/2006/relationships/hyperlink" Target="https://forgottenrealms.fandom.com/wiki/Behir" TargetMode="External"/><Relationship Id="rId2813" Type="http://schemas.openxmlformats.org/officeDocument/2006/relationships/hyperlink" Target="https://bulbapedia.bulbagarden.net/wiki/Feebas_(Pok%C3%A9mon)" TargetMode="External"/><Relationship Id="rId2814" Type="http://schemas.openxmlformats.org/officeDocument/2006/relationships/hyperlink" Target="https://monsterhunter.fandom.com/wiki/Radobaan" TargetMode="External"/><Relationship Id="rId2815" Type="http://schemas.openxmlformats.org/officeDocument/2006/relationships/hyperlink" Target="https://forgottenrealms.fandom.com/wiki/Black_unicorn" TargetMode="External"/><Relationship Id="rId2816" Type="http://schemas.openxmlformats.org/officeDocument/2006/relationships/hyperlink" Target="https://bulbapedia.bulbagarden.net/wiki/Castform_(Pok%C3%A9mon)" TargetMode="External"/><Relationship Id="rId2817" Type="http://schemas.openxmlformats.org/officeDocument/2006/relationships/hyperlink" Target="https://monsterhunter.fandom.com/wiki/Rajang" TargetMode="External"/><Relationship Id="rId2818" Type="http://schemas.openxmlformats.org/officeDocument/2006/relationships/hyperlink" Target="https://forgottenrealms.fandom.com/wiki/Blink_dog" TargetMode="External"/><Relationship Id="rId2819" Type="http://schemas.openxmlformats.org/officeDocument/2006/relationships/hyperlink" Target="https://bulbapedia.bulbagarden.net/wiki/Kecleon_(Pok%C3%A9mon)" TargetMode="External"/><Relationship Id="rId1510" Type="http://schemas.openxmlformats.org/officeDocument/2006/relationships/hyperlink" Target="https://monster-sanctuary.fandom.com/wiki/Tanuki" TargetMode="External"/><Relationship Id="rId2841" Type="http://schemas.openxmlformats.org/officeDocument/2006/relationships/hyperlink" Target="https://monsterhunter.fandom.com/wiki/Safi%27jiiva" TargetMode="External"/><Relationship Id="rId1511" Type="http://schemas.openxmlformats.org/officeDocument/2006/relationships/hyperlink" Target="https://goldensun.fandom.com/wiki/Lava" TargetMode="External"/><Relationship Id="rId2842" Type="http://schemas.openxmlformats.org/officeDocument/2006/relationships/hyperlink" Target="https://forgottenrealms.fandom.com/wiki/Displacer_beast" TargetMode="External"/><Relationship Id="rId1512" Type="http://schemas.openxmlformats.org/officeDocument/2006/relationships/hyperlink" Target="https://toriko.fandom.com/wiki/Emerald_Dragon" TargetMode="External"/><Relationship Id="rId2843" Type="http://schemas.openxmlformats.org/officeDocument/2006/relationships/hyperlink" Target="https://bulbapedia.bulbagarden.net/wiki/Clamperl_(Pok%C3%A9mon)" TargetMode="External"/><Relationship Id="rId1513" Type="http://schemas.openxmlformats.org/officeDocument/2006/relationships/hyperlink" Target="https://wh40k.lexicanum.com/wiki/Maleceptor" TargetMode="External"/><Relationship Id="rId2844" Type="http://schemas.openxmlformats.org/officeDocument/2006/relationships/hyperlink" Target="https://monsterhunter.fandom.com/wiki/Seltas" TargetMode="External"/><Relationship Id="rId1514" Type="http://schemas.openxmlformats.org/officeDocument/2006/relationships/hyperlink" Target="https://theneverendingstory.fandom.com/wiki/Falkor" TargetMode="External"/><Relationship Id="rId2845" Type="http://schemas.openxmlformats.org/officeDocument/2006/relationships/hyperlink" Target="https://forgottenrealms.fandom.com/wiki/Dragonne" TargetMode="External"/><Relationship Id="rId1515" Type="http://schemas.openxmlformats.org/officeDocument/2006/relationships/hyperlink" Target="https://en.wikipedia.org/wiki/Falconiformes" TargetMode="External"/><Relationship Id="rId2846" Type="http://schemas.openxmlformats.org/officeDocument/2006/relationships/hyperlink" Target="https://bulbapedia.bulbagarden.net/wiki/Relicanth_(Pok%C3%A9mon)" TargetMode="External"/><Relationship Id="rId1516" Type="http://schemas.openxmlformats.org/officeDocument/2006/relationships/hyperlink" Target="https://ark.gamepedia.com/Electrophorus" TargetMode="External"/><Relationship Id="rId2847" Type="http://schemas.openxmlformats.org/officeDocument/2006/relationships/hyperlink" Target="https://monsterhunter.fandom.com/wiki/Seltas_Queen" TargetMode="External"/><Relationship Id="rId1517" Type="http://schemas.openxmlformats.org/officeDocument/2006/relationships/hyperlink" Target="https://avatar.fandom.com/wiki/Ostrich_horse" TargetMode="External"/><Relationship Id="rId2848" Type="http://schemas.openxmlformats.org/officeDocument/2006/relationships/hyperlink" Target="https://forgottenrealms.fandom.com/wiki/Dusk_beast" TargetMode="External"/><Relationship Id="rId1518" Type="http://schemas.openxmlformats.org/officeDocument/2006/relationships/hyperlink" Target="https://forgottenrealms.fandom.com/wiki/Adamantine_golem" TargetMode="External"/><Relationship Id="rId2849" Type="http://schemas.openxmlformats.org/officeDocument/2006/relationships/hyperlink" Target="https://bulbapedia.bulbagarden.net/wiki/Luvdisc_(Pok%C3%A9mon)" TargetMode="External"/><Relationship Id="rId1519" Type="http://schemas.openxmlformats.org/officeDocument/2006/relationships/hyperlink" Target="https://bulbapedia.bulbagarden.net/wiki/Tangela_(Pok%C3%A9mon)" TargetMode="External"/><Relationship Id="rId2840" Type="http://schemas.openxmlformats.org/officeDocument/2006/relationships/hyperlink" Target="https://bulbapedia.bulbagarden.net/wiki/Spheal_(Pok%C3%A9mon)" TargetMode="External"/><Relationship Id="rId2830" Type="http://schemas.openxmlformats.org/officeDocument/2006/relationships/hyperlink" Target="https://forgottenrealms.fandom.com/wiki/Chimera" TargetMode="External"/><Relationship Id="rId1500" Type="http://schemas.openxmlformats.org/officeDocument/2006/relationships/hyperlink" Target="https://zelda.fandom.com/wiki/Armogohma" TargetMode="External"/><Relationship Id="rId2831" Type="http://schemas.openxmlformats.org/officeDocument/2006/relationships/hyperlink" Target="https://bulbapedia.bulbagarden.net/wiki/Chingling_(Pok%C3%A9mon)" TargetMode="External"/><Relationship Id="rId1501" Type="http://schemas.openxmlformats.org/officeDocument/2006/relationships/hyperlink" Target="https://www.mariowiki.com/Iggy_Koopa" TargetMode="External"/><Relationship Id="rId2832" Type="http://schemas.openxmlformats.org/officeDocument/2006/relationships/hyperlink" Target="https://monsterhunter.fandom.com/wiki/Remobra" TargetMode="External"/><Relationship Id="rId1502" Type="http://schemas.openxmlformats.org/officeDocument/2006/relationships/hyperlink" Target="https://dragon-quest.org/wiki/Armoured_wartoise" TargetMode="External"/><Relationship Id="rId2833" Type="http://schemas.openxmlformats.org/officeDocument/2006/relationships/hyperlink" Target="https://forgottenrealms.fandom.com/wiki/Cockatrice" TargetMode="External"/><Relationship Id="rId1503" Type="http://schemas.openxmlformats.org/officeDocument/2006/relationships/hyperlink" Target="https://howtotrainyourdragon.fandom.com/wiki/Rockspitter" TargetMode="External"/><Relationship Id="rId2834" Type="http://schemas.openxmlformats.org/officeDocument/2006/relationships/hyperlink" Target="https://bulbapedia.bulbagarden.net/wiki/Absol_(Pok%C3%A9mon)" TargetMode="External"/><Relationship Id="rId1504" Type="http://schemas.openxmlformats.org/officeDocument/2006/relationships/hyperlink" Target="https://xenoblade.fandom.com/wiki/Grex" TargetMode="External"/><Relationship Id="rId2835" Type="http://schemas.openxmlformats.org/officeDocument/2006/relationships/hyperlink" Target="https://monsterhunter.fandom.com/wiki/Rhenoplos" TargetMode="External"/><Relationship Id="rId1505" Type="http://schemas.openxmlformats.org/officeDocument/2006/relationships/hyperlink" Target="https://starwars.fandom.com/wiki/Amphistaff" TargetMode="External"/><Relationship Id="rId2836" Type="http://schemas.openxmlformats.org/officeDocument/2006/relationships/hyperlink" Target="https://forgottenrealms.fandom.com/wiki/Couatl" TargetMode="External"/><Relationship Id="rId1506" Type="http://schemas.openxmlformats.org/officeDocument/2006/relationships/hyperlink" Target="https://monsterhunter.fandom.com/wiki/Dah%27ren_Mohran" TargetMode="External"/><Relationship Id="rId2837" Type="http://schemas.openxmlformats.org/officeDocument/2006/relationships/hyperlink" Target="https://bulbapedia.bulbagarden.net/wiki/Snorunt_(Pok%C3%A9mon)" TargetMode="External"/><Relationship Id="rId1507" Type="http://schemas.openxmlformats.org/officeDocument/2006/relationships/hyperlink" Target="https://harrypotter.fandom.com/wiki/Snallygaster" TargetMode="External"/><Relationship Id="rId2838" Type="http://schemas.openxmlformats.org/officeDocument/2006/relationships/hyperlink" Target="https://monsterhunter.fandom.com/wiki/Rukodiora" TargetMode="External"/><Relationship Id="rId1508" Type="http://schemas.openxmlformats.org/officeDocument/2006/relationships/hyperlink" Target="https://metroid.fandom.com/wiki/Triclops" TargetMode="External"/><Relationship Id="rId2839" Type="http://schemas.openxmlformats.org/officeDocument/2006/relationships/hyperlink" Target="https://forgottenrealms.fandom.com/wiki/Darkmantle" TargetMode="External"/><Relationship Id="rId1509" Type="http://schemas.openxmlformats.org/officeDocument/2006/relationships/hyperlink" Target="https://finalfantasy.fandom.com/wiki/Unicorn_(Final_Fantasy_VI)" TargetMode="External"/><Relationship Id="rId2800" Type="http://schemas.openxmlformats.org/officeDocument/2006/relationships/hyperlink" Target="https://ark.gamepedia.com/Eerie_Creatures" TargetMode="External"/><Relationship Id="rId2801" Type="http://schemas.openxmlformats.org/officeDocument/2006/relationships/hyperlink" Target="https://forgottenrealms.fandom.com/wiki/Basilisk" TargetMode="External"/><Relationship Id="rId2802" Type="http://schemas.openxmlformats.org/officeDocument/2006/relationships/hyperlink" Target="https://bulbapedia.bulbagarden.net/wiki/Baltoy_(Pok%C3%A9mon)" TargetMode="External"/><Relationship Id="rId2803" Type="http://schemas.openxmlformats.org/officeDocument/2006/relationships/hyperlink" Target="https://monsterhunter.fandom.com/wiki/Popo" TargetMode="External"/><Relationship Id="rId2804" Type="http://schemas.openxmlformats.org/officeDocument/2006/relationships/hyperlink" Target="https://ark.gamepedia.com/Tek_Creatures" TargetMode="External"/><Relationship Id="rId2805" Type="http://schemas.openxmlformats.org/officeDocument/2006/relationships/hyperlink" Target="https://forgottenrealms.fandom.com/wiki/Beast_of_Malar" TargetMode="External"/><Relationship Id="rId2806" Type="http://schemas.openxmlformats.org/officeDocument/2006/relationships/hyperlink" Target="https://bulbapedia.bulbagarden.net/wiki/Lileep_(Pok%C3%A9mon)" TargetMode="External"/><Relationship Id="rId2807" Type="http://schemas.openxmlformats.org/officeDocument/2006/relationships/hyperlink" Target="https://monsterhunter.fandom.com/wiki/Pukei-Pukei" TargetMode="External"/><Relationship Id="rId2808" Type="http://schemas.openxmlformats.org/officeDocument/2006/relationships/hyperlink" Target="https://ark.gamepedia.com/X-Creatures" TargetMode="External"/><Relationship Id="rId2809" Type="http://schemas.openxmlformats.org/officeDocument/2006/relationships/hyperlink" Target="https://forgottenrealms.fandom.com/wiki/Beguiler" TargetMode="External"/><Relationship Id="rId1576" Type="http://schemas.openxmlformats.org/officeDocument/2006/relationships/hyperlink" Target="https://wh40k.lexicanum.com/wiki/Ripper" TargetMode="External"/><Relationship Id="rId1577" Type="http://schemas.openxmlformats.org/officeDocument/2006/relationships/hyperlink" Target="https://pixar.fandom.com/wiki/EVE" TargetMode="External"/><Relationship Id="rId1578" Type="http://schemas.openxmlformats.org/officeDocument/2006/relationships/hyperlink" Target="https://en.wikipedia.org/wiki/Gekkota" TargetMode="External"/><Relationship Id="rId1579" Type="http://schemas.openxmlformats.org/officeDocument/2006/relationships/hyperlink" Target="https://ark.gamepedia.com/Enforcer" TargetMode="External"/><Relationship Id="rId987" Type="http://schemas.openxmlformats.org/officeDocument/2006/relationships/hyperlink" Target="https://fellseal.gamepedia.com/Deft" TargetMode="External"/><Relationship Id="rId986" Type="http://schemas.openxmlformats.org/officeDocument/2006/relationships/hyperlink" Target="https://finalfantasy.fandom.com/wiki/Madeen_(summon)" TargetMode="External"/><Relationship Id="rId985" Type="http://schemas.openxmlformats.org/officeDocument/2006/relationships/hyperlink" Target="https://finalfantasy.fandom.com/wiki/Mesmenir_(Final_Fantasy_XII)" TargetMode="External"/><Relationship Id="rId984" Type="http://schemas.openxmlformats.org/officeDocument/2006/relationships/hyperlink" Target="https://metroid.fandom.com/wiki/Little_Birdie" TargetMode="External"/><Relationship Id="rId989" Type="http://schemas.openxmlformats.org/officeDocument/2006/relationships/hyperlink" Target="https://elderscrolls.fandom.com/wiki/Baby_Netch" TargetMode="External"/><Relationship Id="rId988" Type="http://schemas.openxmlformats.org/officeDocument/2006/relationships/hyperlink" Target="https://monster-sanctuary.fandom.com/wiki/Goblin_Hood" TargetMode="External"/><Relationship Id="rId1570" Type="http://schemas.openxmlformats.org/officeDocument/2006/relationships/hyperlink" Target="https://harrypotter.fandom.com/wiki/Three-headed_dog" TargetMode="External"/><Relationship Id="rId1571" Type="http://schemas.openxmlformats.org/officeDocument/2006/relationships/hyperlink" Target="https://metroid.fandom.com/wiki/X_Parasite" TargetMode="External"/><Relationship Id="rId983" Type="http://schemas.openxmlformats.org/officeDocument/2006/relationships/hyperlink" Target="https://dc.fandom.com/wiki/Starro_(DCAU)" TargetMode="External"/><Relationship Id="rId1572" Type="http://schemas.openxmlformats.org/officeDocument/2006/relationships/hyperlink" Target="https://finalfantasy.fandom.com/wiki/Yojimbo_(summon)" TargetMode="External"/><Relationship Id="rId982" Type="http://schemas.openxmlformats.org/officeDocument/2006/relationships/hyperlink" Target="https://harrypotter.fandom.com/wiki/Giant_Purple_Toad" TargetMode="External"/><Relationship Id="rId1573" Type="http://schemas.openxmlformats.org/officeDocument/2006/relationships/hyperlink" Target="https://monster-sanctuary.fandom.com/wiki/Kongamato" TargetMode="External"/><Relationship Id="rId981" Type="http://schemas.openxmlformats.org/officeDocument/2006/relationships/hyperlink" Target="https://monsterhunter.fandom.com/wiki/Berukyurosu" TargetMode="External"/><Relationship Id="rId1574" Type="http://schemas.openxmlformats.org/officeDocument/2006/relationships/hyperlink" Target="https://goldensun.fandom.com/wiki/Scorch" TargetMode="External"/><Relationship Id="rId980" Type="http://schemas.openxmlformats.org/officeDocument/2006/relationships/hyperlink" Target="https://starwars.fandom.com/wiki/Ollopom/Legends" TargetMode="External"/><Relationship Id="rId1575" Type="http://schemas.openxmlformats.org/officeDocument/2006/relationships/hyperlink" Target="https://toriko.fandom.com/wiki/Five-Tailed_Giant_Eagle" TargetMode="External"/><Relationship Id="rId1565" Type="http://schemas.openxmlformats.org/officeDocument/2006/relationships/hyperlink" Target="https://dragon-quest.org/wiki/Khalamari_kid" TargetMode="External"/><Relationship Id="rId2896" Type="http://schemas.openxmlformats.org/officeDocument/2006/relationships/hyperlink" Target="https://forgottenrealms.fandom.com/wiki/Kamadan" TargetMode="External"/><Relationship Id="rId1566" Type="http://schemas.openxmlformats.org/officeDocument/2006/relationships/hyperlink" Target="https://howtotrainyourdragon.fandom.com/wiki/Sandbuster" TargetMode="External"/><Relationship Id="rId2897" Type="http://schemas.openxmlformats.org/officeDocument/2006/relationships/hyperlink" Target="https://bulbapedia.bulbagarden.net/wiki/Starly_(Pok%C3%A9mon)" TargetMode="External"/><Relationship Id="rId1567" Type="http://schemas.openxmlformats.org/officeDocument/2006/relationships/hyperlink" Target="https://xenoblade.fandom.com/wiki/Ictus" TargetMode="External"/><Relationship Id="rId2898" Type="http://schemas.openxmlformats.org/officeDocument/2006/relationships/hyperlink" Target="https://monsterhunter.fandom.com/wiki/Toa_Tesukatora" TargetMode="External"/><Relationship Id="rId1568" Type="http://schemas.openxmlformats.org/officeDocument/2006/relationships/hyperlink" Target="https://starwars.fandom.com/wiki/Beck-tori" TargetMode="External"/><Relationship Id="rId2899" Type="http://schemas.openxmlformats.org/officeDocument/2006/relationships/hyperlink" Target="https://forgottenrealms.fandom.com/wiki/Ki-rin" TargetMode="External"/><Relationship Id="rId1569" Type="http://schemas.openxmlformats.org/officeDocument/2006/relationships/hyperlink" Target="https://monsterhunter.fandom.com/wiki/Delex" TargetMode="External"/><Relationship Id="rId976" Type="http://schemas.openxmlformats.org/officeDocument/2006/relationships/hyperlink" Target="https://www.mariowiki.com/Piranha_Plant" TargetMode="External"/><Relationship Id="rId975" Type="http://schemas.openxmlformats.org/officeDocument/2006/relationships/hyperlink" Target="https://zelda.fandom.com/wiki/Stone_Pebblit" TargetMode="External"/><Relationship Id="rId974" Type="http://schemas.openxmlformats.org/officeDocument/2006/relationships/hyperlink" Target="https://digimon.fandom.com/wiki/Gaomon" TargetMode="External"/><Relationship Id="rId973" Type="http://schemas.openxmlformats.org/officeDocument/2006/relationships/hyperlink" Target="https://bulbapedia.bulbagarden.net/wiki/Tentacool_(Pok%C3%A9mon)" TargetMode="External"/><Relationship Id="rId979" Type="http://schemas.openxmlformats.org/officeDocument/2006/relationships/hyperlink" Target="https://xenoblade.fandom.com/wiki/Cinicula" TargetMode="External"/><Relationship Id="rId978" Type="http://schemas.openxmlformats.org/officeDocument/2006/relationships/hyperlink" Target="https://howtotrainyourdragon.fandom.com/wiki/Green_Death_(Franchise)" TargetMode="External"/><Relationship Id="rId977" Type="http://schemas.openxmlformats.org/officeDocument/2006/relationships/hyperlink" Target="https://dragon-quest.org/wiki/Small_fry" TargetMode="External"/><Relationship Id="rId2890" Type="http://schemas.openxmlformats.org/officeDocument/2006/relationships/hyperlink" Target="https://forgottenrealms.fandom.com/wiki/Ice_toad" TargetMode="External"/><Relationship Id="rId1560" Type="http://schemas.openxmlformats.org/officeDocument/2006/relationships/hyperlink" Target="https://forgottenrealms.fandom.com/wiki/Diamond_golem" TargetMode="External"/><Relationship Id="rId2891" Type="http://schemas.openxmlformats.org/officeDocument/2006/relationships/hyperlink" Target="https://bulbapedia.bulbagarden.net/wiki/Chimchar_(Pok%C3%A9mon)" TargetMode="External"/><Relationship Id="rId972" Type="http://schemas.openxmlformats.org/officeDocument/2006/relationships/hyperlink" Target="https://forgottenrealms.fandom.com/wiki/Mimic" TargetMode="External"/><Relationship Id="rId1561" Type="http://schemas.openxmlformats.org/officeDocument/2006/relationships/hyperlink" Target="https://bulbapedia.bulbagarden.net/wiki/Horsea_(Pok%C3%A9mon)" TargetMode="External"/><Relationship Id="rId2892" Type="http://schemas.openxmlformats.org/officeDocument/2006/relationships/hyperlink" Target="https://monsterhunter.fandom.com/wiki/Tetsucabra" TargetMode="External"/><Relationship Id="rId971" Type="http://schemas.openxmlformats.org/officeDocument/2006/relationships/hyperlink" Target="https://avatar.fandom.com/wiki/Flying_fishopotamus" TargetMode="External"/><Relationship Id="rId1562" Type="http://schemas.openxmlformats.org/officeDocument/2006/relationships/hyperlink" Target="https://digimon.fandom.com/wiki/Kokuwamon" TargetMode="External"/><Relationship Id="rId2893" Type="http://schemas.openxmlformats.org/officeDocument/2006/relationships/hyperlink" Target="https://forgottenrealms.fandom.com/wiki/Jaculi" TargetMode="External"/><Relationship Id="rId970" Type="http://schemas.openxmlformats.org/officeDocument/2006/relationships/hyperlink" Target="https://ark.gamepedia.com/Compy" TargetMode="External"/><Relationship Id="rId1563" Type="http://schemas.openxmlformats.org/officeDocument/2006/relationships/hyperlink" Target="https://zelda.fandom.com/wiki/Goht" TargetMode="External"/><Relationship Id="rId2894" Type="http://schemas.openxmlformats.org/officeDocument/2006/relationships/hyperlink" Target="https://bulbapedia.bulbagarden.net/wiki/Piplup_(Pok%C3%A9mon)" TargetMode="External"/><Relationship Id="rId1564" Type="http://schemas.openxmlformats.org/officeDocument/2006/relationships/hyperlink" Target="https://www.mariowiki.com/Lemmy_Koopa" TargetMode="External"/><Relationship Id="rId2895" Type="http://schemas.openxmlformats.org/officeDocument/2006/relationships/hyperlink" Target="https://monsterhunter.fandom.com/wiki/Tigrex" TargetMode="External"/><Relationship Id="rId1598" Type="http://schemas.openxmlformats.org/officeDocument/2006/relationships/hyperlink" Target="https://pixar.fandom.com/wiki/Omnidroid_10" TargetMode="External"/><Relationship Id="rId1599" Type="http://schemas.openxmlformats.org/officeDocument/2006/relationships/hyperlink" Target="https://en.wikipedia.org/wiki/Scincomorpha" TargetMode="External"/><Relationship Id="rId1590" Type="http://schemas.openxmlformats.org/officeDocument/2006/relationships/hyperlink" Target="https://monsterhunter.fandom.com/wiki/Deviljho" TargetMode="External"/><Relationship Id="rId1591" Type="http://schemas.openxmlformats.org/officeDocument/2006/relationships/hyperlink" Target="https://harrypotter.fandom.com/wiki/Thunderbird" TargetMode="External"/><Relationship Id="rId1592" Type="http://schemas.openxmlformats.org/officeDocument/2006/relationships/hyperlink" Target="https://metroid.fandom.com/wiki/Zazabi" TargetMode="External"/><Relationship Id="rId1593" Type="http://schemas.openxmlformats.org/officeDocument/2006/relationships/hyperlink" Target="https://finalfantasy.fandom.com/wiki/Zeromus_(Final_Fantasy_XII)" TargetMode="External"/><Relationship Id="rId1594" Type="http://schemas.openxmlformats.org/officeDocument/2006/relationships/hyperlink" Target="https://monster-sanctuary.fandom.com/wiki/Ucan" TargetMode="External"/><Relationship Id="rId1595" Type="http://schemas.openxmlformats.org/officeDocument/2006/relationships/hyperlink" Target="https://goldensun.fandom.com/wiki/Shine" TargetMode="External"/><Relationship Id="rId1596" Type="http://schemas.openxmlformats.org/officeDocument/2006/relationships/hyperlink" Target="https://toriko.fandom.com/wiki/Fly_Shark" TargetMode="External"/><Relationship Id="rId1597" Type="http://schemas.openxmlformats.org/officeDocument/2006/relationships/hyperlink" Target="https://wh40k.lexicanum.com/wiki/Trygon" TargetMode="External"/><Relationship Id="rId1587" Type="http://schemas.openxmlformats.org/officeDocument/2006/relationships/hyperlink" Target="https://howtotrainyourdragon.fandom.com/wiki/Scauldron" TargetMode="External"/><Relationship Id="rId1588" Type="http://schemas.openxmlformats.org/officeDocument/2006/relationships/hyperlink" Target="https://xenoblade.fandom.com/wiki/Indoline_Sentinel" TargetMode="External"/><Relationship Id="rId1589" Type="http://schemas.openxmlformats.org/officeDocument/2006/relationships/hyperlink" Target="https://starwars.fandom.com/wiki/Blarth/Legends" TargetMode="External"/><Relationship Id="rId998" Type="http://schemas.openxmlformats.org/officeDocument/2006/relationships/hyperlink" Target="https://en.wikipedia.org/wiki/Pantherinae" TargetMode="External"/><Relationship Id="rId997" Type="http://schemas.openxmlformats.org/officeDocument/2006/relationships/hyperlink" Target="https://girlgenius.fandom.com/wiki/Dingbot_Prime" TargetMode="External"/><Relationship Id="rId996" Type="http://schemas.openxmlformats.org/officeDocument/2006/relationships/hyperlink" Target="https://horizon.fandom.com/wiki/Watcher" TargetMode="External"/><Relationship Id="rId995" Type="http://schemas.openxmlformats.org/officeDocument/2006/relationships/hyperlink" Target="https://ben10.fandom.com/wiki/Orishan" TargetMode="External"/><Relationship Id="rId999" Type="http://schemas.openxmlformats.org/officeDocument/2006/relationships/hyperlink" Target="https://ark.gamepedia.com/Cubozoa_Multis" TargetMode="External"/><Relationship Id="rId990" Type="http://schemas.openxmlformats.org/officeDocument/2006/relationships/hyperlink" Target="https://onepiece.fandom.com/wiki/Animal_Species/Arabasta_Saga" TargetMode="External"/><Relationship Id="rId1580" Type="http://schemas.openxmlformats.org/officeDocument/2006/relationships/hyperlink" Target="https://avatar.fandom.com/wiki/Hybrid_pigs" TargetMode="External"/><Relationship Id="rId1581" Type="http://schemas.openxmlformats.org/officeDocument/2006/relationships/hyperlink" Target="https://forgottenrealms.fandom.com/wiki/Emerald_golem" TargetMode="External"/><Relationship Id="rId1582" Type="http://schemas.openxmlformats.org/officeDocument/2006/relationships/hyperlink" Target="https://bulbapedia.bulbagarden.net/wiki/Goldeen_(Pok%C3%A9mon)" TargetMode="External"/><Relationship Id="rId994" Type="http://schemas.openxmlformats.org/officeDocument/2006/relationships/hyperlink" Target="https://dinotrux.fandom.com/wiki/Wrenchtools" TargetMode="External"/><Relationship Id="rId1583" Type="http://schemas.openxmlformats.org/officeDocument/2006/relationships/hyperlink" Target="https://digimon.fandom.com/wiki/Kotemon" TargetMode="External"/><Relationship Id="rId993" Type="http://schemas.openxmlformats.org/officeDocument/2006/relationships/hyperlink" Target="https://wh40k.lexicanum.com/wiki/Phyrr_Cat" TargetMode="External"/><Relationship Id="rId1584" Type="http://schemas.openxmlformats.org/officeDocument/2006/relationships/hyperlink" Target="https://zelda.fandom.com/wiki/Gyorg_(Majora%27s_Mask)" TargetMode="External"/><Relationship Id="rId992" Type="http://schemas.openxmlformats.org/officeDocument/2006/relationships/hyperlink" Target="https://toriko.fandom.com/wiki/Corgolem" TargetMode="External"/><Relationship Id="rId1585" Type="http://schemas.openxmlformats.org/officeDocument/2006/relationships/hyperlink" Target="https://www.mariowiki.com/Morton_Koopa_Jr." TargetMode="External"/><Relationship Id="rId991" Type="http://schemas.openxmlformats.org/officeDocument/2006/relationships/hyperlink" Target="https://goldensun.fandom.com/wiki/Steel" TargetMode="External"/><Relationship Id="rId1586" Type="http://schemas.openxmlformats.org/officeDocument/2006/relationships/hyperlink" Target="https://dragon-quest.org/wiki/King_squid" TargetMode="External"/><Relationship Id="rId1532" Type="http://schemas.openxmlformats.org/officeDocument/2006/relationships/hyperlink" Target="https://goldensun.fandom.com/wiki/Pepper" TargetMode="External"/><Relationship Id="rId2863" Type="http://schemas.openxmlformats.org/officeDocument/2006/relationships/hyperlink" Target="https://forgottenrealms.fandom.com/wiki/Foo_lion" TargetMode="External"/><Relationship Id="rId1533" Type="http://schemas.openxmlformats.org/officeDocument/2006/relationships/hyperlink" Target="https://toriko.fandom.com/wiki/Escarjaw" TargetMode="External"/><Relationship Id="rId2864" Type="http://schemas.openxmlformats.org/officeDocument/2006/relationships/hyperlink" Target="https://bulbapedia.bulbagarden.net/wiki/Registeel_(Pok%C3%A9mon)" TargetMode="External"/><Relationship Id="rId1534" Type="http://schemas.openxmlformats.org/officeDocument/2006/relationships/hyperlink" Target="https://wh40k.lexicanum.com/wiki/Genestealer" TargetMode="External"/><Relationship Id="rId2865" Type="http://schemas.openxmlformats.org/officeDocument/2006/relationships/hyperlink" Target="https://monsterhunter.fandom.com/wiki/Shen_Gaoren" TargetMode="External"/><Relationship Id="rId1535" Type="http://schemas.openxmlformats.org/officeDocument/2006/relationships/hyperlink" Target="https://theneverendingstory.fandom.com/wiki/Pyornkrachzark" TargetMode="External"/><Relationship Id="rId2866" Type="http://schemas.openxmlformats.org/officeDocument/2006/relationships/hyperlink" Target="https://forgottenrealms.fandom.com/wiki/Giragonne" TargetMode="External"/><Relationship Id="rId1536" Type="http://schemas.openxmlformats.org/officeDocument/2006/relationships/hyperlink" Target="https://en.wikipedia.org/wiki/Psittaciformes" TargetMode="External"/><Relationship Id="rId2867" Type="http://schemas.openxmlformats.org/officeDocument/2006/relationships/hyperlink" Target="https://bulbapedia.bulbagarden.net/wiki/Latias_(Pok%C3%A9mon)" TargetMode="External"/><Relationship Id="rId1537" Type="http://schemas.openxmlformats.org/officeDocument/2006/relationships/hyperlink" Target="https://ark.gamepedia.com/Lava_Elemental" TargetMode="External"/><Relationship Id="rId2868" Type="http://schemas.openxmlformats.org/officeDocument/2006/relationships/hyperlink" Target="https://monsterhunter.fandom.com/wiki/Shogun_Ceanataur" TargetMode="External"/><Relationship Id="rId1538" Type="http://schemas.openxmlformats.org/officeDocument/2006/relationships/hyperlink" Target="https://avatar.fandom.com/wiki/Otter_penguin" TargetMode="External"/><Relationship Id="rId2869" Type="http://schemas.openxmlformats.org/officeDocument/2006/relationships/hyperlink" Target="https://forgottenrealms.fandom.com/wiki/Girallon" TargetMode="External"/><Relationship Id="rId1539" Type="http://schemas.openxmlformats.org/officeDocument/2006/relationships/hyperlink" Target="https://forgottenrealms.fandom.com/wiki/Crystal_golem" TargetMode="External"/><Relationship Id="rId949" Type="http://schemas.openxmlformats.org/officeDocument/2006/relationships/hyperlink" Target="https://dragon-quest.org/wiki/Mandrake_major" TargetMode="External"/><Relationship Id="rId948" Type="http://schemas.openxmlformats.org/officeDocument/2006/relationships/hyperlink" Target="https://www.mariowiki.com/Ninji" TargetMode="External"/><Relationship Id="rId943" Type="http://schemas.openxmlformats.org/officeDocument/2006/relationships/hyperlink" Target="https://avatar.fandom.com/wiki/Flying_dolphin_fish" TargetMode="External"/><Relationship Id="rId942" Type="http://schemas.openxmlformats.org/officeDocument/2006/relationships/hyperlink" Target="https://ark.gamepedia.com/Coelacanth" TargetMode="External"/><Relationship Id="rId941" Type="http://schemas.openxmlformats.org/officeDocument/2006/relationships/hyperlink" Target="https://en.wikipedia.org/wiki/Herpestidae" TargetMode="External"/><Relationship Id="rId940" Type="http://schemas.openxmlformats.org/officeDocument/2006/relationships/hyperlink" Target="https://ghibli.fandom.com/wiki/Teto" TargetMode="External"/><Relationship Id="rId947" Type="http://schemas.openxmlformats.org/officeDocument/2006/relationships/hyperlink" Target="https://zelda.fandom.com/wiki/Peahat" TargetMode="External"/><Relationship Id="rId946" Type="http://schemas.openxmlformats.org/officeDocument/2006/relationships/hyperlink" Target="https://digimon.fandom.com/wiki/Gabumon" TargetMode="External"/><Relationship Id="rId945" Type="http://schemas.openxmlformats.org/officeDocument/2006/relationships/hyperlink" Target="https://bulbapedia.bulbagarden.net/wiki/Bellsprout_(Pok%C3%A9mon)" TargetMode="External"/><Relationship Id="rId944" Type="http://schemas.openxmlformats.org/officeDocument/2006/relationships/hyperlink" Target="https://forgottenrealms.fandom.com/wiki/Kraken" TargetMode="External"/><Relationship Id="rId2860" Type="http://schemas.openxmlformats.org/officeDocument/2006/relationships/hyperlink" Target="https://forgottenrealms.fandom.com/wiki/Foo_dog" TargetMode="External"/><Relationship Id="rId1530" Type="http://schemas.openxmlformats.org/officeDocument/2006/relationships/hyperlink" Target="https://finalfantasy.fandom.com/wiki/Valefor_(Final_Fantasy_X)" TargetMode="External"/><Relationship Id="rId2861" Type="http://schemas.openxmlformats.org/officeDocument/2006/relationships/hyperlink" Target="https://bulbapedia.bulbagarden.net/wiki/Regice_(Pok%C3%A9mon)" TargetMode="External"/><Relationship Id="rId1531" Type="http://schemas.openxmlformats.org/officeDocument/2006/relationships/hyperlink" Target="https://monster-sanctuary.fandom.com/wiki/Kanko" TargetMode="External"/><Relationship Id="rId2862" Type="http://schemas.openxmlformats.org/officeDocument/2006/relationships/hyperlink" Target="https://monsterhunter.fandom.com/wiki/Shara_Ishvalda" TargetMode="External"/><Relationship Id="rId1521" Type="http://schemas.openxmlformats.org/officeDocument/2006/relationships/hyperlink" Target="https://zelda.fandom.com/wiki/Queen_Gohma" TargetMode="External"/><Relationship Id="rId2852" Type="http://schemas.openxmlformats.org/officeDocument/2006/relationships/hyperlink" Target="https://bulbapedia.bulbagarden.net/wiki/Bagon_(Pok%C3%A9mon)" TargetMode="External"/><Relationship Id="rId1522" Type="http://schemas.openxmlformats.org/officeDocument/2006/relationships/hyperlink" Target="https://www.mariowiki.com/Larry_Koopa" TargetMode="External"/><Relationship Id="rId2853" Type="http://schemas.openxmlformats.org/officeDocument/2006/relationships/hyperlink" Target="https://monsterhunter.fandom.com/wiki/Shagaru_Magala" TargetMode="External"/><Relationship Id="rId1523" Type="http://schemas.openxmlformats.org/officeDocument/2006/relationships/hyperlink" Target="https://dragon-quest.org/wiki/Barracuda" TargetMode="External"/><Relationship Id="rId2854" Type="http://schemas.openxmlformats.org/officeDocument/2006/relationships/hyperlink" Target="https://forgottenrealms.fandom.com/wiki/Ethereal_marauder" TargetMode="External"/><Relationship Id="rId1524" Type="http://schemas.openxmlformats.org/officeDocument/2006/relationships/hyperlink" Target="https://howtotrainyourdragon.fandom.com/wiki/Rumblehorn" TargetMode="External"/><Relationship Id="rId2855" Type="http://schemas.openxmlformats.org/officeDocument/2006/relationships/hyperlink" Target="https://bulbapedia.bulbagarden.net/wiki/Beldum_(Pok%C3%A9mon)" TargetMode="External"/><Relationship Id="rId1525" Type="http://schemas.openxmlformats.org/officeDocument/2006/relationships/hyperlink" Target="https://xenoblade.fandom.com/wiki/Eryth_Hiln" TargetMode="External"/><Relationship Id="rId2856" Type="http://schemas.openxmlformats.org/officeDocument/2006/relationships/hyperlink" Target="https://monsterhunter.fandom.com/wiki/Shamos" TargetMode="External"/><Relationship Id="rId1526" Type="http://schemas.openxmlformats.org/officeDocument/2006/relationships/hyperlink" Target="https://starwars.fandom.com/wiki/Anooba/Legends" TargetMode="External"/><Relationship Id="rId2857" Type="http://schemas.openxmlformats.org/officeDocument/2006/relationships/hyperlink" Target="https://forgottenrealms.fandom.com/wiki/Fire_toad" TargetMode="External"/><Relationship Id="rId1527" Type="http://schemas.openxmlformats.org/officeDocument/2006/relationships/hyperlink" Target="https://monsterhunter.fandom.com/wiki/Daimyo_Hermitaur" TargetMode="External"/><Relationship Id="rId2858" Type="http://schemas.openxmlformats.org/officeDocument/2006/relationships/hyperlink" Target="https://bulbapedia.bulbagarden.net/wiki/Regirock_(Pok%C3%A9mon)" TargetMode="External"/><Relationship Id="rId1528" Type="http://schemas.openxmlformats.org/officeDocument/2006/relationships/hyperlink" Target="https://harrypotter.fandom.com/wiki/Streeler" TargetMode="External"/><Relationship Id="rId2859" Type="http://schemas.openxmlformats.org/officeDocument/2006/relationships/hyperlink" Target="https://monsterhunter.fandom.com/wiki/Shantien" TargetMode="External"/><Relationship Id="rId1529" Type="http://schemas.openxmlformats.org/officeDocument/2006/relationships/hyperlink" Target="https://metroid.fandom.com/wiki/Volfon" TargetMode="External"/><Relationship Id="rId939" Type="http://schemas.openxmlformats.org/officeDocument/2006/relationships/hyperlink" Target="https://horizon.fandom.com/wiki/Thunderjaw" TargetMode="External"/><Relationship Id="rId938" Type="http://schemas.openxmlformats.org/officeDocument/2006/relationships/hyperlink" Target="https://ben10.fandom.com/wiki/Nosedeenian_(Classic)" TargetMode="External"/><Relationship Id="rId937" Type="http://schemas.openxmlformats.org/officeDocument/2006/relationships/hyperlink" Target="https://dinotrux.fandom.com/wiki/Slamtools_(species)" TargetMode="External"/><Relationship Id="rId932" Type="http://schemas.openxmlformats.org/officeDocument/2006/relationships/hyperlink" Target="https://elderscrolls.fandom.com/wiki/Nagahide_Welwa_Ravager" TargetMode="External"/><Relationship Id="rId931" Type="http://schemas.openxmlformats.org/officeDocument/2006/relationships/hyperlink" Target="https://monster-sanctuary.fandom.com/wiki/Glowfly" TargetMode="External"/><Relationship Id="rId930" Type="http://schemas.openxmlformats.org/officeDocument/2006/relationships/hyperlink" Target="https://fellseal.gamepedia.com/Clockwork" TargetMode="External"/><Relationship Id="rId936" Type="http://schemas.openxmlformats.org/officeDocument/2006/relationships/hyperlink" Target="https://wh40k.lexicanum.com/wiki/Mukaali" TargetMode="External"/><Relationship Id="rId935" Type="http://schemas.openxmlformats.org/officeDocument/2006/relationships/hyperlink" Target="https://toriko.fandom.com/wiki/Convoysaurus" TargetMode="External"/><Relationship Id="rId934" Type="http://schemas.openxmlformats.org/officeDocument/2006/relationships/hyperlink" Target="https://goldensun.fandom.com/wiki/Salt" TargetMode="External"/><Relationship Id="rId933" Type="http://schemas.openxmlformats.org/officeDocument/2006/relationships/hyperlink" Target="https://onepiece.fandom.com/wiki/Animal_Species/Fish-Man_Island_Saga" TargetMode="External"/><Relationship Id="rId2850" Type="http://schemas.openxmlformats.org/officeDocument/2006/relationships/hyperlink" Target="https://monsterhunter.fandom.com/wiki/Seregios" TargetMode="External"/><Relationship Id="rId1520" Type="http://schemas.openxmlformats.org/officeDocument/2006/relationships/hyperlink" Target="https://digimon.fandom.com/wiki/KoDokugumon" TargetMode="External"/><Relationship Id="rId2851" Type="http://schemas.openxmlformats.org/officeDocument/2006/relationships/hyperlink" Target="https://forgottenrealms.fandom.com/wiki/Giant_eagle" TargetMode="External"/><Relationship Id="rId1554" Type="http://schemas.openxmlformats.org/officeDocument/2006/relationships/hyperlink" Target="https://toriko.fandom.com/wiki/Evil_Hunter" TargetMode="External"/><Relationship Id="rId2885" Type="http://schemas.openxmlformats.org/officeDocument/2006/relationships/hyperlink" Target="https://bulbapedia.bulbagarden.net/wiki/Deoxys_(Pok%C3%A9mon)" TargetMode="External"/><Relationship Id="rId1555" Type="http://schemas.openxmlformats.org/officeDocument/2006/relationships/hyperlink" Target="https://wh40k.lexicanum.com/wiki/Ravener" TargetMode="External"/><Relationship Id="rId2886" Type="http://schemas.openxmlformats.org/officeDocument/2006/relationships/hyperlink" Target="https://monsterhunter.fandom.com/wiki/Teostra" TargetMode="External"/><Relationship Id="rId1556" Type="http://schemas.openxmlformats.org/officeDocument/2006/relationships/hyperlink" Target="https://overwatch.fandom.com/wiki/Bastion" TargetMode="External"/><Relationship Id="rId2887" Type="http://schemas.openxmlformats.org/officeDocument/2006/relationships/hyperlink" Target="https://forgottenrealms.fandom.com/wiki/Hydra" TargetMode="External"/><Relationship Id="rId1557" Type="http://schemas.openxmlformats.org/officeDocument/2006/relationships/hyperlink" Target="https://en.wikipedia.org/wiki/Passeriformes" TargetMode="External"/><Relationship Id="rId2888" Type="http://schemas.openxmlformats.org/officeDocument/2006/relationships/hyperlink" Target="https://bulbapedia.bulbagarden.net/wiki/Turtwig_(Pok%C3%A9mon)" TargetMode="External"/><Relationship Id="rId1558" Type="http://schemas.openxmlformats.org/officeDocument/2006/relationships/hyperlink" Target="https://ark.gamepedia.com/Rock_Elemental" TargetMode="External"/><Relationship Id="rId2889" Type="http://schemas.openxmlformats.org/officeDocument/2006/relationships/hyperlink" Target="https://monsterhunter.fandom.com/wiki/Tetranadon" TargetMode="External"/><Relationship Id="rId1559" Type="http://schemas.openxmlformats.org/officeDocument/2006/relationships/hyperlink" Target="https://avatar.fandom.com/wiki/Hybrid_pigs" TargetMode="External"/><Relationship Id="rId965" Type="http://schemas.openxmlformats.org/officeDocument/2006/relationships/hyperlink" Target="https://wh40k.lexicanum.com/wiki/Osedex" TargetMode="External"/><Relationship Id="rId964" Type="http://schemas.openxmlformats.org/officeDocument/2006/relationships/hyperlink" Target="https://toriko.fandom.com/wiki/Cookie_Alpaca" TargetMode="External"/><Relationship Id="rId963" Type="http://schemas.openxmlformats.org/officeDocument/2006/relationships/hyperlink" Target="https://goldensun.fandom.com/wiki/Sap" TargetMode="External"/><Relationship Id="rId962" Type="http://schemas.openxmlformats.org/officeDocument/2006/relationships/hyperlink" Target="https://onepiece.fandom.com/wiki/Animal_Species/Arabasta_Saga" TargetMode="External"/><Relationship Id="rId969" Type="http://schemas.openxmlformats.org/officeDocument/2006/relationships/hyperlink" Target="https://en.wikipedia.org/wiki/Viverridae" TargetMode="External"/><Relationship Id="rId968" Type="http://schemas.openxmlformats.org/officeDocument/2006/relationships/hyperlink" Target="https://horizon.fandom.com/wiki/Trampler" TargetMode="External"/><Relationship Id="rId967" Type="http://schemas.openxmlformats.org/officeDocument/2006/relationships/hyperlink" Target="https://ben10.fandom.com/wiki/Null_Guardians" TargetMode="External"/><Relationship Id="rId966" Type="http://schemas.openxmlformats.org/officeDocument/2006/relationships/hyperlink" Target="https://dinotrux.fandom.com/wiki/Tortools_(species)" TargetMode="External"/><Relationship Id="rId2880" Type="http://schemas.openxmlformats.org/officeDocument/2006/relationships/hyperlink" Target="https://monsterhunter.fandom.com/wiki/Taikun_Zamuza" TargetMode="External"/><Relationship Id="rId961" Type="http://schemas.openxmlformats.org/officeDocument/2006/relationships/hyperlink" Target="https://elderscrolls.fandom.com/wiki/Netch" TargetMode="External"/><Relationship Id="rId1550" Type="http://schemas.openxmlformats.org/officeDocument/2006/relationships/hyperlink" Target="https://metroid.fandom.com/wiki/Warp_Hound" TargetMode="External"/><Relationship Id="rId2881" Type="http://schemas.openxmlformats.org/officeDocument/2006/relationships/hyperlink" Target="https://forgottenrealms.fandom.com/wiki/Hippocampus" TargetMode="External"/><Relationship Id="rId960" Type="http://schemas.openxmlformats.org/officeDocument/2006/relationships/hyperlink" Target="https://monster-sanctuary.fandom.com/wiki/Goblin_Brute" TargetMode="External"/><Relationship Id="rId1551" Type="http://schemas.openxmlformats.org/officeDocument/2006/relationships/hyperlink" Target="https://finalfantasy.fandom.com/wiki/Valigarmanda_(Final_Fantasy_VI)" TargetMode="External"/><Relationship Id="rId2882" Type="http://schemas.openxmlformats.org/officeDocument/2006/relationships/hyperlink" Target="https://bulbapedia.bulbagarden.net/wiki/Jirachi_(Pok%C3%A9mon)" TargetMode="External"/><Relationship Id="rId1552" Type="http://schemas.openxmlformats.org/officeDocument/2006/relationships/hyperlink" Target="https://monster-sanctuary.fandom.com/wiki/Dodo" TargetMode="External"/><Relationship Id="rId2883" Type="http://schemas.openxmlformats.org/officeDocument/2006/relationships/hyperlink" Target="https://monsterhunter.fandom.com/wiki/Tartaronis" TargetMode="External"/><Relationship Id="rId1553" Type="http://schemas.openxmlformats.org/officeDocument/2006/relationships/hyperlink" Target="https://goldensun.fandom.com/wiki/Reflux" TargetMode="External"/><Relationship Id="rId2884" Type="http://schemas.openxmlformats.org/officeDocument/2006/relationships/hyperlink" Target="https://forgottenrealms.fandom.com/wiki/Hippogriff" TargetMode="External"/><Relationship Id="rId1543" Type="http://schemas.openxmlformats.org/officeDocument/2006/relationships/hyperlink" Target="https://www.mariowiki.com/Lemmy_Koopa" TargetMode="External"/><Relationship Id="rId2874" Type="http://schemas.openxmlformats.org/officeDocument/2006/relationships/hyperlink" Target="https://monsterhunter.fandom.com/wiki/Slicemargl" TargetMode="External"/><Relationship Id="rId1544" Type="http://schemas.openxmlformats.org/officeDocument/2006/relationships/hyperlink" Target="https://dragon-quest.org/wiki/Crabid" TargetMode="External"/><Relationship Id="rId2875" Type="http://schemas.openxmlformats.org/officeDocument/2006/relationships/hyperlink" Target="https://forgottenrealms.fandom.com/wiki/Gray_render" TargetMode="External"/><Relationship Id="rId1545" Type="http://schemas.openxmlformats.org/officeDocument/2006/relationships/hyperlink" Target="https://howtotrainyourdragon.fandom.com/wiki/Sand_Wraith" TargetMode="External"/><Relationship Id="rId2876" Type="http://schemas.openxmlformats.org/officeDocument/2006/relationships/hyperlink" Target="https://bulbapedia.bulbagarden.net/wiki/Groudon_(Pok%C3%A9mon)" TargetMode="External"/><Relationship Id="rId1546" Type="http://schemas.openxmlformats.org/officeDocument/2006/relationships/hyperlink" Target="https://xenoblade.fandom.com/wiki/Easy_Hox" TargetMode="External"/><Relationship Id="rId2877" Type="http://schemas.openxmlformats.org/officeDocument/2006/relationships/hyperlink" Target="https://monsterhunter.fandom.com/wiki/Somnacanth" TargetMode="External"/><Relationship Id="rId1547" Type="http://schemas.openxmlformats.org/officeDocument/2006/relationships/hyperlink" Target="https://starwars.fandom.com/wiki/Banshee_(species)/Legends" TargetMode="External"/><Relationship Id="rId2878" Type="http://schemas.openxmlformats.org/officeDocument/2006/relationships/hyperlink" Target="https://forgottenrealms.fandom.com/wiki/Griffon" TargetMode="External"/><Relationship Id="rId1548" Type="http://schemas.openxmlformats.org/officeDocument/2006/relationships/hyperlink" Target="https://monsterhunter.fandom.com/wiki/Dalamadur" TargetMode="External"/><Relationship Id="rId2879" Type="http://schemas.openxmlformats.org/officeDocument/2006/relationships/hyperlink" Target="https://bulbapedia.bulbagarden.net/wiki/Rayquaza_(Pok%C3%A9mon)" TargetMode="External"/><Relationship Id="rId1549" Type="http://schemas.openxmlformats.org/officeDocument/2006/relationships/hyperlink" Target="https://harrypotter.fandom.com/wiki/Swooping_Evil" TargetMode="External"/><Relationship Id="rId959" Type="http://schemas.openxmlformats.org/officeDocument/2006/relationships/hyperlink" Target="https://fellseal.gamepedia.com/Corrupted" TargetMode="External"/><Relationship Id="rId954" Type="http://schemas.openxmlformats.org/officeDocument/2006/relationships/hyperlink" Target="https://harrypotter.fandom.com/wiki/Fwooper" TargetMode="External"/><Relationship Id="rId953" Type="http://schemas.openxmlformats.org/officeDocument/2006/relationships/hyperlink" Target="https://monsterhunter.fandom.com/wiki/Beotodus" TargetMode="External"/><Relationship Id="rId952" Type="http://schemas.openxmlformats.org/officeDocument/2006/relationships/hyperlink" Target="https://starwars.fandom.com/wiki/O%27cerry" TargetMode="External"/><Relationship Id="rId951" Type="http://schemas.openxmlformats.org/officeDocument/2006/relationships/hyperlink" Target="https://xenoblade.fandom.com/wiki/Bow_Chilkin" TargetMode="External"/><Relationship Id="rId958" Type="http://schemas.openxmlformats.org/officeDocument/2006/relationships/hyperlink" Target="https://finalfantasy.fandom.com/wiki/Leviathan_(VII_Remake)" TargetMode="External"/><Relationship Id="rId957" Type="http://schemas.openxmlformats.org/officeDocument/2006/relationships/hyperlink" Target="https://finalfantasy.fandom.com/wiki/Mandragora_(Final_Fantasy_XI)" TargetMode="External"/><Relationship Id="rId956" Type="http://schemas.openxmlformats.org/officeDocument/2006/relationships/hyperlink" Target="https://metroid.fandom.com/wiki/Lightbringer" TargetMode="External"/><Relationship Id="rId955" Type="http://schemas.openxmlformats.org/officeDocument/2006/relationships/hyperlink" Target="https://youngjustice.fandom.com/wiki/Sphere" TargetMode="External"/><Relationship Id="rId950" Type="http://schemas.openxmlformats.org/officeDocument/2006/relationships/hyperlink" Target="https://howtotrainyourdragon.fandom.com/wiki/Grapple_Grounder" TargetMode="External"/><Relationship Id="rId2870" Type="http://schemas.openxmlformats.org/officeDocument/2006/relationships/hyperlink" Target="https://bulbapedia.bulbagarden.net/wiki/Latios_(Pok%C3%A9mon)" TargetMode="External"/><Relationship Id="rId1540" Type="http://schemas.openxmlformats.org/officeDocument/2006/relationships/hyperlink" Target="https://bulbapedia.bulbagarden.net/wiki/Kangaskhan_(Pok%C3%A9mon)" TargetMode="External"/><Relationship Id="rId2871" Type="http://schemas.openxmlformats.org/officeDocument/2006/relationships/hyperlink" Target="https://monsterhunter.fandom.com/wiki/Slagtoth" TargetMode="External"/><Relationship Id="rId1541" Type="http://schemas.openxmlformats.org/officeDocument/2006/relationships/hyperlink" Target="https://digimon.fandom.com/wiki/KoKabuterimon" TargetMode="External"/><Relationship Id="rId2872" Type="http://schemas.openxmlformats.org/officeDocument/2006/relationships/hyperlink" Target="https://forgottenrealms.fandom.com/wiki/Gorgon" TargetMode="External"/><Relationship Id="rId1542" Type="http://schemas.openxmlformats.org/officeDocument/2006/relationships/hyperlink" Target="https://zelda.fandom.com/wiki/Gohma_(The_Wind_Waker)" TargetMode="External"/><Relationship Id="rId2873" Type="http://schemas.openxmlformats.org/officeDocument/2006/relationships/hyperlink" Target="https://bulbapedia.bulbagarden.net/wiki/Kyogre_(Pok%C3%A9mon)" TargetMode="External"/><Relationship Id="rId2027" Type="http://schemas.openxmlformats.org/officeDocument/2006/relationships/hyperlink" Target="https://ark.gamepedia.com/Jug_Bug" TargetMode="External"/><Relationship Id="rId2028" Type="http://schemas.openxmlformats.org/officeDocument/2006/relationships/hyperlink" Target="https://avatar.fandom.com/wiki/Viper_bat" TargetMode="External"/><Relationship Id="rId2029" Type="http://schemas.openxmlformats.org/officeDocument/2006/relationships/hyperlink" Target="https://forgottenrealms.fandom.com/wiki/Steel_predator" TargetMode="External"/><Relationship Id="rId107" Type="http://schemas.openxmlformats.org/officeDocument/2006/relationships/hyperlink" Target="https://horizon.fandom.com/wiki/Broadhead" TargetMode="External"/><Relationship Id="rId106" Type="http://schemas.openxmlformats.org/officeDocument/2006/relationships/hyperlink" Target="https://ben10.fandom.com/wiki/Anubian_Baskurr" TargetMode="External"/><Relationship Id="rId105" Type="http://schemas.openxmlformats.org/officeDocument/2006/relationships/hyperlink" Target="https://oddworld.fandom.com/wiki/Frogger" TargetMode="External"/><Relationship Id="rId104" Type="http://schemas.openxmlformats.org/officeDocument/2006/relationships/hyperlink" Target="https://dinotrux.fandom.com/wiki/Craneosaurs" TargetMode="External"/><Relationship Id="rId109" Type="http://schemas.openxmlformats.org/officeDocument/2006/relationships/hyperlink" Target="https://en.wikipedia.org/wiki/Sirenia" TargetMode="External"/><Relationship Id="rId108" Type="http://schemas.openxmlformats.org/officeDocument/2006/relationships/hyperlink" Target="https://james-camerons-avatar.fandom.com/wiki/Mountain_Banshee" TargetMode="External"/><Relationship Id="rId2020" Type="http://schemas.openxmlformats.org/officeDocument/2006/relationships/hyperlink" Target="https://starwars.fandom.com/wiki/Kath_hound/Legends" TargetMode="External"/><Relationship Id="rId2021" Type="http://schemas.openxmlformats.org/officeDocument/2006/relationships/hyperlink" Target="https://monsterhunter.fandom.com/wiki/Gastodon" TargetMode="External"/><Relationship Id="rId2022" Type="http://schemas.openxmlformats.org/officeDocument/2006/relationships/hyperlink" Target="https://monster-sanctuary.fandom.com/wiki/Troll" TargetMode="External"/><Relationship Id="rId103" Type="http://schemas.openxmlformats.org/officeDocument/2006/relationships/hyperlink" Target="https://wh40k.lexicanum.com/wiki/Carnivorous_Sand_Clam" TargetMode="External"/><Relationship Id="rId2023" Type="http://schemas.openxmlformats.org/officeDocument/2006/relationships/hyperlink" Target="https://goldensun.fandom.com/wiki/Sirocco" TargetMode="External"/><Relationship Id="rId102" Type="http://schemas.openxmlformats.org/officeDocument/2006/relationships/hyperlink" Target="https://toriko.fandom.com/wiki/Armlan_Phoelynx" TargetMode="External"/><Relationship Id="rId2024" Type="http://schemas.openxmlformats.org/officeDocument/2006/relationships/hyperlink" Target="https://toriko.fandom.com/wiki/King_Octopus_Kong" TargetMode="External"/><Relationship Id="rId101" Type="http://schemas.openxmlformats.org/officeDocument/2006/relationships/hyperlink" Target="https://okami.fandom.com/wiki/Gekigami" TargetMode="External"/><Relationship Id="rId2025" Type="http://schemas.openxmlformats.org/officeDocument/2006/relationships/hyperlink" Target="https://memory-alpha.fandom.com/wiki/Tribble" TargetMode="External"/><Relationship Id="rId100" Type="http://schemas.openxmlformats.org/officeDocument/2006/relationships/hyperlink" Target="https://goldensun.fandom.com/wiki/Brick" TargetMode="External"/><Relationship Id="rId2026" Type="http://schemas.openxmlformats.org/officeDocument/2006/relationships/hyperlink" Target="https://en.wikipedia.org/wiki/Scorpiones" TargetMode="External"/><Relationship Id="rId2016" Type="http://schemas.openxmlformats.org/officeDocument/2006/relationships/hyperlink" Target="https://www.mariowiki.com/Super_Mushroom" TargetMode="External"/><Relationship Id="rId2017" Type="http://schemas.openxmlformats.org/officeDocument/2006/relationships/hyperlink" Target="https://dragon-quest.org/wiki/Silvapithecus" TargetMode="External"/><Relationship Id="rId2018" Type="http://schemas.openxmlformats.org/officeDocument/2006/relationships/hyperlink" Target="https://howtotrainyourdragon.fandom.com/wiki/Speed_Stinger" TargetMode="External"/><Relationship Id="rId2019" Type="http://schemas.openxmlformats.org/officeDocument/2006/relationships/hyperlink" Target="https://xenoblade.fandom.com/wiki/Medooz" TargetMode="External"/><Relationship Id="rId2010" Type="http://schemas.openxmlformats.org/officeDocument/2006/relationships/hyperlink" Target="https://en.wikipedia.org/wiki/Lepidoptera" TargetMode="External"/><Relationship Id="rId2011" Type="http://schemas.openxmlformats.org/officeDocument/2006/relationships/hyperlink" Target="https://ark.gamepedia.com/Jug_Bug" TargetMode="External"/><Relationship Id="rId2012" Type="http://schemas.openxmlformats.org/officeDocument/2006/relationships/hyperlink" Target="https://avatar.fandom.com/wiki/Turtle_seal" TargetMode="External"/><Relationship Id="rId2013" Type="http://schemas.openxmlformats.org/officeDocument/2006/relationships/hyperlink" Target="https://forgottenrealms.fandom.com/wiki/Shield_guardian" TargetMode="External"/><Relationship Id="rId2014" Type="http://schemas.openxmlformats.org/officeDocument/2006/relationships/hyperlink" Target="https://bulbapedia.bulbagarden.net/wiki/Chikorita_(Pok%C3%A9mon)" TargetMode="External"/><Relationship Id="rId2015" Type="http://schemas.openxmlformats.org/officeDocument/2006/relationships/hyperlink" Target="https://digimon.fandom.com/wiki/Pillomon" TargetMode="External"/><Relationship Id="rId2049" Type="http://schemas.openxmlformats.org/officeDocument/2006/relationships/hyperlink" Target="https://dragon-quest.org/wiki/Troll" TargetMode="External"/><Relationship Id="rId129" Type="http://schemas.openxmlformats.org/officeDocument/2006/relationships/hyperlink" Target="https://minecraft.gamepedia.com/Enderman" TargetMode="External"/><Relationship Id="rId128" Type="http://schemas.openxmlformats.org/officeDocument/2006/relationships/hyperlink" Target="https://finalfantasy.fandom.com/wiki/Ark_(summon)" TargetMode="External"/><Relationship Id="rId127" Type="http://schemas.openxmlformats.org/officeDocument/2006/relationships/hyperlink" Target="https://finalfantasy.fandom.com/wiki/Ahriman_(Final_Fantasy_X)" TargetMode="External"/><Relationship Id="rId126" Type="http://schemas.openxmlformats.org/officeDocument/2006/relationships/hyperlink" Target="https://metroid.fandom.com/wiki/Asborean" TargetMode="External"/><Relationship Id="rId2040" Type="http://schemas.openxmlformats.org/officeDocument/2006/relationships/hyperlink" Target="https://toriko.fandom.com/wiki/Lightning_Phoenix" TargetMode="External"/><Relationship Id="rId121" Type="http://schemas.openxmlformats.org/officeDocument/2006/relationships/hyperlink" Target="https://starwars.fandom.com/wiki/Bergruutfa" TargetMode="External"/><Relationship Id="rId2041" Type="http://schemas.openxmlformats.org/officeDocument/2006/relationships/hyperlink" Target="https://starshiptroopers.fandom.com/wiki/Brain_Bug" TargetMode="External"/><Relationship Id="rId120" Type="http://schemas.openxmlformats.org/officeDocument/2006/relationships/hyperlink" Target="https://xenoblade.fandom.com/wiki/Flavel_Andos" TargetMode="External"/><Relationship Id="rId2042" Type="http://schemas.openxmlformats.org/officeDocument/2006/relationships/hyperlink" Target="https://en.wikipedia.org/wiki/Araneae" TargetMode="External"/><Relationship Id="rId2043" Type="http://schemas.openxmlformats.org/officeDocument/2006/relationships/hyperlink" Target="https://ark.gamepedia.com/Kairuku" TargetMode="External"/><Relationship Id="rId2044" Type="http://schemas.openxmlformats.org/officeDocument/2006/relationships/hyperlink" Target="https://avatar.fandom.com/wiki/Winged_lemur" TargetMode="External"/><Relationship Id="rId125" Type="http://schemas.openxmlformats.org/officeDocument/2006/relationships/hyperlink" Target="https://marvel.fandom.com/wiki/Bats_(Earth-616)" TargetMode="External"/><Relationship Id="rId2045" Type="http://schemas.openxmlformats.org/officeDocument/2006/relationships/hyperlink" Target="https://forgottenrealms.fandom.com/wiki/Stone_juggernaut" TargetMode="External"/><Relationship Id="rId124" Type="http://schemas.openxmlformats.org/officeDocument/2006/relationships/hyperlink" Target="https://slimerancher.fandom.com/wiki/Honey_Slime" TargetMode="External"/><Relationship Id="rId2046" Type="http://schemas.openxmlformats.org/officeDocument/2006/relationships/hyperlink" Target="https://bulbapedia.bulbagarden.net/wiki/Totodile_(Pok%C3%A9mon)" TargetMode="External"/><Relationship Id="rId123" Type="http://schemas.openxmlformats.org/officeDocument/2006/relationships/hyperlink" Target="https://harrypotter.fandom.com/wiki/Basilisk" TargetMode="External"/><Relationship Id="rId2047" Type="http://schemas.openxmlformats.org/officeDocument/2006/relationships/hyperlink" Target="https://digimon.fandom.com/wiki/Pomumon" TargetMode="External"/><Relationship Id="rId122" Type="http://schemas.openxmlformats.org/officeDocument/2006/relationships/hyperlink" Target="https://monsterhunter.fandom.com/wiki/Akantor" TargetMode="External"/><Relationship Id="rId2048" Type="http://schemas.openxmlformats.org/officeDocument/2006/relationships/hyperlink" Target="https://www.mariowiki.com/Vanish_Cap" TargetMode="External"/><Relationship Id="rId2038" Type="http://schemas.openxmlformats.org/officeDocument/2006/relationships/hyperlink" Target="https://monster-sanctuary.fandom.com/wiki/Brutus" TargetMode="External"/><Relationship Id="rId2039" Type="http://schemas.openxmlformats.org/officeDocument/2006/relationships/hyperlink" Target="https://goldensun.fandom.com/wiki/Smog" TargetMode="External"/><Relationship Id="rId118" Type="http://schemas.openxmlformats.org/officeDocument/2006/relationships/hyperlink" Target="https://dragon-quest.org/wiki/Shell_slime" TargetMode="External"/><Relationship Id="rId117" Type="http://schemas.openxmlformats.org/officeDocument/2006/relationships/hyperlink" Target="https://www.mariowiki.com/Blargg" TargetMode="External"/><Relationship Id="rId116" Type="http://schemas.openxmlformats.org/officeDocument/2006/relationships/hyperlink" Target="https://zelda.fandom.com/wiki/Beetle" TargetMode="External"/><Relationship Id="rId115" Type="http://schemas.openxmlformats.org/officeDocument/2006/relationships/hyperlink" Target="https://godzilla.fandom.com/wiki/Destoroyah" TargetMode="External"/><Relationship Id="rId119" Type="http://schemas.openxmlformats.org/officeDocument/2006/relationships/hyperlink" Target="https://howtotrainyourdragon.fandom.com/wiki/Buffalord" TargetMode="External"/><Relationship Id="rId110" Type="http://schemas.openxmlformats.org/officeDocument/2006/relationships/hyperlink" Target="https://ark.gamepedia.com/Anglerfish" TargetMode="External"/><Relationship Id="rId2030" Type="http://schemas.openxmlformats.org/officeDocument/2006/relationships/hyperlink" Target="https://bulbapedia.bulbagarden.net/wiki/Cyndaquil_(Pok%C3%A9mon)" TargetMode="External"/><Relationship Id="rId2031" Type="http://schemas.openxmlformats.org/officeDocument/2006/relationships/hyperlink" Target="https://digimon.fandom.com/wiki/Pipismon" TargetMode="External"/><Relationship Id="rId2032" Type="http://schemas.openxmlformats.org/officeDocument/2006/relationships/hyperlink" Target="https://www.mariowiki.com/Super_Star" TargetMode="External"/><Relationship Id="rId2033" Type="http://schemas.openxmlformats.org/officeDocument/2006/relationships/hyperlink" Target="https://dragon-quest.org/wiki/Teeny_sanguini" TargetMode="External"/><Relationship Id="rId114" Type="http://schemas.openxmlformats.org/officeDocument/2006/relationships/hyperlink" Target="https://digimon.fandom.com/wiki/Bacomon" TargetMode="External"/><Relationship Id="rId2034" Type="http://schemas.openxmlformats.org/officeDocument/2006/relationships/hyperlink" Target="https://howtotrainyourdragon.fandom.com/wiki/Stormcutter" TargetMode="External"/><Relationship Id="rId113" Type="http://schemas.openxmlformats.org/officeDocument/2006/relationships/hyperlink" Target="https://bulbapedia.bulbagarden.net/wiki/Caterpie_(Pok%C3%A9mon)" TargetMode="External"/><Relationship Id="rId2035" Type="http://schemas.openxmlformats.org/officeDocument/2006/relationships/hyperlink" Target="https://xenoblade.fandom.com/wiki/Millepod" TargetMode="External"/><Relationship Id="rId112" Type="http://schemas.openxmlformats.org/officeDocument/2006/relationships/hyperlink" Target="https://forgottenrealms.fandom.com/wiki/Avolakia" TargetMode="External"/><Relationship Id="rId2036" Type="http://schemas.openxmlformats.org/officeDocument/2006/relationships/hyperlink" Target="https://starwars.fandom.com/wiki/Knobby_white_spider" TargetMode="External"/><Relationship Id="rId111" Type="http://schemas.openxmlformats.org/officeDocument/2006/relationships/hyperlink" Target="https://avatar.fandom.com/wiki/Armadillo_wolf" TargetMode="External"/><Relationship Id="rId2037" Type="http://schemas.openxmlformats.org/officeDocument/2006/relationships/hyperlink" Target="https://monsterhunter.fandom.com/wiki/Gasurabazura" TargetMode="External"/><Relationship Id="rId2005" Type="http://schemas.openxmlformats.org/officeDocument/2006/relationships/hyperlink" Target="https://monsterhunter.fandom.com/wiki/Garuba_Daora" TargetMode="External"/><Relationship Id="rId2006" Type="http://schemas.openxmlformats.org/officeDocument/2006/relationships/hyperlink" Target="https://monster-sanctuary.fandom.com/wiki/Dracozul" TargetMode="External"/><Relationship Id="rId2007" Type="http://schemas.openxmlformats.org/officeDocument/2006/relationships/hyperlink" Target="https://goldensun.fandom.com/wiki/Simoom" TargetMode="External"/><Relationship Id="rId2008" Type="http://schemas.openxmlformats.org/officeDocument/2006/relationships/hyperlink" Target="https://toriko.fandom.com/wiki/King_Landler" TargetMode="External"/><Relationship Id="rId2009" Type="http://schemas.openxmlformats.org/officeDocument/2006/relationships/hyperlink" Target="https://stargate.fandom.com/wiki/Replicator" TargetMode="External"/><Relationship Id="rId2000" Type="http://schemas.openxmlformats.org/officeDocument/2006/relationships/hyperlink" Target="https://www.mariowiki.com/Super_Leaf" TargetMode="External"/><Relationship Id="rId2001" Type="http://schemas.openxmlformats.org/officeDocument/2006/relationships/hyperlink" Target="https://dragon-quest.org/wiki/Moosifer" TargetMode="External"/><Relationship Id="rId2002" Type="http://schemas.openxmlformats.org/officeDocument/2006/relationships/hyperlink" Target="https://howtotrainyourdragon.fandom.com/wiki/Songwing_(Rescue_Riders)" TargetMode="External"/><Relationship Id="rId2003" Type="http://schemas.openxmlformats.org/officeDocument/2006/relationships/hyperlink" Target="https://xenoblade.fandom.com/wiki/Offensive_Mechon_Plus" TargetMode="External"/><Relationship Id="rId2004" Type="http://schemas.openxmlformats.org/officeDocument/2006/relationships/hyperlink" Target="https://starwars.fandom.com/wiki/Katarn/Legends" TargetMode="External"/><Relationship Id="rId2090" Type="http://schemas.openxmlformats.org/officeDocument/2006/relationships/hyperlink" Target="https://forgottenrealms.fandom.com/wiki/Chromatic_dragon" TargetMode="External"/><Relationship Id="rId2091" Type="http://schemas.openxmlformats.org/officeDocument/2006/relationships/hyperlink" Target="https://bulbapedia.bulbagarden.net/wiki/Ledyba_(Pok%C3%A9mon)" TargetMode="External"/><Relationship Id="rId2092" Type="http://schemas.openxmlformats.org/officeDocument/2006/relationships/hyperlink" Target="https://digimon.fandom.com/wiki/Renamon" TargetMode="External"/><Relationship Id="rId2093" Type="http://schemas.openxmlformats.org/officeDocument/2006/relationships/hyperlink" Target="https://dragon-quest.org/wiki/Cumaulus" TargetMode="External"/><Relationship Id="rId2094" Type="http://schemas.openxmlformats.org/officeDocument/2006/relationships/hyperlink" Target="https://howtotrainyourdragon.fandom.com/wiki/Sword_Stealer" TargetMode="External"/><Relationship Id="rId2095" Type="http://schemas.openxmlformats.org/officeDocument/2006/relationships/hyperlink" Target="https://xenoblade.fandom.com/wiki/Aqua_Nebula_(Bionis%27_Leg)" TargetMode="External"/><Relationship Id="rId2096" Type="http://schemas.openxmlformats.org/officeDocument/2006/relationships/hyperlink" Target="https://starwars.fandom.com/wiki/Greater_krayt_dragon" TargetMode="External"/><Relationship Id="rId2097" Type="http://schemas.openxmlformats.org/officeDocument/2006/relationships/hyperlink" Target="https://monsterhunter.fandom.com/wiki/Giaorugu" TargetMode="External"/><Relationship Id="rId2098" Type="http://schemas.openxmlformats.org/officeDocument/2006/relationships/hyperlink" Target="https://monster-sanctuary.fandom.com/wiki/Moccus" TargetMode="External"/><Relationship Id="rId2099" Type="http://schemas.openxmlformats.org/officeDocument/2006/relationships/hyperlink" Target="https://goldensun.fandom.com/wiki/Waft" TargetMode="External"/><Relationship Id="rId2060" Type="http://schemas.openxmlformats.org/officeDocument/2006/relationships/hyperlink" Target="https://avatar.fandom.com/wiki/Hybrid_pigs" TargetMode="External"/><Relationship Id="rId2061" Type="http://schemas.openxmlformats.org/officeDocument/2006/relationships/hyperlink" Target="https://forgottenrealms.fandom.com/wiki/Tridrone" TargetMode="External"/><Relationship Id="rId2062" Type="http://schemas.openxmlformats.org/officeDocument/2006/relationships/hyperlink" Target="https://bulbapedia.bulbagarden.net/wiki/Sentret_(Pok%C3%A9mon)" TargetMode="External"/><Relationship Id="rId2063" Type="http://schemas.openxmlformats.org/officeDocument/2006/relationships/hyperlink" Target="https://digimon.fandom.com/wiki/Psychemon" TargetMode="External"/><Relationship Id="rId2064" Type="http://schemas.openxmlformats.org/officeDocument/2006/relationships/hyperlink" Target="https://www.mariowiki.com/Wing_(Super_Mario_Bros._Special)" TargetMode="External"/><Relationship Id="rId2065" Type="http://schemas.openxmlformats.org/officeDocument/2006/relationships/hyperlink" Target="https://dragon-quest.org/wiki/Winky" TargetMode="External"/><Relationship Id="rId2066" Type="http://schemas.openxmlformats.org/officeDocument/2006/relationships/hyperlink" Target="https://howtotrainyourdragon.fandom.com/wiki/Sweet_Death" TargetMode="External"/><Relationship Id="rId2067" Type="http://schemas.openxmlformats.org/officeDocument/2006/relationships/hyperlink" Target="https://xenoblade.fandom.com/wiki/Mortifole" TargetMode="External"/><Relationship Id="rId2068" Type="http://schemas.openxmlformats.org/officeDocument/2006/relationships/hyperlink" Target="https://starwars.fandom.com/wiki/Canyon_krayt_dragon/Legends" TargetMode="External"/><Relationship Id="rId2069" Type="http://schemas.openxmlformats.org/officeDocument/2006/relationships/hyperlink" Target="https://monsterhunter.fandom.com/wiki/Genprey" TargetMode="External"/><Relationship Id="rId2050" Type="http://schemas.openxmlformats.org/officeDocument/2006/relationships/hyperlink" Target="https://howtotrainyourdragon.fandom.com/wiki/Submaripper" TargetMode="External"/><Relationship Id="rId2051" Type="http://schemas.openxmlformats.org/officeDocument/2006/relationships/hyperlink" Target="https://xenoblade.fandom.com/wiki/Millesaur" TargetMode="External"/><Relationship Id="rId2052" Type="http://schemas.openxmlformats.org/officeDocument/2006/relationships/hyperlink" Target="https://starwars.fandom.com/wiki/Kouhun/Legends" TargetMode="External"/><Relationship Id="rId2053" Type="http://schemas.openxmlformats.org/officeDocument/2006/relationships/hyperlink" Target="https://monsterhunter.fandom.com/wiki/Gendrome" TargetMode="External"/><Relationship Id="rId2054" Type="http://schemas.openxmlformats.org/officeDocument/2006/relationships/hyperlink" Target="https://monster-sanctuary.fandom.com/wiki/Mega_Rock" TargetMode="External"/><Relationship Id="rId2055" Type="http://schemas.openxmlformats.org/officeDocument/2006/relationships/hyperlink" Target="https://goldensun.fandom.com/wiki/Squall" TargetMode="External"/><Relationship Id="rId2056" Type="http://schemas.openxmlformats.org/officeDocument/2006/relationships/hyperlink" Target="https://toriko.fandom.com/wiki/Limousine_Jellyfish" TargetMode="External"/><Relationship Id="rId2057" Type="http://schemas.openxmlformats.org/officeDocument/2006/relationships/hyperlink" Target="https://starshiptroopers.fandom.com/wiki/Warrior_Bug" TargetMode="External"/><Relationship Id="rId2058" Type="http://schemas.openxmlformats.org/officeDocument/2006/relationships/hyperlink" Target="https://en.wikipedia.org/wiki/Myriapoda" TargetMode="External"/><Relationship Id="rId2059" Type="http://schemas.openxmlformats.org/officeDocument/2006/relationships/hyperlink" Target="https://ark.gamepedia.com/Kaprosuchus" TargetMode="External"/><Relationship Id="rId2080" Type="http://schemas.openxmlformats.org/officeDocument/2006/relationships/hyperlink" Target="https://howtotrainyourdragon.fandom.com/wiki/Swiftwing" TargetMode="External"/><Relationship Id="rId2081" Type="http://schemas.openxmlformats.org/officeDocument/2006/relationships/hyperlink" Target="https://xenoblade.fandom.com/wiki/Murra" TargetMode="External"/><Relationship Id="rId2082" Type="http://schemas.openxmlformats.org/officeDocument/2006/relationships/hyperlink" Target="https://starwars.fandom.com/wiki/Krayt_dragon/Legends" TargetMode="External"/><Relationship Id="rId2083" Type="http://schemas.openxmlformats.org/officeDocument/2006/relationships/hyperlink" Target="https://monsterhunter.fandom.com/wiki/Giadrome" TargetMode="External"/><Relationship Id="rId2084" Type="http://schemas.openxmlformats.org/officeDocument/2006/relationships/hyperlink" Target="https://monster-sanctuary.fandom.com/wiki/Arachlich" TargetMode="External"/><Relationship Id="rId2085" Type="http://schemas.openxmlformats.org/officeDocument/2006/relationships/hyperlink" Target="https://goldensun.fandom.com/wiki/Vortex" TargetMode="External"/><Relationship Id="rId2086" Type="http://schemas.openxmlformats.org/officeDocument/2006/relationships/hyperlink" Target="https://toriko.fandom.com/wiki/Magma_Rat" TargetMode="External"/><Relationship Id="rId2087" Type="http://schemas.openxmlformats.org/officeDocument/2006/relationships/hyperlink" Target="https://forums.sufficientvelocity.com/threads/taylor-varga-worm-luna-varga.32119/page-1517" TargetMode="External"/><Relationship Id="rId2088" Type="http://schemas.openxmlformats.org/officeDocument/2006/relationships/hyperlink" Target="https://en.wikipedia.org/wiki/Worm" TargetMode="External"/><Relationship Id="rId2089" Type="http://schemas.openxmlformats.org/officeDocument/2006/relationships/hyperlink" Target="https://ark.gamepedia.com/Kentrosaurus" TargetMode="External"/><Relationship Id="rId2070" Type="http://schemas.openxmlformats.org/officeDocument/2006/relationships/hyperlink" Target="https://monster-sanctuary.fandom.com/wiki/Argiope" TargetMode="External"/><Relationship Id="rId2071" Type="http://schemas.openxmlformats.org/officeDocument/2006/relationships/hyperlink" Target="https://goldensun.fandom.com/wiki/Swift" TargetMode="External"/><Relationship Id="rId2072" Type="http://schemas.openxmlformats.org/officeDocument/2006/relationships/hyperlink" Target="https://toriko.fandom.com/wiki/Lonely_Grizzly" TargetMode="External"/><Relationship Id="rId2073" Type="http://schemas.openxmlformats.org/officeDocument/2006/relationships/hyperlink" Target="https://aselia.fandom.com/wiki/Repede" TargetMode="External"/><Relationship Id="rId2074" Type="http://schemas.openxmlformats.org/officeDocument/2006/relationships/hyperlink" Target="https://en.wikipedia.org/wiki/Crustaceans" TargetMode="External"/><Relationship Id="rId2075" Type="http://schemas.openxmlformats.org/officeDocument/2006/relationships/hyperlink" Target="https://ark.gamepedia.com/Karkinos" TargetMode="External"/><Relationship Id="rId2076" Type="http://schemas.openxmlformats.org/officeDocument/2006/relationships/hyperlink" Target="https://avatar.fandom.com/wiki/Wolfbat" TargetMode="External"/><Relationship Id="rId2077" Type="http://schemas.openxmlformats.org/officeDocument/2006/relationships/hyperlink" Target="https://bulbapedia.bulbagarden.net/wiki/Hoothoot_(Pok%C3%A9mon)" TargetMode="External"/><Relationship Id="rId2078" Type="http://schemas.openxmlformats.org/officeDocument/2006/relationships/hyperlink" Target="https://digimon.fandom.com/wiki/Pulsemon" TargetMode="External"/><Relationship Id="rId2079" Type="http://schemas.openxmlformats.org/officeDocument/2006/relationships/hyperlink" Target="https://dragon-quest.org/wiki/Admirer" TargetMode="External"/><Relationship Id="rId2940" Type="http://schemas.openxmlformats.org/officeDocument/2006/relationships/hyperlink" Target="https://monsterhunter.fandom.com/wiki/Vespoid" TargetMode="External"/><Relationship Id="rId1610" Type="http://schemas.openxmlformats.org/officeDocument/2006/relationships/hyperlink" Target="https://starwars.fandom.com/wiki/Bloodsniffer" TargetMode="External"/><Relationship Id="rId2941" Type="http://schemas.openxmlformats.org/officeDocument/2006/relationships/hyperlink" Target="https://forgottenrealms.fandom.com/wiki/Roc" TargetMode="External"/><Relationship Id="rId1611" Type="http://schemas.openxmlformats.org/officeDocument/2006/relationships/hyperlink" Target="https://monsterhunter.fandom.com/wiki/Diablos" TargetMode="External"/><Relationship Id="rId2942" Type="http://schemas.openxmlformats.org/officeDocument/2006/relationships/hyperlink" Target="https://bulbapedia.bulbagarden.net/wiki/Stunky_(Pok%C3%A9mon)" TargetMode="External"/><Relationship Id="rId1612" Type="http://schemas.openxmlformats.org/officeDocument/2006/relationships/hyperlink" Target="https://harrypotter.fandom.com/wiki/Unicorn" TargetMode="External"/><Relationship Id="rId2943" Type="http://schemas.openxmlformats.org/officeDocument/2006/relationships/hyperlink" Target="https://monsterhunter.fandom.com/wiki/Vespoid_Queen" TargetMode="External"/><Relationship Id="rId1613" Type="http://schemas.openxmlformats.org/officeDocument/2006/relationships/hyperlink" Target="https://metroid.fandom.com/wiki/Zuru" TargetMode="External"/><Relationship Id="rId2944" Type="http://schemas.openxmlformats.org/officeDocument/2006/relationships/hyperlink" Target="https://forgottenrealms.fandom.com/wiki/Sea_cat" TargetMode="External"/><Relationship Id="rId1614" Type="http://schemas.openxmlformats.org/officeDocument/2006/relationships/hyperlink" Target="https://finalfantasy.fandom.com/wiki/Zodiark_(Final_Fantasy_XII)" TargetMode="External"/><Relationship Id="rId2945" Type="http://schemas.openxmlformats.org/officeDocument/2006/relationships/hyperlink" Target="https://bulbapedia.bulbagarden.net/wiki/Bronzor_(Pok%C3%A9mon)" TargetMode="External"/><Relationship Id="rId1615" Type="http://schemas.openxmlformats.org/officeDocument/2006/relationships/hyperlink" Target="https://monster-sanctuary.fandom.com/wiki/Brawlish" TargetMode="External"/><Relationship Id="rId2946" Type="http://schemas.openxmlformats.org/officeDocument/2006/relationships/hyperlink" Target="https://monsterhunter.fandom.com/wiki/Voljang" TargetMode="External"/><Relationship Id="rId1616" Type="http://schemas.openxmlformats.org/officeDocument/2006/relationships/hyperlink" Target="https://goldensun.fandom.com/wiki/Sizzle" TargetMode="External"/><Relationship Id="rId2947" Type="http://schemas.openxmlformats.org/officeDocument/2006/relationships/hyperlink" Target="https://forgottenrealms.fandom.com/wiki/Shadow_sea_serpent" TargetMode="External"/><Relationship Id="rId907" Type="http://schemas.openxmlformats.org/officeDocument/2006/relationships/hyperlink" Target="https://dinotrux.fandom.com/wiki/Shockarachnids_(species)" TargetMode="External"/><Relationship Id="rId1617" Type="http://schemas.openxmlformats.org/officeDocument/2006/relationships/hyperlink" Target="https://toriko.fandom.com/wiki/Furnip" TargetMode="External"/><Relationship Id="rId2948" Type="http://schemas.openxmlformats.org/officeDocument/2006/relationships/hyperlink" Target="https://bulbapedia.bulbagarden.net/wiki/Chatot_(Pok%C3%A9mon)" TargetMode="External"/><Relationship Id="rId906" Type="http://schemas.openxmlformats.org/officeDocument/2006/relationships/hyperlink" Target="https://wh40k.lexicanum.com/wiki/Mimic" TargetMode="External"/><Relationship Id="rId1618" Type="http://schemas.openxmlformats.org/officeDocument/2006/relationships/hyperlink" Target="https://wh40k.lexicanum.com/wiki/Tyranid_Warrior" TargetMode="External"/><Relationship Id="rId2949" Type="http://schemas.openxmlformats.org/officeDocument/2006/relationships/hyperlink" Target="https://monsterhunter.fandom.com/wiki/Volvidon" TargetMode="External"/><Relationship Id="rId905" Type="http://schemas.openxmlformats.org/officeDocument/2006/relationships/hyperlink" Target="https://toriko.fandom.com/wiki/Chicken_Tiger" TargetMode="External"/><Relationship Id="rId1619" Type="http://schemas.openxmlformats.org/officeDocument/2006/relationships/hyperlink" Target="https://pixar.fandom.com/wiki/WALL%E2%80%A2E_(character)" TargetMode="External"/><Relationship Id="rId904" Type="http://schemas.openxmlformats.org/officeDocument/2006/relationships/hyperlink" Target="https://goldensun.fandom.com/wiki/Quartz" TargetMode="External"/><Relationship Id="rId909" Type="http://schemas.openxmlformats.org/officeDocument/2006/relationships/hyperlink" Target="https://ben10.fandom.com/wiki/Necrofriggian" TargetMode="External"/><Relationship Id="rId908" Type="http://schemas.openxmlformats.org/officeDocument/2006/relationships/hyperlink" Target="https://static.wikia.nocookie.net/oddworld/images/c/c5/Upgraded_Live_Ammo.jpg/revision/latest?cb=20190503112134" TargetMode="External"/><Relationship Id="rId903" Type="http://schemas.openxmlformats.org/officeDocument/2006/relationships/hyperlink" Target="https://onepiece.fandom.com/wiki/Animal_Species/Four_Emperors_Saga" TargetMode="External"/><Relationship Id="rId902" Type="http://schemas.openxmlformats.org/officeDocument/2006/relationships/hyperlink" Target="https://elderscrolls.fandom.com/wiki/Mudcrab" TargetMode="External"/><Relationship Id="rId901" Type="http://schemas.openxmlformats.org/officeDocument/2006/relationships/hyperlink" Target="https://monster-sanctuary.fandom.com/wiki/Molebear" TargetMode="External"/><Relationship Id="rId900" Type="http://schemas.openxmlformats.org/officeDocument/2006/relationships/hyperlink" Target="https://fellseal.gamepedia.com/Celestial" TargetMode="External"/><Relationship Id="rId2930" Type="http://schemas.openxmlformats.org/officeDocument/2006/relationships/hyperlink" Target="https://bulbapedia.bulbagarden.net/wiki/Shellos_(Pok%C3%A9mon)" TargetMode="External"/><Relationship Id="rId1600" Type="http://schemas.openxmlformats.org/officeDocument/2006/relationships/hyperlink" Target="https://ark.gamepedia.com/Equus" TargetMode="External"/><Relationship Id="rId2931" Type="http://schemas.openxmlformats.org/officeDocument/2006/relationships/hyperlink" Target="https://monsterhunter.fandom.com/wiki/Velkhana" TargetMode="External"/><Relationship Id="rId1601" Type="http://schemas.openxmlformats.org/officeDocument/2006/relationships/hyperlink" Target="https://avatar.fandom.com/wiki/Platypus_bear" TargetMode="External"/><Relationship Id="rId2932" Type="http://schemas.openxmlformats.org/officeDocument/2006/relationships/hyperlink" Target="https://forgottenrealms.fandom.com/wiki/Purple_worm" TargetMode="External"/><Relationship Id="rId1602" Type="http://schemas.openxmlformats.org/officeDocument/2006/relationships/hyperlink" Target="https://forgottenrealms.fandom.com/wiki/Hammer_golem" TargetMode="External"/><Relationship Id="rId2933" Type="http://schemas.openxmlformats.org/officeDocument/2006/relationships/hyperlink" Target="https://bulbapedia.bulbagarden.net/wiki/Drifloon_(Pok%C3%A9mon)" TargetMode="External"/><Relationship Id="rId1603" Type="http://schemas.openxmlformats.org/officeDocument/2006/relationships/hyperlink" Target="https://bulbapedia.bulbagarden.net/wiki/Staryu_(Pok%C3%A9mon)" TargetMode="External"/><Relationship Id="rId2934" Type="http://schemas.openxmlformats.org/officeDocument/2006/relationships/hyperlink" Target="https://monsterhunter.fandom.com/wiki/Velocidrome" TargetMode="External"/><Relationship Id="rId1604" Type="http://schemas.openxmlformats.org/officeDocument/2006/relationships/hyperlink" Target="https://digimon.fandom.com/wiki/Kudamon" TargetMode="External"/><Relationship Id="rId2935" Type="http://schemas.openxmlformats.org/officeDocument/2006/relationships/hyperlink" Target="https://forgottenrealms.fandom.com/wiki/Giant_raven" TargetMode="External"/><Relationship Id="rId1605" Type="http://schemas.openxmlformats.org/officeDocument/2006/relationships/hyperlink" Target="https://zelda.fandom.com/wiki/Gyorg_Pair" TargetMode="External"/><Relationship Id="rId2936" Type="http://schemas.openxmlformats.org/officeDocument/2006/relationships/hyperlink" Target="https://bulbapedia.bulbagarden.net/wiki/Buneary_(Pok%C3%A9mon)" TargetMode="External"/><Relationship Id="rId1606" Type="http://schemas.openxmlformats.org/officeDocument/2006/relationships/hyperlink" Target="https://www.mariowiki.com/Roy_Koopa" TargetMode="External"/><Relationship Id="rId2937" Type="http://schemas.openxmlformats.org/officeDocument/2006/relationships/hyperlink" Target="https://monsterhunter.fandom.com/wiki/Velociprey" TargetMode="External"/><Relationship Id="rId1607" Type="http://schemas.openxmlformats.org/officeDocument/2006/relationships/hyperlink" Target="https://dragon-quest.org/wiki/Merman" TargetMode="External"/><Relationship Id="rId2938" Type="http://schemas.openxmlformats.org/officeDocument/2006/relationships/hyperlink" Target="https://forgottenrealms.fandom.com/wiki/Remorhaz" TargetMode="External"/><Relationship Id="rId1608" Type="http://schemas.openxmlformats.org/officeDocument/2006/relationships/hyperlink" Target="https://howtotrainyourdragon.fandom.com/wiki/Screaming_Death" TargetMode="External"/><Relationship Id="rId2939" Type="http://schemas.openxmlformats.org/officeDocument/2006/relationships/hyperlink" Target="https://bulbapedia.bulbagarden.net/wiki/Glameow_(Pok%C3%A9mon)" TargetMode="External"/><Relationship Id="rId1609" Type="http://schemas.openxmlformats.org/officeDocument/2006/relationships/hyperlink" Target="https://xenoblade.fandom.com/wiki/Indoline_Star_(normal)" TargetMode="External"/><Relationship Id="rId1631" Type="http://schemas.openxmlformats.org/officeDocument/2006/relationships/hyperlink" Target="https://starwars.fandom.com/wiki/Bogwing/Legends" TargetMode="External"/><Relationship Id="rId2962" Type="http://schemas.openxmlformats.org/officeDocument/2006/relationships/hyperlink" Target="https://forgottenrealms.fandom.com/wiki/Giant_strider" TargetMode="External"/><Relationship Id="rId1632" Type="http://schemas.openxmlformats.org/officeDocument/2006/relationships/hyperlink" Target="https://monsterhunter.fandom.com/wiki/Diorekkusu" TargetMode="External"/><Relationship Id="rId2963" Type="http://schemas.openxmlformats.org/officeDocument/2006/relationships/hyperlink" Target="https://bulbapedia.bulbagarden.net/wiki/Skorupi_(Pok%C3%A9mon)" TargetMode="External"/><Relationship Id="rId1633" Type="http://schemas.openxmlformats.org/officeDocument/2006/relationships/hyperlink" Target="https://harrypotter.fandom.com/wiki/Vampyr_Mosp" TargetMode="External"/><Relationship Id="rId2964" Type="http://schemas.openxmlformats.org/officeDocument/2006/relationships/hyperlink" Target="https://monsterhunter.fandom.com/wiki/Xeno%27jiiva" TargetMode="External"/><Relationship Id="rId1634" Type="http://schemas.openxmlformats.org/officeDocument/2006/relationships/hyperlink" Target="https://finalfantasy.fandom.com/wiki/Zona_Seeker_(Final_Fantasy_VI)" TargetMode="External"/><Relationship Id="rId2965" Type="http://schemas.openxmlformats.org/officeDocument/2006/relationships/hyperlink" Target="https://forgottenrealms.fandom.com/wiki/Tarrasque" TargetMode="External"/><Relationship Id="rId1635" Type="http://schemas.openxmlformats.org/officeDocument/2006/relationships/hyperlink" Target="https://monster-sanctuary.fandom.com/wiki/Thornish" TargetMode="External"/><Relationship Id="rId2966" Type="http://schemas.openxmlformats.org/officeDocument/2006/relationships/hyperlink" Target="https://bulbapedia.bulbagarden.net/wiki/Croagunk_(Pok%C3%A9mon)" TargetMode="External"/><Relationship Id="rId1636" Type="http://schemas.openxmlformats.org/officeDocument/2006/relationships/hyperlink" Target="https://goldensun.fandom.com/wiki/Spark" TargetMode="External"/><Relationship Id="rId2967" Type="http://schemas.openxmlformats.org/officeDocument/2006/relationships/hyperlink" Target="https://monsterhunter.fandom.com/wiki/Yama_Kurai" TargetMode="External"/><Relationship Id="rId1637" Type="http://schemas.openxmlformats.org/officeDocument/2006/relationships/hyperlink" Target="https://toriko.fandom.com/wiki/Galala_Gator" TargetMode="External"/><Relationship Id="rId2968" Type="http://schemas.openxmlformats.org/officeDocument/2006/relationships/hyperlink" Target="https://forgottenrealms.fandom.com/wiki/Thunderherder" TargetMode="External"/><Relationship Id="rId1638" Type="http://schemas.openxmlformats.org/officeDocument/2006/relationships/hyperlink" Target="https://wh40k.lexicanum.com/wiki/Tyrant_Guard" TargetMode="External"/><Relationship Id="rId2969" Type="http://schemas.openxmlformats.org/officeDocument/2006/relationships/hyperlink" Target="https://bulbapedia.bulbagarden.net/wiki/Carnivine_(Pok%C3%A9mon)" TargetMode="External"/><Relationship Id="rId929" Type="http://schemas.openxmlformats.org/officeDocument/2006/relationships/hyperlink" Target="https://finalfantasy.fandom.com/wiki/Lakshmi_(Final_Fantasy_VI)" TargetMode="External"/><Relationship Id="rId1639" Type="http://schemas.openxmlformats.org/officeDocument/2006/relationships/hyperlink" Target="https://theportalwiki.com/wiki/Companion_Cube" TargetMode="External"/><Relationship Id="rId928" Type="http://schemas.openxmlformats.org/officeDocument/2006/relationships/hyperlink" Target="https://finalfantasy.fandom.com/wiki/Malboro_(Final_Fantasy_VIII)" TargetMode="External"/><Relationship Id="rId927" Type="http://schemas.openxmlformats.org/officeDocument/2006/relationships/hyperlink" Target="https://metroid.fandom.com/wiki/Kraid" TargetMode="External"/><Relationship Id="rId926" Type="http://schemas.openxmlformats.org/officeDocument/2006/relationships/hyperlink" Target="https://dc.fandom.com/wiki/Socks_the_Cat_(Prime_Earth)" TargetMode="External"/><Relationship Id="rId921" Type="http://schemas.openxmlformats.org/officeDocument/2006/relationships/hyperlink" Target="https://howtotrainyourdragon.fandom.com/wiki/Golden_Dragon" TargetMode="External"/><Relationship Id="rId920" Type="http://schemas.openxmlformats.org/officeDocument/2006/relationships/hyperlink" Target="https://dragon-quest.org/wiki/Jargon" TargetMode="External"/><Relationship Id="rId925" Type="http://schemas.openxmlformats.org/officeDocument/2006/relationships/hyperlink" Target="https://harrypotter.fandom.com/wiki/Firedrake" TargetMode="External"/><Relationship Id="rId924" Type="http://schemas.openxmlformats.org/officeDocument/2006/relationships/hyperlink" Target="https://monsterhunter.fandom.com/wiki/Bazelgeuse" TargetMode="External"/><Relationship Id="rId923" Type="http://schemas.openxmlformats.org/officeDocument/2006/relationships/hyperlink" Target="https://starwars.fandom.com/wiki/Nuna/Legends" TargetMode="External"/><Relationship Id="rId922" Type="http://schemas.openxmlformats.org/officeDocument/2006/relationships/hyperlink" Target="https://xenoblade.fandom.com/wiki/Common_Caterpile_(normal)" TargetMode="External"/><Relationship Id="rId2960" Type="http://schemas.openxmlformats.org/officeDocument/2006/relationships/hyperlink" Target="https://bulbapedia.bulbagarden.net/wiki/Hippopotas_(Pok%C3%A9mon)" TargetMode="External"/><Relationship Id="rId1630" Type="http://schemas.openxmlformats.org/officeDocument/2006/relationships/hyperlink" Target="https://xenoblade.fandom.com/wiki/Jagron" TargetMode="External"/><Relationship Id="rId2961" Type="http://schemas.openxmlformats.org/officeDocument/2006/relationships/hyperlink" Target="https://monsterhunter.fandom.com/wiki/Wulg" TargetMode="External"/><Relationship Id="rId1620" Type="http://schemas.openxmlformats.org/officeDocument/2006/relationships/hyperlink" Target="https://en.wikipedia.org/wiki/Lacertoidea" TargetMode="External"/><Relationship Id="rId2951" Type="http://schemas.openxmlformats.org/officeDocument/2006/relationships/hyperlink" Target="https://bulbapedia.bulbagarden.net/wiki/Spiritomb_(Pok%C3%A9mon)" TargetMode="External"/><Relationship Id="rId1621" Type="http://schemas.openxmlformats.org/officeDocument/2006/relationships/hyperlink" Target="https://ark.gamepedia.com/Eurypterid" TargetMode="External"/><Relationship Id="rId2952" Type="http://schemas.openxmlformats.org/officeDocument/2006/relationships/hyperlink" Target="https://monsterhunter.fandom.com/wiki/White_Fatalis" TargetMode="External"/><Relationship Id="rId1622" Type="http://schemas.openxmlformats.org/officeDocument/2006/relationships/hyperlink" Target="https://avatar.fandom.com/wiki/Polar_bear_dog" TargetMode="External"/><Relationship Id="rId2953" Type="http://schemas.openxmlformats.org/officeDocument/2006/relationships/hyperlink" Target="https://forgottenrealms.fandom.com/wiki/Spellgaunt" TargetMode="External"/><Relationship Id="rId1623" Type="http://schemas.openxmlformats.org/officeDocument/2006/relationships/hyperlink" Target="https://forgottenrealms.fandom.com/wiki/Iron_golem" TargetMode="External"/><Relationship Id="rId2954" Type="http://schemas.openxmlformats.org/officeDocument/2006/relationships/hyperlink" Target="https://bulbapedia.bulbagarden.net/wiki/Gible_(Pok%C3%A9mon)" TargetMode="External"/><Relationship Id="rId1624" Type="http://schemas.openxmlformats.org/officeDocument/2006/relationships/hyperlink" Target="https://bulbapedia.bulbagarden.net/wiki/Mime_Jr._(Pok%C3%A9mon)" TargetMode="External"/><Relationship Id="rId2955" Type="http://schemas.openxmlformats.org/officeDocument/2006/relationships/hyperlink" Target="https://monsterhunter.fandom.com/wiki/Wroggi" TargetMode="External"/><Relationship Id="rId1625" Type="http://schemas.openxmlformats.org/officeDocument/2006/relationships/hyperlink" Target="https://digimon.fandom.com/wiki/Kunemon" TargetMode="External"/><Relationship Id="rId2956" Type="http://schemas.openxmlformats.org/officeDocument/2006/relationships/hyperlink" Target="https://forgottenrealms.fandom.com/wiki/Starsnake" TargetMode="External"/><Relationship Id="rId1626" Type="http://schemas.openxmlformats.org/officeDocument/2006/relationships/hyperlink" Target="https://zelda.fandom.com/wiki/Gleeok_(Oracle_of_Seasons)" TargetMode="External"/><Relationship Id="rId2957" Type="http://schemas.openxmlformats.org/officeDocument/2006/relationships/hyperlink" Target="https://bulbapedia.bulbagarden.net/wiki/Riolu_(Pok%C3%A9mon)" TargetMode="External"/><Relationship Id="rId1627" Type="http://schemas.openxmlformats.org/officeDocument/2006/relationships/hyperlink" Target="https://www.mariowiki.com/Wendy_O._Koopa" TargetMode="External"/><Relationship Id="rId2958" Type="http://schemas.openxmlformats.org/officeDocument/2006/relationships/hyperlink" Target="https://monsterhunter.fandom.com/wiki/Great_Wroggi" TargetMode="External"/><Relationship Id="rId918" Type="http://schemas.openxmlformats.org/officeDocument/2006/relationships/hyperlink" Target="https://zelda.fandom.com/wiki/Octorok" TargetMode="External"/><Relationship Id="rId1628" Type="http://schemas.openxmlformats.org/officeDocument/2006/relationships/hyperlink" Target="https://dragon-quest.org/wiki/Octavian_pirate" TargetMode="External"/><Relationship Id="rId2959" Type="http://schemas.openxmlformats.org/officeDocument/2006/relationships/hyperlink" Target="https://forgottenrealms.fandom.com/wiki/Stirge" TargetMode="External"/><Relationship Id="rId917" Type="http://schemas.openxmlformats.org/officeDocument/2006/relationships/hyperlink" Target="https://digimon.fandom.com/wiki/Floramon" TargetMode="External"/><Relationship Id="rId1629" Type="http://schemas.openxmlformats.org/officeDocument/2006/relationships/hyperlink" Target="https://howtotrainyourdragon.fandom.com/wiki/Scuttleclaw" TargetMode="External"/><Relationship Id="rId916" Type="http://schemas.openxmlformats.org/officeDocument/2006/relationships/hyperlink" Target="https://bulbapedia.bulbagarden.net/wiki/Machop_(Pok%C3%A9mon)" TargetMode="External"/><Relationship Id="rId915" Type="http://schemas.openxmlformats.org/officeDocument/2006/relationships/hyperlink" Target="https://forgottenrealms.fandom.com/wiki/Intellect_devourer" TargetMode="External"/><Relationship Id="rId919" Type="http://schemas.openxmlformats.org/officeDocument/2006/relationships/hyperlink" Target="https://www.mariowiki.com/Monty_Mole" TargetMode="External"/><Relationship Id="rId910" Type="http://schemas.openxmlformats.org/officeDocument/2006/relationships/hyperlink" Target="https://horizon.fandom.com/wiki/Tallneck" TargetMode="External"/><Relationship Id="rId914" Type="http://schemas.openxmlformats.org/officeDocument/2006/relationships/hyperlink" Target="https://avatar.fandom.com/wiki/Flying_bison" TargetMode="External"/><Relationship Id="rId913" Type="http://schemas.openxmlformats.org/officeDocument/2006/relationships/hyperlink" Target="https://ark.gamepedia.com/Cnidaria" TargetMode="External"/><Relationship Id="rId912" Type="http://schemas.openxmlformats.org/officeDocument/2006/relationships/hyperlink" Target="https://en.wikipedia.org/wiki/Hyaenidae" TargetMode="External"/><Relationship Id="rId911" Type="http://schemas.openxmlformats.org/officeDocument/2006/relationships/hyperlink" Target="https://ghibli.fandom.com/wiki/Robot" TargetMode="External"/><Relationship Id="rId2950" Type="http://schemas.openxmlformats.org/officeDocument/2006/relationships/hyperlink" Target="https://forgottenrealms.fandom.com/wiki/Skiurid" TargetMode="External"/><Relationship Id="rId2900" Type="http://schemas.openxmlformats.org/officeDocument/2006/relationships/hyperlink" Target="https://bulbapedia.bulbagarden.net/wiki/Bidoof_(Pok%C3%A9mon)" TargetMode="External"/><Relationship Id="rId2901" Type="http://schemas.openxmlformats.org/officeDocument/2006/relationships/hyperlink" Target="https://monsterhunter.fandom.com/wiki/Tobi-Kadachi" TargetMode="External"/><Relationship Id="rId2902" Type="http://schemas.openxmlformats.org/officeDocument/2006/relationships/hyperlink" Target="https://forgottenrealms.fandom.com/wiki/Krenshar" TargetMode="External"/><Relationship Id="rId2903" Type="http://schemas.openxmlformats.org/officeDocument/2006/relationships/hyperlink" Target="https://bulbapedia.bulbagarden.net/wiki/Kricketot_(Pok%C3%A9mon)" TargetMode="External"/><Relationship Id="rId2904" Type="http://schemas.openxmlformats.org/officeDocument/2006/relationships/hyperlink" Target="https://monsterhunter.fandom.com/wiki/Toridcless" TargetMode="External"/><Relationship Id="rId2905" Type="http://schemas.openxmlformats.org/officeDocument/2006/relationships/hyperlink" Target="https://forgottenrealms.fandom.com/wiki/Kruthik" TargetMode="External"/><Relationship Id="rId2906" Type="http://schemas.openxmlformats.org/officeDocument/2006/relationships/hyperlink" Target="https://bulbapedia.bulbagarden.net/wiki/Shinx_(Pok%C3%A9mon)" TargetMode="External"/><Relationship Id="rId2907" Type="http://schemas.openxmlformats.org/officeDocument/2006/relationships/hyperlink" Target="https://monsterhunter.fandom.com/wiki/Tzitzi-Ya-Ku" TargetMode="External"/><Relationship Id="rId2908" Type="http://schemas.openxmlformats.org/officeDocument/2006/relationships/hyperlink" Target="https://forgottenrealms.fandom.com/wiki/Leskylor" TargetMode="External"/><Relationship Id="rId2909" Type="http://schemas.openxmlformats.org/officeDocument/2006/relationships/hyperlink" Target="https://bulbapedia.bulbagarden.net/wiki/Cranidos_(Pok%C3%A9mon)" TargetMode="External"/><Relationship Id="rId2920" Type="http://schemas.openxmlformats.org/officeDocument/2006/relationships/hyperlink" Target="https://forgottenrealms.fandom.com/wiki/Owlbear" TargetMode="External"/><Relationship Id="rId2921" Type="http://schemas.openxmlformats.org/officeDocument/2006/relationships/hyperlink" Target="https://bulbapedia.bulbagarden.net/wiki/Pachirisu_(Pok%C3%A9mon)" TargetMode="External"/><Relationship Id="rId2922" Type="http://schemas.openxmlformats.org/officeDocument/2006/relationships/hyperlink" Target="https://monsterhunter.fandom.com/wiki/Vaal_Hazak" TargetMode="External"/><Relationship Id="rId2923" Type="http://schemas.openxmlformats.org/officeDocument/2006/relationships/hyperlink" Target="https://forgottenrealms.fandom.com/wiki/Pegasus" TargetMode="External"/><Relationship Id="rId2924" Type="http://schemas.openxmlformats.org/officeDocument/2006/relationships/hyperlink" Target="https://bulbapedia.bulbagarden.net/wiki/Buizel_(Pok%C3%A9mon)" TargetMode="External"/><Relationship Id="rId2925" Type="http://schemas.openxmlformats.org/officeDocument/2006/relationships/hyperlink" Target="https://monsterhunter.fandom.com/wiki/Valstrax" TargetMode="External"/><Relationship Id="rId2926" Type="http://schemas.openxmlformats.org/officeDocument/2006/relationships/hyperlink" Target="https://forgottenrealms.fandom.com/wiki/Phase_spider" TargetMode="External"/><Relationship Id="rId2927" Type="http://schemas.openxmlformats.org/officeDocument/2006/relationships/hyperlink" Target="https://bulbapedia.bulbagarden.net/wiki/Cherubi_(Pok%C3%A9mon)" TargetMode="External"/><Relationship Id="rId2928" Type="http://schemas.openxmlformats.org/officeDocument/2006/relationships/hyperlink" Target="https://monsterhunter.fandom.com/wiki/Varusaburosu" TargetMode="External"/><Relationship Id="rId2929" Type="http://schemas.openxmlformats.org/officeDocument/2006/relationships/hyperlink" Target="https://forgottenrealms.fandom.com/wiki/Phoenix" TargetMode="External"/><Relationship Id="rId2910" Type="http://schemas.openxmlformats.org/officeDocument/2006/relationships/hyperlink" Target="https://monsterhunter.fandom.com/wiki/Ukanlos" TargetMode="External"/><Relationship Id="rId2911" Type="http://schemas.openxmlformats.org/officeDocument/2006/relationships/hyperlink" Target="https://forgottenrealms.fandom.com/wiki/Manticore" TargetMode="External"/><Relationship Id="rId2912" Type="http://schemas.openxmlformats.org/officeDocument/2006/relationships/hyperlink" Target="https://bulbapedia.bulbagarden.net/wiki/Shieldon_(Pok%C3%A9mon)" TargetMode="External"/><Relationship Id="rId2913" Type="http://schemas.openxmlformats.org/officeDocument/2006/relationships/hyperlink" Target="https://monsterhunter.fandom.com/wiki/Unknown_(Black_Flying_Wyvern)" TargetMode="External"/><Relationship Id="rId2914" Type="http://schemas.openxmlformats.org/officeDocument/2006/relationships/hyperlink" Target="https://forgottenrealms.fandom.com/wiki/Metalmaster" TargetMode="External"/><Relationship Id="rId2915" Type="http://schemas.openxmlformats.org/officeDocument/2006/relationships/hyperlink" Target="https://bulbapedia.bulbagarden.net/wiki/Burmy_(Pok%C3%A9mon)" TargetMode="External"/><Relationship Id="rId2916" Type="http://schemas.openxmlformats.org/officeDocument/2006/relationships/hyperlink" Target="https://monsterhunter.fandom.com/wiki/Uragaan" TargetMode="External"/><Relationship Id="rId2917" Type="http://schemas.openxmlformats.org/officeDocument/2006/relationships/hyperlink" Target="https://forgottenrealms.fandom.com/wiki/Giant_owl" TargetMode="External"/><Relationship Id="rId2918" Type="http://schemas.openxmlformats.org/officeDocument/2006/relationships/hyperlink" Target="https://bulbapedia.bulbagarden.net/wiki/Combee_(Pok%C3%A9mon)" TargetMode="External"/><Relationship Id="rId2919" Type="http://schemas.openxmlformats.org/officeDocument/2006/relationships/hyperlink" Target="https://monsterhunter.fandom.com/wiki/Uroktor" TargetMode="External"/><Relationship Id="rId1697" Type="http://schemas.openxmlformats.org/officeDocument/2006/relationships/hyperlink" Target="https://en.wikipedia.org/wiki/Serpentes" TargetMode="External"/><Relationship Id="rId1698" Type="http://schemas.openxmlformats.org/officeDocument/2006/relationships/hyperlink" Target="https://ark.gamepedia.com/Gallimimus" TargetMode="External"/><Relationship Id="rId1699" Type="http://schemas.openxmlformats.org/officeDocument/2006/relationships/hyperlink" Target="https://avatar.fandom.com/wiki/Pythonaconda" TargetMode="External"/><Relationship Id="rId866" Type="http://schemas.openxmlformats.org/officeDocument/2006/relationships/hyperlink" Target="https://dc.fandom.com/wiki/Oliphant" TargetMode="External"/><Relationship Id="rId865" Type="http://schemas.openxmlformats.org/officeDocument/2006/relationships/hyperlink" Target="https://harrypotter.fandom.com/wiki/Fairy" TargetMode="External"/><Relationship Id="rId864" Type="http://schemas.openxmlformats.org/officeDocument/2006/relationships/hyperlink" Target="https://monsterhunter.fandom.com/wiki/Baruragaru" TargetMode="External"/><Relationship Id="rId863" Type="http://schemas.openxmlformats.org/officeDocument/2006/relationships/hyperlink" Target="https://starwars.fandom.com/wiki/Neek" TargetMode="External"/><Relationship Id="rId869" Type="http://schemas.openxmlformats.org/officeDocument/2006/relationships/hyperlink" Target="https://finalfantasy.fandom.com/wiki/Knights_of_Round_(Final_Fantasy_VII)" TargetMode="External"/><Relationship Id="rId868" Type="http://schemas.openxmlformats.org/officeDocument/2006/relationships/hyperlink" Target="https://finalfantasy.fandom.com/wiki/Killer_Mantis_(Final_Fantasy_XII)" TargetMode="External"/><Relationship Id="rId867" Type="http://schemas.openxmlformats.org/officeDocument/2006/relationships/hyperlink" Target="https://metroid.fandom.com/wiki/Joulion" TargetMode="External"/><Relationship Id="rId1690" Type="http://schemas.openxmlformats.org/officeDocument/2006/relationships/hyperlink" Target="https://monsterhunter.fandom.com/wiki/Disufiroa" TargetMode="External"/><Relationship Id="rId1691" Type="http://schemas.openxmlformats.org/officeDocument/2006/relationships/hyperlink" Target="https://harrypotter.fandom.com/wiki/Thestral" TargetMode="External"/><Relationship Id="rId1692" Type="http://schemas.openxmlformats.org/officeDocument/2006/relationships/hyperlink" Target="https://monster-sanctuary.fandom.com/wiki/Elderjel" TargetMode="External"/><Relationship Id="rId862" Type="http://schemas.openxmlformats.org/officeDocument/2006/relationships/hyperlink" Target="https://xenoblade.fandom.com/wiki/Caecus" TargetMode="External"/><Relationship Id="rId1693" Type="http://schemas.openxmlformats.org/officeDocument/2006/relationships/hyperlink" Target="https://goldensun.fandom.com/wiki/Torch" TargetMode="External"/><Relationship Id="rId861" Type="http://schemas.openxmlformats.org/officeDocument/2006/relationships/hyperlink" Target="https://howtotrainyourdragon.fandom.com/wiki/Foreverwing" TargetMode="External"/><Relationship Id="rId1694" Type="http://schemas.openxmlformats.org/officeDocument/2006/relationships/hyperlink" Target="https://toriko.fandom.com/wiki/Giant_Shell" TargetMode="External"/><Relationship Id="rId860" Type="http://schemas.openxmlformats.org/officeDocument/2006/relationships/hyperlink" Target="https://dragon-quest.org/wiki/Hacksaurus" TargetMode="External"/><Relationship Id="rId1695" Type="http://schemas.openxmlformats.org/officeDocument/2006/relationships/hyperlink" Target="https://wh40k.lexicanum.com/wiki/Lash_Whip" TargetMode="External"/><Relationship Id="rId1696" Type="http://schemas.openxmlformats.org/officeDocument/2006/relationships/hyperlink" Target="https://powerrangers.fandom.com/wiki/Gorilla_Galactabeast" TargetMode="External"/><Relationship Id="rId1686" Type="http://schemas.openxmlformats.org/officeDocument/2006/relationships/hyperlink" Target="https://dragon-quest.org/wiki/Yabby" TargetMode="External"/><Relationship Id="rId1687" Type="http://schemas.openxmlformats.org/officeDocument/2006/relationships/hyperlink" Target="https://howtotrainyourdragon.fandom.com/wiki/Sentinel" TargetMode="External"/><Relationship Id="rId1688" Type="http://schemas.openxmlformats.org/officeDocument/2006/relationships/hyperlink" Target="https://xenoblade.fandom.com/wiki/Chloro_Laia" TargetMode="External"/><Relationship Id="rId1689" Type="http://schemas.openxmlformats.org/officeDocument/2006/relationships/hyperlink" Target="https://starwars.fandom.com/wiki/Bursa/Legends" TargetMode="External"/><Relationship Id="rId855" Type="http://schemas.openxmlformats.org/officeDocument/2006/relationships/hyperlink" Target="https://forgottenrealms.fandom.com/wiki/Guardian_naga" TargetMode="External"/><Relationship Id="rId854" Type="http://schemas.openxmlformats.org/officeDocument/2006/relationships/hyperlink" Target="https://avatar.fandom.com/wiki/Fire_ferret" TargetMode="External"/><Relationship Id="rId853" Type="http://schemas.openxmlformats.org/officeDocument/2006/relationships/hyperlink" Target="https://ark.gamepedia.com/Castoroides" TargetMode="External"/><Relationship Id="rId852" Type="http://schemas.openxmlformats.org/officeDocument/2006/relationships/hyperlink" Target="https://en.wikipedia.org/wiki/Tapir" TargetMode="External"/><Relationship Id="rId859" Type="http://schemas.openxmlformats.org/officeDocument/2006/relationships/hyperlink" Target="https://www.mariowiki.com/Magikoopa" TargetMode="External"/><Relationship Id="rId858" Type="http://schemas.openxmlformats.org/officeDocument/2006/relationships/hyperlink" Target="https://zelda.fandom.com/wiki/Magtail" TargetMode="External"/><Relationship Id="rId857" Type="http://schemas.openxmlformats.org/officeDocument/2006/relationships/hyperlink" Target="https://digimon.fandom.com/wiki/Falcomon" TargetMode="External"/><Relationship Id="rId856" Type="http://schemas.openxmlformats.org/officeDocument/2006/relationships/hyperlink" Target="https://bulbapedia.bulbagarden.net/wiki/Poliwag_(Pok%C3%A9mon)" TargetMode="External"/><Relationship Id="rId1680" Type="http://schemas.openxmlformats.org/officeDocument/2006/relationships/hyperlink" Target="https://avatar.fandom.com/wiki/Puma_goat" TargetMode="External"/><Relationship Id="rId1681" Type="http://schemas.openxmlformats.org/officeDocument/2006/relationships/hyperlink" Target="https://forgottenrealms.fandom.com/wiki/Siege_golem" TargetMode="External"/><Relationship Id="rId851" Type="http://schemas.openxmlformats.org/officeDocument/2006/relationships/hyperlink" Target="https://ghibli.fandom.com/wiki/Forest_Spirit" TargetMode="External"/><Relationship Id="rId1682" Type="http://schemas.openxmlformats.org/officeDocument/2006/relationships/hyperlink" Target="https://bulbapedia.bulbagarden.net/wiki/Elekid_(Pok%C3%A9mon)" TargetMode="External"/><Relationship Id="rId850" Type="http://schemas.openxmlformats.org/officeDocument/2006/relationships/hyperlink" Target="https://horizon.fandom.com/wiki/Stormbird" TargetMode="External"/><Relationship Id="rId1683" Type="http://schemas.openxmlformats.org/officeDocument/2006/relationships/hyperlink" Target="https://digimon.fandom.com/wiki/Liollmon" TargetMode="External"/><Relationship Id="rId1684" Type="http://schemas.openxmlformats.org/officeDocument/2006/relationships/hyperlink" Target="https://zelda.fandom.com/wiki/Manhandla_(Hyrule_Warriors)" TargetMode="External"/><Relationship Id="rId1685" Type="http://schemas.openxmlformats.org/officeDocument/2006/relationships/hyperlink" Target="https://www.mariowiki.com/Bowser" TargetMode="External"/><Relationship Id="rId888" Type="http://schemas.openxmlformats.org/officeDocument/2006/relationships/hyperlink" Target="https://zelda.fandom.com/wiki/Mini-Moldorm" TargetMode="External"/><Relationship Id="rId887" Type="http://schemas.openxmlformats.org/officeDocument/2006/relationships/hyperlink" Target="https://digimon.fandom.com/wiki/FanBeemon" TargetMode="External"/><Relationship Id="rId886" Type="http://schemas.openxmlformats.org/officeDocument/2006/relationships/hyperlink" Target="https://bulbapedia.bulbagarden.net/wiki/Abra_(Pok%C3%A9mon)" TargetMode="External"/><Relationship Id="rId885" Type="http://schemas.openxmlformats.org/officeDocument/2006/relationships/hyperlink" Target="https://forgottenrealms.fandom.com/wiki/Hook_horror" TargetMode="External"/><Relationship Id="rId889" Type="http://schemas.openxmlformats.org/officeDocument/2006/relationships/hyperlink" Target="https://www.mariowiki.com/Mechakoopa" TargetMode="External"/><Relationship Id="rId880" Type="http://schemas.openxmlformats.org/officeDocument/2006/relationships/hyperlink" Target="https://horizon.fandom.com/wiki/Strider" TargetMode="External"/><Relationship Id="rId884" Type="http://schemas.openxmlformats.org/officeDocument/2006/relationships/hyperlink" Target="https://avatar.fandom.com/wiki/Flutter_bat" TargetMode="External"/><Relationship Id="rId883" Type="http://schemas.openxmlformats.org/officeDocument/2006/relationships/hyperlink" Target="https://ark.gamepedia.com/Chalicotherium" TargetMode="External"/><Relationship Id="rId882" Type="http://schemas.openxmlformats.org/officeDocument/2006/relationships/hyperlink" Target="https://en.wikipedia.org/wiki/Pholidota" TargetMode="External"/><Relationship Id="rId881" Type="http://schemas.openxmlformats.org/officeDocument/2006/relationships/hyperlink" Target="https://ghibli.fandom.com/wiki/Ohmu" TargetMode="External"/><Relationship Id="rId877" Type="http://schemas.openxmlformats.org/officeDocument/2006/relationships/hyperlink" Target="https://dinotrux.fandom.com/wiki/Scraptools" TargetMode="External"/><Relationship Id="rId876" Type="http://schemas.openxmlformats.org/officeDocument/2006/relationships/hyperlink" Target="https://wh40k.lexicanum.com/wiki/Milliasaur" TargetMode="External"/><Relationship Id="rId875" Type="http://schemas.openxmlformats.org/officeDocument/2006/relationships/hyperlink" Target="https://toriko.fandom.com/wiki/Chestnutmadillo" TargetMode="External"/><Relationship Id="rId874" Type="http://schemas.openxmlformats.org/officeDocument/2006/relationships/hyperlink" Target="https://goldensun.fandom.com/wiki/Pewter" TargetMode="External"/><Relationship Id="rId879" Type="http://schemas.openxmlformats.org/officeDocument/2006/relationships/hyperlink" Target="https://ben10.fandom.com/wiki/Methanosian" TargetMode="External"/><Relationship Id="rId878" Type="http://schemas.openxmlformats.org/officeDocument/2006/relationships/hyperlink" Target="https://oddworld.fandom.com/wiki/Zappfly" TargetMode="External"/><Relationship Id="rId873" Type="http://schemas.openxmlformats.org/officeDocument/2006/relationships/hyperlink" Target="https://onepiece.fandom.com/wiki/Animal_Species/Four_Emperors_Saga" TargetMode="External"/><Relationship Id="rId872" Type="http://schemas.openxmlformats.org/officeDocument/2006/relationships/hyperlink" Target="https://elderscrolls.fandom.com/wiki/Kindlespit_Dragon_Frog" TargetMode="External"/><Relationship Id="rId871" Type="http://schemas.openxmlformats.org/officeDocument/2006/relationships/hyperlink" Target="https://monster-sanctuary.fandom.com/wiki/Magmamoth" TargetMode="External"/><Relationship Id="rId870" Type="http://schemas.openxmlformats.org/officeDocument/2006/relationships/hyperlink" Target="https://fellseal.gamepedia.com/Pack_Leader" TargetMode="External"/><Relationship Id="rId1653" Type="http://schemas.openxmlformats.org/officeDocument/2006/relationships/hyperlink" Target="https://harrypotter.fandom.com/wiki/Wampus_cat" TargetMode="External"/><Relationship Id="rId2984" Type="http://schemas.openxmlformats.org/officeDocument/2006/relationships/hyperlink" Target="https://bulbapedia.bulbagarden.net/wiki/Mesprit_(Pok%C3%A9mon)" TargetMode="External"/><Relationship Id="rId1654" Type="http://schemas.openxmlformats.org/officeDocument/2006/relationships/hyperlink" Target="https://monster-sanctuary.fandom.com/wiki/Nautilid" TargetMode="External"/><Relationship Id="rId2985" Type="http://schemas.openxmlformats.org/officeDocument/2006/relationships/hyperlink" Target="https://monsterhunter.fandom.com/wiki/Zenaserisu" TargetMode="External"/><Relationship Id="rId1655" Type="http://schemas.openxmlformats.org/officeDocument/2006/relationships/hyperlink" Target="https://goldensun.fandom.com/wiki/Stoke" TargetMode="External"/><Relationship Id="rId2986" Type="http://schemas.openxmlformats.org/officeDocument/2006/relationships/hyperlink" Target="https://forgottenrealms.fandom.com/wiki/Yeti" TargetMode="External"/><Relationship Id="rId1656" Type="http://schemas.openxmlformats.org/officeDocument/2006/relationships/hyperlink" Target="https://toriko.fandom.com/wiki/Gamura_Mosquito" TargetMode="External"/><Relationship Id="rId2987" Type="http://schemas.openxmlformats.org/officeDocument/2006/relationships/hyperlink" Target="https://bulbapedia.bulbagarden.net/wiki/Azelf_(Pok%C3%A9mon)" TargetMode="External"/><Relationship Id="rId1657" Type="http://schemas.openxmlformats.org/officeDocument/2006/relationships/hyperlink" Target="https://wh40k.lexicanum.com/wiki/Zoanthrope" TargetMode="External"/><Relationship Id="rId2988" Type="http://schemas.openxmlformats.org/officeDocument/2006/relationships/hyperlink" Target="https://monsterhunter.fandom.com/wiki/Zerureusu" TargetMode="External"/><Relationship Id="rId1658" Type="http://schemas.openxmlformats.org/officeDocument/2006/relationships/hyperlink" Target="https://theportalwiki.com/wiki/Sentry_Turret" TargetMode="External"/><Relationship Id="rId2989" Type="http://schemas.openxmlformats.org/officeDocument/2006/relationships/hyperlink" Target="https://forgottenrealms.fandom.com/wiki/Yrthak" TargetMode="External"/><Relationship Id="rId1659" Type="http://schemas.openxmlformats.org/officeDocument/2006/relationships/hyperlink" Target="https://en.wikipedia.org/wiki/Neoanguimorpha" TargetMode="External"/><Relationship Id="rId829" Type="http://schemas.openxmlformats.org/officeDocument/2006/relationships/hyperlink" Target="https://www.mariowiki.com/Luma_(species)" TargetMode="External"/><Relationship Id="rId828" Type="http://schemas.openxmlformats.org/officeDocument/2006/relationships/hyperlink" Target="https://zelda.fandom.com/wiki/Like_Like" TargetMode="External"/><Relationship Id="rId827" Type="http://schemas.openxmlformats.org/officeDocument/2006/relationships/hyperlink" Target="https://digimon.fandom.com/wiki/Elecmon" TargetMode="External"/><Relationship Id="rId822" Type="http://schemas.openxmlformats.org/officeDocument/2006/relationships/hyperlink" Target="https://en.wikipedia.org/wiki/Rhinocerotidae" TargetMode="External"/><Relationship Id="rId821" Type="http://schemas.openxmlformats.org/officeDocument/2006/relationships/hyperlink" Target="https://ghibli.fandom.com/wiki/Catbus" TargetMode="External"/><Relationship Id="rId820" Type="http://schemas.openxmlformats.org/officeDocument/2006/relationships/hyperlink" Target="https://horizon.fandom.com/wiki/Stalker" TargetMode="External"/><Relationship Id="rId826" Type="http://schemas.openxmlformats.org/officeDocument/2006/relationships/hyperlink" Target="https://bulbapedia.bulbagarden.net/wiki/Growlithe_(Pok%C3%A9mon)" TargetMode="External"/><Relationship Id="rId825" Type="http://schemas.openxmlformats.org/officeDocument/2006/relationships/hyperlink" Target="https://forgottenrealms.fandom.com/wiki/Grick" TargetMode="External"/><Relationship Id="rId824" Type="http://schemas.openxmlformats.org/officeDocument/2006/relationships/hyperlink" Target="https://avatar.fandom.com/wiki/Elephant_rat" TargetMode="External"/><Relationship Id="rId823" Type="http://schemas.openxmlformats.org/officeDocument/2006/relationships/hyperlink" Target="https://ark.gamepedia.com/Carnotaurus" TargetMode="External"/><Relationship Id="rId2980" Type="http://schemas.openxmlformats.org/officeDocument/2006/relationships/hyperlink" Target="https://forgottenrealms.fandom.com/wiki/Wilora" TargetMode="External"/><Relationship Id="rId1650" Type="http://schemas.openxmlformats.org/officeDocument/2006/relationships/hyperlink" Target="https://xenoblade.fandom.com/wiki/Kapiba" TargetMode="External"/><Relationship Id="rId2981" Type="http://schemas.openxmlformats.org/officeDocument/2006/relationships/hyperlink" Target="https://bulbapedia.bulbagarden.net/wiki/Uxie_(Pok%C3%A9mon)" TargetMode="External"/><Relationship Id="rId1651" Type="http://schemas.openxmlformats.org/officeDocument/2006/relationships/hyperlink" Target="https://starwars.fandom.com/wiki/Bonegnawer" TargetMode="External"/><Relationship Id="rId2982" Type="http://schemas.openxmlformats.org/officeDocument/2006/relationships/hyperlink" Target="https://monsterhunter.fandom.com/wiki/Zamtrios" TargetMode="External"/><Relationship Id="rId1652" Type="http://schemas.openxmlformats.org/officeDocument/2006/relationships/hyperlink" Target="https://monsterhunter.fandom.com/wiki/Dire_Miralis" TargetMode="External"/><Relationship Id="rId2983" Type="http://schemas.openxmlformats.org/officeDocument/2006/relationships/hyperlink" Target="https://forgottenrealms.fandom.com/wiki/Worg" TargetMode="External"/><Relationship Id="rId1642" Type="http://schemas.openxmlformats.org/officeDocument/2006/relationships/hyperlink" Target="https://avatar.fandom.com/wiki/Polar_dog" TargetMode="External"/><Relationship Id="rId2973" Type="http://schemas.openxmlformats.org/officeDocument/2006/relationships/hyperlink" Target="https://monsterhunter.fandom.com/wiki/Yian_Garuga" TargetMode="External"/><Relationship Id="rId1643" Type="http://schemas.openxmlformats.org/officeDocument/2006/relationships/hyperlink" Target="https://forgottenrealms.fandom.com/wiki/Lightning_golem" TargetMode="External"/><Relationship Id="rId2974" Type="http://schemas.openxmlformats.org/officeDocument/2006/relationships/hyperlink" Target="https://forgottenrealms.fandom.com/wiki/Unicorn" TargetMode="External"/><Relationship Id="rId1644" Type="http://schemas.openxmlformats.org/officeDocument/2006/relationships/hyperlink" Target="https://bulbapedia.bulbagarden.net/wiki/Scyther_(Pok%C3%A9mon)" TargetMode="External"/><Relationship Id="rId2975" Type="http://schemas.openxmlformats.org/officeDocument/2006/relationships/hyperlink" Target="https://bulbapedia.bulbagarden.net/wiki/Snover_(Pok%C3%A9mon)" TargetMode="External"/><Relationship Id="rId1645" Type="http://schemas.openxmlformats.org/officeDocument/2006/relationships/hyperlink" Target="https://digimon.fandom.com/wiki/Labramon" TargetMode="External"/><Relationship Id="rId2976" Type="http://schemas.openxmlformats.org/officeDocument/2006/relationships/hyperlink" Target="https://monsterhunter.fandom.com/wiki/Yian_Kut-Ku" TargetMode="External"/><Relationship Id="rId1646" Type="http://schemas.openxmlformats.org/officeDocument/2006/relationships/hyperlink" Target="https://zelda.fandom.com/wiki/Helmasaur_King" TargetMode="External"/><Relationship Id="rId2977" Type="http://schemas.openxmlformats.org/officeDocument/2006/relationships/hyperlink" Target="https://forgottenrealms.fandom.com/wiki/Veserab" TargetMode="External"/><Relationship Id="rId1647" Type="http://schemas.openxmlformats.org/officeDocument/2006/relationships/hyperlink" Target="https://www.mariowiki.com/Kammy_Koopa" TargetMode="External"/><Relationship Id="rId2978" Type="http://schemas.openxmlformats.org/officeDocument/2006/relationships/hyperlink" Target="https://bulbapedia.bulbagarden.net/wiki/Rotom_(Pok%C3%A9mon)" TargetMode="External"/><Relationship Id="rId1648" Type="http://schemas.openxmlformats.org/officeDocument/2006/relationships/hyperlink" Target="https://dragon-quest.org/wiki/Seasaur" TargetMode="External"/><Relationship Id="rId2979" Type="http://schemas.openxmlformats.org/officeDocument/2006/relationships/hyperlink" Target="https://monsterhunter.fandom.com/wiki/Zamite" TargetMode="External"/><Relationship Id="rId1649" Type="http://schemas.openxmlformats.org/officeDocument/2006/relationships/hyperlink" Target="https://howtotrainyourdragon.fandom.com/wiki/Sea_Gronckle" TargetMode="External"/><Relationship Id="rId819" Type="http://schemas.openxmlformats.org/officeDocument/2006/relationships/hyperlink" Target="https://ben10.fandom.com/wiki/Galvanic_Mechamorph_(Classic)" TargetMode="External"/><Relationship Id="rId818" Type="http://schemas.openxmlformats.org/officeDocument/2006/relationships/hyperlink" Target="https://oddworld.fandom.com/wiki/Stunk" TargetMode="External"/><Relationship Id="rId817" Type="http://schemas.openxmlformats.org/officeDocument/2006/relationships/hyperlink" Target="https://dinotrux.fandom.com/wiki/Picktools_(species)" TargetMode="External"/><Relationship Id="rId816" Type="http://schemas.openxmlformats.org/officeDocument/2006/relationships/hyperlink" Target="https://wh40k.lexicanum.com/wiki/Machine_spirit" TargetMode="External"/><Relationship Id="rId811" Type="http://schemas.openxmlformats.org/officeDocument/2006/relationships/hyperlink" Target="https://monster-sanctuary.fandom.com/wiki/Beetloid" TargetMode="External"/><Relationship Id="rId810" Type="http://schemas.openxmlformats.org/officeDocument/2006/relationships/hyperlink" Target="https://fellseal.gamepedia.com/Zotzit" TargetMode="External"/><Relationship Id="rId815" Type="http://schemas.openxmlformats.org/officeDocument/2006/relationships/hyperlink" Target="https://toriko.fandom.com/wiki/Cattle_Pig_Fowl" TargetMode="External"/><Relationship Id="rId814" Type="http://schemas.openxmlformats.org/officeDocument/2006/relationships/hyperlink" Target="https://goldensun.fandom.com/wiki/Mud" TargetMode="External"/><Relationship Id="rId813" Type="http://schemas.openxmlformats.org/officeDocument/2006/relationships/hyperlink" Target="https://onepiece.fandom.com/wiki/Onimaru" TargetMode="External"/><Relationship Id="rId812" Type="http://schemas.openxmlformats.org/officeDocument/2006/relationships/hyperlink" Target="https://elderscrolls.fandom.com/wiki/Horker" TargetMode="External"/><Relationship Id="rId2970" Type="http://schemas.openxmlformats.org/officeDocument/2006/relationships/hyperlink" Target="https://monsterhunter.fandom.com/wiki/Yama_Tsukami" TargetMode="External"/><Relationship Id="rId1640" Type="http://schemas.openxmlformats.org/officeDocument/2006/relationships/hyperlink" Target="https://en.wikipedia.org/wiki/Varanoidea" TargetMode="External"/><Relationship Id="rId2971" Type="http://schemas.openxmlformats.org/officeDocument/2006/relationships/hyperlink" Target="https://forgottenrealms.fandom.com/wiki/Tressym" TargetMode="External"/><Relationship Id="rId1641" Type="http://schemas.openxmlformats.org/officeDocument/2006/relationships/hyperlink" Target="https://ark.gamepedia.com/Featherlight" TargetMode="External"/><Relationship Id="rId2972" Type="http://schemas.openxmlformats.org/officeDocument/2006/relationships/hyperlink" Target="https://bulbapedia.bulbagarden.net/wiki/Finneon_(Pok%C3%A9mon)" TargetMode="External"/><Relationship Id="rId1675" Type="http://schemas.openxmlformats.org/officeDocument/2006/relationships/hyperlink" Target="https://toriko.fandom.com/wiki/Gaoh" TargetMode="External"/><Relationship Id="rId1676" Type="http://schemas.openxmlformats.org/officeDocument/2006/relationships/hyperlink" Target="https://wh40k.lexicanum.com/wiki/Bonesword" TargetMode="External"/><Relationship Id="rId1677" Type="http://schemas.openxmlformats.org/officeDocument/2006/relationships/hyperlink" Target="https://powerrangers.fandom.com/wiki/Condor_Galactabeast" TargetMode="External"/><Relationship Id="rId1678" Type="http://schemas.openxmlformats.org/officeDocument/2006/relationships/hyperlink" Target="https://en.wikipedia.org/wiki/Iguania" TargetMode="External"/><Relationship Id="rId1679" Type="http://schemas.openxmlformats.org/officeDocument/2006/relationships/hyperlink" Target="https://ark.gamepedia.com/Gacha" TargetMode="External"/><Relationship Id="rId849" Type="http://schemas.openxmlformats.org/officeDocument/2006/relationships/hyperlink" Target="https://ben10.fandom.com/wiki/Merlinisapien" TargetMode="External"/><Relationship Id="rId844" Type="http://schemas.openxmlformats.org/officeDocument/2006/relationships/hyperlink" Target="https://goldensun.fandom.com/wiki/Petra" TargetMode="External"/><Relationship Id="rId843" Type="http://schemas.openxmlformats.org/officeDocument/2006/relationships/hyperlink" Target="http://en.wikipedia.org/wiki/Komainu" TargetMode="External"/><Relationship Id="rId842" Type="http://schemas.openxmlformats.org/officeDocument/2006/relationships/hyperlink" Target="https://elderscrolls.fandom.com/wiki/Ice_Wraith" TargetMode="External"/><Relationship Id="rId841" Type="http://schemas.openxmlformats.org/officeDocument/2006/relationships/hyperlink" Target="https://monster-sanctuary.fandom.com/wiki/Druid_Oak" TargetMode="External"/><Relationship Id="rId848" Type="http://schemas.openxmlformats.org/officeDocument/2006/relationships/hyperlink" Target="https://oddworld.fandom.com/wiki/Thudslug" TargetMode="External"/><Relationship Id="rId847" Type="http://schemas.openxmlformats.org/officeDocument/2006/relationships/hyperlink" Target="https://dinotrux.fandom.com/wiki/Rotilian_Reptools" TargetMode="External"/><Relationship Id="rId846" Type="http://schemas.openxmlformats.org/officeDocument/2006/relationships/hyperlink" Target="https://wh40k.lexicanum.com/wiki/Megadon" TargetMode="External"/><Relationship Id="rId845" Type="http://schemas.openxmlformats.org/officeDocument/2006/relationships/hyperlink" Target="https://toriko.fandom.com/wiki/Chako_Bird" TargetMode="External"/><Relationship Id="rId1670" Type="http://schemas.openxmlformats.org/officeDocument/2006/relationships/hyperlink" Target="https://starwars.fandom.com/wiki/Bonzami" TargetMode="External"/><Relationship Id="rId840" Type="http://schemas.openxmlformats.org/officeDocument/2006/relationships/hyperlink" Target="https://fellseal.gamepedia.com/Aerial" TargetMode="External"/><Relationship Id="rId1671" Type="http://schemas.openxmlformats.org/officeDocument/2006/relationships/hyperlink" Target="https://monsterhunter.fandom.com/wiki/Disaster_Wyvern" TargetMode="External"/><Relationship Id="rId1672" Type="http://schemas.openxmlformats.org/officeDocument/2006/relationships/hyperlink" Target="https://harrypotter.fandom.com/wiki/Abraxan" TargetMode="External"/><Relationship Id="rId1673" Type="http://schemas.openxmlformats.org/officeDocument/2006/relationships/hyperlink" Target="https://monster-sanctuary.fandom.com/wiki/Silvaero" TargetMode="External"/><Relationship Id="rId1674" Type="http://schemas.openxmlformats.org/officeDocument/2006/relationships/hyperlink" Target="https://goldensun.fandom.com/wiki/Tinder" TargetMode="External"/><Relationship Id="rId1664" Type="http://schemas.openxmlformats.org/officeDocument/2006/relationships/hyperlink" Target="https://digimon.fandom.com/wiki/Lalamon" TargetMode="External"/><Relationship Id="rId2995" Type="http://schemas.openxmlformats.org/officeDocument/2006/relationships/hyperlink" Target="https://bulbapedia.bulbagarden.net/wiki/Heatran_(Pok%C3%A9mon)" TargetMode="External"/><Relationship Id="rId1665" Type="http://schemas.openxmlformats.org/officeDocument/2006/relationships/hyperlink" Target="https://zelda.fandom.com/wiki/Helmaroc_King_(The_Wind_Waker)" TargetMode="External"/><Relationship Id="rId2996" Type="http://schemas.openxmlformats.org/officeDocument/2006/relationships/hyperlink" Target="https://monsterhunter.fandom.com/wiki/Felyne" TargetMode="External"/><Relationship Id="rId1666" Type="http://schemas.openxmlformats.org/officeDocument/2006/relationships/hyperlink" Target="https://www.mariowiki.com/Bowser_Jr." TargetMode="External"/><Relationship Id="rId2997" Type="http://schemas.openxmlformats.org/officeDocument/2006/relationships/hyperlink" Target="https://forgottenrealms.fandom.com/wiki/Aballin" TargetMode="External"/><Relationship Id="rId1667" Type="http://schemas.openxmlformats.org/officeDocument/2006/relationships/hyperlink" Target="https://dragon-quest.org/wiki/Shelligator" TargetMode="External"/><Relationship Id="rId2998" Type="http://schemas.openxmlformats.org/officeDocument/2006/relationships/hyperlink" Target="https://bulbapedia.bulbagarden.net/wiki/Regigigas_(Pok%C3%A9mon)" TargetMode="External"/><Relationship Id="rId1668" Type="http://schemas.openxmlformats.org/officeDocument/2006/relationships/hyperlink" Target="https://howtotrainyourdragon.fandom.com/wiki/Seashocker" TargetMode="External"/><Relationship Id="rId2999" Type="http://schemas.openxmlformats.org/officeDocument/2006/relationships/hyperlink" Target="https://monsterhunter.fandom.com/wiki/Category:Monster_Equipment_Articles" TargetMode="External"/><Relationship Id="rId1669" Type="http://schemas.openxmlformats.org/officeDocument/2006/relationships/hyperlink" Target="https://xenoblade.fandom.com/wiki/Beach_Krabble" TargetMode="External"/><Relationship Id="rId839" Type="http://schemas.openxmlformats.org/officeDocument/2006/relationships/hyperlink" Target="https://finalfantasy.fandom.com/wiki/Kirin_(Final_Fantasy_VI)" TargetMode="External"/><Relationship Id="rId838" Type="http://schemas.openxmlformats.org/officeDocument/2006/relationships/hyperlink" Target="https://finalfantasy.fandom.com/wiki/Flan_(Final_Fantasy_XV)" TargetMode="External"/><Relationship Id="rId833" Type="http://schemas.openxmlformats.org/officeDocument/2006/relationships/hyperlink" Target="https://starwars.fandom.com/wiki/Muudabok" TargetMode="External"/><Relationship Id="rId832" Type="http://schemas.openxmlformats.org/officeDocument/2006/relationships/hyperlink" Target="https://xenoblade.fandom.com/wiki/Craft_Bunnit" TargetMode="External"/><Relationship Id="rId831" Type="http://schemas.openxmlformats.org/officeDocument/2006/relationships/hyperlink" Target="https://howtotrainyourdragon.fandom.com/wiki/Foreverhorn" TargetMode="External"/><Relationship Id="rId830" Type="http://schemas.openxmlformats.org/officeDocument/2006/relationships/hyperlink" Target="https://dragon-quest.org/wiki/Great_dragon" TargetMode="External"/><Relationship Id="rId837" Type="http://schemas.openxmlformats.org/officeDocument/2006/relationships/hyperlink" Target="https://metroid.fandom.com/wiki/Imago" TargetMode="External"/><Relationship Id="rId836" Type="http://schemas.openxmlformats.org/officeDocument/2006/relationships/hyperlink" Target="https://dc.fandom.com/wiki/Mysia_(New_Earth)" TargetMode="External"/><Relationship Id="rId835" Type="http://schemas.openxmlformats.org/officeDocument/2006/relationships/hyperlink" Target="https://harrypotter.fandom.com/wiki/Erumpent" TargetMode="External"/><Relationship Id="rId834" Type="http://schemas.openxmlformats.org/officeDocument/2006/relationships/hyperlink" Target="https://monsterhunter.fandom.com/wiki/Barroth" TargetMode="External"/><Relationship Id="rId2990" Type="http://schemas.openxmlformats.org/officeDocument/2006/relationships/hyperlink" Target="https://bulbapedia.bulbagarden.net/wiki/Dialga_(Pok%C3%A9mon)" TargetMode="External"/><Relationship Id="rId1660" Type="http://schemas.openxmlformats.org/officeDocument/2006/relationships/hyperlink" Target="https://ark.gamepedia.com/Ferox" TargetMode="External"/><Relationship Id="rId2991" Type="http://schemas.openxmlformats.org/officeDocument/2006/relationships/hyperlink" Target="https://monsterhunter.fandom.com/wiki/Zinogre" TargetMode="External"/><Relationship Id="rId1661" Type="http://schemas.openxmlformats.org/officeDocument/2006/relationships/hyperlink" Target="https://avatar.fandom.com/wiki/Possum_chicken" TargetMode="External"/><Relationship Id="rId2992" Type="http://schemas.openxmlformats.org/officeDocument/2006/relationships/hyperlink" Target="https://forgottenrealms.fandom.com/wiki/Zorbo" TargetMode="External"/><Relationship Id="rId1662" Type="http://schemas.openxmlformats.org/officeDocument/2006/relationships/hyperlink" Target="https://forgottenrealms.fandom.com/wiki/Ruby_golem" TargetMode="External"/><Relationship Id="rId2993" Type="http://schemas.openxmlformats.org/officeDocument/2006/relationships/hyperlink" Target="https://bulbapedia.bulbagarden.net/wiki/Palkia_(Pok%C3%A9mon)" TargetMode="External"/><Relationship Id="rId1663" Type="http://schemas.openxmlformats.org/officeDocument/2006/relationships/hyperlink" Target="https://bulbapedia.bulbagarden.net/wiki/Smoochum_(Pok%C3%A9mon)" TargetMode="External"/><Relationship Id="rId2994" Type="http://schemas.openxmlformats.org/officeDocument/2006/relationships/hyperlink" Target="https://monsterhunter.fandom.com/wiki/Zorah_Magdaros" TargetMode="External"/><Relationship Id="rId2148" Type="http://schemas.openxmlformats.org/officeDocument/2006/relationships/hyperlink" Target="https://dragon-quest.org/wiki/Bodkin_archer" TargetMode="External"/><Relationship Id="rId2149" Type="http://schemas.openxmlformats.org/officeDocument/2006/relationships/hyperlink" Target="https://howtotrainyourdragon.fandom.com/wiki/Thunderclaw" TargetMode="External"/><Relationship Id="rId2140" Type="http://schemas.openxmlformats.org/officeDocument/2006/relationships/hyperlink" Target="https://monster-sanctuary.fandom.com/wiki/Spinner" TargetMode="External"/><Relationship Id="rId2141" Type="http://schemas.openxmlformats.org/officeDocument/2006/relationships/hyperlink" Target="https://goldensun.fandom.com/wiki/Wisp" TargetMode="External"/><Relationship Id="rId2142" Type="http://schemas.openxmlformats.org/officeDocument/2006/relationships/hyperlink" Target="https://toriko.fandom.com/wiki/Medicine_Bee" TargetMode="External"/><Relationship Id="rId2143" Type="http://schemas.openxmlformats.org/officeDocument/2006/relationships/hyperlink" Target="https://xcom.fandom.com/wiki/Chryssalid" TargetMode="External"/><Relationship Id="rId2144" Type="http://schemas.openxmlformats.org/officeDocument/2006/relationships/hyperlink" Target="https://ark.gamepedia.com/Liopleurodon" TargetMode="External"/><Relationship Id="rId2145" Type="http://schemas.openxmlformats.org/officeDocument/2006/relationships/hyperlink" Target="https://forgottenrealms.fandom.com/wiki/Chromatic_dragon" TargetMode="External"/><Relationship Id="rId2146" Type="http://schemas.openxmlformats.org/officeDocument/2006/relationships/hyperlink" Target="https://bulbapedia.bulbagarden.net/wiki/Natu_(Pok%C3%A9mon)" TargetMode="External"/><Relationship Id="rId2147" Type="http://schemas.openxmlformats.org/officeDocument/2006/relationships/hyperlink" Target="https://digimon.fandom.com/wiki/Shamanmon" TargetMode="External"/><Relationship Id="rId2137" Type="http://schemas.openxmlformats.org/officeDocument/2006/relationships/hyperlink" Target="https://xenoblade.fandom.com/wiki/Caris_Nebula" TargetMode="External"/><Relationship Id="rId2138" Type="http://schemas.openxmlformats.org/officeDocument/2006/relationships/hyperlink" Target="https://starwars.fandom.com/wiki/Deadly_laigrek" TargetMode="External"/><Relationship Id="rId2139" Type="http://schemas.openxmlformats.org/officeDocument/2006/relationships/hyperlink" Target="https://monsterhunter.fandom.com/wiki/Gigginox" TargetMode="External"/><Relationship Id="rId2130" Type="http://schemas.openxmlformats.org/officeDocument/2006/relationships/hyperlink" Target="https://en.wikipedia.org/wiki/Jellyfish" TargetMode="External"/><Relationship Id="rId2131" Type="http://schemas.openxmlformats.org/officeDocument/2006/relationships/hyperlink" Target="https://ark.gamepedia.com/Leedsichthys" TargetMode="External"/><Relationship Id="rId2132" Type="http://schemas.openxmlformats.org/officeDocument/2006/relationships/hyperlink" Target="https://forgottenrealms.fandom.com/wiki/Chromatic_dragon" TargetMode="External"/><Relationship Id="rId2133" Type="http://schemas.openxmlformats.org/officeDocument/2006/relationships/hyperlink" Target="https://bulbapedia.bulbagarden.net/wiki/Togepi_(Pok%C3%A9mon)" TargetMode="External"/><Relationship Id="rId2134" Type="http://schemas.openxmlformats.org/officeDocument/2006/relationships/hyperlink" Target="https://digimon.fandom.com/wiki/Sangomon" TargetMode="External"/><Relationship Id="rId2135" Type="http://schemas.openxmlformats.org/officeDocument/2006/relationships/hyperlink" Target="https://dragon-quest.org/wiki/Shadow" TargetMode="External"/><Relationship Id="rId2136" Type="http://schemas.openxmlformats.org/officeDocument/2006/relationships/hyperlink" Target="https://howtotrainyourdragon.fandom.com/wiki/Threadtail" TargetMode="External"/><Relationship Id="rId2160" Type="http://schemas.openxmlformats.org/officeDocument/2006/relationships/hyperlink" Target="https://digimon.fandom.com/wiki/Shoutmon" TargetMode="External"/><Relationship Id="rId2161" Type="http://schemas.openxmlformats.org/officeDocument/2006/relationships/hyperlink" Target="https://dragon-quest.org/wiki/Headhunter" TargetMode="External"/><Relationship Id="rId2162" Type="http://schemas.openxmlformats.org/officeDocument/2006/relationships/hyperlink" Target="https://howtotrainyourdragon.fandom.com/wiki/Thunderdrum" TargetMode="External"/><Relationship Id="rId2163" Type="http://schemas.openxmlformats.org/officeDocument/2006/relationships/hyperlink" Target="https://xenoblade.fandom.com/wiki/Grom_Nebula" TargetMode="External"/><Relationship Id="rId2164" Type="http://schemas.openxmlformats.org/officeDocument/2006/relationships/hyperlink" Target="https://starwars.fandom.com/wiki/Mantessan_panthac" TargetMode="External"/><Relationship Id="rId2165" Type="http://schemas.openxmlformats.org/officeDocument/2006/relationships/hyperlink" Target="https://monsterhunter.fandom.com/wiki/Great_Girros" TargetMode="External"/><Relationship Id="rId2166" Type="http://schemas.openxmlformats.org/officeDocument/2006/relationships/hyperlink" Target="https://monster-sanctuary.fandom.com/wiki/Sutsune" TargetMode="External"/><Relationship Id="rId2167" Type="http://schemas.openxmlformats.org/officeDocument/2006/relationships/hyperlink" Target="https://goldensun.fandom.com/wiki/Balm" TargetMode="External"/><Relationship Id="rId2168" Type="http://schemas.openxmlformats.org/officeDocument/2006/relationships/hyperlink" Target="https://toriko.fandom.com/wiki/Milk_Whale" TargetMode="External"/><Relationship Id="rId2169" Type="http://schemas.openxmlformats.org/officeDocument/2006/relationships/hyperlink" Target="https://xcom.fandom.com/wiki/Seeker" TargetMode="External"/><Relationship Id="rId2159" Type="http://schemas.openxmlformats.org/officeDocument/2006/relationships/hyperlink" Target="https://bulbapedia.bulbagarden.net/wiki/Mareep_(Pok%C3%A9mon)" TargetMode="External"/><Relationship Id="rId2150" Type="http://schemas.openxmlformats.org/officeDocument/2006/relationships/hyperlink" Target="https://xenoblade.fandom.com/wiki/Ucan_Nebula" TargetMode="External"/><Relationship Id="rId2151" Type="http://schemas.openxmlformats.org/officeDocument/2006/relationships/hyperlink" Target="https://starwars.fandom.com/wiki/Loth-wolf" TargetMode="External"/><Relationship Id="rId2152" Type="http://schemas.openxmlformats.org/officeDocument/2006/relationships/hyperlink" Target="https://monsterhunter.fandom.com/wiki/Girros" TargetMode="External"/><Relationship Id="rId2153" Type="http://schemas.openxmlformats.org/officeDocument/2006/relationships/hyperlink" Target="https://monster-sanctuary.fandom.com/wiki/Plague_Egg" TargetMode="External"/><Relationship Id="rId2154" Type="http://schemas.openxmlformats.org/officeDocument/2006/relationships/hyperlink" Target="https://goldensun.fandom.com/wiki/Zephyr" TargetMode="External"/><Relationship Id="rId2155" Type="http://schemas.openxmlformats.org/officeDocument/2006/relationships/hyperlink" Target="https://toriko.fandom.com/wiki/Megaoctopus" TargetMode="External"/><Relationship Id="rId2156" Type="http://schemas.openxmlformats.org/officeDocument/2006/relationships/hyperlink" Target="https://xcom.fandom.com/wiki/Hover_S.H.I.V." TargetMode="External"/><Relationship Id="rId2157" Type="http://schemas.openxmlformats.org/officeDocument/2006/relationships/hyperlink" Target="https://ark.gamepedia.com/Lymantria" TargetMode="External"/><Relationship Id="rId2158" Type="http://schemas.openxmlformats.org/officeDocument/2006/relationships/hyperlink" Target="https://forgottenrealms.fandom.com/wiki/Gem_dragon" TargetMode="External"/><Relationship Id="rId2104" Type="http://schemas.openxmlformats.org/officeDocument/2006/relationships/hyperlink" Target="https://forgottenrealms.fandom.com/wiki/Chromatic_dragon" TargetMode="External"/><Relationship Id="rId2105" Type="http://schemas.openxmlformats.org/officeDocument/2006/relationships/hyperlink" Target="https://bulbapedia.bulbagarden.net/wiki/Spinarak_(Pok%C3%A9mon)" TargetMode="External"/><Relationship Id="rId2106" Type="http://schemas.openxmlformats.org/officeDocument/2006/relationships/hyperlink" Target="https://digimon.fandom.com/wiki/Ryudamon" TargetMode="External"/><Relationship Id="rId2107" Type="http://schemas.openxmlformats.org/officeDocument/2006/relationships/hyperlink" Target="https://dragon-quest.org/wiki/Dancing_flame" TargetMode="External"/><Relationship Id="rId2108" Type="http://schemas.openxmlformats.org/officeDocument/2006/relationships/hyperlink" Target="https://howtotrainyourdragon.fandom.com/wiki/Terrible_Terror" TargetMode="External"/><Relationship Id="rId2109" Type="http://schemas.openxmlformats.org/officeDocument/2006/relationships/hyperlink" Target="https://xenoblade.fandom.com/wiki/Reef_Nebula" TargetMode="External"/><Relationship Id="rId2100" Type="http://schemas.openxmlformats.org/officeDocument/2006/relationships/hyperlink" Target="https://toriko.fandom.com/wiki/Magma_Tortoise" TargetMode="External"/><Relationship Id="rId2101" Type="http://schemas.openxmlformats.org/officeDocument/2006/relationships/hyperlink" Target="https://warframe.fandom.com/wiki/Kubrow" TargetMode="External"/><Relationship Id="rId2102" Type="http://schemas.openxmlformats.org/officeDocument/2006/relationships/hyperlink" Target="https://en.wikipedia.org/wiki/Terrestrial_mollusc" TargetMode="External"/><Relationship Id="rId2103" Type="http://schemas.openxmlformats.org/officeDocument/2006/relationships/hyperlink" Target="https://ark.gamepedia.com/Lamprey" TargetMode="External"/><Relationship Id="rId899" Type="http://schemas.openxmlformats.org/officeDocument/2006/relationships/hyperlink" Target="https://finalfantasy.fandom.com/wiki/Kujata_(Final_Fantasy_VII)" TargetMode="External"/><Relationship Id="rId898" Type="http://schemas.openxmlformats.org/officeDocument/2006/relationships/hyperlink" Target="https://finalfantasy.fandom.com/wiki/Magic_Urn_(Final_Fantasy_VI)" TargetMode="External"/><Relationship Id="rId897" Type="http://schemas.openxmlformats.org/officeDocument/2006/relationships/hyperlink" Target="https://metroid.fandom.com/wiki/Korakk_Beast" TargetMode="External"/><Relationship Id="rId896" Type="http://schemas.openxmlformats.org/officeDocument/2006/relationships/hyperlink" Target="https://dc.fandom.com/wiki/Proty_(Pre-Zero_Hour)" TargetMode="External"/><Relationship Id="rId891" Type="http://schemas.openxmlformats.org/officeDocument/2006/relationships/hyperlink" Target="https://howtotrainyourdragon.fandom.com/wiki/Gobsucker" TargetMode="External"/><Relationship Id="rId890" Type="http://schemas.openxmlformats.org/officeDocument/2006/relationships/hyperlink" Target="https://dragon-quest.org/wiki/Jade_dragon" TargetMode="External"/><Relationship Id="rId895" Type="http://schemas.openxmlformats.org/officeDocument/2006/relationships/hyperlink" Target="https://harrypotter.fandom.com/wiki/Fire_Crab" TargetMode="External"/><Relationship Id="rId894" Type="http://schemas.openxmlformats.org/officeDocument/2006/relationships/hyperlink" Target="https://monsterhunter.fandom.com/wiki/Basarios" TargetMode="External"/><Relationship Id="rId893" Type="http://schemas.openxmlformats.org/officeDocument/2006/relationships/hyperlink" Target="https://starwars.fandom.com/wiki/Nerf/Legends" TargetMode="External"/><Relationship Id="rId892" Type="http://schemas.openxmlformats.org/officeDocument/2006/relationships/hyperlink" Target="https://xenoblade.fandom.com/wiki/Camill" TargetMode="External"/><Relationship Id="rId2126" Type="http://schemas.openxmlformats.org/officeDocument/2006/relationships/hyperlink" Target="https://monster-sanctuary.fandom.com/wiki/Draconoir" TargetMode="External"/><Relationship Id="rId2127" Type="http://schemas.openxmlformats.org/officeDocument/2006/relationships/hyperlink" Target="https://goldensun.fandom.com/wiki/Whorl" TargetMode="External"/><Relationship Id="rId2128" Type="http://schemas.openxmlformats.org/officeDocument/2006/relationships/hyperlink" Target="https://toriko.fandom.com/wiki/Mammoth_Bear" TargetMode="External"/><Relationship Id="rId2129" Type="http://schemas.openxmlformats.org/officeDocument/2006/relationships/hyperlink" Target="https://warframe.fandom.com/wiki/Sentinel" TargetMode="External"/><Relationship Id="rId2120" Type="http://schemas.openxmlformats.org/officeDocument/2006/relationships/hyperlink" Target="https://digimon.fandom.com/wiki/Salamon" TargetMode="External"/><Relationship Id="rId2121" Type="http://schemas.openxmlformats.org/officeDocument/2006/relationships/hyperlink" Target="https://dragon-quest.org/wiki/Flamethrower" TargetMode="External"/><Relationship Id="rId2122" Type="http://schemas.openxmlformats.org/officeDocument/2006/relationships/hyperlink" Target="https://howtotrainyourdragon.fandom.com/wiki/Thornridge" TargetMode="External"/><Relationship Id="rId2123" Type="http://schemas.openxmlformats.org/officeDocument/2006/relationships/hyperlink" Target="https://xenoblade.fandom.com/wiki/Wind_Nebula" TargetMode="External"/><Relationship Id="rId2124" Type="http://schemas.openxmlformats.org/officeDocument/2006/relationships/hyperlink" Target="https://starwars.fandom.com/wiki/Laigrek" TargetMode="External"/><Relationship Id="rId2125" Type="http://schemas.openxmlformats.org/officeDocument/2006/relationships/hyperlink" Target="https://monsterhunter.fandom.com/wiki/Giggi" TargetMode="External"/><Relationship Id="rId2115" Type="http://schemas.openxmlformats.org/officeDocument/2006/relationships/hyperlink" Target="https://warframe.fandom.com/wiki/MOA_(Companion)" TargetMode="External"/><Relationship Id="rId2116" Type="http://schemas.openxmlformats.org/officeDocument/2006/relationships/hyperlink" Target="https://en.wikipedia.org/wiki/Mollusca" TargetMode="External"/><Relationship Id="rId2117" Type="http://schemas.openxmlformats.org/officeDocument/2006/relationships/hyperlink" Target="https://ark.gamepedia.com/Leech" TargetMode="External"/><Relationship Id="rId2118" Type="http://schemas.openxmlformats.org/officeDocument/2006/relationships/hyperlink" Target="https://forgottenrealms.fandom.com/wiki/Chromatic_dragon" TargetMode="External"/><Relationship Id="rId2119" Type="http://schemas.openxmlformats.org/officeDocument/2006/relationships/hyperlink" Target="https://bulbapedia.bulbagarden.net/wiki/Chinchou_(Pok%C3%A9mon)" TargetMode="External"/><Relationship Id="rId2110" Type="http://schemas.openxmlformats.org/officeDocument/2006/relationships/hyperlink" Target="https://starwars.fandom.com/wiki/Kwazel_Maw/Legends" TargetMode="External"/><Relationship Id="rId2111" Type="http://schemas.openxmlformats.org/officeDocument/2006/relationships/hyperlink" Target="https://monsterhunter.fandom.com/wiki/Giaprey" TargetMode="External"/><Relationship Id="rId2112" Type="http://schemas.openxmlformats.org/officeDocument/2006/relationships/hyperlink" Target="https://monster-sanctuary.fandom.com/wiki/Promethean" TargetMode="External"/><Relationship Id="rId2113" Type="http://schemas.openxmlformats.org/officeDocument/2006/relationships/hyperlink" Target="https://goldensun.fandom.com/wiki/Wheeze" TargetMode="External"/><Relationship Id="rId2114" Type="http://schemas.openxmlformats.org/officeDocument/2006/relationships/hyperlink" Target="https://toriko.fandom.com/wiki/Magneticlam"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monsterhunter.fandom.com/wiki/Apceros" TargetMode="External"/><Relationship Id="rId391" Type="http://schemas.openxmlformats.org/officeDocument/2006/relationships/hyperlink" Target="https://starwars.fandom.com/wiki/Guarlara" TargetMode="External"/><Relationship Id="rId390" Type="http://schemas.openxmlformats.org/officeDocument/2006/relationships/hyperlink" Target="https://xenoblade.fandom.com/wiki/Artifice_Ophion" TargetMode="External"/><Relationship Id="rId2180" Type="http://schemas.openxmlformats.org/officeDocument/2006/relationships/hyperlink" Target="https://forgottenrealms.fandom.com/wiki/Mirror_mephit" TargetMode="External"/><Relationship Id="rId2181" Type="http://schemas.openxmlformats.org/officeDocument/2006/relationships/hyperlink" Target="https://bulbapedia.bulbagarden.net/wiki/Wurmple_(Pok%C3%A9mon)" TargetMode="External"/><Relationship Id="rId2182" Type="http://schemas.openxmlformats.org/officeDocument/2006/relationships/hyperlink" Target="https://xenoblade.fandom.com/wiki/Terebra" TargetMode="External"/><Relationship Id="rId2183" Type="http://schemas.openxmlformats.org/officeDocument/2006/relationships/hyperlink" Target="https://starwars.fandom.com/wiki/Sith_war_behemoth" TargetMode="External"/><Relationship Id="rId385" Type="http://schemas.openxmlformats.org/officeDocument/2006/relationships/hyperlink" Target="https://godzilla.fandom.com/wiki/Mothra_(MonsterVerse)" TargetMode="External"/><Relationship Id="rId2184" Type="http://schemas.openxmlformats.org/officeDocument/2006/relationships/hyperlink" Target="https://monsterhunter.fandom.com/wiki/Lao-Shan_Lung" TargetMode="External"/><Relationship Id="rId384" Type="http://schemas.openxmlformats.org/officeDocument/2006/relationships/hyperlink" Target="https://digimon.fandom.com/wiki/Coronamon" TargetMode="External"/><Relationship Id="rId2185" Type="http://schemas.openxmlformats.org/officeDocument/2006/relationships/hyperlink" Target="https://ark.gamepedia.com/Reaper" TargetMode="External"/><Relationship Id="rId383" Type="http://schemas.openxmlformats.org/officeDocument/2006/relationships/hyperlink" Target="https://bulbapedia.bulbagarden.net/wiki/Cleffa_(Pok%C3%A9mon)" TargetMode="External"/><Relationship Id="rId2186" Type="http://schemas.openxmlformats.org/officeDocument/2006/relationships/hyperlink" Target="https://forgottenrealms.fandom.com/wiki/Mist_mephit" TargetMode="External"/><Relationship Id="rId382" Type="http://schemas.openxmlformats.org/officeDocument/2006/relationships/hyperlink" Target="https://forgottenrealms.fandom.com/wiki/Cildabrin" TargetMode="External"/><Relationship Id="rId2187" Type="http://schemas.openxmlformats.org/officeDocument/2006/relationships/hyperlink" Target="https://bulbapedia.bulbagarden.net/wiki/Lotad_(Pok%C3%A9mon)" TargetMode="External"/><Relationship Id="rId389" Type="http://schemas.openxmlformats.org/officeDocument/2006/relationships/hyperlink" Target="https://howtotrainyourdragon.fandom.com/wiki/Divewing" TargetMode="External"/><Relationship Id="rId2188" Type="http://schemas.openxmlformats.org/officeDocument/2006/relationships/hyperlink" Target="https://xenoblade.fandom.com/wiki/Tersqual" TargetMode="External"/><Relationship Id="rId388" Type="http://schemas.openxmlformats.org/officeDocument/2006/relationships/hyperlink" Target="https://dragon-quest.org/wiki/Chimaera" TargetMode="External"/><Relationship Id="rId2189" Type="http://schemas.openxmlformats.org/officeDocument/2006/relationships/hyperlink" Target="https://starwars.fandom.com/wiki/Smooka/Legends" TargetMode="External"/><Relationship Id="rId387" Type="http://schemas.openxmlformats.org/officeDocument/2006/relationships/hyperlink" Target="https://www.mariowiki.com/Dino_Rhino" TargetMode="External"/><Relationship Id="rId386" Type="http://schemas.openxmlformats.org/officeDocument/2006/relationships/hyperlink" Target="https://zelda.fandom.com/wiki/Young_Gohma" TargetMode="External"/><Relationship Id="rId381" Type="http://schemas.openxmlformats.org/officeDocument/2006/relationships/hyperlink" Target="https://avatar.fandom.com/wiki/Catgator" TargetMode="External"/><Relationship Id="rId380" Type="http://schemas.openxmlformats.org/officeDocument/2006/relationships/hyperlink" Target="https://ark.gamepedia.com/Basilisk" TargetMode="External"/><Relationship Id="rId379" Type="http://schemas.openxmlformats.org/officeDocument/2006/relationships/hyperlink" Target="https://en.wikipedia.org/wiki/Arachnid" TargetMode="External"/><Relationship Id="rId2170" Type="http://schemas.openxmlformats.org/officeDocument/2006/relationships/hyperlink" Target="https://xenoblade.fandom.com/wiki/Licorne_Telethia" TargetMode="External"/><Relationship Id="rId2171" Type="http://schemas.openxmlformats.org/officeDocument/2006/relationships/hyperlink" Target="https://starwars.fandom.com/wiki/Sarlacc/Legends" TargetMode="External"/><Relationship Id="rId2172" Type="http://schemas.openxmlformats.org/officeDocument/2006/relationships/hyperlink" Target="https://monsterhunter.fandom.com/wiki/Lagiacrus" TargetMode="External"/><Relationship Id="rId374" Type="http://schemas.openxmlformats.org/officeDocument/2006/relationships/hyperlink" Target="https://naruto.fandom.com/wiki/Satori" TargetMode="External"/><Relationship Id="rId2173" Type="http://schemas.openxmlformats.org/officeDocument/2006/relationships/hyperlink" Target="https://ark.gamepedia.com/Raptor" TargetMode="External"/><Relationship Id="rId373" Type="http://schemas.openxmlformats.org/officeDocument/2006/relationships/hyperlink" Target="https://elderscrolls.fandom.com/wiki/Dwarven_Sphere_(Skyrim)" TargetMode="External"/><Relationship Id="rId2174" Type="http://schemas.openxmlformats.org/officeDocument/2006/relationships/hyperlink" Target="https://forgottenrealms.fandom.com/wiki/Magma_mephit" TargetMode="External"/><Relationship Id="rId372" Type="http://schemas.openxmlformats.org/officeDocument/2006/relationships/hyperlink" Target="https://monster-sanctuary.fandom.com/wiki/Grummy" TargetMode="External"/><Relationship Id="rId2175" Type="http://schemas.openxmlformats.org/officeDocument/2006/relationships/hyperlink" Target="https://bulbapedia.bulbagarden.net/wiki/Zigzagoon_(Pok%C3%A9mon)" TargetMode="External"/><Relationship Id="rId371" Type="http://schemas.openxmlformats.org/officeDocument/2006/relationships/hyperlink" Target="https://fellseal.gamepedia.com/Harvester" TargetMode="External"/><Relationship Id="rId2176" Type="http://schemas.openxmlformats.org/officeDocument/2006/relationships/hyperlink" Target="https://xenoblade.fandom.com/wiki/Telethia_Plume" TargetMode="External"/><Relationship Id="rId378" Type="http://schemas.openxmlformats.org/officeDocument/2006/relationships/hyperlink" Target="https://dragonball.fandom.com/wiki/The_Nimbus_Cloud_of_Roshi" TargetMode="External"/><Relationship Id="rId2177" Type="http://schemas.openxmlformats.org/officeDocument/2006/relationships/hyperlink" Target="https://starwars.fandom.com/wiki/Scurrier/Legends" TargetMode="External"/><Relationship Id="rId377" Type="http://schemas.openxmlformats.org/officeDocument/2006/relationships/hyperlink" Target="https://okami.fandom.com/wiki/Tachigami" TargetMode="External"/><Relationship Id="rId2178" Type="http://schemas.openxmlformats.org/officeDocument/2006/relationships/hyperlink" Target="https://monsterhunter.fandom.com/wiki/Lagombi" TargetMode="External"/><Relationship Id="rId376" Type="http://schemas.openxmlformats.org/officeDocument/2006/relationships/hyperlink" Target="https://goldensun.fandom.com/wiki/Garland" TargetMode="External"/><Relationship Id="rId2179" Type="http://schemas.openxmlformats.org/officeDocument/2006/relationships/hyperlink" Target="https://ark.gamepedia.com/Ravager" TargetMode="External"/><Relationship Id="rId375" Type="http://schemas.openxmlformats.org/officeDocument/2006/relationships/hyperlink" Target="https://onepiece.fandom.com/wiki/Baby_Den_Den_Mushi" TargetMode="External"/><Relationship Id="rId2190" Type="http://schemas.openxmlformats.org/officeDocument/2006/relationships/hyperlink" Target="https://monsterhunter.fandom.com/wiki/Larinoth" TargetMode="External"/><Relationship Id="rId2191" Type="http://schemas.openxmlformats.org/officeDocument/2006/relationships/hyperlink" Target="https://ark.gamepedia.com/Rex" TargetMode="External"/><Relationship Id="rId2192" Type="http://schemas.openxmlformats.org/officeDocument/2006/relationships/hyperlink" Target="https://forgottenrealms.fandom.com/wiki/Mud_mephit" TargetMode="External"/><Relationship Id="rId2193" Type="http://schemas.openxmlformats.org/officeDocument/2006/relationships/hyperlink" Target="https://bulbapedia.bulbagarden.net/wiki/Seedot_(Pok%C3%A9mon)" TargetMode="External"/><Relationship Id="rId2194" Type="http://schemas.openxmlformats.org/officeDocument/2006/relationships/hyperlink" Target="https://xenoblade.fandom.com/wiki/Mount_Torta" TargetMode="External"/><Relationship Id="rId396" Type="http://schemas.openxmlformats.org/officeDocument/2006/relationships/hyperlink" Target="https://metroid.fandom.com/wiki/Dragotix" TargetMode="External"/><Relationship Id="rId2195" Type="http://schemas.openxmlformats.org/officeDocument/2006/relationships/hyperlink" Target="https://starwars.fandom.com/wiki/Giant_tauntaun" TargetMode="External"/><Relationship Id="rId395" Type="http://schemas.openxmlformats.org/officeDocument/2006/relationships/hyperlink" Target="https://marvel.fandom.com/wiki/Phoenix_Force_(Earth-616)" TargetMode="External"/><Relationship Id="rId2196" Type="http://schemas.openxmlformats.org/officeDocument/2006/relationships/hyperlink" Target="https://monsterhunter.fandom.com/wiki/Lavasioth" TargetMode="External"/><Relationship Id="rId394" Type="http://schemas.openxmlformats.org/officeDocument/2006/relationships/hyperlink" Target="https://slimerancher.fandom.com/wiki/Crystal_Slime" TargetMode="External"/><Relationship Id="rId2197" Type="http://schemas.openxmlformats.org/officeDocument/2006/relationships/hyperlink" Target="https://ark.gamepedia.com/Rock_Drake" TargetMode="External"/><Relationship Id="rId393" Type="http://schemas.openxmlformats.org/officeDocument/2006/relationships/hyperlink" Target="https://harrypotter.fandom.com/wiki/Chinese_Fireball" TargetMode="External"/><Relationship Id="rId2198" Type="http://schemas.openxmlformats.org/officeDocument/2006/relationships/hyperlink" Target="https://forgottenrealms.fandom.com/wiki/Ooze_mephit" TargetMode="External"/><Relationship Id="rId2199" Type="http://schemas.openxmlformats.org/officeDocument/2006/relationships/hyperlink" Target="https://bulbapedia.bulbagarden.net/wiki/Taillow_(Pok%C3%A9mon)" TargetMode="External"/><Relationship Id="rId399" Type="http://schemas.openxmlformats.org/officeDocument/2006/relationships/hyperlink" Target="https://minecraft.gamepedia.com/Magma_Cube" TargetMode="External"/><Relationship Id="rId398" Type="http://schemas.openxmlformats.org/officeDocument/2006/relationships/hyperlink" Target="https://finalfantasy.fandom.com/wiki/Diablos_(Final_Fantasy_VIII)" TargetMode="External"/><Relationship Id="rId397" Type="http://schemas.openxmlformats.org/officeDocument/2006/relationships/hyperlink" Target="https://finalfantasy.fandom.com/wiki/Chocobo" TargetMode="External"/><Relationship Id="rId1730" Type="http://schemas.openxmlformats.org/officeDocument/2006/relationships/hyperlink" Target="https://goldensun.fandom.com/wiki/Vortex" TargetMode="External"/><Relationship Id="rId1731" Type="http://schemas.openxmlformats.org/officeDocument/2006/relationships/hyperlink" Target="https://ark.gamepedia.com/Kentrosaurus" TargetMode="External"/><Relationship Id="rId1732" Type="http://schemas.openxmlformats.org/officeDocument/2006/relationships/hyperlink" Target="https://forgottenrealms.fandom.com/wiki/Chromatic_dragon" TargetMode="External"/><Relationship Id="rId1733" Type="http://schemas.openxmlformats.org/officeDocument/2006/relationships/hyperlink" Target="https://bulbapedia.bulbagarden.net/wiki/Ledyba_(Pok%C3%A9mon)" TargetMode="External"/><Relationship Id="rId1734" Type="http://schemas.openxmlformats.org/officeDocument/2006/relationships/hyperlink" Target="https://digimon.fandom.com/wiki/Renamon" TargetMode="External"/><Relationship Id="rId1735" Type="http://schemas.openxmlformats.org/officeDocument/2006/relationships/hyperlink" Target="https://dragon-quest.org/wiki/Cumaulus" TargetMode="External"/><Relationship Id="rId1736" Type="http://schemas.openxmlformats.org/officeDocument/2006/relationships/hyperlink" Target="https://howtotrainyourdragon.fandom.com/wiki/Sword_Stealer" TargetMode="External"/><Relationship Id="rId1737" Type="http://schemas.openxmlformats.org/officeDocument/2006/relationships/hyperlink" Target="https://xenoblade.fandom.com/wiki/Aqua_Nebula_(Bionis%27_Leg)" TargetMode="External"/><Relationship Id="rId1738" Type="http://schemas.openxmlformats.org/officeDocument/2006/relationships/hyperlink" Target="https://starwars.fandom.com/wiki/Greater_krayt_dragon" TargetMode="External"/><Relationship Id="rId1739" Type="http://schemas.openxmlformats.org/officeDocument/2006/relationships/hyperlink" Target="https://monsterhunter.fandom.com/wiki/Giaorugu" TargetMode="External"/><Relationship Id="rId1720" Type="http://schemas.openxmlformats.org/officeDocument/2006/relationships/hyperlink" Target="https://avatar.fandom.com/wiki/Wolfbat" TargetMode="External"/><Relationship Id="rId1721" Type="http://schemas.openxmlformats.org/officeDocument/2006/relationships/hyperlink" Target="https://forgottenrealms.fandom.com/wiki/Chromatic_dragon" TargetMode="External"/><Relationship Id="rId1722" Type="http://schemas.openxmlformats.org/officeDocument/2006/relationships/hyperlink" Target="https://bulbapedia.bulbagarden.net/wiki/Hoothoot_(Pok%C3%A9mon)" TargetMode="External"/><Relationship Id="rId1723" Type="http://schemas.openxmlformats.org/officeDocument/2006/relationships/hyperlink" Target="https://digimon.fandom.com/wiki/Pulsemon" TargetMode="External"/><Relationship Id="rId1724" Type="http://schemas.openxmlformats.org/officeDocument/2006/relationships/hyperlink" Target="https://dragon-quest.org/wiki/Admirer" TargetMode="External"/><Relationship Id="rId1725" Type="http://schemas.openxmlformats.org/officeDocument/2006/relationships/hyperlink" Target="https://howtotrainyourdragon.fandom.com/wiki/Swiftwing" TargetMode="External"/><Relationship Id="rId1726" Type="http://schemas.openxmlformats.org/officeDocument/2006/relationships/hyperlink" Target="https://xenoblade.fandom.com/wiki/Murra" TargetMode="External"/><Relationship Id="rId1727" Type="http://schemas.openxmlformats.org/officeDocument/2006/relationships/hyperlink" Target="https://starwars.fandom.com/wiki/Krayt_dragon/Legends" TargetMode="External"/><Relationship Id="rId1728" Type="http://schemas.openxmlformats.org/officeDocument/2006/relationships/hyperlink" Target="https://monsterhunter.fandom.com/wiki/Giadrome" TargetMode="External"/><Relationship Id="rId1729" Type="http://schemas.openxmlformats.org/officeDocument/2006/relationships/hyperlink" Target="https://monster-sanctuary.fandom.com/wiki/Arachlich" TargetMode="External"/><Relationship Id="rId1752" Type="http://schemas.openxmlformats.org/officeDocument/2006/relationships/hyperlink" Target="https://goldensun.fandom.com/wiki/Wheeze" TargetMode="External"/><Relationship Id="rId1753" Type="http://schemas.openxmlformats.org/officeDocument/2006/relationships/hyperlink" Target="https://ark.gamepedia.com/Leech" TargetMode="External"/><Relationship Id="rId1754" Type="http://schemas.openxmlformats.org/officeDocument/2006/relationships/hyperlink" Target="https://forgottenrealms.fandom.com/wiki/Gem_dragon" TargetMode="External"/><Relationship Id="rId1755" Type="http://schemas.openxmlformats.org/officeDocument/2006/relationships/hyperlink" Target="https://bulbapedia.bulbagarden.net/wiki/Chinchou_(Pok%C3%A9mon)" TargetMode="External"/><Relationship Id="rId1756" Type="http://schemas.openxmlformats.org/officeDocument/2006/relationships/hyperlink" Target="https://digimon.fandom.com/wiki/Salamon" TargetMode="External"/><Relationship Id="rId1757" Type="http://schemas.openxmlformats.org/officeDocument/2006/relationships/hyperlink" Target="https://dragon-quest.org/wiki/Flamethrower" TargetMode="External"/><Relationship Id="rId1758" Type="http://schemas.openxmlformats.org/officeDocument/2006/relationships/hyperlink" Target="https://howtotrainyourdragon.fandom.com/wiki/Thornridge" TargetMode="External"/><Relationship Id="rId1759" Type="http://schemas.openxmlformats.org/officeDocument/2006/relationships/hyperlink" Target="https://xenoblade.fandom.com/wiki/Wind_Nebula" TargetMode="External"/><Relationship Id="rId1750" Type="http://schemas.openxmlformats.org/officeDocument/2006/relationships/hyperlink" Target="https://monsterhunter.fandom.com/wiki/Giaprey" TargetMode="External"/><Relationship Id="rId1751" Type="http://schemas.openxmlformats.org/officeDocument/2006/relationships/hyperlink" Target="https://monster-sanctuary.fandom.com/wiki/Promethean" TargetMode="External"/><Relationship Id="rId1741" Type="http://schemas.openxmlformats.org/officeDocument/2006/relationships/hyperlink" Target="https://goldensun.fandom.com/wiki/Waft" TargetMode="External"/><Relationship Id="rId1742" Type="http://schemas.openxmlformats.org/officeDocument/2006/relationships/hyperlink" Target="https://ark.gamepedia.com/Lamprey" TargetMode="External"/><Relationship Id="rId1743" Type="http://schemas.openxmlformats.org/officeDocument/2006/relationships/hyperlink" Target="https://forgottenrealms.fandom.com/wiki/Chromatic_dragon" TargetMode="External"/><Relationship Id="rId1744" Type="http://schemas.openxmlformats.org/officeDocument/2006/relationships/hyperlink" Target="https://bulbapedia.bulbagarden.net/wiki/Spinarak_(Pok%C3%A9mon)" TargetMode="External"/><Relationship Id="rId1745" Type="http://schemas.openxmlformats.org/officeDocument/2006/relationships/hyperlink" Target="https://digimon.fandom.com/wiki/Ryudamon" TargetMode="External"/><Relationship Id="rId1746" Type="http://schemas.openxmlformats.org/officeDocument/2006/relationships/hyperlink" Target="https://dragon-quest.org/wiki/Dancing_flame" TargetMode="External"/><Relationship Id="rId1747" Type="http://schemas.openxmlformats.org/officeDocument/2006/relationships/hyperlink" Target="https://howtotrainyourdragon.fandom.com/wiki/Terrible_Terror" TargetMode="External"/><Relationship Id="rId1748" Type="http://schemas.openxmlformats.org/officeDocument/2006/relationships/hyperlink" Target="https://xenoblade.fandom.com/wiki/Reef_Nebula" TargetMode="External"/><Relationship Id="rId1749" Type="http://schemas.openxmlformats.org/officeDocument/2006/relationships/hyperlink" Target="https://starwars.fandom.com/wiki/Kwazel_Maw/Legends" TargetMode="External"/><Relationship Id="rId1740" Type="http://schemas.openxmlformats.org/officeDocument/2006/relationships/hyperlink" Target="https://monster-sanctuary.fandom.com/wiki/Moccus" TargetMode="External"/><Relationship Id="rId1710" Type="http://schemas.openxmlformats.org/officeDocument/2006/relationships/hyperlink" Target="https://bulbapedia.bulbagarden.net/wiki/Sentret_(Pok%C3%A9mon)" TargetMode="External"/><Relationship Id="rId1711" Type="http://schemas.openxmlformats.org/officeDocument/2006/relationships/hyperlink" Target="https://digimon.fandom.com/wiki/Psychemon" TargetMode="External"/><Relationship Id="rId1712" Type="http://schemas.openxmlformats.org/officeDocument/2006/relationships/hyperlink" Target="https://dragon-quest.org/wiki/Winky" TargetMode="External"/><Relationship Id="rId1713" Type="http://schemas.openxmlformats.org/officeDocument/2006/relationships/hyperlink" Target="https://howtotrainyourdragon.fandom.com/wiki/Sweet_Death" TargetMode="External"/><Relationship Id="rId1714" Type="http://schemas.openxmlformats.org/officeDocument/2006/relationships/hyperlink" Target="https://xenoblade.fandom.com/wiki/Mortifole" TargetMode="External"/><Relationship Id="rId1715" Type="http://schemas.openxmlformats.org/officeDocument/2006/relationships/hyperlink" Target="https://starwars.fandom.com/wiki/Canyon_krayt_dragon/Legends" TargetMode="External"/><Relationship Id="rId1716" Type="http://schemas.openxmlformats.org/officeDocument/2006/relationships/hyperlink" Target="https://monsterhunter.fandom.com/wiki/Genprey" TargetMode="External"/><Relationship Id="rId1717" Type="http://schemas.openxmlformats.org/officeDocument/2006/relationships/hyperlink" Target="https://monster-sanctuary.fandom.com/wiki/Argiope" TargetMode="External"/><Relationship Id="rId1718" Type="http://schemas.openxmlformats.org/officeDocument/2006/relationships/hyperlink" Target="https://goldensun.fandom.com/wiki/Swift" TargetMode="External"/><Relationship Id="rId1719" Type="http://schemas.openxmlformats.org/officeDocument/2006/relationships/hyperlink" Target="https://ark.gamepedia.com/Karkinos" TargetMode="External"/><Relationship Id="rId1700" Type="http://schemas.openxmlformats.org/officeDocument/2006/relationships/hyperlink" Target="https://dragon-quest.org/wiki/Troll" TargetMode="External"/><Relationship Id="rId1701" Type="http://schemas.openxmlformats.org/officeDocument/2006/relationships/hyperlink" Target="https://howtotrainyourdragon.fandom.com/wiki/Submaripper" TargetMode="External"/><Relationship Id="rId1702" Type="http://schemas.openxmlformats.org/officeDocument/2006/relationships/hyperlink" Target="https://xenoblade.fandom.com/wiki/Millesaur" TargetMode="External"/><Relationship Id="rId1703" Type="http://schemas.openxmlformats.org/officeDocument/2006/relationships/hyperlink" Target="https://starwars.fandom.com/wiki/Kouhun/Legends" TargetMode="External"/><Relationship Id="rId1704" Type="http://schemas.openxmlformats.org/officeDocument/2006/relationships/hyperlink" Target="https://monsterhunter.fandom.com/wiki/Gendrome" TargetMode="External"/><Relationship Id="rId1705" Type="http://schemas.openxmlformats.org/officeDocument/2006/relationships/hyperlink" Target="https://monster-sanctuary.fandom.com/wiki/Mega_Rock" TargetMode="External"/><Relationship Id="rId1706" Type="http://schemas.openxmlformats.org/officeDocument/2006/relationships/hyperlink" Target="https://goldensun.fandom.com/wiki/Squall" TargetMode="External"/><Relationship Id="rId1707" Type="http://schemas.openxmlformats.org/officeDocument/2006/relationships/hyperlink" Target="https://ark.gamepedia.com/Kaprosuchus" TargetMode="External"/><Relationship Id="rId1708" Type="http://schemas.openxmlformats.org/officeDocument/2006/relationships/hyperlink" Target="https://avatar.fandom.com/wiki/Hybrid_pigs" TargetMode="External"/><Relationship Id="rId1709" Type="http://schemas.openxmlformats.org/officeDocument/2006/relationships/hyperlink" Target="https://forgottenrealms.fandom.com/wiki/Chromatic_dragon" TargetMode="External"/><Relationship Id="rId40" Type="http://schemas.openxmlformats.org/officeDocument/2006/relationships/hyperlink" Target="https://www.mariowiki.com/Birdo_(species)" TargetMode="External"/><Relationship Id="rId42" Type="http://schemas.openxmlformats.org/officeDocument/2006/relationships/hyperlink" Target="https://howtotrainyourdragon.fandom.com/wiki/Bewilderbeast" TargetMode="External"/><Relationship Id="rId41" Type="http://schemas.openxmlformats.org/officeDocument/2006/relationships/hyperlink" Target="https://dragon-quest.org/wiki/Bubble_slime" TargetMode="External"/><Relationship Id="rId44" Type="http://schemas.openxmlformats.org/officeDocument/2006/relationships/hyperlink" Target="https://starwars.fandom.com/wiki/Bantha" TargetMode="External"/><Relationship Id="rId43" Type="http://schemas.openxmlformats.org/officeDocument/2006/relationships/hyperlink" Target="https://xenoblade.fandom.com/wiki/Aetrygon" TargetMode="External"/><Relationship Id="rId46" Type="http://schemas.openxmlformats.org/officeDocument/2006/relationships/hyperlink" Target="https://harrypotter.fandom.com/wiki/Ashwinder" TargetMode="External"/><Relationship Id="rId45" Type="http://schemas.openxmlformats.org/officeDocument/2006/relationships/hyperlink" Target="https://monsterhunter.fandom.com/wiki/Agnaktor" TargetMode="External"/><Relationship Id="rId48" Type="http://schemas.openxmlformats.org/officeDocument/2006/relationships/hyperlink" Target="https://marvel.fandom.com/wiki/Flerken" TargetMode="External"/><Relationship Id="rId47" Type="http://schemas.openxmlformats.org/officeDocument/2006/relationships/hyperlink" Target="https://slimerancher.fandom.com/wiki/Tabby_Slime" TargetMode="External"/><Relationship Id="rId49" Type="http://schemas.openxmlformats.org/officeDocument/2006/relationships/hyperlink" Target="https://metroid.fandom.com/wiki/Acid_Worm" TargetMode="External"/><Relationship Id="rId31" Type="http://schemas.openxmlformats.org/officeDocument/2006/relationships/hyperlink" Target="https://alienanthology.fandom.com/wiki/Soldier" TargetMode="External"/><Relationship Id="rId30" Type="http://schemas.openxmlformats.org/officeDocument/2006/relationships/hyperlink" Target="https://okami.fandom.com/wiki/Amaterasu" TargetMode="External"/><Relationship Id="rId33" Type="http://schemas.openxmlformats.org/officeDocument/2006/relationships/hyperlink" Target="https://ark.gamepedia.com/Allosaurus" TargetMode="External"/><Relationship Id="rId32" Type="http://schemas.openxmlformats.org/officeDocument/2006/relationships/hyperlink" Target="https://en.wikipedia.org/wiki/Mammal" TargetMode="External"/><Relationship Id="rId35" Type="http://schemas.openxmlformats.org/officeDocument/2006/relationships/hyperlink" Target="https://forgottenrealms.fandom.com/wiki/Ahuizotl" TargetMode="External"/><Relationship Id="rId34" Type="http://schemas.openxmlformats.org/officeDocument/2006/relationships/hyperlink" Target="https://avatar.fandom.com/wiki/Arctic_camel" TargetMode="External"/><Relationship Id="rId37" Type="http://schemas.openxmlformats.org/officeDocument/2006/relationships/hyperlink" Target="https://digimon.fandom.com/wiki/Armadillomon" TargetMode="External"/><Relationship Id="rId36" Type="http://schemas.openxmlformats.org/officeDocument/2006/relationships/hyperlink" Target="https://bulbapedia.bulbagarden.net/wiki/Charmander_(Pok%C3%A9mon)" TargetMode="External"/><Relationship Id="rId39" Type="http://schemas.openxmlformats.org/officeDocument/2006/relationships/hyperlink" Target="https://zelda.fandom.com/wiki/Real_Bombchu" TargetMode="External"/><Relationship Id="rId38" Type="http://schemas.openxmlformats.org/officeDocument/2006/relationships/hyperlink" Target="https://godzilla.fandom.com/wiki/Baragon" TargetMode="External"/><Relationship Id="rId2203" Type="http://schemas.openxmlformats.org/officeDocument/2006/relationships/hyperlink" Target="https://ark.gamepedia.com/Roll_Rat" TargetMode="External"/><Relationship Id="rId2204" Type="http://schemas.openxmlformats.org/officeDocument/2006/relationships/hyperlink" Target="https://forgottenrealms.fandom.com/wiki/Salt_mephit" TargetMode="External"/><Relationship Id="rId20" Type="http://schemas.openxmlformats.org/officeDocument/2006/relationships/hyperlink" Target="https://metroid.fandom.com/wiki/Aazelion" TargetMode="External"/><Relationship Id="rId2205" Type="http://schemas.openxmlformats.org/officeDocument/2006/relationships/hyperlink" Target="https://bulbapedia.bulbagarden.net/wiki/Wingull_(Pok%C3%A9mon)" TargetMode="External"/><Relationship Id="rId2206" Type="http://schemas.openxmlformats.org/officeDocument/2006/relationships/hyperlink" Target="https://xenoblade.fandom.com/wiki/Unafulge" TargetMode="External"/><Relationship Id="rId22" Type="http://schemas.openxmlformats.org/officeDocument/2006/relationships/hyperlink" Target="https://finalfantasy.fandom.com/wiki/Adrammelech_(Final_Fantasy_XII)" TargetMode="External"/><Relationship Id="rId2207" Type="http://schemas.openxmlformats.org/officeDocument/2006/relationships/hyperlink" Target="https://starwars.fandom.com/wiki/Vulptex" TargetMode="External"/><Relationship Id="rId21" Type="http://schemas.openxmlformats.org/officeDocument/2006/relationships/hyperlink" Target="https://finalfantasy.fandom.com/wiki/Abadon_(Final_Fantasy_IX)" TargetMode="External"/><Relationship Id="rId2208" Type="http://schemas.openxmlformats.org/officeDocument/2006/relationships/hyperlink" Target="https://monsterhunter.fandom.com/wiki/Legiana" TargetMode="External"/><Relationship Id="rId24" Type="http://schemas.openxmlformats.org/officeDocument/2006/relationships/hyperlink" Target="https://fellseal.gamepedia.com/Aeoth" TargetMode="External"/><Relationship Id="rId2209" Type="http://schemas.openxmlformats.org/officeDocument/2006/relationships/hyperlink" Target="https://ark.gamepedia.com/Sabertooth" TargetMode="External"/><Relationship Id="rId23" Type="http://schemas.openxmlformats.org/officeDocument/2006/relationships/hyperlink" Target="https://minecraft.gamepedia.com/Axolotl" TargetMode="External"/><Relationship Id="rId26" Type="http://schemas.openxmlformats.org/officeDocument/2006/relationships/hyperlink" Target="https://elderscrolls.fandom.com/wiki/Alit" TargetMode="External"/><Relationship Id="rId25" Type="http://schemas.openxmlformats.org/officeDocument/2006/relationships/hyperlink" Target="https://monster-sanctuary.fandom.com/wiki/Spectral_Wolf" TargetMode="External"/><Relationship Id="rId28" Type="http://schemas.openxmlformats.org/officeDocument/2006/relationships/hyperlink" Target="https://onepiece.fandom.com/wiki/Animal_Species/Strong_World" TargetMode="External"/><Relationship Id="rId27" Type="http://schemas.openxmlformats.org/officeDocument/2006/relationships/hyperlink" Target="https://naruto.fandom.com/wiki/Zero-Tails" TargetMode="External"/><Relationship Id="rId29" Type="http://schemas.openxmlformats.org/officeDocument/2006/relationships/hyperlink" Target="https://goldensun.fandom.com/wiki/Bane" TargetMode="External"/><Relationship Id="rId2200" Type="http://schemas.openxmlformats.org/officeDocument/2006/relationships/hyperlink" Target="https://xenoblade.fandom.com/wiki/Turba" TargetMode="External"/><Relationship Id="rId2201" Type="http://schemas.openxmlformats.org/officeDocument/2006/relationships/hyperlink" Target="https://starwars.fandom.com/wiki/Thernbee" TargetMode="External"/><Relationship Id="rId2202" Type="http://schemas.openxmlformats.org/officeDocument/2006/relationships/hyperlink" Target="https://monsterhunter.fandom.com/wiki/Laviente" TargetMode="External"/><Relationship Id="rId11" Type="http://schemas.openxmlformats.org/officeDocument/2006/relationships/hyperlink" Target="https://www.mariowiki.com/Angry_Sun" TargetMode="External"/><Relationship Id="rId10" Type="http://schemas.openxmlformats.org/officeDocument/2006/relationships/hyperlink" Target="https://zelda.fandom.com/wiki/Armos" TargetMode="External"/><Relationship Id="rId13" Type="http://schemas.openxmlformats.org/officeDocument/2006/relationships/hyperlink" Target="https://howtotrainyourdragon.fandom.com/wiki/Armorwing" TargetMode="External"/><Relationship Id="rId12" Type="http://schemas.openxmlformats.org/officeDocument/2006/relationships/hyperlink" Target="https://dragon-quest.org/wiki/Slime" TargetMode="External"/><Relationship Id="rId15" Type="http://schemas.openxmlformats.org/officeDocument/2006/relationships/hyperlink" Target="https://starwars.fandom.com/wiki/Alderaan_furry_moth" TargetMode="External"/><Relationship Id="rId14" Type="http://schemas.openxmlformats.org/officeDocument/2006/relationships/hyperlink" Target="https://xenoblade.fandom.com/wiki/Adsecula" TargetMode="External"/><Relationship Id="rId17" Type="http://schemas.openxmlformats.org/officeDocument/2006/relationships/hyperlink" Target="https://harrypotter.fandom.com/wiki/Acromantula" TargetMode="External"/><Relationship Id="rId16" Type="http://schemas.openxmlformats.org/officeDocument/2006/relationships/hyperlink" Target="https://monsterhunter.fandom.com/wiki/Abiorugu" TargetMode="External"/><Relationship Id="rId19" Type="http://schemas.openxmlformats.org/officeDocument/2006/relationships/hyperlink" Target="https://marvel.fandom.com/wiki/Biggs_(Earth-616)" TargetMode="External"/><Relationship Id="rId18" Type="http://schemas.openxmlformats.org/officeDocument/2006/relationships/hyperlink" Target="https://slimerancher.fandom.com/wiki/Pink_Slime" TargetMode="External"/><Relationship Id="rId84" Type="http://schemas.openxmlformats.org/officeDocument/2006/relationships/hyperlink" Target="https://elderscrolls.fandom.com/wiki/Chaurus_Hunter_(Dawnguard)" TargetMode="External"/><Relationship Id="rId1774" Type="http://schemas.openxmlformats.org/officeDocument/2006/relationships/hyperlink" Target="https://goldensun.fandom.com/wiki/Wisp" TargetMode="External"/><Relationship Id="rId83" Type="http://schemas.openxmlformats.org/officeDocument/2006/relationships/hyperlink" Target="https://monster-sanctuary.fandom.com/wiki/Spectral_Eagle" TargetMode="External"/><Relationship Id="rId1775" Type="http://schemas.openxmlformats.org/officeDocument/2006/relationships/hyperlink" Target="https://ark.gamepedia.com/Liopleurodon" TargetMode="External"/><Relationship Id="rId86" Type="http://schemas.openxmlformats.org/officeDocument/2006/relationships/hyperlink" Target="https://onepiece.fandom.com/wiki/Animal_Species/Arabasta_Saga" TargetMode="External"/><Relationship Id="rId1776" Type="http://schemas.openxmlformats.org/officeDocument/2006/relationships/hyperlink" Target="https://forgottenrealms.fandom.com/wiki/Gem_dragon" TargetMode="External"/><Relationship Id="rId85" Type="http://schemas.openxmlformats.org/officeDocument/2006/relationships/hyperlink" Target="https://naruto.fandom.com/wiki/Matatabi" TargetMode="External"/><Relationship Id="rId1777" Type="http://schemas.openxmlformats.org/officeDocument/2006/relationships/hyperlink" Target="https://bulbapedia.bulbagarden.net/wiki/Natu_(Pok%C3%A9mon)" TargetMode="External"/><Relationship Id="rId88" Type="http://schemas.openxmlformats.org/officeDocument/2006/relationships/hyperlink" Target="https://okami.fandom.com/wiki/Gekigami" TargetMode="External"/><Relationship Id="rId1778" Type="http://schemas.openxmlformats.org/officeDocument/2006/relationships/hyperlink" Target="https://digimon.fandom.com/wiki/Shamanmon" TargetMode="External"/><Relationship Id="rId87" Type="http://schemas.openxmlformats.org/officeDocument/2006/relationships/hyperlink" Target="https://goldensun.fandom.com/wiki/Brick" TargetMode="External"/><Relationship Id="rId1779" Type="http://schemas.openxmlformats.org/officeDocument/2006/relationships/hyperlink" Target="https://dragon-quest.org/wiki/Bodkin_archer" TargetMode="External"/><Relationship Id="rId89" Type="http://schemas.openxmlformats.org/officeDocument/2006/relationships/hyperlink" Target="https://james-camerons-avatar.fandom.com/wiki/Mountain_Banshee" TargetMode="External"/><Relationship Id="rId80" Type="http://schemas.openxmlformats.org/officeDocument/2006/relationships/hyperlink" Target="https://finalfantasy.fandom.com/wiki/Anima_(summon)" TargetMode="External"/><Relationship Id="rId82" Type="http://schemas.openxmlformats.org/officeDocument/2006/relationships/hyperlink" Target="https://fellseal.gamepedia.com/Arpia" TargetMode="External"/><Relationship Id="rId81" Type="http://schemas.openxmlformats.org/officeDocument/2006/relationships/hyperlink" Target="https://minecraft.gamepedia.com/Creeper" TargetMode="External"/><Relationship Id="rId1770" Type="http://schemas.openxmlformats.org/officeDocument/2006/relationships/hyperlink" Target="https://xenoblade.fandom.com/wiki/Caris_Nebula" TargetMode="External"/><Relationship Id="rId1771" Type="http://schemas.openxmlformats.org/officeDocument/2006/relationships/hyperlink" Target="https://starwars.fandom.com/wiki/Deadly_laigrek" TargetMode="External"/><Relationship Id="rId1772" Type="http://schemas.openxmlformats.org/officeDocument/2006/relationships/hyperlink" Target="https://monsterhunter.fandom.com/wiki/Gigginox" TargetMode="External"/><Relationship Id="rId1773" Type="http://schemas.openxmlformats.org/officeDocument/2006/relationships/hyperlink" Target="https://monster-sanctuary.fandom.com/wiki/Spinner" TargetMode="External"/><Relationship Id="rId73" Type="http://schemas.openxmlformats.org/officeDocument/2006/relationships/hyperlink" Target="https://starwars.fandom.com/wiki/Bearded_jax" TargetMode="External"/><Relationship Id="rId1763" Type="http://schemas.openxmlformats.org/officeDocument/2006/relationships/hyperlink" Target="https://goldensun.fandom.com/wiki/Whorl" TargetMode="External"/><Relationship Id="rId72" Type="http://schemas.openxmlformats.org/officeDocument/2006/relationships/hyperlink" Target="https://xenoblade.fandom.com/wiki/Aligo" TargetMode="External"/><Relationship Id="rId1764" Type="http://schemas.openxmlformats.org/officeDocument/2006/relationships/hyperlink" Target="https://ark.gamepedia.com/Leedsichthys" TargetMode="External"/><Relationship Id="rId75" Type="http://schemas.openxmlformats.org/officeDocument/2006/relationships/hyperlink" Target="https://harrypotter.fandom.com/wiki/Augurey" TargetMode="External"/><Relationship Id="rId1765" Type="http://schemas.openxmlformats.org/officeDocument/2006/relationships/hyperlink" Target="https://forgottenrealms.fandom.com/wiki/Gem_dragon" TargetMode="External"/><Relationship Id="rId74" Type="http://schemas.openxmlformats.org/officeDocument/2006/relationships/hyperlink" Target="https://monsterhunter.fandom.com/wiki/Ahtal-Ka" TargetMode="External"/><Relationship Id="rId1766" Type="http://schemas.openxmlformats.org/officeDocument/2006/relationships/hyperlink" Target="https://bulbapedia.bulbagarden.net/wiki/Togepi_(Pok%C3%A9mon)" TargetMode="External"/><Relationship Id="rId77" Type="http://schemas.openxmlformats.org/officeDocument/2006/relationships/hyperlink" Target="https://marvel.fandom.com/wiki/Lockheed_(Earth-616)" TargetMode="External"/><Relationship Id="rId1767" Type="http://schemas.openxmlformats.org/officeDocument/2006/relationships/hyperlink" Target="https://digimon.fandom.com/wiki/Sangomon" TargetMode="External"/><Relationship Id="rId76" Type="http://schemas.openxmlformats.org/officeDocument/2006/relationships/hyperlink" Target="https://slimerancher.fandom.com/wiki/Phosphor_Slime" TargetMode="External"/><Relationship Id="rId1768" Type="http://schemas.openxmlformats.org/officeDocument/2006/relationships/hyperlink" Target="https://dragon-quest.org/wiki/Shadow" TargetMode="External"/><Relationship Id="rId79" Type="http://schemas.openxmlformats.org/officeDocument/2006/relationships/hyperlink" Target="https://finalfantasy.fandom.com/wiki/Adamantoise_(Final_Fantasy_VIII)" TargetMode="External"/><Relationship Id="rId1769" Type="http://schemas.openxmlformats.org/officeDocument/2006/relationships/hyperlink" Target="https://howtotrainyourdragon.fandom.com/wiki/Threadtail" TargetMode="External"/><Relationship Id="rId78" Type="http://schemas.openxmlformats.org/officeDocument/2006/relationships/hyperlink" Target="https://metroid.fandom.com/wiki/Arachnus" TargetMode="External"/><Relationship Id="rId71" Type="http://schemas.openxmlformats.org/officeDocument/2006/relationships/hyperlink" Target="https://howtotrainyourdragon.fandom.com/wiki/Boneknapper" TargetMode="External"/><Relationship Id="rId70" Type="http://schemas.openxmlformats.org/officeDocument/2006/relationships/hyperlink" Target="https://dragon-quest.org/wiki/Healslime" TargetMode="External"/><Relationship Id="rId1760" Type="http://schemas.openxmlformats.org/officeDocument/2006/relationships/hyperlink" Target="https://starwars.fandom.com/wiki/Laigrek" TargetMode="External"/><Relationship Id="rId1761" Type="http://schemas.openxmlformats.org/officeDocument/2006/relationships/hyperlink" Target="https://monsterhunter.fandom.com/wiki/Giggi" TargetMode="External"/><Relationship Id="rId1762" Type="http://schemas.openxmlformats.org/officeDocument/2006/relationships/hyperlink" Target="https://monster-sanctuary.fandom.com/wiki/Draconoir" TargetMode="External"/><Relationship Id="rId62" Type="http://schemas.openxmlformats.org/officeDocument/2006/relationships/hyperlink" Target="https://ark.gamepedia.com/Ammonite" TargetMode="External"/><Relationship Id="rId1796" Type="http://schemas.openxmlformats.org/officeDocument/2006/relationships/hyperlink" Target="https://goldensun.fandom.com/wiki/Balm" TargetMode="External"/><Relationship Id="rId61" Type="http://schemas.openxmlformats.org/officeDocument/2006/relationships/hyperlink" Target="https://en.wikipedia.org/wiki/Bird" TargetMode="External"/><Relationship Id="rId1797" Type="http://schemas.openxmlformats.org/officeDocument/2006/relationships/hyperlink" Target="https://ark.gamepedia.com/Lystrosaurus" TargetMode="External"/><Relationship Id="rId64" Type="http://schemas.openxmlformats.org/officeDocument/2006/relationships/hyperlink" Target="https://forgottenrealms.fandom.com/wiki/Annihilator" TargetMode="External"/><Relationship Id="rId1798" Type="http://schemas.openxmlformats.org/officeDocument/2006/relationships/hyperlink" Target="https://forgottenrealms.fandom.com/wiki/Gem_dragon" TargetMode="External"/><Relationship Id="rId63" Type="http://schemas.openxmlformats.org/officeDocument/2006/relationships/hyperlink" Target="https://avatar.fandom.com/wiki/Armadillo_bear" TargetMode="External"/><Relationship Id="rId1799" Type="http://schemas.openxmlformats.org/officeDocument/2006/relationships/hyperlink" Target="https://bulbapedia.bulbagarden.net/wiki/Azurill_(Pok%C3%A9mon)" TargetMode="External"/><Relationship Id="rId66" Type="http://schemas.openxmlformats.org/officeDocument/2006/relationships/hyperlink" Target="https://digimon.fandom.com/wiki/Aruraumon" TargetMode="External"/><Relationship Id="rId65" Type="http://schemas.openxmlformats.org/officeDocument/2006/relationships/hyperlink" Target="https://bulbapedia.bulbagarden.net/wiki/Squirtle_(Pok%C3%A9mon)" TargetMode="External"/><Relationship Id="rId68" Type="http://schemas.openxmlformats.org/officeDocument/2006/relationships/hyperlink" Target="https://zelda.fandom.com/wiki/Deku_Baba" TargetMode="External"/><Relationship Id="rId67" Type="http://schemas.openxmlformats.org/officeDocument/2006/relationships/hyperlink" Target="https://godzilla.fandom.com/wiki/Biollante" TargetMode="External"/><Relationship Id="rId60" Type="http://schemas.openxmlformats.org/officeDocument/2006/relationships/hyperlink" Target="https://james-camerons-avatar.fandom.com/wiki/Avatar_(species)" TargetMode="External"/><Relationship Id="rId69" Type="http://schemas.openxmlformats.org/officeDocument/2006/relationships/hyperlink" Target="https://www.mariowiki.com/Blargg" TargetMode="External"/><Relationship Id="rId1790" Type="http://schemas.openxmlformats.org/officeDocument/2006/relationships/hyperlink" Target="https://dragon-quest.org/wiki/Headhunter" TargetMode="External"/><Relationship Id="rId1791" Type="http://schemas.openxmlformats.org/officeDocument/2006/relationships/hyperlink" Target="https://howtotrainyourdragon.fandom.com/wiki/Thunderdrum" TargetMode="External"/><Relationship Id="rId1792" Type="http://schemas.openxmlformats.org/officeDocument/2006/relationships/hyperlink" Target="https://xenoblade.fandom.com/wiki/Grom_Nebula" TargetMode="External"/><Relationship Id="rId1793" Type="http://schemas.openxmlformats.org/officeDocument/2006/relationships/hyperlink" Target="https://starwars.fandom.com/wiki/Mantessan_panthac" TargetMode="External"/><Relationship Id="rId1794" Type="http://schemas.openxmlformats.org/officeDocument/2006/relationships/hyperlink" Target="https://monsterhunter.fandom.com/wiki/Great_Girros" TargetMode="External"/><Relationship Id="rId1795" Type="http://schemas.openxmlformats.org/officeDocument/2006/relationships/hyperlink" Target="https://monster-sanctuary.fandom.com/wiki/Sutsune" TargetMode="External"/><Relationship Id="rId51" Type="http://schemas.openxmlformats.org/officeDocument/2006/relationships/hyperlink" Target="https://finalfantasy.fandom.com/wiki/Alexander_(Final_Fantasy_VIII)" TargetMode="External"/><Relationship Id="rId1785" Type="http://schemas.openxmlformats.org/officeDocument/2006/relationships/hyperlink" Target="https://goldensun.fandom.com/wiki/Zephyr" TargetMode="External"/><Relationship Id="rId50" Type="http://schemas.openxmlformats.org/officeDocument/2006/relationships/hyperlink" Target="https://finalfantasy.fandom.com/wiki/Abyss_Worm_(Final_Fantasy_X)" TargetMode="External"/><Relationship Id="rId1786" Type="http://schemas.openxmlformats.org/officeDocument/2006/relationships/hyperlink" Target="https://ark.gamepedia.com/Lymantria" TargetMode="External"/><Relationship Id="rId53" Type="http://schemas.openxmlformats.org/officeDocument/2006/relationships/hyperlink" Target="https://fellseal.gamepedia.com/Archafflictor" TargetMode="External"/><Relationship Id="rId1787" Type="http://schemas.openxmlformats.org/officeDocument/2006/relationships/hyperlink" Target="https://forgottenrealms.fandom.com/wiki/Gem_dragon" TargetMode="External"/><Relationship Id="rId52" Type="http://schemas.openxmlformats.org/officeDocument/2006/relationships/hyperlink" Target="https://minecraft.gamepedia.com/Blaze" TargetMode="External"/><Relationship Id="rId1788" Type="http://schemas.openxmlformats.org/officeDocument/2006/relationships/hyperlink" Target="https://bulbapedia.bulbagarden.net/wiki/Mareep_(Pok%C3%A9mon)" TargetMode="External"/><Relationship Id="rId55" Type="http://schemas.openxmlformats.org/officeDocument/2006/relationships/hyperlink" Target="https://elderscrolls.fandom.com/wiki/Amber_Ash_Hopper" TargetMode="External"/><Relationship Id="rId1789" Type="http://schemas.openxmlformats.org/officeDocument/2006/relationships/hyperlink" Target="https://digimon.fandom.com/wiki/Shoutmon" TargetMode="External"/><Relationship Id="rId54" Type="http://schemas.openxmlformats.org/officeDocument/2006/relationships/hyperlink" Target="https://monster-sanctuary.fandom.com/wiki/Spectral_Toad" TargetMode="External"/><Relationship Id="rId57" Type="http://schemas.openxmlformats.org/officeDocument/2006/relationships/hyperlink" Target="https://onepiece.fandom.com/wiki/Animal_Species/Strong_World" TargetMode="External"/><Relationship Id="rId56" Type="http://schemas.openxmlformats.org/officeDocument/2006/relationships/hyperlink" Target="https://naruto.fandom.com/wiki/Shukaku" TargetMode="External"/><Relationship Id="rId59" Type="http://schemas.openxmlformats.org/officeDocument/2006/relationships/hyperlink" Target="https://okami.fandom.com/wiki/Bakugami" TargetMode="External"/><Relationship Id="rId58" Type="http://schemas.openxmlformats.org/officeDocument/2006/relationships/hyperlink" Target="https://goldensun.fandom.com/wiki/Bark" TargetMode="External"/><Relationship Id="rId1780" Type="http://schemas.openxmlformats.org/officeDocument/2006/relationships/hyperlink" Target="https://howtotrainyourdragon.fandom.com/wiki/Thunderclaw" TargetMode="External"/><Relationship Id="rId1781" Type="http://schemas.openxmlformats.org/officeDocument/2006/relationships/hyperlink" Target="https://xenoblade.fandom.com/wiki/Ucan_Nebula" TargetMode="External"/><Relationship Id="rId1782" Type="http://schemas.openxmlformats.org/officeDocument/2006/relationships/hyperlink" Target="https://starwars.fandom.com/wiki/Loth-wolf" TargetMode="External"/><Relationship Id="rId1783" Type="http://schemas.openxmlformats.org/officeDocument/2006/relationships/hyperlink" Target="https://monsterhunter.fandom.com/wiki/Girros" TargetMode="External"/><Relationship Id="rId1784" Type="http://schemas.openxmlformats.org/officeDocument/2006/relationships/hyperlink" Target="https://monster-sanctuary.fandom.com/wiki/Plague_Egg" TargetMode="External"/><Relationship Id="rId2269" Type="http://schemas.openxmlformats.org/officeDocument/2006/relationships/hyperlink" Target="https://bulbapedia.bulbagarden.net/wiki/Mawile_(Pok%C3%A9mon)" TargetMode="External"/><Relationship Id="rId349" Type="http://schemas.openxmlformats.org/officeDocument/2006/relationships/hyperlink" Target="https://liloandstitch.fandom.com/wiki/Stitch_(626)" TargetMode="External"/><Relationship Id="rId348" Type="http://schemas.openxmlformats.org/officeDocument/2006/relationships/hyperlink" Target="https://okami.fandom.com/wiki/Nuregami" TargetMode="External"/><Relationship Id="rId347" Type="http://schemas.openxmlformats.org/officeDocument/2006/relationships/hyperlink" Target="https://goldensun.fandom.com/wiki/Furrow" TargetMode="External"/><Relationship Id="rId346" Type="http://schemas.openxmlformats.org/officeDocument/2006/relationships/hyperlink" Target="https://onepiece.fandom.com/wiki/Black_Den_Den_Mushi" TargetMode="External"/><Relationship Id="rId2260" Type="http://schemas.openxmlformats.org/officeDocument/2006/relationships/hyperlink" Target="https://xenoblade.fandom.com/wiki/Zig" TargetMode="External"/><Relationship Id="rId341" Type="http://schemas.openxmlformats.org/officeDocument/2006/relationships/hyperlink" Target="https://minecraft.gamepedia.com/Iron_Golem" TargetMode="External"/><Relationship Id="rId2261" Type="http://schemas.openxmlformats.org/officeDocument/2006/relationships/hyperlink" Target="https://monsterhunter.fandom.com/wiki/Malfestio" TargetMode="External"/><Relationship Id="rId340" Type="http://schemas.openxmlformats.org/officeDocument/2006/relationships/hyperlink" Target="https://finalfantasy.fandom.com/wiki/Cerberus_(Final_Fantasy_VIII)" TargetMode="External"/><Relationship Id="rId2262" Type="http://schemas.openxmlformats.org/officeDocument/2006/relationships/hyperlink" Target="https://ark.gamepedia.com/Tapejara" TargetMode="External"/><Relationship Id="rId2263" Type="http://schemas.openxmlformats.org/officeDocument/2006/relationships/hyperlink" Target="https://forgottenrealms.fandom.com/wiki/Feymire_crocodile" TargetMode="External"/><Relationship Id="rId2264" Type="http://schemas.openxmlformats.org/officeDocument/2006/relationships/hyperlink" Target="https://bulbapedia.bulbagarden.net/wiki/Sableye_(Pok%C3%A9mon)" TargetMode="External"/><Relationship Id="rId345" Type="http://schemas.openxmlformats.org/officeDocument/2006/relationships/hyperlink" Target="https://naruto.fandom.com/wiki/M%C5%8Dry%C5%8D" TargetMode="External"/><Relationship Id="rId2265" Type="http://schemas.openxmlformats.org/officeDocument/2006/relationships/hyperlink" Target="https://xenoblade.fandom.com/wiki/Azurda" TargetMode="External"/><Relationship Id="rId344" Type="http://schemas.openxmlformats.org/officeDocument/2006/relationships/hyperlink" Target="https://elderscrolls.fandom.com/wiki/Dwarven_Centurion_(Online)" TargetMode="External"/><Relationship Id="rId2266" Type="http://schemas.openxmlformats.org/officeDocument/2006/relationships/hyperlink" Target="https://monsterhunter.fandom.com/wiki/Meraginasu" TargetMode="External"/><Relationship Id="rId343" Type="http://schemas.openxmlformats.org/officeDocument/2006/relationships/hyperlink" Target="https://monster-sanctuary.fandom.com/wiki/Monk" TargetMode="External"/><Relationship Id="rId2267" Type="http://schemas.openxmlformats.org/officeDocument/2006/relationships/hyperlink" Target="https://ark.gamepedia.com/Terror_Bird" TargetMode="External"/><Relationship Id="rId342" Type="http://schemas.openxmlformats.org/officeDocument/2006/relationships/hyperlink" Target="https://fellseal.gamepedia.com/Kawa" TargetMode="External"/><Relationship Id="rId2268" Type="http://schemas.openxmlformats.org/officeDocument/2006/relationships/hyperlink" Target="https://forgottenrealms.fandom.com/wiki/Feystag" TargetMode="External"/><Relationship Id="rId2258" Type="http://schemas.openxmlformats.org/officeDocument/2006/relationships/hyperlink" Target="https://forgottenrealms.fandom.com/wiki/Almiraj" TargetMode="External"/><Relationship Id="rId2259" Type="http://schemas.openxmlformats.org/officeDocument/2006/relationships/hyperlink" Target="https://bulbapedia.bulbagarden.net/wiki/Skitty_(Pok%C3%A9mon)" TargetMode="External"/><Relationship Id="rId338" Type="http://schemas.openxmlformats.org/officeDocument/2006/relationships/hyperlink" Target="https://metroid.fandom.com/wiki/Dachora" TargetMode="External"/><Relationship Id="rId337" Type="http://schemas.openxmlformats.org/officeDocument/2006/relationships/hyperlink" Target="https://marvel.fandom.com/wiki/Spider-Bots" TargetMode="External"/><Relationship Id="rId336" Type="http://schemas.openxmlformats.org/officeDocument/2006/relationships/hyperlink" Target="https://slimerancher.fandom.com/wiki/Rad_Slime" TargetMode="External"/><Relationship Id="rId335" Type="http://schemas.openxmlformats.org/officeDocument/2006/relationships/hyperlink" Target="https://harrypotter.fandom.com/wiki/Doxy" TargetMode="External"/><Relationship Id="rId339" Type="http://schemas.openxmlformats.org/officeDocument/2006/relationships/hyperlink" Target="https://finalfantasy.fandom.com/wiki/Chocobo" TargetMode="External"/><Relationship Id="rId330" Type="http://schemas.openxmlformats.org/officeDocument/2006/relationships/hyperlink" Target="https://dragon-quest.org/wiki/Gem_slime" TargetMode="External"/><Relationship Id="rId2250" Type="http://schemas.openxmlformats.org/officeDocument/2006/relationships/hyperlink" Target="https://monsterhunter.fandom.com/wiki/Great_Maccao" TargetMode="External"/><Relationship Id="rId2251" Type="http://schemas.openxmlformats.org/officeDocument/2006/relationships/hyperlink" Target="https://ark.gamepedia.com/Spino" TargetMode="External"/><Relationship Id="rId2252" Type="http://schemas.openxmlformats.org/officeDocument/2006/relationships/hyperlink" Target="https://forgottenrealms.fandom.com/wiki/Animental" TargetMode="External"/><Relationship Id="rId2253" Type="http://schemas.openxmlformats.org/officeDocument/2006/relationships/hyperlink" Target="https://bulbapedia.bulbagarden.net/wiki/Nosepass_(Pok%C3%A9mon)" TargetMode="External"/><Relationship Id="rId334" Type="http://schemas.openxmlformats.org/officeDocument/2006/relationships/hyperlink" Target="https://monsterhunter.fandom.com/wiki/Anorupatisu" TargetMode="External"/><Relationship Id="rId2254" Type="http://schemas.openxmlformats.org/officeDocument/2006/relationships/hyperlink" Target="https://xenoblade.fandom.com/wiki/Yggralith_Zero" TargetMode="External"/><Relationship Id="rId333" Type="http://schemas.openxmlformats.org/officeDocument/2006/relationships/hyperlink" Target="https://starwars.fandom.com/wiki/Gapillian_grazer" TargetMode="External"/><Relationship Id="rId2255" Type="http://schemas.openxmlformats.org/officeDocument/2006/relationships/hyperlink" Target="https://starwars.fandom.com/wiki/Probe_droid/Legends" TargetMode="External"/><Relationship Id="rId332" Type="http://schemas.openxmlformats.org/officeDocument/2006/relationships/hyperlink" Target="https://xenoblade.fandom.com/wiki/Suid" TargetMode="External"/><Relationship Id="rId2256" Type="http://schemas.openxmlformats.org/officeDocument/2006/relationships/hyperlink" Target="https://monsterhunter.fandom.com/wiki/Magnamalo" TargetMode="External"/><Relationship Id="rId331" Type="http://schemas.openxmlformats.org/officeDocument/2006/relationships/hyperlink" Target="https://howtotrainyourdragon.fandom.com/wiki/Deathgripper" TargetMode="External"/><Relationship Id="rId2257" Type="http://schemas.openxmlformats.org/officeDocument/2006/relationships/hyperlink" Target="https://ark.gamepedia.com/Stegosaurus" TargetMode="External"/><Relationship Id="rId370" Type="http://schemas.openxmlformats.org/officeDocument/2006/relationships/hyperlink" Target="https://minecraft.gamepedia.com/Rabbit" TargetMode="External"/><Relationship Id="rId369" Type="http://schemas.openxmlformats.org/officeDocument/2006/relationships/hyperlink" Target="https://finalfantasy.fandom.com/wiki/C%C3%BAchulainn_(Final_Fantasy_XII)" TargetMode="External"/><Relationship Id="rId368" Type="http://schemas.openxmlformats.org/officeDocument/2006/relationships/hyperlink" Target="https://finalfantasy.fandom.com/wiki/Chocobo" TargetMode="External"/><Relationship Id="rId2280" Type="http://schemas.openxmlformats.org/officeDocument/2006/relationships/hyperlink" Target="https://monsterhunter.fandom.com/wiki/Mi_Ru" TargetMode="External"/><Relationship Id="rId2281" Type="http://schemas.openxmlformats.org/officeDocument/2006/relationships/hyperlink" Target="https://ark.gamepedia.com/Thylacoleo" TargetMode="External"/><Relationship Id="rId2282" Type="http://schemas.openxmlformats.org/officeDocument/2006/relationships/hyperlink" Target="https://forgottenrealms.fandom.com/wiki/Killmoulis" TargetMode="External"/><Relationship Id="rId363" Type="http://schemas.openxmlformats.org/officeDocument/2006/relationships/hyperlink" Target="https://monsterhunter.fandom.com/wiki/Anteka" TargetMode="External"/><Relationship Id="rId2283" Type="http://schemas.openxmlformats.org/officeDocument/2006/relationships/hyperlink" Target="https://bulbapedia.bulbagarden.net/wiki/Electrike_(Pok%C3%A9mon)" TargetMode="External"/><Relationship Id="rId362" Type="http://schemas.openxmlformats.org/officeDocument/2006/relationships/hyperlink" Target="https://starwars.fandom.com/wiki/Gualama" TargetMode="External"/><Relationship Id="rId2284" Type="http://schemas.openxmlformats.org/officeDocument/2006/relationships/hyperlink" Target="https://monsterhunter.fandom.com/wiki/Midogaron" TargetMode="External"/><Relationship Id="rId361" Type="http://schemas.openxmlformats.org/officeDocument/2006/relationships/hyperlink" Target="https://xenoblade.fandom.com/wiki/Artifice_Colossus" TargetMode="External"/><Relationship Id="rId2285" Type="http://schemas.openxmlformats.org/officeDocument/2006/relationships/hyperlink" Target="https://ark.gamepedia.com/Desert_Titan" TargetMode="External"/><Relationship Id="rId360" Type="http://schemas.openxmlformats.org/officeDocument/2006/relationships/hyperlink" Target="https://howtotrainyourdragon.fandom.com/wiki/Devilish_Dervish_(Franchise)" TargetMode="External"/><Relationship Id="rId2286" Type="http://schemas.openxmlformats.org/officeDocument/2006/relationships/hyperlink" Target="https://forgottenrealms.fandom.com/wiki/Meenlock" TargetMode="External"/><Relationship Id="rId367" Type="http://schemas.openxmlformats.org/officeDocument/2006/relationships/hyperlink" Target="https://metroid.fandom.com/wiki/Desbrachian" TargetMode="External"/><Relationship Id="rId2287" Type="http://schemas.openxmlformats.org/officeDocument/2006/relationships/hyperlink" Target="https://bulbapedia.bulbagarden.net/wiki/Plusle_(Pok%C3%A9mon)" TargetMode="External"/><Relationship Id="rId366" Type="http://schemas.openxmlformats.org/officeDocument/2006/relationships/hyperlink" Target="https://marvel.fandom.com/wiki/Klyntar_(Race)" TargetMode="External"/><Relationship Id="rId2288" Type="http://schemas.openxmlformats.org/officeDocument/2006/relationships/hyperlink" Target="https://monsterhunter.fandom.com/wiki/Mizutsune" TargetMode="External"/><Relationship Id="rId365" Type="http://schemas.openxmlformats.org/officeDocument/2006/relationships/hyperlink" Target="https://slimerancher.fandom.com/wiki/Boom_Slime" TargetMode="External"/><Relationship Id="rId2289" Type="http://schemas.openxmlformats.org/officeDocument/2006/relationships/hyperlink" Target="https://ark.gamepedia.com/Forest_Titan" TargetMode="External"/><Relationship Id="rId364" Type="http://schemas.openxmlformats.org/officeDocument/2006/relationships/hyperlink" Target="https://harrypotter.fandom.com/wiki/Antipodean_Opaleye" TargetMode="External"/><Relationship Id="rId95" Type="http://schemas.openxmlformats.org/officeDocument/2006/relationships/hyperlink" Target="https://digimon.fandom.com/wiki/Bacomon" TargetMode="External"/><Relationship Id="rId94" Type="http://schemas.openxmlformats.org/officeDocument/2006/relationships/hyperlink" Target="https://bulbapedia.bulbagarden.net/wiki/Caterpie_(Pok%C3%A9mon)" TargetMode="External"/><Relationship Id="rId97" Type="http://schemas.openxmlformats.org/officeDocument/2006/relationships/hyperlink" Target="https://zelda.fandom.com/wiki/Cucco" TargetMode="External"/><Relationship Id="rId96" Type="http://schemas.openxmlformats.org/officeDocument/2006/relationships/hyperlink" Target="https://godzilla.fandom.com/wiki/Destoroyah" TargetMode="External"/><Relationship Id="rId99" Type="http://schemas.openxmlformats.org/officeDocument/2006/relationships/hyperlink" Target="https://dragon-quest.org/wiki/Shell_slime" TargetMode="External"/><Relationship Id="rId98" Type="http://schemas.openxmlformats.org/officeDocument/2006/relationships/hyperlink" Target="https://www.mariowiki.com/Blooper" TargetMode="External"/><Relationship Id="rId91" Type="http://schemas.openxmlformats.org/officeDocument/2006/relationships/hyperlink" Target="https://ark.gamepedia.com/Anglerfish" TargetMode="External"/><Relationship Id="rId90" Type="http://schemas.openxmlformats.org/officeDocument/2006/relationships/hyperlink" Target="https://en.wikipedia.org/wiki/Bird" TargetMode="External"/><Relationship Id="rId93" Type="http://schemas.openxmlformats.org/officeDocument/2006/relationships/hyperlink" Target="https://forgottenrealms.fandom.com/wiki/Avolakia" TargetMode="External"/><Relationship Id="rId92" Type="http://schemas.openxmlformats.org/officeDocument/2006/relationships/hyperlink" Target="https://avatar.fandom.com/wiki/Armadillo_wolf" TargetMode="External"/><Relationship Id="rId359" Type="http://schemas.openxmlformats.org/officeDocument/2006/relationships/hyperlink" Target="https://dragon-quest.org/wiki/Bullfinch" TargetMode="External"/><Relationship Id="rId358" Type="http://schemas.openxmlformats.org/officeDocument/2006/relationships/hyperlink" Target="https://www.mariowiki.com/Cleft" TargetMode="External"/><Relationship Id="rId357" Type="http://schemas.openxmlformats.org/officeDocument/2006/relationships/hyperlink" Target="https://zelda.fandom.com/wiki/Navi" TargetMode="External"/><Relationship Id="rId2270" Type="http://schemas.openxmlformats.org/officeDocument/2006/relationships/hyperlink" Target="https://xenoblade.fandom.com/wiki/Judicium_Titan" TargetMode="External"/><Relationship Id="rId2271" Type="http://schemas.openxmlformats.org/officeDocument/2006/relationships/hyperlink" Target="https://monsterhunter.fandom.com/wiki/Mernos" TargetMode="External"/><Relationship Id="rId352" Type="http://schemas.openxmlformats.org/officeDocument/2006/relationships/hyperlink" Target="https://avatar.fandom.com/wiki/Cat_owl" TargetMode="External"/><Relationship Id="rId2272" Type="http://schemas.openxmlformats.org/officeDocument/2006/relationships/hyperlink" Target="https://ark.gamepedia.com/Therizinosaur" TargetMode="External"/><Relationship Id="rId351" Type="http://schemas.openxmlformats.org/officeDocument/2006/relationships/hyperlink" Target="https://ark.gamepedia.com/Baryonyx" TargetMode="External"/><Relationship Id="rId2273" Type="http://schemas.openxmlformats.org/officeDocument/2006/relationships/hyperlink" Target="https://forgottenrealms.fandom.com/wiki/Gloomwing" TargetMode="External"/><Relationship Id="rId350" Type="http://schemas.openxmlformats.org/officeDocument/2006/relationships/hyperlink" Target="https://en.wikipedia.org/wiki/Insect" TargetMode="External"/><Relationship Id="rId2274" Type="http://schemas.openxmlformats.org/officeDocument/2006/relationships/hyperlink" Target="https://bulbapedia.bulbagarden.net/wiki/Aron_(Pok%C3%A9mon)" TargetMode="External"/><Relationship Id="rId2275" Type="http://schemas.openxmlformats.org/officeDocument/2006/relationships/hyperlink" Target="https://xenoblade.fandom.com/wiki/Dromarch" TargetMode="External"/><Relationship Id="rId356" Type="http://schemas.openxmlformats.org/officeDocument/2006/relationships/hyperlink" Target="https://godzilla.fandom.com/wiki/Megaguirus" TargetMode="External"/><Relationship Id="rId2276" Type="http://schemas.openxmlformats.org/officeDocument/2006/relationships/hyperlink" Target="https://monsterhunter.fandom.com/wiki/Merphistophelin" TargetMode="External"/><Relationship Id="rId355" Type="http://schemas.openxmlformats.org/officeDocument/2006/relationships/hyperlink" Target="https://digimon.fandom.com/wiki/Commandramon" TargetMode="External"/><Relationship Id="rId2277" Type="http://schemas.openxmlformats.org/officeDocument/2006/relationships/hyperlink" Target="https://ark.gamepedia.com/Thorny_Dragon" TargetMode="External"/><Relationship Id="rId354" Type="http://schemas.openxmlformats.org/officeDocument/2006/relationships/hyperlink" Target="https://bulbapedia.bulbagarden.net/wiki/Nidoran%E2%99%82_(Pok%C3%A9mon)" TargetMode="External"/><Relationship Id="rId2278" Type="http://schemas.openxmlformats.org/officeDocument/2006/relationships/hyperlink" Target="https://forgottenrealms.fandom.com/wiki/Kelpie" TargetMode="External"/><Relationship Id="rId353" Type="http://schemas.openxmlformats.org/officeDocument/2006/relationships/hyperlink" Target="https://forgottenrealms.fandom.com/wiki/Chwidencha" TargetMode="External"/><Relationship Id="rId2279" Type="http://schemas.openxmlformats.org/officeDocument/2006/relationships/hyperlink" Target="https://bulbapedia.bulbagarden.net/wiki/Meditite_(Pok%C3%A9mon)" TargetMode="External"/><Relationship Id="rId2225" Type="http://schemas.openxmlformats.org/officeDocument/2006/relationships/hyperlink" Target="https://starwars.fandom.com/wiki/Assassin_droid/Legends" TargetMode="External"/><Relationship Id="rId2226" Type="http://schemas.openxmlformats.org/officeDocument/2006/relationships/hyperlink" Target="https://monsterhunter.fandom.com/wiki/Ludroth" TargetMode="External"/><Relationship Id="rId2227" Type="http://schemas.openxmlformats.org/officeDocument/2006/relationships/hyperlink" Target="https://ark.gamepedia.com/Scout" TargetMode="External"/><Relationship Id="rId2228" Type="http://schemas.openxmlformats.org/officeDocument/2006/relationships/hyperlink" Target="https://forgottenrealms.fandom.com/wiki/Thoqqua" TargetMode="External"/><Relationship Id="rId2229" Type="http://schemas.openxmlformats.org/officeDocument/2006/relationships/hyperlink" Target="https://bulbapedia.bulbagarden.net/wiki/Slakoth_(Pok%C3%A9mon)" TargetMode="External"/><Relationship Id="rId305" Type="http://schemas.openxmlformats.org/officeDocument/2006/relationships/hyperlink" Target="https://starwars.fandom.com/wiki/Galoomp" TargetMode="External"/><Relationship Id="rId304" Type="http://schemas.openxmlformats.org/officeDocument/2006/relationships/hyperlink" Target="https://xenoblade.fandom.com/wiki/Leg_Ardun" TargetMode="External"/><Relationship Id="rId303" Type="http://schemas.openxmlformats.org/officeDocument/2006/relationships/hyperlink" Target="https://howtotrainyourdragon.fandom.com/wiki/Death_Song" TargetMode="External"/><Relationship Id="rId302" Type="http://schemas.openxmlformats.org/officeDocument/2006/relationships/hyperlink" Target="https://dragon-quest.org/wiki/Metal_king_slime" TargetMode="External"/><Relationship Id="rId309" Type="http://schemas.openxmlformats.org/officeDocument/2006/relationships/hyperlink" Target="https://marvel.fandom.com/wiki/Sparky_(Earth-616)" TargetMode="External"/><Relationship Id="rId308" Type="http://schemas.openxmlformats.org/officeDocument/2006/relationships/hyperlink" Target="https://slimerancher.fandom.com/wiki/Rock_Slime" TargetMode="External"/><Relationship Id="rId307" Type="http://schemas.openxmlformats.org/officeDocument/2006/relationships/hyperlink" Target="https://harrypotter.fandom.com/wiki/Diricawl" TargetMode="External"/><Relationship Id="rId306" Type="http://schemas.openxmlformats.org/officeDocument/2006/relationships/hyperlink" Target="https://monsterhunter.fandom.com/wiki/Anjanath" TargetMode="External"/><Relationship Id="rId2220" Type="http://schemas.openxmlformats.org/officeDocument/2006/relationships/hyperlink" Target="https://monsterhunter.fandom.com/wiki/Lolo_Gougarf" TargetMode="External"/><Relationship Id="rId301" Type="http://schemas.openxmlformats.org/officeDocument/2006/relationships/hyperlink" Target="https://www.mariowiki.com/Chargin%27_Chuck" TargetMode="External"/><Relationship Id="rId2221" Type="http://schemas.openxmlformats.org/officeDocument/2006/relationships/hyperlink" Target="https://ark.gamepedia.com/Sarco" TargetMode="External"/><Relationship Id="rId300" Type="http://schemas.openxmlformats.org/officeDocument/2006/relationships/hyperlink" Target="https://zelda.fandom.com/wiki/Dodongo" TargetMode="External"/><Relationship Id="rId2222" Type="http://schemas.openxmlformats.org/officeDocument/2006/relationships/hyperlink" Target="https://forgottenrealms.fandom.com/wiki/Water_mephit" TargetMode="External"/><Relationship Id="rId2223" Type="http://schemas.openxmlformats.org/officeDocument/2006/relationships/hyperlink" Target="https://bulbapedia.bulbagarden.net/wiki/Shroomish_(Pok%C3%A9mon)" TargetMode="External"/><Relationship Id="rId2224" Type="http://schemas.openxmlformats.org/officeDocument/2006/relationships/hyperlink" Target="https://xenoblade.fandom.com/wiki/Vigent" TargetMode="External"/><Relationship Id="rId2214" Type="http://schemas.openxmlformats.org/officeDocument/2006/relationships/hyperlink" Target="https://monsterhunter.fandom.com/wiki/Lightenna" TargetMode="External"/><Relationship Id="rId2215" Type="http://schemas.openxmlformats.org/officeDocument/2006/relationships/hyperlink" Target="https://ark.gamepedia.com/Sabertooth_Salmon" TargetMode="External"/><Relationship Id="rId2216" Type="http://schemas.openxmlformats.org/officeDocument/2006/relationships/hyperlink" Target="https://forgottenrealms.fandom.com/wiki/Steam_mephit" TargetMode="External"/><Relationship Id="rId2217" Type="http://schemas.openxmlformats.org/officeDocument/2006/relationships/hyperlink" Target="https://bulbapedia.bulbagarden.net/wiki/Surskit_(Pok%C3%A9mon)" TargetMode="External"/><Relationship Id="rId2218" Type="http://schemas.openxmlformats.org/officeDocument/2006/relationships/hyperlink" Target="https://xenoblade.fandom.com/wiki/Urchon" TargetMode="External"/><Relationship Id="rId2219" Type="http://schemas.openxmlformats.org/officeDocument/2006/relationships/hyperlink" Target="https://starwars.fandom.com/wiki/Worrt/Legends" TargetMode="External"/><Relationship Id="rId2210" Type="http://schemas.openxmlformats.org/officeDocument/2006/relationships/hyperlink" Target="https://forgottenrealms.fandom.com/wiki/Smoke_mephit" TargetMode="External"/><Relationship Id="rId2211" Type="http://schemas.openxmlformats.org/officeDocument/2006/relationships/hyperlink" Target="https://bulbapedia.bulbagarden.net/wiki/Ralts_(Pok%C3%A9mon)" TargetMode="External"/><Relationship Id="rId2212" Type="http://schemas.openxmlformats.org/officeDocument/2006/relationships/hyperlink" Target="https://xenoblade.fandom.com/wiki/Water_Upa" TargetMode="External"/><Relationship Id="rId2213" Type="http://schemas.openxmlformats.org/officeDocument/2006/relationships/hyperlink" Target="https://starwars.fandom.com/wiki/Womp_rat/Legends" TargetMode="External"/><Relationship Id="rId2247" Type="http://schemas.openxmlformats.org/officeDocument/2006/relationships/hyperlink" Target="https://bulbapedia.bulbagarden.net/wiki/Makuhita_(Pok%C3%A9mon)" TargetMode="External"/><Relationship Id="rId2248" Type="http://schemas.openxmlformats.org/officeDocument/2006/relationships/hyperlink" Target="https://xenoblade.fandom.com/wiki/Xiphias" TargetMode="External"/><Relationship Id="rId2249" Type="http://schemas.openxmlformats.org/officeDocument/2006/relationships/hyperlink" Target="https://starwars.fandom.com/wiki/Protocol_droid/Legends" TargetMode="External"/><Relationship Id="rId327" Type="http://schemas.openxmlformats.org/officeDocument/2006/relationships/hyperlink" Target="https://godzilla.fandom.com/wiki/Mechagodzilla_(Showa)" TargetMode="External"/><Relationship Id="rId326" Type="http://schemas.openxmlformats.org/officeDocument/2006/relationships/hyperlink" Target="https://digimon.fandom.com/wiki/Chuumon" TargetMode="External"/><Relationship Id="rId325" Type="http://schemas.openxmlformats.org/officeDocument/2006/relationships/hyperlink" Target="https://bulbapedia.bulbagarden.net/wiki/Nidoran%E2%99%80_(Pok%C3%A9mon)" TargetMode="External"/><Relationship Id="rId324" Type="http://schemas.openxmlformats.org/officeDocument/2006/relationships/hyperlink" Target="https://forgottenrealms.fandom.com/wiki/Chuul" TargetMode="External"/><Relationship Id="rId329" Type="http://schemas.openxmlformats.org/officeDocument/2006/relationships/hyperlink" Target="https://www.mariowiki.com/Cheep_Cheep" TargetMode="External"/><Relationship Id="rId328" Type="http://schemas.openxmlformats.org/officeDocument/2006/relationships/hyperlink" Target="https://zelda.fandom.com/wiki/Fairy" TargetMode="External"/><Relationship Id="rId2240" Type="http://schemas.openxmlformats.org/officeDocument/2006/relationships/hyperlink" Target="https://forgottenrealms.fandom.com/wiki/Water_elemental" TargetMode="External"/><Relationship Id="rId2241" Type="http://schemas.openxmlformats.org/officeDocument/2006/relationships/hyperlink" Target="https://bulbapedia.bulbagarden.net/wiki/Whismur_(Pok%C3%A9mon)" TargetMode="External"/><Relationship Id="rId2242" Type="http://schemas.openxmlformats.org/officeDocument/2006/relationships/hyperlink" Target="https://xenoblade.fandom.com/wiki/Xe-dom" TargetMode="External"/><Relationship Id="rId323" Type="http://schemas.openxmlformats.org/officeDocument/2006/relationships/hyperlink" Target="https://avatar.fandom.com/wiki/Cat_deer" TargetMode="External"/><Relationship Id="rId2243" Type="http://schemas.openxmlformats.org/officeDocument/2006/relationships/hyperlink" Target="https://starwars.fandom.com/wiki/Medical_droid/Legends" TargetMode="External"/><Relationship Id="rId322" Type="http://schemas.openxmlformats.org/officeDocument/2006/relationships/hyperlink" Target="https://ark.gamepedia.com/Attack_Drone" TargetMode="External"/><Relationship Id="rId2244" Type="http://schemas.openxmlformats.org/officeDocument/2006/relationships/hyperlink" Target="https://monsterhunter.fandom.com/wiki/Maccao" TargetMode="External"/><Relationship Id="rId321" Type="http://schemas.openxmlformats.org/officeDocument/2006/relationships/hyperlink" Target="https://en.wikipedia.org/wiki/Insect" TargetMode="External"/><Relationship Id="rId2245" Type="http://schemas.openxmlformats.org/officeDocument/2006/relationships/hyperlink" Target="https://ark.gamepedia.com/Snow_Owl" TargetMode="External"/><Relationship Id="rId320" Type="http://schemas.openxmlformats.org/officeDocument/2006/relationships/hyperlink" Target="https://okami.fandom.com/wiki/Moegami" TargetMode="External"/><Relationship Id="rId2246" Type="http://schemas.openxmlformats.org/officeDocument/2006/relationships/hyperlink" Target="https://forgottenrealms.fandom.com/wiki/Xorn" TargetMode="External"/><Relationship Id="rId2236" Type="http://schemas.openxmlformats.org/officeDocument/2006/relationships/hyperlink" Target="https://xenoblade.fandom.com/wiki/Vivohast" TargetMode="External"/><Relationship Id="rId2237" Type="http://schemas.openxmlformats.org/officeDocument/2006/relationships/hyperlink" Target="https://starwars.fandom.com/wiki/Droideka/Legends" TargetMode="External"/><Relationship Id="rId2238" Type="http://schemas.openxmlformats.org/officeDocument/2006/relationships/hyperlink" Target="https://monsterhunter.fandom.com/wiki/Lunastra" TargetMode="External"/><Relationship Id="rId2239" Type="http://schemas.openxmlformats.org/officeDocument/2006/relationships/hyperlink" Target="https://ark.gamepedia.com/Shinehorn" TargetMode="External"/><Relationship Id="rId316" Type="http://schemas.openxmlformats.org/officeDocument/2006/relationships/hyperlink" Target="https://elderscrolls.fandom.com/wiki/Durzog_(Online)" TargetMode="External"/><Relationship Id="rId315" Type="http://schemas.openxmlformats.org/officeDocument/2006/relationships/hyperlink" Target="https://monster-sanctuary.fandom.com/wiki/Steam_Golem" TargetMode="External"/><Relationship Id="rId314" Type="http://schemas.openxmlformats.org/officeDocument/2006/relationships/hyperlink" Target="https://fellseal.gamepedia.com/Ercinee" TargetMode="External"/><Relationship Id="rId313" Type="http://schemas.openxmlformats.org/officeDocument/2006/relationships/hyperlink" Target="https://minecraft.gamepedia.com/Hoglin" TargetMode="External"/><Relationship Id="rId319" Type="http://schemas.openxmlformats.org/officeDocument/2006/relationships/hyperlink" Target="https://goldensun.fandom.com/wiki/Flower" TargetMode="External"/><Relationship Id="rId318" Type="http://schemas.openxmlformats.org/officeDocument/2006/relationships/hyperlink" Target="https://onepiece.fandom.com/wiki/Den_Den_Mushi" TargetMode="External"/><Relationship Id="rId317" Type="http://schemas.openxmlformats.org/officeDocument/2006/relationships/hyperlink" Target="https://naruto.fandom.com/wiki/Ten-Tails" TargetMode="External"/><Relationship Id="rId2230" Type="http://schemas.openxmlformats.org/officeDocument/2006/relationships/hyperlink" Target="https://xenoblade.fandom.com/wiki/Visigel" TargetMode="External"/><Relationship Id="rId2231" Type="http://schemas.openxmlformats.org/officeDocument/2006/relationships/hyperlink" Target="https://starwars.fandom.com/wiki/Astromech_droid/Legends" TargetMode="External"/><Relationship Id="rId312" Type="http://schemas.openxmlformats.org/officeDocument/2006/relationships/hyperlink" Target="https://finalfantasy.fandom.com/wiki/Chaos_(Final_Fantasy_XII)" TargetMode="External"/><Relationship Id="rId2232" Type="http://schemas.openxmlformats.org/officeDocument/2006/relationships/hyperlink" Target="https://monsterhunter.fandom.com/wiki/Royal_Ludroth" TargetMode="External"/><Relationship Id="rId311" Type="http://schemas.openxmlformats.org/officeDocument/2006/relationships/hyperlink" Target="https://finalfantasy.fandom.com/wiki/Dhorme_Chimera_(Final_Fantasy_V)" TargetMode="External"/><Relationship Id="rId2233" Type="http://schemas.openxmlformats.org/officeDocument/2006/relationships/hyperlink" Target="https://ark.gamepedia.com/Seeker" TargetMode="External"/><Relationship Id="rId310" Type="http://schemas.openxmlformats.org/officeDocument/2006/relationships/hyperlink" Target="https://metroid.fandom.com/wiki/Crystallite" TargetMode="External"/><Relationship Id="rId2234" Type="http://schemas.openxmlformats.org/officeDocument/2006/relationships/hyperlink" Target="https://forgottenrealms.fandom.com/wiki/Varrdig" TargetMode="External"/><Relationship Id="rId2235" Type="http://schemas.openxmlformats.org/officeDocument/2006/relationships/hyperlink" Target="https://bulbapedia.bulbagarden.net/wiki/Nincada_(Pok%C3%A9mon)" TargetMode="External"/><Relationship Id="rId297" Type="http://schemas.openxmlformats.org/officeDocument/2006/relationships/hyperlink" Target="https://bulbapedia.bulbagarden.net/wiki/Sandshrew_(Pok%C3%A9mon)" TargetMode="External"/><Relationship Id="rId296" Type="http://schemas.openxmlformats.org/officeDocument/2006/relationships/hyperlink" Target="https://forgottenrealms.fandom.com/wiki/Choldrith" TargetMode="External"/><Relationship Id="rId295" Type="http://schemas.openxmlformats.org/officeDocument/2006/relationships/hyperlink" Target="https://avatar.fandom.com/wiki/Canyon_crawler" TargetMode="External"/><Relationship Id="rId294" Type="http://schemas.openxmlformats.org/officeDocument/2006/relationships/hyperlink" Target="https://ark.gamepedia.com/Astrocetus" TargetMode="External"/><Relationship Id="rId299" Type="http://schemas.openxmlformats.org/officeDocument/2006/relationships/hyperlink" Target="https://godzilla.fandom.com/wiki/Manda" TargetMode="External"/><Relationship Id="rId298" Type="http://schemas.openxmlformats.org/officeDocument/2006/relationships/hyperlink" Target="https://digimon.fandom.com/wiki/Chikurimon" TargetMode="External"/><Relationship Id="rId271" Type="http://schemas.openxmlformats.org/officeDocument/2006/relationships/hyperlink" Target="https://zelda.fandom.com/wiki/Dark_ChuChu" TargetMode="External"/><Relationship Id="rId270" Type="http://schemas.openxmlformats.org/officeDocument/2006/relationships/hyperlink" Target="https://godzilla.fandom.com/wiki/King_Kong_(MonsterVerse)" TargetMode="External"/><Relationship Id="rId269" Type="http://schemas.openxmlformats.org/officeDocument/2006/relationships/hyperlink" Target="https://digimon.fandom.com/wiki/Candlemon" TargetMode="External"/><Relationship Id="rId264" Type="http://schemas.openxmlformats.org/officeDocument/2006/relationships/hyperlink" Target="https://en.wikipedia.org/wiki/Fish" TargetMode="External"/><Relationship Id="rId263" Type="http://schemas.openxmlformats.org/officeDocument/2006/relationships/hyperlink" Target="https://discworld.fandom.com/wiki/Errol" TargetMode="External"/><Relationship Id="rId262" Type="http://schemas.openxmlformats.org/officeDocument/2006/relationships/hyperlink" Target="https://okami.fandom.com/wiki/Kyokugami" TargetMode="External"/><Relationship Id="rId261" Type="http://schemas.openxmlformats.org/officeDocument/2006/relationships/hyperlink" Target="https://goldensun.fandom.com/wiki/Echo" TargetMode="External"/><Relationship Id="rId268" Type="http://schemas.openxmlformats.org/officeDocument/2006/relationships/hyperlink" Target="https://bulbapedia.bulbagarden.net/wiki/Pichu_(Pok%C3%A9mon)" TargetMode="External"/><Relationship Id="rId267" Type="http://schemas.openxmlformats.org/officeDocument/2006/relationships/hyperlink" Target="https://forgottenrealms.fandom.com/wiki/Chaos_quadrapod" TargetMode="External"/><Relationship Id="rId266" Type="http://schemas.openxmlformats.org/officeDocument/2006/relationships/hyperlink" Target="https://avatar.fandom.com/wiki/Camelephant" TargetMode="External"/><Relationship Id="rId265" Type="http://schemas.openxmlformats.org/officeDocument/2006/relationships/hyperlink" Target="https://ark.gamepedia.com/Arthropluera" TargetMode="External"/><Relationship Id="rId260" Type="http://schemas.openxmlformats.org/officeDocument/2006/relationships/hyperlink" Target="https://onepiece.fandom.com/wiki/Animal_Species/Summit_War_Saga" TargetMode="External"/><Relationship Id="rId259" Type="http://schemas.openxmlformats.org/officeDocument/2006/relationships/hyperlink" Target="https://naruto.fandom.com/wiki/Gy%C5%ABki" TargetMode="External"/><Relationship Id="rId258" Type="http://schemas.openxmlformats.org/officeDocument/2006/relationships/hyperlink" Target="https://elderscrolls.fandom.com/wiki/Daedroth_(Oblivion)" TargetMode="External"/><Relationship Id="rId2290" Type="http://schemas.openxmlformats.org/officeDocument/2006/relationships/hyperlink" Target="https://forgottenrealms.fandom.com/wiki/Portal_hound" TargetMode="External"/><Relationship Id="rId2291" Type="http://schemas.openxmlformats.org/officeDocument/2006/relationships/hyperlink" Target="https://bulbapedia.bulbagarden.net/wiki/Minun_(Pok%C3%A9mon)" TargetMode="External"/><Relationship Id="rId2292" Type="http://schemas.openxmlformats.org/officeDocument/2006/relationships/hyperlink" Target="https://monsterhunter.fandom.com/wiki/Monoblos" TargetMode="External"/><Relationship Id="rId2293" Type="http://schemas.openxmlformats.org/officeDocument/2006/relationships/hyperlink" Target="https://ark.gamepedia.com/Ice_Titan" TargetMode="External"/><Relationship Id="rId253" Type="http://schemas.openxmlformats.org/officeDocument/2006/relationships/hyperlink" Target="https://finalfantasy.fandom.com/wiki/Cactuar_(Final_Fantasy_X)" TargetMode="External"/><Relationship Id="rId2294" Type="http://schemas.openxmlformats.org/officeDocument/2006/relationships/hyperlink" Target="https://forgottenrealms.fandom.com/wiki/Yeth_hound" TargetMode="External"/><Relationship Id="rId252" Type="http://schemas.openxmlformats.org/officeDocument/2006/relationships/hyperlink" Target="https://metroid.fandom.com/wiki/Cacatac" TargetMode="External"/><Relationship Id="rId2295" Type="http://schemas.openxmlformats.org/officeDocument/2006/relationships/hyperlink" Target="https://bulbapedia.bulbagarden.net/wiki/Volbeat_(Pok%C3%A9mon)" TargetMode="External"/><Relationship Id="rId251" Type="http://schemas.openxmlformats.org/officeDocument/2006/relationships/hyperlink" Target="https://marvel.fandom.com/wiki/Niels_(Earth-616)" TargetMode="External"/><Relationship Id="rId2296" Type="http://schemas.openxmlformats.org/officeDocument/2006/relationships/hyperlink" Target="https://monsterhunter.fandom.com/wiki/Moofah" TargetMode="External"/><Relationship Id="rId250" Type="http://schemas.openxmlformats.org/officeDocument/2006/relationships/hyperlink" Target="https://slimerancher.fandom.com/wiki/Tangle_Slime" TargetMode="External"/><Relationship Id="rId2297" Type="http://schemas.openxmlformats.org/officeDocument/2006/relationships/hyperlink" Target="https://ark.gamepedia.com/King_Titan" TargetMode="External"/><Relationship Id="rId257" Type="http://schemas.openxmlformats.org/officeDocument/2006/relationships/hyperlink" Target="https://monster-sanctuary.fandom.com/wiki/Catzerker" TargetMode="External"/><Relationship Id="rId2298" Type="http://schemas.openxmlformats.org/officeDocument/2006/relationships/hyperlink" Target="https://forgottenrealms.fandom.com/wiki/Abyssal_chicken" TargetMode="External"/><Relationship Id="rId256" Type="http://schemas.openxmlformats.org/officeDocument/2006/relationships/hyperlink" Target="https://fellseal.gamepedia.com/Bzzerk" TargetMode="External"/><Relationship Id="rId2299" Type="http://schemas.openxmlformats.org/officeDocument/2006/relationships/hyperlink" Target="https://bulbapedia.bulbagarden.net/wiki/Illumise_(Pok%C3%A9mon)" TargetMode="External"/><Relationship Id="rId255" Type="http://schemas.openxmlformats.org/officeDocument/2006/relationships/hyperlink" Target="https://minecraft.gamepedia.com/Guardian" TargetMode="External"/><Relationship Id="rId254" Type="http://schemas.openxmlformats.org/officeDocument/2006/relationships/hyperlink" Target="https://finalfantasy.fandom.com/wiki/Brothers" TargetMode="External"/><Relationship Id="rId293" Type="http://schemas.openxmlformats.org/officeDocument/2006/relationships/hyperlink" Target="https://en.wikipedia.org/wiki/Amphibian" TargetMode="External"/><Relationship Id="rId292" Type="http://schemas.openxmlformats.org/officeDocument/2006/relationships/hyperlink" Target="https://atlantisthelostempire.fandom.com/wiki/Leviathan" TargetMode="External"/><Relationship Id="rId291" Type="http://schemas.openxmlformats.org/officeDocument/2006/relationships/hyperlink" Target="https://okami.fandom.com/wiki/Michigami" TargetMode="External"/><Relationship Id="rId290" Type="http://schemas.openxmlformats.org/officeDocument/2006/relationships/hyperlink" Target="https://goldensun.fandom.com/wiki/Flint" TargetMode="External"/><Relationship Id="rId286" Type="http://schemas.openxmlformats.org/officeDocument/2006/relationships/hyperlink" Target="https://monster-sanctuary.fandom.com/wiki/Yowie" TargetMode="External"/><Relationship Id="rId285" Type="http://schemas.openxmlformats.org/officeDocument/2006/relationships/hyperlink" Target="https://fellseal.gamepedia.com/Daodrenner" TargetMode="External"/><Relationship Id="rId284" Type="http://schemas.openxmlformats.org/officeDocument/2006/relationships/hyperlink" Target="https://minecraft.gamepedia.com/Elder_Guardian" TargetMode="External"/><Relationship Id="rId283" Type="http://schemas.openxmlformats.org/officeDocument/2006/relationships/hyperlink" Target="https://finalfantasy.fandom.com/wiki/Carbuncle_(Final_Fantasy_VIII)" TargetMode="External"/><Relationship Id="rId289" Type="http://schemas.openxmlformats.org/officeDocument/2006/relationships/hyperlink" Target="https://onepiece.fandom.com/wiki/Boss" TargetMode="External"/><Relationship Id="rId288" Type="http://schemas.openxmlformats.org/officeDocument/2006/relationships/hyperlink" Target="https://naruto.fandom.com/wiki/Kurama" TargetMode="External"/><Relationship Id="rId287" Type="http://schemas.openxmlformats.org/officeDocument/2006/relationships/hyperlink" Target="https://elderscrolls.fandom.com/wiki/Dragons_(Lore)" TargetMode="External"/><Relationship Id="rId282" Type="http://schemas.openxmlformats.org/officeDocument/2006/relationships/hyperlink" Target="https://finalfantasy.fandom.com/wiki/Catoblepas_(Final_Fantasy_IX)" TargetMode="External"/><Relationship Id="rId281" Type="http://schemas.openxmlformats.org/officeDocument/2006/relationships/hyperlink" Target="https://metroid.fandom.com/wiki/Charge_Beam_Beast" TargetMode="External"/><Relationship Id="rId280" Type="http://schemas.openxmlformats.org/officeDocument/2006/relationships/hyperlink" Target="https://marvel.fandom.com/wiki/Old_Lace_(Earth-616)" TargetMode="External"/><Relationship Id="rId275" Type="http://schemas.openxmlformats.org/officeDocument/2006/relationships/hyperlink" Target="https://xenoblade.fandom.com/wiki/Deified_Queen" TargetMode="External"/><Relationship Id="rId274" Type="http://schemas.openxmlformats.org/officeDocument/2006/relationships/hyperlink" Target="https://howtotrainyourdragon.fandom.com/wiki/Deadly_Nadder_(Franchise)" TargetMode="External"/><Relationship Id="rId273" Type="http://schemas.openxmlformats.org/officeDocument/2006/relationships/hyperlink" Target="https://dragon-quest.org/wiki/King_slime" TargetMode="External"/><Relationship Id="rId272" Type="http://schemas.openxmlformats.org/officeDocument/2006/relationships/hyperlink" Target="https://www.mariowiki.com/Chain_Chomp" TargetMode="External"/><Relationship Id="rId279" Type="http://schemas.openxmlformats.org/officeDocument/2006/relationships/hyperlink" Target="https://slimerancher.fandom.com/wiki/Saber_Slime" TargetMode="External"/><Relationship Id="rId278" Type="http://schemas.openxmlformats.org/officeDocument/2006/relationships/hyperlink" Target="https://harrypotter.fandom.com/wiki/Demiguise" TargetMode="External"/><Relationship Id="rId277" Type="http://schemas.openxmlformats.org/officeDocument/2006/relationships/hyperlink" Target="https://monsterhunter.fandom.com/wiki/Amatsu" TargetMode="External"/><Relationship Id="rId276" Type="http://schemas.openxmlformats.org/officeDocument/2006/relationships/hyperlink" Target="https://starwars.fandom.com/wiki/Fambaa/Legends" TargetMode="External"/><Relationship Id="rId1851" Type="http://schemas.openxmlformats.org/officeDocument/2006/relationships/hyperlink" Target="https://goldensun.fandom.com/wiki/Dewdrop" TargetMode="External"/><Relationship Id="rId1852" Type="http://schemas.openxmlformats.org/officeDocument/2006/relationships/hyperlink" Target="https://ark.gamepedia.com/Mantis" TargetMode="External"/><Relationship Id="rId1853" Type="http://schemas.openxmlformats.org/officeDocument/2006/relationships/hyperlink" Target="https://forgottenrealms.fandom.com/wiki/Metallic_dragon" TargetMode="External"/><Relationship Id="rId1854" Type="http://schemas.openxmlformats.org/officeDocument/2006/relationships/hyperlink" Target="https://bulbapedia.bulbagarden.net/wiki/Yanma_(Pok%C3%A9mon)" TargetMode="External"/><Relationship Id="rId1855" Type="http://schemas.openxmlformats.org/officeDocument/2006/relationships/hyperlink" Target="https://digimon.fandom.com/wiki/Sparrowmon" TargetMode="External"/><Relationship Id="rId1856" Type="http://schemas.openxmlformats.org/officeDocument/2006/relationships/hyperlink" Target="https://dragon-quest.org/wiki/Overkilling_machine" TargetMode="External"/><Relationship Id="rId1857" Type="http://schemas.openxmlformats.org/officeDocument/2006/relationships/hyperlink" Target="https://howtotrainyourdragon.fandom.com/wiki/Whispering_Death" TargetMode="External"/><Relationship Id="rId1858" Type="http://schemas.openxmlformats.org/officeDocument/2006/relationships/hyperlink" Target="https://xenoblade.fandom.com/wiki/Brutton_Parisax" TargetMode="External"/><Relationship Id="rId1859" Type="http://schemas.openxmlformats.org/officeDocument/2006/relationships/hyperlink" Target="https://starwars.fandom.com/wiki/Netcaster" TargetMode="External"/><Relationship Id="rId1850" Type="http://schemas.openxmlformats.org/officeDocument/2006/relationships/hyperlink" Target="https://monster-sanctuary.fandom.com/wiki/King_Blob" TargetMode="External"/><Relationship Id="rId1840" Type="http://schemas.openxmlformats.org/officeDocument/2006/relationships/hyperlink" Target="https://goldensun.fandom.com/wiki/Dew" TargetMode="External"/><Relationship Id="rId1841" Type="http://schemas.openxmlformats.org/officeDocument/2006/relationships/hyperlink" Target="https://ark.gamepedia.com/Manta" TargetMode="External"/><Relationship Id="rId1842" Type="http://schemas.openxmlformats.org/officeDocument/2006/relationships/hyperlink" Target="https://forgottenrealms.fandom.com/wiki/Metallic_dragon" TargetMode="External"/><Relationship Id="rId1843" Type="http://schemas.openxmlformats.org/officeDocument/2006/relationships/hyperlink" Target="https://bulbapedia.bulbagarden.net/wiki/Sunkern_(Pok%C3%A9mon)" TargetMode="External"/><Relationship Id="rId1844" Type="http://schemas.openxmlformats.org/officeDocument/2006/relationships/hyperlink" Target="https://digimon.fandom.com/wiki/Spadamon" TargetMode="External"/><Relationship Id="rId1845" Type="http://schemas.openxmlformats.org/officeDocument/2006/relationships/hyperlink" Target="https://dragon-quest.org/wiki/Metal_dragon" TargetMode="External"/><Relationship Id="rId1846" Type="http://schemas.openxmlformats.org/officeDocument/2006/relationships/hyperlink" Target="https://howtotrainyourdragon.fandom.com/wiki/Typhoomerang" TargetMode="External"/><Relationship Id="rId1847" Type="http://schemas.openxmlformats.org/officeDocument/2006/relationships/hyperlink" Target="https://xenoblade.fandom.com/wiki/Papil" TargetMode="External"/><Relationship Id="rId1848" Type="http://schemas.openxmlformats.org/officeDocument/2006/relationships/hyperlink" Target="https://starwars.fandom.com/wiki/Nek/Legends" TargetMode="External"/><Relationship Id="rId1849" Type="http://schemas.openxmlformats.org/officeDocument/2006/relationships/hyperlink" Target="https://monsterhunter.fandom.com/wiki/Gore_Magala" TargetMode="External"/><Relationship Id="rId1873" Type="http://schemas.openxmlformats.org/officeDocument/2006/relationships/hyperlink" Target="https://goldensun.fandom.com/wiki/Fizz" TargetMode="External"/><Relationship Id="rId1874" Type="http://schemas.openxmlformats.org/officeDocument/2006/relationships/hyperlink" Target="https://ark.gamepedia.com/Megalania" TargetMode="External"/><Relationship Id="rId1875" Type="http://schemas.openxmlformats.org/officeDocument/2006/relationships/hyperlink" Target="https://forgottenrealms.fandom.com/wiki/Lung_dragon" TargetMode="External"/><Relationship Id="rId1876" Type="http://schemas.openxmlformats.org/officeDocument/2006/relationships/hyperlink" Target="https://bulbapedia.bulbagarden.net/wiki/Murkrow_(Pok%C3%A9mon)" TargetMode="External"/><Relationship Id="rId1877" Type="http://schemas.openxmlformats.org/officeDocument/2006/relationships/hyperlink" Target="https://digimon.fandom.com/wiki/Sunarizamon" TargetMode="External"/><Relationship Id="rId1878" Type="http://schemas.openxmlformats.org/officeDocument/2006/relationships/hyperlink" Target="https://dragon-quest.org/wiki/Golem" TargetMode="External"/><Relationship Id="rId1879" Type="http://schemas.openxmlformats.org/officeDocument/2006/relationships/hyperlink" Target="https://howtotrainyourdragon.fandom.com/wiki/Windstriker" TargetMode="External"/><Relationship Id="rId1870" Type="http://schemas.openxmlformats.org/officeDocument/2006/relationships/hyperlink" Target="https://starwars.fandom.com/wiki/Nexu/Legends" TargetMode="External"/><Relationship Id="rId1871" Type="http://schemas.openxmlformats.org/officeDocument/2006/relationships/hyperlink" Target="https://monsterhunter.fandom.com/wiki/Goss_Harag" TargetMode="External"/><Relationship Id="rId1872" Type="http://schemas.openxmlformats.org/officeDocument/2006/relationships/hyperlink" Target="https://monster-sanctuary.fandom.com/wiki/Vodinoy" TargetMode="External"/><Relationship Id="rId1862" Type="http://schemas.openxmlformats.org/officeDocument/2006/relationships/hyperlink" Target="https://goldensun.fandom.com/wiki/Eddy" TargetMode="External"/><Relationship Id="rId1863" Type="http://schemas.openxmlformats.org/officeDocument/2006/relationships/hyperlink" Target="https://ark.gamepedia.com/Megachelon" TargetMode="External"/><Relationship Id="rId1864" Type="http://schemas.openxmlformats.org/officeDocument/2006/relationships/hyperlink" Target="https://forgottenrealms.fandom.com/wiki/Lung_dragon" TargetMode="External"/><Relationship Id="rId1865" Type="http://schemas.openxmlformats.org/officeDocument/2006/relationships/hyperlink" Target="https://bulbapedia.bulbagarden.net/wiki/Wooper_(Pok%C3%A9mon)" TargetMode="External"/><Relationship Id="rId1866" Type="http://schemas.openxmlformats.org/officeDocument/2006/relationships/hyperlink" Target="https://digimon.fandom.com/wiki/Starmon_(2010_anime)" TargetMode="External"/><Relationship Id="rId1867" Type="http://schemas.openxmlformats.org/officeDocument/2006/relationships/hyperlink" Target="https://dragon-quest.org/wiki/Cannibox" TargetMode="External"/><Relationship Id="rId1868" Type="http://schemas.openxmlformats.org/officeDocument/2006/relationships/hyperlink" Target="https://howtotrainyourdragon.fandom.com/wiki/Windgnasher" TargetMode="External"/><Relationship Id="rId1869" Type="http://schemas.openxmlformats.org/officeDocument/2006/relationships/hyperlink" Target="https://xenoblade.fandom.com/wiki/Parisax" TargetMode="External"/><Relationship Id="rId1860" Type="http://schemas.openxmlformats.org/officeDocument/2006/relationships/hyperlink" Target="https://monsterhunter.fandom.com/wiki/Goruganosu" TargetMode="External"/><Relationship Id="rId1861" Type="http://schemas.openxmlformats.org/officeDocument/2006/relationships/hyperlink" Target="https://monster-sanctuary.fandom.com/wiki/Worm" TargetMode="External"/><Relationship Id="rId1810" Type="http://schemas.openxmlformats.org/officeDocument/2006/relationships/hyperlink" Target="https://bulbapedia.bulbagarden.net/wiki/Bonsly_(Pok%C3%A9mon)" TargetMode="External"/><Relationship Id="rId1811" Type="http://schemas.openxmlformats.org/officeDocument/2006/relationships/hyperlink" Target="https://digimon.fandom.com/wiki/SnowGoblimon" TargetMode="External"/><Relationship Id="rId1812" Type="http://schemas.openxmlformats.org/officeDocument/2006/relationships/hyperlink" Target="https://dragon-quest.org/wiki/Notso_macho" TargetMode="External"/><Relationship Id="rId1813" Type="http://schemas.openxmlformats.org/officeDocument/2006/relationships/hyperlink" Target="https://howtotrainyourdragon.fandom.com/wiki/Tide_Glider" TargetMode="External"/><Relationship Id="rId1814" Type="http://schemas.openxmlformats.org/officeDocument/2006/relationships/hyperlink" Target="https://xenoblade.fandom.com/wiki/Zefa_Ories" TargetMode="External"/><Relationship Id="rId1815" Type="http://schemas.openxmlformats.org/officeDocument/2006/relationships/hyperlink" Target="https://starwars.fandom.com/wiki/Mastiff_phalone/Legends" TargetMode="External"/><Relationship Id="rId1816" Type="http://schemas.openxmlformats.org/officeDocument/2006/relationships/hyperlink" Target="https://monsterhunter.fandom.com/wiki/Gobul" TargetMode="External"/><Relationship Id="rId1817" Type="http://schemas.openxmlformats.org/officeDocument/2006/relationships/hyperlink" Target="https://monster-sanctuary.fandom.com/wiki/Thanatos" TargetMode="External"/><Relationship Id="rId1818" Type="http://schemas.openxmlformats.org/officeDocument/2006/relationships/hyperlink" Target="https://goldensun.fandom.com/wiki/Claw" TargetMode="External"/><Relationship Id="rId1819" Type="http://schemas.openxmlformats.org/officeDocument/2006/relationships/hyperlink" Target="https://ark.gamepedia.com/Mammoth" TargetMode="External"/><Relationship Id="rId1800" Type="http://schemas.openxmlformats.org/officeDocument/2006/relationships/hyperlink" Target="https://digimon.fandom.com/wiki/SnowAgumon" TargetMode="External"/><Relationship Id="rId1801" Type="http://schemas.openxmlformats.org/officeDocument/2006/relationships/hyperlink" Target="https://dragon-quest.org/wiki/Lump_wizard" TargetMode="External"/><Relationship Id="rId1802" Type="http://schemas.openxmlformats.org/officeDocument/2006/relationships/hyperlink" Target="https://howtotrainyourdragon.fandom.com/wiki/Thunderpede" TargetMode="External"/><Relationship Id="rId1803" Type="http://schemas.openxmlformats.org/officeDocument/2006/relationships/hyperlink" Target="https://xenoblade.fandom.com/wiki/Oc-serv" TargetMode="External"/><Relationship Id="rId1804" Type="http://schemas.openxmlformats.org/officeDocument/2006/relationships/hyperlink" Target="https://starwars.fandom.com/wiki/Massiff" TargetMode="External"/><Relationship Id="rId1805" Type="http://schemas.openxmlformats.org/officeDocument/2006/relationships/hyperlink" Target="https://monsterhunter.fandom.com/wiki/Glavenus" TargetMode="External"/><Relationship Id="rId1806" Type="http://schemas.openxmlformats.org/officeDocument/2006/relationships/hyperlink" Target="https://monster-sanctuary.fandom.com/wiki/Darnation" TargetMode="External"/><Relationship Id="rId1807" Type="http://schemas.openxmlformats.org/officeDocument/2006/relationships/hyperlink" Target="https://goldensun.fandom.com/wiki/Chill" TargetMode="External"/><Relationship Id="rId1808" Type="http://schemas.openxmlformats.org/officeDocument/2006/relationships/hyperlink" Target="https://ark.gamepedia.com/Magmasaur" TargetMode="External"/><Relationship Id="rId1809" Type="http://schemas.openxmlformats.org/officeDocument/2006/relationships/hyperlink" Target="https://forgottenrealms.fandom.com/wiki/Metallic_dragon" TargetMode="External"/><Relationship Id="rId1830" Type="http://schemas.openxmlformats.org/officeDocument/2006/relationships/hyperlink" Target="https://ark.gamepedia.com/Managarmr" TargetMode="External"/><Relationship Id="rId1831" Type="http://schemas.openxmlformats.org/officeDocument/2006/relationships/hyperlink" Target="https://forgottenrealms.fandom.com/wiki/Metallic_dragon" TargetMode="External"/><Relationship Id="rId1832" Type="http://schemas.openxmlformats.org/officeDocument/2006/relationships/hyperlink" Target="https://bulbapedia.bulbagarden.net/wiki/Aipom_(Pok%C3%A9mon)" TargetMode="External"/><Relationship Id="rId1833" Type="http://schemas.openxmlformats.org/officeDocument/2006/relationships/hyperlink" Target="https://digimon.fandom.com/wiki/Soundbirdmon" TargetMode="External"/><Relationship Id="rId1834" Type="http://schemas.openxmlformats.org/officeDocument/2006/relationships/hyperlink" Target="https://dragon-quest.org/wiki/Mecha-mynah" TargetMode="External"/><Relationship Id="rId1835" Type="http://schemas.openxmlformats.org/officeDocument/2006/relationships/hyperlink" Target="https://howtotrainyourdragon.fandom.com/wiki/Triple_Stryke" TargetMode="External"/><Relationship Id="rId1836" Type="http://schemas.openxmlformats.org/officeDocument/2006/relationships/hyperlink" Target="https://xenoblade.fandom.com/wiki/Ovis" TargetMode="External"/><Relationship Id="rId1837" Type="http://schemas.openxmlformats.org/officeDocument/2006/relationships/hyperlink" Target="https://starwars.fandom.com/wiki/Nashtah" TargetMode="External"/><Relationship Id="rId1838" Type="http://schemas.openxmlformats.org/officeDocument/2006/relationships/hyperlink" Target="https://monsterhunter.fandom.com/wiki/Gogomoa" TargetMode="External"/><Relationship Id="rId1839" Type="http://schemas.openxmlformats.org/officeDocument/2006/relationships/hyperlink" Target="https://monster-sanctuary.fandom.com/wiki/Changeling" TargetMode="External"/><Relationship Id="rId1820" Type="http://schemas.openxmlformats.org/officeDocument/2006/relationships/hyperlink" Target="https://forgottenrealms.fandom.com/wiki/Metallic_dragon" TargetMode="External"/><Relationship Id="rId1821" Type="http://schemas.openxmlformats.org/officeDocument/2006/relationships/hyperlink" Target="https://bulbapedia.bulbagarden.net/wiki/Hoppip_(Pok%C3%A9mon)" TargetMode="External"/><Relationship Id="rId1822" Type="http://schemas.openxmlformats.org/officeDocument/2006/relationships/hyperlink" Target="https://digimon.fandom.com/wiki/Solarmon" TargetMode="External"/><Relationship Id="rId1823" Type="http://schemas.openxmlformats.org/officeDocument/2006/relationships/hyperlink" Target="https://dragon-quest.org/wiki/Killing_machine" TargetMode="External"/><Relationship Id="rId1824" Type="http://schemas.openxmlformats.org/officeDocument/2006/relationships/hyperlink" Target="https://howtotrainyourdragon.fandom.com/wiki/Timberjack" TargetMode="External"/><Relationship Id="rId1825" Type="http://schemas.openxmlformats.org/officeDocument/2006/relationships/hyperlink" Target="https://xenoblade.fandom.com/wiki/Sabulum_Orluga" TargetMode="External"/><Relationship Id="rId1826" Type="http://schemas.openxmlformats.org/officeDocument/2006/relationships/hyperlink" Target="https://starwars.fandom.com/wiki/Narglatch/Legends" TargetMode="External"/><Relationship Id="rId1827" Type="http://schemas.openxmlformats.org/officeDocument/2006/relationships/hyperlink" Target="https://monsterhunter.fandom.com/wiki/Gogmazios" TargetMode="External"/><Relationship Id="rId1828" Type="http://schemas.openxmlformats.org/officeDocument/2006/relationships/hyperlink" Target="https://monster-sanctuary.fandom.com/wiki/Rainbow_Blob" TargetMode="External"/><Relationship Id="rId1829" Type="http://schemas.openxmlformats.org/officeDocument/2006/relationships/hyperlink" Target="https://goldensun.fandom.com/wiki/Coral" TargetMode="External"/><Relationship Id="rId2302" Type="http://schemas.openxmlformats.org/officeDocument/2006/relationships/hyperlink" Target="https://forgottenrealms.fandom.com/wiki/Achaierai" TargetMode="External"/><Relationship Id="rId2303" Type="http://schemas.openxmlformats.org/officeDocument/2006/relationships/hyperlink" Target="https://bulbapedia.bulbagarden.net/wiki/Budew_(Pok%C3%A9mon)" TargetMode="External"/><Relationship Id="rId2304" Type="http://schemas.openxmlformats.org/officeDocument/2006/relationships/hyperlink" Target="https://monsterhunter.fandom.com/wiki/Najarala" TargetMode="External"/><Relationship Id="rId2305" Type="http://schemas.openxmlformats.org/officeDocument/2006/relationships/hyperlink" Target="https://ark.gamepedia.com/Titanomyrma" TargetMode="External"/><Relationship Id="rId2306" Type="http://schemas.openxmlformats.org/officeDocument/2006/relationships/hyperlink" Target="https://forgottenrealms.fandom.com/wiki/Canoloth" TargetMode="External"/><Relationship Id="rId2307" Type="http://schemas.openxmlformats.org/officeDocument/2006/relationships/hyperlink" Target="https://bulbapedia.bulbagarden.net/wiki/Gulpin_(Pok%C3%A9mon)" TargetMode="External"/><Relationship Id="rId2308" Type="http://schemas.openxmlformats.org/officeDocument/2006/relationships/hyperlink" Target="https://monsterhunter.fandom.com/wiki/Nakarkos" TargetMode="External"/><Relationship Id="rId2309" Type="http://schemas.openxmlformats.org/officeDocument/2006/relationships/hyperlink" Target="https://ark.gamepedia.com/Titanosaur" TargetMode="External"/><Relationship Id="rId2300" Type="http://schemas.openxmlformats.org/officeDocument/2006/relationships/hyperlink" Target="https://monsterhunter.fandom.com/wiki/Mosswine" TargetMode="External"/><Relationship Id="rId2301" Type="http://schemas.openxmlformats.org/officeDocument/2006/relationships/hyperlink" Target="https://ark.gamepedia.com/Titanoboa" TargetMode="External"/><Relationship Id="rId2324" Type="http://schemas.openxmlformats.org/officeDocument/2006/relationships/hyperlink" Target="https://monsterhunter.fandom.com/wiki/Nerscylla" TargetMode="External"/><Relationship Id="rId2325" Type="http://schemas.openxmlformats.org/officeDocument/2006/relationships/hyperlink" Target="https://ark.gamepedia.com/Tropeognathus" TargetMode="External"/><Relationship Id="rId2326" Type="http://schemas.openxmlformats.org/officeDocument/2006/relationships/hyperlink" Target="https://forgottenrealms.fandom.com/wiki/Shoosuva" TargetMode="External"/><Relationship Id="rId2327" Type="http://schemas.openxmlformats.org/officeDocument/2006/relationships/hyperlink" Target="https://bulbapedia.bulbagarden.net/wiki/Spoink_(Pok%C3%A9mon)" TargetMode="External"/><Relationship Id="rId2328" Type="http://schemas.openxmlformats.org/officeDocument/2006/relationships/hyperlink" Target="https://monsterhunter.fandom.com/wiki/Nibelsnarf" TargetMode="External"/><Relationship Id="rId2329" Type="http://schemas.openxmlformats.org/officeDocument/2006/relationships/hyperlink" Target="https://ark.gamepedia.com/Tusoteuthis" TargetMode="External"/><Relationship Id="rId2320" Type="http://schemas.openxmlformats.org/officeDocument/2006/relationships/hyperlink" Target="https://monsterhunter.fandom.com/wiki/Nergigante" TargetMode="External"/><Relationship Id="rId2321" Type="http://schemas.openxmlformats.org/officeDocument/2006/relationships/hyperlink" Target="https://ark.gamepedia.com/Troodon" TargetMode="External"/><Relationship Id="rId2322" Type="http://schemas.openxmlformats.org/officeDocument/2006/relationships/hyperlink" Target="https://forgottenrealms.fandom.com/wiki/Phane" TargetMode="External"/><Relationship Id="rId2323" Type="http://schemas.openxmlformats.org/officeDocument/2006/relationships/hyperlink" Target="https://bulbapedia.bulbagarden.net/wiki/Torkoal_(Pok%C3%A9mon)" TargetMode="External"/><Relationship Id="rId2313" Type="http://schemas.openxmlformats.org/officeDocument/2006/relationships/hyperlink" Target="https://ark.gamepedia.com/Triceratops" TargetMode="External"/><Relationship Id="rId2314" Type="http://schemas.openxmlformats.org/officeDocument/2006/relationships/hyperlink" Target="https://forgottenrealms.fandom.com/wiki/Howler" TargetMode="External"/><Relationship Id="rId2315" Type="http://schemas.openxmlformats.org/officeDocument/2006/relationships/hyperlink" Target="https://bulbapedia.bulbagarden.net/wiki/Wailmer_(Pok%C3%A9mon)" TargetMode="External"/><Relationship Id="rId2316" Type="http://schemas.openxmlformats.org/officeDocument/2006/relationships/hyperlink" Target="https://monsterhunter.fandom.com/wiki/Nargacuga" TargetMode="External"/><Relationship Id="rId2317" Type="http://schemas.openxmlformats.org/officeDocument/2006/relationships/hyperlink" Target="https://ark.gamepedia.com/Trilobite" TargetMode="External"/><Relationship Id="rId2318" Type="http://schemas.openxmlformats.org/officeDocument/2006/relationships/hyperlink" Target="https://forgottenrealms.fandom.com/wiki/Nightmare_(creature)" TargetMode="External"/><Relationship Id="rId2319" Type="http://schemas.openxmlformats.org/officeDocument/2006/relationships/hyperlink" Target="https://bulbapedia.bulbagarden.net/wiki/Numel_(Pok%C3%A9mon)" TargetMode="External"/><Relationship Id="rId2310" Type="http://schemas.openxmlformats.org/officeDocument/2006/relationships/hyperlink" Target="https://forgottenrealms.fandom.com/wiki/Hell_hound" TargetMode="External"/><Relationship Id="rId2311" Type="http://schemas.openxmlformats.org/officeDocument/2006/relationships/hyperlink" Target="https://bulbapedia.bulbagarden.net/wiki/Carvanha_(Pok%C3%A9mon)" TargetMode="External"/><Relationship Id="rId2312" Type="http://schemas.openxmlformats.org/officeDocument/2006/relationships/hyperlink" Target="https://monsterhunter.fandom.com/wiki/Namielle" TargetMode="External"/><Relationship Id="rId1895" Type="http://schemas.openxmlformats.org/officeDocument/2006/relationships/hyperlink" Target="https://goldensun.fandom.com/wiki/Fog" TargetMode="External"/><Relationship Id="rId1896" Type="http://schemas.openxmlformats.org/officeDocument/2006/relationships/hyperlink" Target="https://ark.gamepedia.com/Megalodon" TargetMode="External"/><Relationship Id="rId1897" Type="http://schemas.openxmlformats.org/officeDocument/2006/relationships/hyperlink" Target="https://forgottenrealms.fandom.com/wiki/Lung_dragon" TargetMode="External"/><Relationship Id="rId1898" Type="http://schemas.openxmlformats.org/officeDocument/2006/relationships/hyperlink" Target="https://bulbapedia.bulbagarden.net/wiki/Unown_(Pok%C3%A9mon)" TargetMode="External"/><Relationship Id="rId1899" Type="http://schemas.openxmlformats.org/officeDocument/2006/relationships/hyperlink" Target="https://digimon.fandom.com/wiki/Syakomon" TargetMode="External"/><Relationship Id="rId1890" Type="http://schemas.openxmlformats.org/officeDocument/2006/relationships/hyperlink" Target="https://howtotrainyourdragon.fandom.com/wiki/Windwalker_(Franchise)" TargetMode="External"/><Relationship Id="rId1891" Type="http://schemas.openxmlformats.org/officeDocument/2006/relationships/hyperlink" Target="https://xenoblade.fandom.com/wiki/Petramand" TargetMode="External"/><Relationship Id="rId1892" Type="http://schemas.openxmlformats.org/officeDocument/2006/relationships/hyperlink" Target="https://starwars.fandom.com/wiki/Ral_(creature)" TargetMode="External"/><Relationship Id="rId1893" Type="http://schemas.openxmlformats.org/officeDocument/2006/relationships/hyperlink" Target="https://monsterhunter.fandom.com/wiki/Great_Thunderbug" TargetMode="External"/><Relationship Id="rId1894" Type="http://schemas.openxmlformats.org/officeDocument/2006/relationships/hyperlink" Target="https://monster-sanctuary.fandom.com/wiki/Diavola" TargetMode="External"/><Relationship Id="rId1884" Type="http://schemas.openxmlformats.org/officeDocument/2006/relationships/hyperlink" Target="https://goldensun.fandom.com/wiki/Foam" TargetMode="External"/><Relationship Id="rId1885" Type="http://schemas.openxmlformats.org/officeDocument/2006/relationships/hyperlink" Target="https://ark.gamepedia.com/Megaloceros" TargetMode="External"/><Relationship Id="rId1886" Type="http://schemas.openxmlformats.org/officeDocument/2006/relationships/hyperlink" Target="https://forgottenrealms.fandom.com/wiki/Lung_dragon" TargetMode="External"/><Relationship Id="rId1887" Type="http://schemas.openxmlformats.org/officeDocument/2006/relationships/hyperlink" Target="https://bulbapedia.bulbagarden.net/wiki/Misdreavus_(Pok%C3%A9mon)" TargetMode="External"/><Relationship Id="rId1888" Type="http://schemas.openxmlformats.org/officeDocument/2006/relationships/hyperlink" Target="https://digimon.fandom.com/wiki/Swimmon" TargetMode="External"/><Relationship Id="rId1889" Type="http://schemas.openxmlformats.org/officeDocument/2006/relationships/hyperlink" Target="https://dragon-quest.org/wiki/Goodybag" TargetMode="External"/><Relationship Id="rId1880" Type="http://schemas.openxmlformats.org/officeDocument/2006/relationships/hyperlink" Target="https://xenoblade.fandom.com/wiki/Dorrl_Parisax" TargetMode="External"/><Relationship Id="rId1881" Type="http://schemas.openxmlformats.org/officeDocument/2006/relationships/hyperlink" Target="https://starwars.fandom.com/wiki/Nightwatcher_worm" TargetMode="External"/><Relationship Id="rId1882" Type="http://schemas.openxmlformats.org/officeDocument/2006/relationships/hyperlink" Target="https://monsterhunter.fandom.com/wiki/Gravios" TargetMode="External"/><Relationship Id="rId1883" Type="http://schemas.openxmlformats.org/officeDocument/2006/relationships/hyperlink" Target="https://monster-sanctuary.fandom.com/wiki/Aazerach" TargetMode="External"/><Relationship Id="rId1059" Type="http://schemas.openxmlformats.org/officeDocument/2006/relationships/hyperlink" Target="https://metroid.fandom.com/wiki/Ramulken" TargetMode="External"/><Relationship Id="rId228" Type="http://schemas.openxmlformats.org/officeDocument/2006/relationships/hyperlink" Target="https://monster-sanctuary.fandom.com/wiki/Vaero" TargetMode="External"/><Relationship Id="rId227" Type="http://schemas.openxmlformats.org/officeDocument/2006/relationships/hyperlink" Target="https://fellseal.gamepedia.com/Bulldrake" TargetMode="External"/><Relationship Id="rId226" Type="http://schemas.openxmlformats.org/officeDocument/2006/relationships/hyperlink" Target="https://minecraft.gamepedia.com/Glow_Squid" TargetMode="External"/><Relationship Id="rId225" Type="http://schemas.openxmlformats.org/officeDocument/2006/relationships/hyperlink" Target="https://finalfantasy.fandom.com/wiki/Bismarck_(Final_Fantasy_VI)" TargetMode="External"/><Relationship Id="rId2380" Type="http://schemas.openxmlformats.org/officeDocument/2006/relationships/hyperlink" Target="https://monsterhunter.fandom.com/wiki/Qurupeco" TargetMode="External"/><Relationship Id="rId229" Type="http://schemas.openxmlformats.org/officeDocument/2006/relationships/hyperlink" Target="https://elderscrolls.fandom.com/wiki/Crimson_Indrik" TargetMode="External"/><Relationship Id="rId1050" Type="http://schemas.openxmlformats.org/officeDocument/2006/relationships/hyperlink" Target="https://digimon.fandom.com/wiki/Hagurumon" TargetMode="External"/><Relationship Id="rId2381" Type="http://schemas.openxmlformats.org/officeDocument/2006/relationships/hyperlink" Target="https://forgottenrealms.fandom.com/wiki/Bloodsilk_spider" TargetMode="External"/><Relationship Id="rId220" Type="http://schemas.openxmlformats.org/officeDocument/2006/relationships/hyperlink" Target="https://harrypotter.fandom.com/wiki/Bundimun" TargetMode="External"/><Relationship Id="rId1051" Type="http://schemas.openxmlformats.org/officeDocument/2006/relationships/hyperlink" Target="https://zelda.fandom.com/wiki/Deku_Toad" TargetMode="External"/><Relationship Id="rId2382" Type="http://schemas.openxmlformats.org/officeDocument/2006/relationships/hyperlink" Target="https://bulbapedia.bulbagarden.net/wiki/Feebas_(Pok%C3%A9mon)" TargetMode="External"/><Relationship Id="rId1052" Type="http://schemas.openxmlformats.org/officeDocument/2006/relationships/hyperlink" Target="https://www.mariowiki.com/Yoshi_(species)" TargetMode="External"/><Relationship Id="rId2383" Type="http://schemas.openxmlformats.org/officeDocument/2006/relationships/hyperlink" Target="https://monsterhunter.fandom.com/wiki/Radobaan" TargetMode="External"/><Relationship Id="rId1053" Type="http://schemas.openxmlformats.org/officeDocument/2006/relationships/hyperlink" Target="https://dragon-quest.org/wiki/Powie_yowie" TargetMode="External"/><Relationship Id="rId2384" Type="http://schemas.openxmlformats.org/officeDocument/2006/relationships/hyperlink" Target="https://forgottenrealms.fandom.com/wiki/Bulette" TargetMode="External"/><Relationship Id="rId1054" Type="http://schemas.openxmlformats.org/officeDocument/2006/relationships/hyperlink" Target="https://howtotrainyourdragon.fandom.com/wiki/Monstrous_Nightmare_(Franchise)" TargetMode="External"/><Relationship Id="rId2385" Type="http://schemas.openxmlformats.org/officeDocument/2006/relationships/hyperlink" Target="https://bulbapedia.bulbagarden.net/wiki/Castform_(Pok%C3%A9mon)" TargetMode="External"/><Relationship Id="rId224" Type="http://schemas.openxmlformats.org/officeDocument/2006/relationships/hyperlink" Target="https://finalfantasy.fandom.com/wiki/Byblos_(Final_Fantasy_V)" TargetMode="External"/><Relationship Id="rId1055" Type="http://schemas.openxmlformats.org/officeDocument/2006/relationships/hyperlink" Target="https://xenoblade.fandom.com/wiki/Makna_Feris" TargetMode="External"/><Relationship Id="rId2386" Type="http://schemas.openxmlformats.org/officeDocument/2006/relationships/hyperlink" Target="https://monsterhunter.fandom.com/wiki/Rajang" TargetMode="External"/><Relationship Id="rId223" Type="http://schemas.openxmlformats.org/officeDocument/2006/relationships/hyperlink" Target="https://metroid.fandom.com/wiki/Burrower" TargetMode="External"/><Relationship Id="rId1056" Type="http://schemas.openxmlformats.org/officeDocument/2006/relationships/hyperlink" Target="https://starwars.fandom.com/wiki/Uxibeast" TargetMode="External"/><Relationship Id="rId2387" Type="http://schemas.openxmlformats.org/officeDocument/2006/relationships/hyperlink" Target="https://forgottenrealms.fandom.com/wiki/Cave_fisher" TargetMode="External"/><Relationship Id="rId222" Type="http://schemas.openxmlformats.org/officeDocument/2006/relationships/hyperlink" Target="https://marvel.fandom.com/wiki/Lockjaw_(Earth-616)" TargetMode="External"/><Relationship Id="rId1057" Type="http://schemas.openxmlformats.org/officeDocument/2006/relationships/hyperlink" Target="https://monsterhunter.fandom.com/wiki/Ceadeus" TargetMode="External"/><Relationship Id="rId2388" Type="http://schemas.openxmlformats.org/officeDocument/2006/relationships/hyperlink" Target="https://bulbapedia.bulbagarden.net/wiki/Kecleon_(Pok%C3%A9mon)" TargetMode="External"/><Relationship Id="rId221" Type="http://schemas.openxmlformats.org/officeDocument/2006/relationships/hyperlink" Target="https://slimerancher.fandom.com/wiki/Dervish_Slime" TargetMode="External"/><Relationship Id="rId1058" Type="http://schemas.openxmlformats.org/officeDocument/2006/relationships/hyperlink" Target="https://harrypotter.fandom.com/wiki/Niffler" TargetMode="External"/><Relationship Id="rId2389" Type="http://schemas.openxmlformats.org/officeDocument/2006/relationships/hyperlink" Target="https://monsterhunter.fandom.com/wiki/Raphinos" TargetMode="External"/><Relationship Id="rId1048" Type="http://schemas.openxmlformats.org/officeDocument/2006/relationships/hyperlink" Target="https://forgottenrealms.fandom.com/wiki/Will-o%27-wisp" TargetMode="External"/><Relationship Id="rId2379" Type="http://schemas.openxmlformats.org/officeDocument/2006/relationships/hyperlink" Target="https://bulbapedia.bulbagarden.net/wiki/Anorith_(Pok%C3%A9mon)" TargetMode="External"/><Relationship Id="rId1049" Type="http://schemas.openxmlformats.org/officeDocument/2006/relationships/hyperlink" Target="https://bulbapedia.bulbagarden.net/wiki/Drowzee_(Pok%C3%A9mon)" TargetMode="External"/><Relationship Id="rId217" Type="http://schemas.openxmlformats.org/officeDocument/2006/relationships/hyperlink" Target="https://xenoblade.fandom.com/wiki/Aprica" TargetMode="External"/><Relationship Id="rId216" Type="http://schemas.openxmlformats.org/officeDocument/2006/relationships/hyperlink" Target="https://howtotrainyourdragon.fandom.com/wiki/Chillblaster" TargetMode="External"/><Relationship Id="rId215" Type="http://schemas.openxmlformats.org/officeDocument/2006/relationships/hyperlink" Target="https://dragon-quest.org/wiki/Metal_slime_knight" TargetMode="External"/><Relationship Id="rId214" Type="http://schemas.openxmlformats.org/officeDocument/2006/relationships/hyperlink" Target="https://www.mariowiki.com/Bully" TargetMode="External"/><Relationship Id="rId219" Type="http://schemas.openxmlformats.org/officeDocument/2006/relationships/hyperlink" Target="https://monsterhunter.fandom.com/wiki/Alatreon" TargetMode="External"/><Relationship Id="rId218" Type="http://schemas.openxmlformats.org/officeDocument/2006/relationships/hyperlink" Target="https://starwars.fandom.com/wiki/Cracian_thumper" TargetMode="External"/><Relationship Id="rId2370" Type="http://schemas.openxmlformats.org/officeDocument/2006/relationships/hyperlink" Target="https://forgottenrealms.fandom.com/wiki/Behir" TargetMode="External"/><Relationship Id="rId1040" Type="http://schemas.openxmlformats.org/officeDocument/2006/relationships/hyperlink" Target="https://finalfantasy.fandom.com/wiki/Ragnarok_(Final_Fantasy_VI_esper)" TargetMode="External"/><Relationship Id="rId2371" Type="http://schemas.openxmlformats.org/officeDocument/2006/relationships/hyperlink" Target="https://bulbapedia.bulbagarden.net/wiki/Baltoy_(Pok%C3%A9mon)" TargetMode="External"/><Relationship Id="rId1041" Type="http://schemas.openxmlformats.org/officeDocument/2006/relationships/hyperlink" Target="https://fellseal.gamepedia.com/Scout" TargetMode="External"/><Relationship Id="rId2372" Type="http://schemas.openxmlformats.org/officeDocument/2006/relationships/hyperlink" Target="https://monsterhunter.fandom.com/wiki/Popo" TargetMode="External"/><Relationship Id="rId1042" Type="http://schemas.openxmlformats.org/officeDocument/2006/relationships/hyperlink" Target="https://monster-sanctuary.fandom.com/wiki/Blade_Widow" TargetMode="External"/><Relationship Id="rId2373" Type="http://schemas.openxmlformats.org/officeDocument/2006/relationships/hyperlink" Target="https://ark.gamepedia.com/Tek_Creatures" TargetMode="External"/><Relationship Id="rId1043" Type="http://schemas.openxmlformats.org/officeDocument/2006/relationships/hyperlink" Target="https://onepiece.fandom.com/wiki/Animal_Species/Summit_War_Saga" TargetMode="External"/><Relationship Id="rId2374" Type="http://schemas.openxmlformats.org/officeDocument/2006/relationships/hyperlink" Target="https://forgottenrealms.fandom.com/wiki/Black_unicorn" TargetMode="External"/><Relationship Id="rId213" Type="http://schemas.openxmlformats.org/officeDocument/2006/relationships/hyperlink" Target="https://zelda.fandom.com/wiki/Yellow_ChuChu" TargetMode="External"/><Relationship Id="rId1044" Type="http://schemas.openxmlformats.org/officeDocument/2006/relationships/hyperlink" Target="https://goldensun.fandom.com/wiki/Ember" TargetMode="External"/><Relationship Id="rId2375" Type="http://schemas.openxmlformats.org/officeDocument/2006/relationships/hyperlink" Target="https://bulbapedia.bulbagarden.net/wiki/Lileep_(Pok%C3%A9mon)" TargetMode="External"/><Relationship Id="rId212" Type="http://schemas.openxmlformats.org/officeDocument/2006/relationships/hyperlink" Target="https://godzilla.fandom.com/wiki/FinalShisa" TargetMode="External"/><Relationship Id="rId1045" Type="http://schemas.openxmlformats.org/officeDocument/2006/relationships/hyperlink" Target="https://scryfall.com/search?as=grid&amp;order=name&amp;q=type%3Asliver+rarity%3Au" TargetMode="External"/><Relationship Id="rId2376" Type="http://schemas.openxmlformats.org/officeDocument/2006/relationships/hyperlink" Target="https://monsterhunter.fandom.com/wiki/Pukei-Pukei" TargetMode="External"/><Relationship Id="rId211" Type="http://schemas.openxmlformats.org/officeDocument/2006/relationships/hyperlink" Target="https://digimon.fandom.com/wiki/Bokomon" TargetMode="External"/><Relationship Id="rId1046" Type="http://schemas.openxmlformats.org/officeDocument/2006/relationships/hyperlink" Target="https://ark.gamepedia.com/Direwolf" TargetMode="External"/><Relationship Id="rId2377" Type="http://schemas.openxmlformats.org/officeDocument/2006/relationships/hyperlink" Target="https://ark.gamepedia.com/X-Creatures" TargetMode="External"/><Relationship Id="rId210" Type="http://schemas.openxmlformats.org/officeDocument/2006/relationships/hyperlink" Target="https://bulbapedia.bulbagarden.net/wiki/Spearow_(Pok%C3%A9mon)" TargetMode="External"/><Relationship Id="rId1047" Type="http://schemas.openxmlformats.org/officeDocument/2006/relationships/hyperlink" Target="https://avatar.fandom.com/wiki/Jackalope" TargetMode="External"/><Relationship Id="rId2378" Type="http://schemas.openxmlformats.org/officeDocument/2006/relationships/hyperlink" Target="https://forgottenrealms.fandom.com/wiki/Blink_dog" TargetMode="External"/><Relationship Id="rId249" Type="http://schemas.openxmlformats.org/officeDocument/2006/relationships/hyperlink" Target="https://harrypotter.fandom.com/wiki/Clabbert" TargetMode="External"/><Relationship Id="rId248" Type="http://schemas.openxmlformats.org/officeDocument/2006/relationships/hyperlink" Target="https://monsterhunter.fandom.com/wiki/Altaroth" TargetMode="External"/><Relationship Id="rId247" Type="http://schemas.openxmlformats.org/officeDocument/2006/relationships/hyperlink" Target="https://starwars.fandom.com/wiki/Eopie/Legends" TargetMode="External"/><Relationship Id="rId1070" Type="http://schemas.openxmlformats.org/officeDocument/2006/relationships/hyperlink" Target="https://digimon.fandom.com/wiki/Hawkmon" TargetMode="External"/><Relationship Id="rId1071" Type="http://schemas.openxmlformats.org/officeDocument/2006/relationships/hyperlink" Target="https://zelda.fandom.com/wiki/Vire_(Oracle_of_Ages/Oracle_of_Seasons)" TargetMode="External"/><Relationship Id="rId1072" Type="http://schemas.openxmlformats.org/officeDocument/2006/relationships/hyperlink" Target="https://www.mariowiki.com/Boom_Boom_(species)" TargetMode="External"/><Relationship Id="rId242" Type="http://schemas.openxmlformats.org/officeDocument/2006/relationships/hyperlink" Target="https://zelda.fandom.com/wiki/White_ChuChu" TargetMode="External"/><Relationship Id="rId1073" Type="http://schemas.openxmlformats.org/officeDocument/2006/relationships/hyperlink" Target="https://dragon-quest.org/wiki/Ursa_minor" TargetMode="External"/><Relationship Id="rId241" Type="http://schemas.openxmlformats.org/officeDocument/2006/relationships/hyperlink" Target="https://godzilla.fandom.com/wiki/King_Ghidorah_(MonsterVerse)" TargetMode="External"/><Relationship Id="rId1074" Type="http://schemas.openxmlformats.org/officeDocument/2006/relationships/hyperlink" Target="https://howtotrainyourdragon.fandom.com/wiki/Mudraker" TargetMode="External"/><Relationship Id="rId240" Type="http://schemas.openxmlformats.org/officeDocument/2006/relationships/hyperlink" Target="https://digimon.fandom.com/wiki/Bulucomon" TargetMode="External"/><Relationship Id="rId1075" Type="http://schemas.openxmlformats.org/officeDocument/2006/relationships/hyperlink" Target="https://xenoblade.fandom.com/wiki/Filiavent" TargetMode="External"/><Relationship Id="rId1076" Type="http://schemas.openxmlformats.org/officeDocument/2006/relationships/hyperlink" Target="https://starwars.fandom.com/wiki/Varactyl/Legends" TargetMode="External"/><Relationship Id="rId246" Type="http://schemas.openxmlformats.org/officeDocument/2006/relationships/hyperlink" Target="https://xenoblade.fandom.com/wiki/Worker_Arachno_(normal)" TargetMode="External"/><Relationship Id="rId1077" Type="http://schemas.openxmlformats.org/officeDocument/2006/relationships/hyperlink" Target="https://monsterhunter.fandom.com/wiki/Ceanataur" TargetMode="External"/><Relationship Id="rId245" Type="http://schemas.openxmlformats.org/officeDocument/2006/relationships/hyperlink" Target="https://howtotrainyourdragon.fandom.com/wiki/Crimson_Goregutter" TargetMode="External"/><Relationship Id="rId1078" Type="http://schemas.openxmlformats.org/officeDocument/2006/relationships/hyperlink" Target="https://harrypotter.fandom.com/wiki/Nundu" TargetMode="External"/><Relationship Id="rId244" Type="http://schemas.openxmlformats.org/officeDocument/2006/relationships/hyperlink" Target="https://dragon-quest.org/wiki/Liquid_metal_slime" TargetMode="External"/><Relationship Id="rId1079" Type="http://schemas.openxmlformats.org/officeDocument/2006/relationships/hyperlink" Target="https://metroid.fandom.com/wiki/Rhedogian" TargetMode="External"/><Relationship Id="rId243" Type="http://schemas.openxmlformats.org/officeDocument/2006/relationships/hyperlink" Target="https://www.mariowiki.com/Buzzy_Beetle" TargetMode="External"/><Relationship Id="rId239" Type="http://schemas.openxmlformats.org/officeDocument/2006/relationships/hyperlink" Target="https://bulbapedia.bulbagarden.net/wiki/Ekans_(Pok%C3%A9mon)" TargetMode="External"/><Relationship Id="rId238" Type="http://schemas.openxmlformats.org/officeDocument/2006/relationships/hyperlink" Target="https://forgottenrealms.fandom.com/wiki/Carrion_crawler" TargetMode="External"/><Relationship Id="rId237" Type="http://schemas.openxmlformats.org/officeDocument/2006/relationships/hyperlink" Target="https://avatar.fandom.com/wiki/Buzzard_wasp" TargetMode="External"/><Relationship Id="rId236" Type="http://schemas.openxmlformats.org/officeDocument/2006/relationships/hyperlink" Target="https://ark.gamepedia.com/Argentustus" TargetMode="External"/><Relationship Id="rId2390" Type="http://schemas.openxmlformats.org/officeDocument/2006/relationships/hyperlink" Target="https://forgottenrealms.fandom.com/wiki/Chimera" TargetMode="External"/><Relationship Id="rId1060" Type="http://schemas.openxmlformats.org/officeDocument/2006/relationships/hyperlink" Target="https://finalfantasy.fandom.com/wiki/Ramuh" TargetMode="External"/><Relationship Id="rId2391" Type="http://schemas.openxmlformats.org/officeDocument/2006/relationships/hyperlink" Target="https://bulbapedia.bulbagarden.net/wiki/Shuppet_(Pok%C3%A9mon)" TargetMode="External"/><Relationship Id="rId1061" Type="http://schemas.openxmlformats.org/officeDocument/2006/relationships/hyperlink" Target="https://fellseal.gamepedia.com/Shadow" TargetMode="External"/><Relationship Id="rId2392" Type="http://schemas.openxmlformats.org/officeDocument/2006/relationships/hyperlink" Target="https://monsterhunter.fandom.com/wiki/Rathalos" TargetMode="External"/><Relationship Id="rId231" Type="http://schemas.openxmlformats.org/officeDocument/2006/relationships/hyperlink" Target="https://onepiece.fandom.com/wiki/Billy" TargetMode="External"/><Relationship Id="rId1062" Type="http://schemas.openxmlformats.org/officeDocument/2006/relationships/hyperlink" Target="https://monster-sanctuary.fandom.com/wiki/Ninki" TargetMode="External"/><Relationship Id="rId2393" Type="http://schemas.openxmlformats.org/officeDocument/2006/relationships/hyperlink" Target="https://forgottenrealms.fandom.com/wiki/Cockatrice" TargetMode="External"/><Relationship Id="rId230" Type="http://schemas.openxmlformats.org/officeDocument/2006/relationships/hyperlink" Target="https://naruto.fandom.com/wiki/Ch%C5%8Dmei" TargetMode="External"/><Relationship Id="rId1063" Type="http://schemas.openxmlformats.org/officeDocument/2006/relationships/hyperlink" Target="https://onepiece.fandom.com/wiki/Karoo" TargetMode="External"/><Relationship Id="rId2394" Type="http://schemas.openxmlformats.org/officeDocument/2006/relationships/hyperlink" Target="https://bulbapedia.bulbagarden.net/wiki/Duskull_(Pok%C3%A9mon)" TargetMode="External"/><Relationship Id="rId1064" Type="http://schemas.openxmlformats.org/officeDocument/2006/relationships/hyperlink" Target="https://goldensun.fandom.com/wiki/Fever" TargetMode="External"/><Relationship Id="rId2395" Type="http://schemas.openxmlformats.org/officeDocument/2006/relationships/hyperlink" Target="https://monsterhunter.fandom.com/wiki/Rathian" TargetMode="External"/><Relationship Id="rId1065" Type="http://schemas.openxmlformats.org/officeDocument/2006/relationships/hyperlink" Target="https://scryfall.com/search?as=grid&amp;order=name&amp;q=type%3Asliver+rarity%3Ar" TargetMode="External"/><Relationship Id="rId2396" Type="http://schemas.openxmlformats.org/officeDocument/2006/relationships/hyperlink" Target="https://forgottenrealms.fandom.com/wiki/Couatl" TargetMode="External"/><Relationship Id="rId235" Type="http://schemas.openxmlformats.org/officeDocument/2006/relationships/hyperlink" Target="https://en.wikipedia.org/wiki/Fish" TargetMode="External"/><Relationship Id="rId1066" Type="http://schemas.openxmlformats.org/officeDocument/2006/relationships/hyperlink" Target="https://ark.gamepedia.com/Dodo" TargetMode="External"/><Relationship Id="rId2397" Type="http://schemas.openxmlformats.org/officeDocument/2006/relationships/hyperlink" Target="https://bulbapedia.bulbagarden.net/wiki/Tropius_(Pok%C3%A9mon)" TargetMode="External"/><Relationship Id="rId234" Type="http://schemas.openxmlformats.org/officeDocument/2006/relationships/hyperlink" Target="https://discworld.fandom.com/wiki/Category:World_Turtles" TargetMode="External"/><Relationship Id="rId1067" Type="http://schemas.openxmlformats.org/officeDocument/2006/relationships/hyperlink" Target="https://avatar.fandom.com/wiki/Koala_sheep" TargetMode="External"/><Relationship Id="rId2398" Type="http://schemas.openxmlformats.org/officeDocument/2006/relationships/hyperlink" Target="https://monsterhunter.fandom.com/wiki/Ray_Gougarf" TargetMode="External"/><Relationship Id="rId233" Type="http://schemas.openxmlformats.org/officeDocument/2006/relationships/hyperlink" Target="https://okami.fandom.com/wiki/Kazegami" TargetMode="External"/><Relationship Id="rId1068" Type="http://schemas.openxmlformats.org/officeDocument/2006/relationships/hyperlink" Target="https://forgottenrealms.fandom.com/wiki/Windghost" TargetMode="External"/><Relationship Id="rId2399" Type="http://schemas.openxmlformats.org/officeDocument/2006/relationships/hyperlink" Target="https://forgottenrealms.fandom.com/wiki/Darkmantle" TargetMode="External"/><Relationship Id="rId232" Type="http://schemas.openxmlformats.org/officeDocument/2006/relationships/hyperlink" Target="https://goldensun.fandom.com/wiki/Crystal" TargetMode="External"/><Relationship Id="rId1069" Type="http://schemas.openxmlformats.org/officeDocument/2006/relationships/hyperlink" Target="https://bulbapedia.bulbagarden.net/wiki/Krabby_(Pok%C3%A9mon)" TargetMode="External"/><Relationship Id="rId1015" Type="http://schemas.openxmlformats.org/officeDocument/2006/relationships/hyperlink" Target="https://xenoblade.fandom.com/wiki/Fal-swo" TargetMode="External"/><Relationship Id="rId2346" Type="http://schemas.openxmlformats.org/officeDocument/2006/relationships/hyperlink" Target="https://forgottenrealms.fandom.com/wiki/Arraccat" TargetMode="External"/><Relationship Id="rId1016" Type="http://schemas.openxmlformats.org/officeDocument/2006/relationships/hyperlink" Target="https://starwars.fandom.com/wiki/Sleft-chuff" TargetMode="External"/><Relationship Id="rId2347" Type="http://schemas.openxmlformats.org/officeDocument/2006/relationships/hyperlink" Target="https://bulbapedia.bulbagarden.net/wiki/Zangoose_(Pok%C3%A9mon)" TargetMode="External"/><Relationship Id="rId1017" Type="http://schemas.openxmlformats.org/officeDocument/2006/relationships/hyperlink" Target="https://monsterhunter.fandom.com/wiki/Burukku" TargetMode="External"/><Relationship Id="rId2348" Type="http://schemas.openxmlformats.org/officeDocument/2006/relationships/hyperlink" Target="https://monsterhunter.fandom.com/wiki/Paolumu" TargetMode="External"/><Relationship Id="rId1018" Type="http://schemas.openxmlformats.org/officeDocument/2006/relationships/hyperlink" Target="https://harrypotter.fandom.com/wiki/Mooncalf" TargetMode="External"/><Relationship Id="rId2349" Type="http://schemas.openxmlformats.org/officeDocument/2006/relationships/hyperlink" Target="https://ark.gamepedia.com/Yutyrannus" TargetMode="External"/><Relationship Id="rId1019" Type="http://schemas.openxmlformats.org/officeDocument/2006/relationships/hyperlink" Target="https://metroid.fandom.com/wiki/Puffer" TargetMode="External"/><Relationship Id="rId2340" Type="http://schemas.openxmlformats.org/officeDocument/2006/relationships/hyperlink" Target="https://monsterhunter.fandom.com/wiki/Odibatorasu" TargetMode="External"/><Relationship Id="rId1010" Type="http://schemas.openxmlformats.org/officeDocument/2006/relationships/hyperlink" Target="https://digimon.fandom.com/wiki/Gumdramon" TargetMode="External"/><Relationship Id="rId2341" Type="http://schemas.openxmlformats.org/officeDocument/2006/relationships/hyperlink" Target="https://ark.gamepedia.com/Woolly_Rhino" TargetMode="External"/><Relationship Id="rId1011" Type="http://schemas.openxmlformats.org/officeDocument/2006/relationships/hyperlink" Target="https://zelda.fandom.com/wiki/Rocktite" TargetMode="External"/><Relationship Id="rId2342" Type="http://schemas.openxmlformats.org/officeDocument/2006/relationships/hyperlink" Target="https://forgottenrealms.fandom.com/wiki/Ankheg" TargetMode="External"/><Relationship Id="rId1012" Type="http://schemas.openxmlformats.org/officeDocument/2006/relationships/hyperlink" Target="https://www.mariowiki.com/Whomp" TargetMode="External"/><Relationship Id="rId2343" Type="http://schemas.openxmlformats.org/officeDocument/2006/relationships/hyperlink" Target="https://bulbapedia.bulbagarden.net/wiki/Swablu_(Pok%C3%A9mon)" TargetMode="External"/><Relationship Id="rId1013" Type="http://schemas.openxmlformats.org/officeDocument/2006/relationships/hyperlink" Target="https://dragon-quest.org/wiki/Mischievous_mole" TargetMode="External"/><Relationship Id="rId2344" Type="http://schemas.openxmlformats.org/officeDocument/2006/relationships/hyperlink" Target="https://monsterhunter.fandom.com/wiki/Odogaron" TargetMode="External"/><Relationship Id="rId1014" Type="http://schemas.openxmlformats.org/officeDocument/2006/relationships/hyperlink" Target="https://howtotrainyourdragon.fandom.com/wiki/Light_Fury" TargetMode="External"/><Relationship Id="rId2345" Type="http://schemas.openxmlformats.org/officeDocument/2006/relationships/hyperlink" Target="https://ark.gamepedia.com/Wyvern" TargetMode="External"/><Relationship Id="rId1004" Type="http://schemas.openxmlformats.org/officeDocument/2006/relationships/hyperlink" Target="https://goldensun.fandom.com/wiki/Core" TargetMode="External"/><Relationship Id="rId2335" Type="http://schemas.openxmlformats.org/officeDocument/2006/relationships/hyperlink" Target="https://bulbapedia.bulbagarden.net/wiki/Trapinch_(Pok%C3%A9mon)" TargetMode="External"/><Relationship Id="rId1005" Type="http://schemas.openxmlformats.org/officeDocument/2006/relationships/hyperlink" Target="https://metalgear.fandom.com/wiki/Gekko" TargetMode="External"/><Relationship Id="rId2336" Type="http://schemas.openxmlformats.org/officeDocument/2006/relationships/hyperlink" Target="https://monsterhunter.fandom.com/wiki/Nono_Orugaron" TargetMode="External"/><Relationship Id="rId1006" Type="http://schemas.openxmlformats.org/officeDocument/2006/relationships/hyperlink" Target="https://ark.gamepedia.com/Diplodocus" TargetMode="External"/><Relationship Id="rId2337" Type="http://schemas.openxmlformats.org/officeDocument/2006/relationships/hyperlink" Target="https://ark.gamepedia.com/Vulture" TargetMode="External"/><Relationship Id="rId1007" Type="http://schemas.openxmlformats.org/officeDocument/2006/relationships/hyperlink" Target="https://avatar.fandom.com/wiki/Iguana_parrot" TargetMode="External"/><Relationship Id="rId2338" Type="http://schemas.openxmlformats.org/officeDocument/2006/relationships/hyperlink" Target="https://forgottenrealms.fandom.com/wiki/Amphisbaena" TargetMode="External"/><Relationship Id="rId1008" Type="http://schemas.openxmlformats.org/officeDocument/2006/relationships/hyperlink" Target="https://forgottenrealms.fandom.com/wiki/Umber_hulk" TargetMode="External"/><Relationship Id="rId2339" Type="http://schemas.openxmlformats.org/officeDocument/2006/relationships/hyperlink" Target="https://bulbapedia.bulbagarden.net/wiki/Cacnea_(Pok%C3%A9mon)" TargetMode="External"/><Relationship Id="rId1009" Type="http://schemas.openxmlformats.org/officeDocument/2006/relationships/hyperlink" Target="https://bulbapedia.bulbagarden.net/wiki/Gastly_(Pok%C3%A9mon)" TargetMode="External"/><Relationship Id="rId2330" Type="http://schemas.openxmlformats.org/officeDocument/2006/relationships/hyperlink" Target="https://forgottenrealms.fandom.com/wiki/Verakia" TargetMode="External"/><Relationship Id="rId1000" Type="http://schemas.openxmlformats.org/officeDocument/2006/relationships/hyperlink" Target="https://finalfantasy.fandom.com/wiki/Quetzalli_(Final_Fantasy_VI)" TargetMode="External"/><Relationship Id="rId2331" Type="http://schemas.openxmlformats.org/officeDocument/2006/relationships/hyperlink" Target="https://bulbapedia.bulbagarden.net/wiki/Spinda_(Pok%C3%A9mon)" TargetMode="External"/><Relationship Id="rId1001" Type="http://schemas.openxmlformats.org/officeDocument/2006/relationships/hyperlink" Target="https://fellseal.gamepedia.com/Myconid" TargetMode="External"/><Relationship Id="rId2332" Type="http://schemas.openxmlformats.org/officeDocument/2006/relationships/hyperlink" Target="https://monsterhunter.fandom.com/wiki/Noios" TargetMode="External"/><Relationship Id="rId1002" Type="http://schemas.openxmlformats.org/officeDocument/2006/relationships/hyperlink" Target="https://monster-sanctuary.fandom.com/wiki/Crystal_Snail" TargetMode="External"/><Relationship Id="rId2333" Type="http://schemas.openxmlformats.org/officeDocument/2006/relationships/hyperlink" Target="https://ark.gamepedia.com/Velonasaur" TargetMode="External"/><Relationship Id="rId1003" Type="http://schemas.openxmlformats.org/officeDocument/2006/relationships/hyperlink" Target="https://onepiece.fandom.com/wiki/Snake_Weapon" TargetMode="External"/><Relationship Id="rId2334" Type="http://schemas.openxmlformats.org/officeDocument/2006/relationships/hyperlink" Target="https://forgottenrealms.fandom.com/wiki/Abrian" TargetMode="External"/><Relationship Id="rId1037" Type="http://schemas.openxmlformats.org/officeDocument/2006/relationships/hyperlink" Target="https://monsterhunter.fandom.com/wiki/Caeserber" TargetMode="External"/><Relationship Id="rId2368" Type="http://schemas.openxmlformats.org/officeDocument/2006/relationships/hyperlink" Target="https://monsterhunter.fandom.com/wiki/Pokaradon" TargetMode="External"/><Relationship Id="rId1038" Type="http://schemas.openxmlformats.org/officeDocument/2006/relationships/hyperlink" Target="https://harrypotter.fandom.com/wiki/Murtlap" TargetMode="External"/><Relationship Id="rId2369" Type="http://schemas.openxmlformats.org/officeDocument/2006/relationships/hyperlink" Target="https://ark.gamepedia.com/Eerie_Creatures" TargetMode="External"/><Relationship Id="rId1039" Type="http://schemas.openxmlformats.org/officeDocument/2006/relationships/hyperlink" Target="https://metroid.fandom.com/wiki/Pulse_Bombu" TargetMode="External"/><Relationship Id="rId206" Type="http://schemas.openxmlformats.org/officeDocument/2006/relationships/hyperlink" Target="https://en.wikipedia.org/wiki/Reptile" TargetMode="External"/><Relationship Id="rId205" Type="http://schemas.openxmlformats.org/officeDocument/2006/relationships/hyperlink" Target="https://discworld.fandom.com/wiki/The_Luggage" TargetMode="External"/><Relationship Id="rId204" Type="http://schemas.openxmlformats.org/officeDocument/2006/relationships/hyperlink" Target="https://okami.fandom.com/wiki/Kasugami" TargetMode="External"/><Relationship Id="rId203" Type="http://schemas.openxmlformats.org/officeDocument/2006/relationships/hyperlink" Target="https://goldensun.fandom.com/wiki/Clover" TargetMode="External"/><Relationship Id="rId209" Type="http://schemas.openxmlformats.org/officeDocument/2006/relationships/hyperlink" Target="https://forgottenrealms.fandom.com/wiki/Berbalang" TargetMode="External"/><Relationship Id="rId208" Type="http://schemas.openxmlformats.org/officeDocument/2006/relationships/hyperlink" Target="https://avatar.fandom.com/wiki/Buffalo_yak" TargetMode="External"/><Relationship Id="rId207" Type="http://schemas.openxmlformats.org/officeDocument/2006/relationships/hyperlink" Target="https://ark.gamepedia.com/Argentavis" TargetMode="External"/><Relationship Id="rId2360" Type="http://schemas.openxmlformats.org/officeDocument/2006/relationships/hyperlink" Target="https://monsterhunter.fandom.com/wiki/Poborubarumu" TargetMode="External"/><Relationship Id="rId1030" Type="http://schemas.openxmlformats.org/officeDocument/2006/relationships/hyperlink" Target="https://digimon.fandom.com/wiki/Hackmon" TargetMode="External"/><Relationship Id="rId2361" Type="http://schemas.openxmlformats.org/officeDocument/2006/relationships/hyperlink" Target="https://ark.gamepedia.com/Brute_Creatures" TargetMode="External"/><Relationship Id="rId1031" Type="http://schemas.openxmlformats.org/officeDocument/2006/relationships/hyperlink" Target="https://zelda.fandom.com/wiki/Talus" TargetMode="External"/><Relationship Id="rId2362" Type="http://schemas.openxmlformats.org/officeDocument/2006/relationships/hyperlink" Target="https://forgottenrealms.fandom.com/wiki/Beast_of_Malar" TargetMode="External"/><Relationship Id="rId1032" Type="http://schemas.openxmlformats.org/officeDocument/2006/relationships/hyperlink" Target="https://www.mariowiki.com/Wiggler" TargetMode="External"/><Relationship Id="rId2363" Type="http://schemas.openxmlformats.org/officeDocument/2006/relationships/hyperlink" Target="https://bulbapedia.bulbagarden.net/wiki/Barboach_(Pok%C3%A9mon)" TargetMode="External"/><Relationship Id="rId202" Type="http://schemas.openxmlformats.org/officeDocument/2006/relationships/hyperlink" Target="https://onepiece.fandom.com/wiki/Animal_Species/Strong_World" TargetMode="External"/><Relationship Id="rId1033" Type="http://schemas.openxmlformats.org/officeDocument/2006/relationships/hyperlink" Target="https://dragon-quest.org/wiki/Platypunk" TargetMode="External"/><Relationship Id="rId2364" Type="http://schemas.openxmlformats.org/officeDocument/2006/relationships/hyperlink" Target="https://monsterhunter.fandom.com/wiki/Pokara" TargetMode="External"/><Relationship Id="rId201" Type="http://schemas.openxmlformats.org/officeDocument/2006/relationships/hyperlink" Target="https://naruto.fandom.com/wiki/Saiken" TargetMode="External"/><Relationship Id="rId1034" Type="http://schemas.openxmlformats.org/officeDocument/2006/relationships/hyperlink" Target="https://howtotrainyourdragon.fandom.com/wiki/Moldruffle" TargetMode="External"/><Relationship Id="rId2365" Type="http://schemas.openxmlformats.org/officeDocument/2006/relationships/hyperlink" Target="https://ark.gamepedia.com/Corrupted_Creatures" TargetMode="External"/><Relationship Id="rId200" Type="http://schemas.openxmlformats.org/officeDocument/2006/relationships/hyperlink" Target="https://elderscrolls.fandom.com/wiki/Clockwork_Skeevaton" TargetMode="External"/><Relationship Id="rId1035" Type="http://schemas.openxmlformats.org/officeDocument/2006/relationships/hyperlink" Target="https://xenoblade.fandom.com/wiki/Falsaxum" TargetMode="External"/><Relationship Id="rId2366" Type="http://schemas.openxmlformats.org/officeDocument/2006/relationships/hyperlink" Target="https://forgottenrealms.fandom.com/wiki/Beguiler" TargetMode="External"/><Relationship Id="rId1036" Type="http://schemas.openxmlformats.org/officeDocument/2006/relationships/hyperlink" Target="https://starwars.fandom.com/wiki/Squall_(species)" TargetMode="External"/><Relationship Id="rId2367" Type="http://schemas.openxmlformats.org/officeDocument/2006/relationships/hyperlink" Target="https://bulbapedia.bulbagarden.net/wiki/Corphish_(Pok%C3%A9mon)" TargetMode="External"/><Relationship Id="rId1026" Type="http://schemas.openxmlformats.org/officeDocument/2006/relationships/hyperlink" Target="https://ark.gamepedia.com/Dire_Bear" TargetMode="External"/><Relationship Id="rId2357" Type="http://schemas.openxmlformats.org/officeDocument/2006/relationships/hyperlink" Target="https://ark.gamepedia.com/Alpha_Creatures" TargetMode="External"/><Relationship Id="rId1027" Type="http://schemas.openxmlformats.org/officeDocument/2006/relationships/hyperlink" Target="https://avatar.fandom.com/wiki/Iguana_seal" TargetMode="External"/><Relationship Id="rId2358" Type="http://schemas.openxmlformats.org/officeDocument/2006/relationships/hyperlink" Target="https://forgottenrealms.fandom.com/wiki/Basilisk" TargetMode="External"/><Relationship Id="rId1028" Type="http://schemas.openxmlformats.org/officeDocument/2006/relationships/hyperlink" Target="https://forgottenrealms.fandom.com/wiki/Webbird" TargetMode="External"/><Relationship Id="rId2359" Type="http://schemas.openxmlformats.org/officeDocument/2006/relationships/hyperlink" Target="https://bulbapedia.bulbagarden.net/wiki/Solrock_(Pok%C3%A9mon)" TargetMode="External"/><Relationship Id="rId1029" Type="http://schemas.openxmlformats.org/officeDocument/2006/relationships/hyperlink" Target="https://bulbapedia.bulbagarden.net/wiki/Onix_(Pok%C3%A9mon)" TargetMode="External"/><Relationship Id="rId2350" Type="http://schemas.openxmlformats.org/officeDocument/2006/relationships/hyperlink" Target="https://forgottenrealms.fandom.com/wiki/Arrowhawk" TargetMode="External"/><Relationship Id="rId1020" Type="http://schemas.openxmlformats.org/officeDocument/2006/relationships/hyperlink" Target="https://finalfantasy.fandom.com/wiki/Quezacotl_(Final_Fantasy_VIII)" TargetMode="External"/><Relationship Id="rId2351" Type="http://schemas.openxmlformats.org/officeDocument/2006/relationships/hyperlink" Target="https://bulbapedia.bulbagarden.net/wiki/Seviper_(Pok%C3%A9mon)" TargetMode="External"/><Relationship Id="rId1021" Type="http://schemas.openxmlformats.org/officeDocument/2006/relationships/hyperlink" Target="https://fellseal.gamepedia.com/Mystic" TargetMode="External"/><Relationship Id="rId2352" Type="http://schemas.openxmlformats.org/officeDocument/2006/relationships/hyperlink" Target="https://monsterhunter.fandom.com/wiki/Pariapuria" TargetMode="External"/><Relationship Id="rId1022" Type="http://schemas.openxmlformats.org/officeDocument/2006/relationships/hyperlink" Target="https://monster-sanctuary.fandom.com/wiki/Akhlut" TargetMode="External"/><Relationship Id="rId2353" Type="http://schemas.openxmlformats.org/officeDocument/2006/relationships/hyperlink" Target="https://ark.gamepedia.com/Aberrant_Creatures" TargetMode="External"/><Relationship Id="rId1023" Type="http://schemas.openxmlformats.org/officeDocument/2006/relationships/hyperlink" Target="https://onepiece.fandom.com/wiki/South_Bird" TargetMode="External"/><Relationship Id="rId2354" Type="http://schemas.openxmlformats.org/officeDocument/2006/relationships/hyperlink" Target="https://forgottenrealms.fandom.com/wiki/Asperii" TargetMode="External"/><Relationship Id="rId1024" Type="http://schemas.openxmlformats.org/officeDocument/2006/relationships/hyperlink" Target="https://goldensun.fandom.com/wiki/Corona" TargetMode="External"/><Relationship Id="rId2355" Type="http://schemas.openxmlformats.org/officeDocument/2006/relationships/hyperlink" Target="https://bulbapedia.bulbagarden.net/wiki/Lunatone_(Pok%C3%A9mon)" TargetMode="External"/><Relationship Id="rId1025" Type="http://schemas.openxmlformats.org/officeDocument/2006/relationships/hyperlink" Target="https://scryfall.com/search?as=grid&amp;order=name&amp;q=type%3Asliver+rarity%3Ac" TargetMode="External"/><Relationship Id="rId2356" Type="http://schemas.openxmlformats.org/officeDocument/2006/relationships/hyperlink" Target="https://monsterhunter.fandom.com/wiki/Plesioth" TargetMode="External"/><Relationship Id="rId1910" Type="http://schemas.openxmlformats.org/officeDocument/2006/relationships/hyperlink" Target="https://digimon.fandom.com/wiki/Tapirmon" TargetMode="External"/><Relationship Id="rId1911" Type="http://schemas.openxmlformats.org/officeDocument/2006/relationships/hyperlink" Target="https://dragon-quest.org/wiki/Mud_mannequin" TargetMode="External"/><Relationship Id="rId1912" Type="http://schemas.openxmlformats.org/officeDocument/2006/relationships/hyperlink" Target="https://howtotrainyourdragon.fandom.com/wiki/Hiccup%27s_Flightsuit" TargetMode="External"/><Relationship Id="rId1913" Type="http://schemas.openxmlformats.org/officeDocument/2006/relationships/hyperlink" Target="https://xenoblade.fandom.com/wiki/Potamus" TargetMode="External"/><Relationship Id="rId1914" Type="http://schemas.openxmlformats.org/officeDocument/2006/relationships/hyperlink" Target="https://starwars.fandom.com/wiki/Bull_rancor" TargetMode="External"/><Relationship Id="rId1915" Type="http://schemas.openxmlformats.org/officeDocument/2006/relationships/hyperlink" Target="https://monsterhunter.fandom.com/wiki/Gureadomosu" TargetMode="External"/><Relationship Id="rId1916" Type="http://schemas.openxmlformats.org/officeDocument/2006/relationships/hyperlink" Target="https://monster-sanctuary.fandom.com/wiki/Vertraag" TargetMode="External"/><Relationship Id="rId1917" Type="http://schemas.openxmlformats.org/officeDocument/2006/relationships/hyperlink" Target="https://goldensun.fandom.com/wiki/Geyser" TargetMode="External"/><Relationship Id="rId1918" Type="http://schemas.openxmlformats.org/officeDocument/2006/relationships/hyperlink" Target="https://ark.gamepedia.com/Meganeura" TargetMode="External"/><Relationship Id="rId1919" Type="http://schemas.openxmlformats.org/officeDocument/2006/relationships/hyperlink" Target="https://forgottenrealms.fandom.com/wiki/Ambush_drake" TargetMode="External"/><Relationship Id="rId1900" Type="http://schemas.openxmlformats.org/officeDocument/2006/relationships/hyperlink" Target="https://dragon-quest.org/wiki/Lethal_armour" TargetMode="External"/><Relationship Id="rId1901" Type="http://schemas.openxmlformats.org/officeDocument/2006/relationships/hyperlink" Target="https://howtotrainyourdragon.fandom.com/wiki/Woolly_Howl" TargetMode="External"/><Relationship Id="rId1902" Type="http://schemas.openxmlformats.org/officeDocument/2006/relationships/hyperlink" Target="https://xenoblade.fandom.com/wiki/Plambus" TargetMode="External"/><Relationship Id="rId1903" Type="http://schemas.openxmlformats.org/officeDocument/2006/relationships/hyperlink" Target="https://starwars.fandom.com/wiki/Rancor/Legends" TargetMode="External"/><Relationship Id="rId1904" Type="http://schemas.openxmlformats.org/officeDocument/2006/relationships/hyperlink" Target="https://monsterhunter.fandom.com/wiki/Guanzorumu" TargetMode="External"/><Relationship Id="rId1905" Type="http://schemas.openxmlformats.org/officeDocument/2006/relationships/hyperlink" Target="https://monster-sanctuary.fandom.com/wiki/Gryphonix" TargetMode="External"/><Relationship Id="rId1906" Type="http://schemas.openxmlformats.org/officeDocument/2006/relationships/hyperlink" Target="https://goldensun.fandom.com/wiki/Gel" TargetMode="External"/><Relationship Id="rId1907" Type="http://schemas.openxmlformats.org/officeDocument/2006/relationships/hyperlink" Target="https://ark.gamepedia.com/Megalosaurus" TargetMode="External"/><Relationship Id="rId1908" Type="http://schemas.openxmlformats.org/officeDocument/2006/relationships/hyperlink" Target="https://forgottenrealms.fandom.com/wiki/Lung_dragon" TargetMode="External"/><Relationship Id="rId1909" Type="http://schemas.openxmlformats.org/officeDocument/2006/relationships/hyperlink" Target="https://bulbapedia.bulbagarden.net/wiki/Wynaut_(Pok%C3%A9mon)" TargetMode="External"/><Relationship Id="rId1090" Type="http://schemas.openxmlformats.org/officeDocument/2006/relationships/hyperlink" Target="https://digimon.fandom.com/wiki/Herissmon" TargetMode="External"/><Relationship Id="rId1091" Type="http://schemas.openxmlformats.org/officeDocument/2006/relationships/hyperlink" Target="https://zelda.fandom.com/wiki/Wart" TargetMode="External"/><Relationship Id="rId1092" Type="http://schemas.openxmlformats.org/officeDocument/2006/relationships/hyperlink" Target="https://www.mariowiki.com/Pom_Pom" TargetMode="External"/><Relationship Id="rId1093" Type="http://schemas.openxmlformats.org/officeDocument/2006/relationships/hyperlink" Target="https://dragon-quest.org/wiki/Bad_apple" TargetMode="External"/><Relationship Id="rId1094" Type="http://schemas.openxmlformats.org/officeDocument/2006/relationships/hyperlink" Target="https://howtotrainyourdragon.fandom.com/wiki/Night_Fury" TargetMode="External"/><Relationship Id="rId1095" Type="http://schemas.openxmlformats.org/officeDocument/2006/relationships/hyperlink" Target="https://xenoblade.fandom.com/wiki/Lake_Flamii" TargetMode="External"/><Relationship Id="rId1096" Type="http://schemas.openxmlformats.org/officeDocument/2006/relationships/hyperlink" Target="https://starwars.fandom.com/wiki/Woolamander/Legends" TargetMode="External"/><Relationship Id="rId1097" Type="http://schemas.openxmlformats.org/officeDocument/2006/relationships/hyperlink" Target="https://monsterhunter.fandom.com/wiki/Cephadrome" TargetMode="External"/><Relationship Id="rId1098" Type="http://schemas.openxmlformats.org/officeDocument/2006/relationships/hyperlink" Target="https://harrypotter.fandom.com/wiki/Occamy" TargetMode="External"/><Relationship Id="rId1099" Type="http://schemas.openxmlformats.org/officeDocument/2006/relationships/hyperlink" Target="https://metroid.fandom.com/wiki/Ripper" TargetMode="External"/><Relationship Id="rId1080" Type="http://schemas.openxmlformats.org/officeDocument/2006/relationships/hyperlink" Target="https://finalfantasy.fandom.com/wiki/Seraph_(Final_Fantasy_VI)" TargetMode="External"/><Relationship Id="rId1081" Type="http://schemas.openxmlformats.org/officeDocument/2006/relationships/hyperlink" Target="https://fellseal.gamepedia.com/Skeletal" TargetMode="External"/><Relationship Id="rId1082" Type="http://schemas.openxmlformats.org/officeDocument/2006/relationships/hyperlink" Target="https://monster-sanctuary.fandom.com/wiki/Ninki_Nanka" TargetMode="External"/><Relationship Id="rId1083" Type="http://schemas.openxmlformats.org/officeDocument/2006/relationships/hyperlink" Target="https://onepiece.fandom.com/wiki/Animal_Species/Sky_Island_Saga" TargetMode="External"/><Relationship Id="rId1084" Type="http://schemas.openxmlformats.org/officeDocument/2006/relationships/hyperlink" Target="https://goldensun.fandom.com/wiki/Flare" TargetMode="External"/><Relationship Id="rId1085" Type="http://schemas.openxmlformats.org/officeDocument/2006/relationships/hyperlink" Target="https://scryfall.com/search?as=grid&amp;order=name&amp;q=type%3Asliver+rarity%3Am" TargetMode="External"/><Relationship Id="rId1086" Type="http://schemas.openxmlformats.org/officeDocument/2006/relationships/hyperlink" Target="https://ark.gamepedia.com/Dodobitus" TargetMode="External"/><Relationship Id="rId1087" Type="http://schemas.openxmlformats.org/officeDocument/2006/relationships/hyperlink" Target="https://avatar.fandom.com/wiki/Koalaotter" TargetMode="External"/><Relationship Id="rId1088" Type="http://schemas.openxmlformats.org/officeDocument/2006/relationships/hyperlink" Target="https://forgottenrealms.fandom.com/wiki/Anaxim" TargetMode="External"/><Relationship Id="rId1089" Type="http://schemas.openxmlformats.org/officeDocument/2006/relationships/hyperlink" Target="https://bulbapedia.bulbagarden.net/wiki/Voltorb_(Pok%C3%A9mon)" TargetMode="External"/><Relationship Id="rId1972" Type="http://schemas.openxmlformats.org/officeDocument/2006/relationships/hyperlink" Target="https://starwars.fandom.com/wiki/Saberjowl" TargetMode="External"/><Relationship Id="rId1973" Type="http://schemas.openxmlformats.org/officeDocument/2006/relationships/hyperlink" Target="https://monsterhunter.fandom.com/wiki/Hypnocatrice" TargetMode="External"/><Relationship Id="rId1974" Type="http://schemas.openxmlformats.org/officeDocument/2006/relationships/hyperlink" Target="https://goldensun.fandom.com/wiki/Serac" TargetMode="External"/><Relationship Id="rId1975" Type="http://schemas.openxmlformats.org/officeDocument/2006/relationships/hyperlink" Target="https://ark.gamepedia.com/Moeder,_Master_of_the_Ocean" TargetMode="External"/><Relationship Id="rId1976" Type="http://schemas.openxmlformats.org/officeDocument/2006/relationships/hyperlink" Target="https://forgottenrealms.fandom.com/wiki/Portal_drake" TargetMode="External"/><Relationship Id="rId1977" Type="http://schemas.openxmlformats.org/officeDocument/2006/relationships/hyperlink" Target="https://bulbapedia.bulbagarden.net/wiki/Shuckle_(Pok%C3%A9mon)" TargetMode="External"/><Relationship Id="rId1978" Type="http://schemas.openxmlformats.org/officeDocument/2006/relationships/hyperlink" Target="https://digimon.fandom.com/wiki/Vemmon" TargetMode="External"/><Relationship Id="rId1979" Type="http://schemas.openxmlformats.org/officeDocument/2006/relationships/hyperlink" Target="https://dragon-quest.org/wiki/Incarnus" TargetMode="External"/><Relationship Id="rId1970" Type="http://schemas.openxmlformats.org/officeDocument/2006/relationships/hyperlink" Target="https://dragon-quest.org/wiki/Estark" TargetMode="External"/><Relationship Id="rId1971" Type="http://schemas.openxmlformats.org/officeDocument/2006/relationships/hyperlink" Target="https://xenoblade.fandom.com/wiki/Quo" TargetMode="External"/><Relationship Id="rId1961" Type="http://schemas.openxmlformats.org/officeDocument/2006/relationships/hyperlink" Target="https://dragon-quest.org/wiki/Equinox" TargetMode="External"/><Relationship Id="rId1962" Type="http://schemas.openxmlformats.org/officeDocument/2006/relationships/hyperlink" Target="https://xenoblade.fandom.com/wiki/Coppice_Quadwing" TargetMode="External"/><Relationship Id="rId1963" Type="http://schemas.openxmlformats.org/officeDocument/2006/relationships/hyperlink" Target="https://starwars.fandom.com/wiki/Rodian_Karstag" TargetMode="External"/><Relationship Id="rId1964" Type="http://schemas.openxmlformats.org/officeDocument/2006/relationships/hyperlink" Target="https://monsterhunter.fandom.com/wiki/Hornetaur" TargetMode="External"/><Relationship Id="rId1965" Type="http://schemas.openxmlformats.org/officeDocument/2006/relationships/hyperlink" Target="https://goldensun.fandom.com/wiki/Rime" TargetMode="External"/><Relationship Id="rId1966" Type="http://schemas.openxmlformats.org/officeDocument/2006/relationships/hyperlink" Target="https://ark.gamepedia.com/Microraptor" TargetMode="External"/><Relationship Id="rId1967" Type="http://schemas.openxmlformats.org/officeDocument/2006/relationships/hyperlink" Target="https://forgottenrealms.fandom.com/wiki/Mirage_dragon" TargetMode="External"/><Relationship Id="rId1968" Type="http://schemas.openxmlformats.org/officeDocument/2006/relationships/hyperlink" Target="https://bulbapedia.bulbagarden.net/wiki/Qwilfish_(Pok%C3%A9mon)" TargetMode="External"/><Relationship Id="rId1969" Type="http://schemas.openxmlformats.org/officeDocument/2006/relationships/hyperlink" Target="https://digimon.fandom.com/wiki/Veemon" TargetMode="External"/><Relationship Id="rId1960" Type="http://schemas.openxmlformats.org/officeDocument/2006/relationships/hyperlink" Target="https://digimon.fandom.com/wiki/Tyutyumon" TargetMode="External"/><Relationship Id="rId1994" Type="http://schemas.openxmlformats.org/officeDocument/2006/relationships/hyperlink" Target="https://forgottenrealms.fandom.com/wiki/Rock_wyrm" TargetMode="External"/><Relationship Id="rId1995" Type="http://schemas.openxmlformats.org/officeDocument/2006/relationships/hyperlink" Target="https://bulbapedia.bulbagarden.net/wiki/Sneasel_(Pok%C3%A9mon)" TargetMode="External"/><Relationship Id="rId1996" Type="http://schemas.openxmlformats.org/officeDocument/2006/relationships/hyperlink" Target="https://digimon.fandom.com/wiki/Wormmon" TargetMode="External"/><Relationship Id="rId1997" Type="http://schemas.openxmlformats.org/officeDocument/2006/relationships/hyperlink" Target="https://dragon-quest.org/wiki/Nemean" TargetMode="External"/><Relationship Id="rId1998" Type="http://schemas.openxmlformats.org/officeDocument/2006/relationships/hyperlink" Target="https://xenoblade.fandom.com/wiki/Riik" TargetMode="External"/><Relationship Id="rId1999" Type="http://schemas.openxmlformats.org/officeDocument/2006/relationships/hyperlink" Target="https://starwars.fandom.com/wiki/Sea_Leviathan" TargetMode="External"/><Relationship Id="rId1990" Type="http://schemas.openxmlformats.org/officeDocument/2006/relationships/hyperlink" Target="https://starwars.fandom.com/wiki/Schinga_shikou" TargetMode="External"/><Relationship Id="rId1991" Type="http://schemas.openxmlformats.org/officeDocument/2006/relationships/hyperlink" Target="https://monsterhunter.fandom.com/wiki/Inagami" TargetMode="External"/><Relationship Id="rId1992" Type="http://schemas.openxmlformats.org/officeDocument/2006/relationships/hyperlink" Target="https://goldensun.fandom.com/wiki/Shell" TargetMode="External"/><Relationship Id="rId1993" Type="http://schemas.openxmlformats.org/officeDocument/2006/relationships/hyperlink" Target="https://ark.gamepedia.com/Mosasaurus" TargetMode="External"/><Relationship Id="rId1983" Type="http://schemas.openxmlformats.org/officeDocument/2006/relationships/hyperlink" Target="https://goldensun.fandom.com/wiki/Shade" TargetMode="External"/><Relationship Id="rId1984" Type="http://schemas.openxmlformats.org/officeDocument/2006/relationships/hyperlink" Target="https://ark.gamepedia.com/Morellatops" TargetMode="External"/><Relationship Id="rId1985" Type="http://schemas.openxmlformats.org/officeDocument/2006/relationships/hyperlink" Target="https://forgottenrealms.fandom.com/wiki/Pseudodragon" TargetMode="External"/><Relationship Id="rId1986" Type="http://schemas.openxmlformats.org/officeDocument/2006/relationships/hyperlink" Target="https://bulbapedia.bulbagarden.net/wiki/Heracross_(Pok%C3%A9mon)" TargetMode="External"/><Relationship Id="rId1987" Type="http://schemas.openxmlformats.org/officeDocument/2006/relationships/hyperlink" Target="https://digimon.fandom.com/wiki/Vorvomon" TargetMode="External"/><Relationship Id="rId1988" Type="http://schemas.openxmlformats.org/officeDocument/2006/relationships/hyperlink" Target="https://dragon-quest.org/wiki/Malroth" TargetMode="External"/><Relationship Id="rId1989" Type="http://schemas.openxmlformats.org/officeDocument/2006/relationships/hyperlink" Target="https://xenoblade.fandom.com/wiki/Sky_Rhogul" TargetMode="External"/><Relationship Id="rId1980" Type="http://schemas.openxmlformats.org/officeDocument/2006/relationships/hyperlink" Target="https://xenoblade.fandom.com/wiki/Rhinon" TargetMode="External"/><Relationship Id="rId1981" Type="http://schemas.openxmlformats.org/officeDocument/2006/relationships/hyperlink" Target="https://starwars.fandom.com/wiki/Sand_demon" TargetMode="External"/><Relationship Id="rId1982" Type="http://schemas.openxmlformats.org/officeDocument/2006/relationships/hyperlink" Target="https://monsterhunter.fandom.com/wiki/Hyujikiki" TargetMode="External"/><Relationship Id="rId1930" Type="http://schemas.openxmlformats.org/officeDocument/2006/relationships/hyperlink" Target="https://bulbapedia.bulbagarden.net/wiki/Pineco_(Pok%C3%A9mon)" TargetMode="External"/><Relationship Id="rId1931" Type="http://schemas.openxmlformats.org/officeDocument/2006/relationships/hyperlink" Target="https://digimon.fandom.com/wiki/Terriermon" TargetMode="External"/><Relationship Id="rId1932" Type="http://schemas.openxmlformats.org/officeDocument/2006/relationships/hyperlink" Target="https://dragon-quest.org/wiki/Rockbomb" TargetMode="External"/><Relationship Id="rId1933" Type="http://schemas.openxmlformats.org/officeDocument/2006/relationships/hyperlink" Target="https://xenoblade.fandom.com/wiki/Korlba_Pterix" TargetMode="External"/><Relationship Id="rId1934" Type="http://schemas.openxmlformats.org/officeDocument/2006/relationships/hyperlink" Target="https://starwars.fandom.com/wiki/Razoronn" TargetMode="External"/><Relationship Id="rId1935" Type="http://schemas.openxmlformats.org/officeDocument/2006/relationships/hyperlink" Target="https://monsterhunter.fandom.com/wiki/Gypceros" TargetMode="External"/><Relationship Id="rId1936" Type="http://schemas.openxmlformats.org/officeDocument/2006/relationships/hyperlink" Target="https://monster-sanctuary.fandom.com/wiki/Monster_Shifting" TargetMode="External"/><Relationship Id="rId1937" Type="http://schemas.openxmlformats.org/officeDocument/2006/relationships/hyperlink" Target="https://goldensun.fandom.com/wiki/Mellow" TargetMode="External"/><Relationship Id="rId1938" Type="http://schemas.openxmlformats.org/officeDocument/2006/relationships/hyperlink" Target="https://ark.gamepedia.com/Megapithecus_Pestis" TargetMode="External"/><Relationship Id="rId1939" Type="http://schemas.openxmlformats.org/officeDocument/2006/relationships/hyperlink" Target="https://forgottenrealms.fandom.com/wiki/Dragon_turtle" TargetMode="External"/><Relationship Id="rId1920" Type="http://schemas.openxmlformats.org/officeDocument/2006/relationships/hyperlink" Target="https://bulbapedia.bulbagarden.net/wiki/Girafarig_(Pok%C3%A9mon)" TargetMode="External"/><Relationship Id="rId1921" Type="http://schemas.openxmlformats.org/officeDocument/2006/relationships/hyperlink" Target="https://digimon.fandom.com/wiki/Tentomon" TargetMode="External"/><Relationship Id="rId1922" Type="http://schemas.openxmlformats.org/officeDocument/2006/relationships/hyperlink" Target="https://dragon-quest.org/wiki/Muddy_hand" TargetMode="External"/><Relationship Id="rId1923" Type="http://schemas.openxmlformats.org/officeDocument/2006/relationships/hyperlink" Target="https://xenoblade.fandom.com/wiki/Progen" TargetMode="External"/><Relationship Id="rId1924" Type="http://schemas.openxmlformats.org/officeDocument/2006/relationships/hyperlink" Target="https://starwars.fandom.com/wiki/Raquor%27daan" TargetMode="External"/><Relationship Id="rId1925" Type="http://schemas.openxmlformats.org/officeDocument/2006/relationships/hyperlink" Target="https://monsterhunter.fandom.com/wiki/Gurenzeburu" TargetMode="External"/><Relationship Id="rId1926" Type="http://schemas.openxmlformats.org/officeDocument/2006/relationships/hyperlink" Target="https://monster-sanctuary.fandom.com/wiki/Mad_Lord" TargetMode="External"/><Relationship Id="rId1927" Type="http://schemas.openxmlformats.org/officeDocument/2006/relationships/hyperlink" Target="https://goldensun.fandom.com/wiki/Hail" TargetMode="External"/><Relationship Id="rId1928" Type="http://schemas.openxmlformats.org/officeDocument/2006/relationships/hyperlink" Target="https://ark.gamepedia.com/Megapithecus" TargetMode="External"/><Relationship Id="rId1929" Type="http://schemas.openxmlformats.org/officeDocument/2006/relationships/hyperlink" Target="https://forgottenrealms.fandom.com/wiki/Dracolisk" TargetMode="External"/><Relationship Id="rId1950" Type="http://schemas.openxmlformats.org/officeDocument/2006/relationships/hyperlink" Target="https://bulbapedia.bulbagarden.net/wiki/Gligar_(Pok%C3%A9mon)" TargetMode="External"/><Relationship Id="rId1951" Type="http://schemas.openxmlformats.org/officeDocument/2006/relationships/hyperlink" Target="https://digimon.fandom.com/wiki/Tsukaimon" TargetMode="External"/><Relationship Id="rId1952" Type="http://schemas.openxmlformats.org/officeDocument/2006/relationships/hyperlink" Target="https://dragon-quest.org/wiki/Urnexpected" TargetMode="External"/><Relationship Id="rId1953" Type="http://schemas.openxmlformats.org/officeDocument/2006/relationships/hyperlink" Target="https://xenoblade.fandom.com/wiki/Pugilith" TargetMode="External"/><Relationship Id="rId1954" Type="http://schemas.openxmlformats.org/officeDocument/2006/relationships/hyperlink" Target="https://starwars.fandom.com/wiki/Rishi_eel/Legends" TargetMode="External"/><Relationship Id="rId1955" Type="http://schemas.openxmlformats.org/officeDocument/2006/relationships/hyperlink" Target="https://monsterhunter.fandom.com/wiki/Hermitaur" TargetMode="External"/><Relationship Id="rId1956" Type="http://schemas.openxmlformats.org/officeDocument/2006/relationships/hyperlink" Target="https://goldensun.fandom.com/wiki/Pincer" TargetMode="External"/><Relationship Id="rId1957" Type="http://schemas.openxmlformats.org/officeDocument/2006/relationships/hyperlink" Target="https://ark.gamepedia.com/Mesopithecus" TargetMode="External"/><Relationship Id="rId1958" Type="http://schemas.openxmlformats.org/officeDocument/2006/relationships/hyperlink" Target="https://forgottenrealms.fandom.com/wiki/Guard_drake" TargetMode="External"/><Relationship Id="rId1959" Type="http://schemas.openxmlformats.org/officeDocument/2006/relationships/hyperlink" Target="https://bulbapedia.bulbagarden.net/wiki/Snubbull_(Pok%C3%A9mon)" TargetMode="External"/><Relationship Id="rId1940" Type="http://schemas.openxmlformats.org/officeDocument/2006/relationships/hyperlink" Target="https://bulbapedia.bulbagarden.net/wiki/Dunsparce_(Pok%C3%A9mon)" TargetMode="External"/><Relationship Id="rId1941" Type="http://schemas.openxmlformats.org/officeDocument/2006/relationships/hyperlink" Target="https://digimon.fandom.com/wiki/Tinkermon" TargetMode="External"/><Relationship Id="rId1942" Type="http://schemas.openxmlformats.org/officeDocument/2006/relationships/hyperlink" Target="https://dragon-quest.org/wiki/Stone_guardian" TargetMode="External"/><Relationship Id="rId1943" Type="http://schemas.openxmlformats.org/officeDocument/2006/relationships/hyperlink" Target="https://xenoblade.fandom.com/wiki/Puge" TargetMode="External"/><Relationship Id="rId1944" Type="http://schemas.openxmlformats.org/officeDocument/2006/relationships/hyperlink" Target="https://starwars.fandom.com/wiki/Rib-cat" TargetMode="External"/><Relationship Id="rId1945" Type="http://schemas.openxmlformats.org/officeDocument/2006/relationships/hyperlink" Target="https://monsterhunter.fandom.com/wiki/Harudomerugu" TargetMode="External"/><Relationship Id="rId1946" Type="http://schemas.openxmlformats.org/officeDocument/2006/relationships/hyperlink" Target="https://monster-sanctuary.fandom.com/wiki/Monster_Shifting" TargetMode="External"/><Relationship Id="rId1947" Type="http://schemas.openxmlformats.org/officeDocument/2006/relationships/hyperlink" Target="https://goldensun.fandom.com/wiki/Mist_(Djinni)" TargetMode="External"/><Relationship Id="rId1948" Type="http://schemas.openxmlformats.org/officeDocument/2006/relationships/hyperlink" Target="https://ark.gamepedia.com/Megatherium" TargetMode="External"/><Relationship Id="rId1949" Type="http://schemas.openxmlformats.org/officeDocument/2006/relationships/hyperlink" Target="https://forgottenrealms.fandom.com/wiki/Faerie_dragon" TargetMode="External"/><Relationship Id="rId2423" Type="http://schemas.openxmlformats.org/officeDocument/2006/relationships/hyperlink" Target="https://forgottenrealms.fandom.com/wiki/Foo_lion" TargetMode="External"/><Relationship Id="rId2424" Type="http://schemas.openxmlformats.org/officeDocument/2006/relationships/hyperlink" Target="https://bulbapedia.bulbagarden.net/wiki/Beldum_(Pok%C3%A9mon)" TargetMode="External"/><Relationship Id="rId2425" Type="http://schemas.openxmlformats.org/officeDocument/2006/relationships/hyperlink" Target="https://monsterhunter.fandom.com/wiki/Shamos" TargetMode="External"/><Relationship Id="rId2426" Type="http://schemas.openxmlformats.org/officeDocument/2006/relationships/hyperlink" Target="https://forgottenrealms.fandom.com/wiki/Giragonne" TargetMode="External"/><Relationship Id="rId2427" Type="http://schemas.openxmlformats.org/officeDocument/2006/relationships/hyperlink" Target="https://bulbapedia.bulbagarden.net/wiki/Regirock_(Pok%C3%A9mon)" TargetMode="External"/><Relationship Id="rId2428" Type="http://schemas.openxmlformats.org/officeDocument/2006/relationships/hyperlink" Target="https://monsterhunter.fandom.com/wiki/Shantien" TargetMode="External"/><Relationship Id="rId2429" Type="http://schemas.openxmlformats.org/officeDocument/2006/relationships/hyperlink" Target="https://forgottenrealms.fandom.com/wiki/Girallon" TargetMode="External"/><Relationship Id="rId509" Type="http://schemas.openxmlformats.org/officeDocument/2006/relationships/hyperlink" Target="https://metroid.fandom.com/wiki/Gadora" TargetMode="External"/><Relationship Id="rId508" Type="http://schemas.openxmlformats.org/officeDocument/2006/relationships/hyperlink" Target="https://dc.fandom.com/wiki/Element_Dog_(Prime_Earth)" TargetMode="External"/><Relationship Id="rId503" Type="http://schemas.openxmlformats.org/officeDocument/2006/relationships/hyperlink" Target="https://xenoblade.fandom.com/wiki/Balaena" TargetMode="External"/><Relationship Id="rId502" Type="http://schemas.openxmlformats.org/officeDocument/2006/relationships/hyperlink" Target="https://howtotrainyourdragon.fandom.com/wiki/Fastfin" TargetMode="External"/><Relationship Id="rId501" Type="http://schemas.openxmlformats.org/officeDocument/2006/relationships/hyperlink" Target="https://dragon-quest.org/wiki/Hawk_man" TargetMode="External"/><Relationship Id="rId500" Type="http://schemas.openxmlformats.org/officeDocument/2006/relationships/hyperlink" Target="https://www.mariowiki.com/Hammer_Bro" TargetMode="External"/><Relationship Id="rId507" Type="http://schemas.openxmlformats.org/officeDocument/2006/relationships/hyperlink" Target="https://slimerancher.fandom.com/wiki/Gold_Slime" TargetMode="External"/><Relationship Id="rId506" Type="http://schemas.openxmlformats.org/officeDocument/2006/relationships/hyperlink" Target="https://harrypotter.fandom.com/wiki/Norwegian_Ridgeback" TargetMode="External"/><Relationship Id="rId505" Type="http://schemas.openxmlformats.org/officeDocument/2006/relationships/hyperlink" Target="https://monsterhunter.fandom.com/wiki/Astalos" TargetMode="External"/><Relationship Id="rId504" Type="http://schemas.openxmlformats.org/officeDocument/2006/relationships/hyperlink" Target="https://starwars.fandom.com/wiki/Jakrab/Legends" TargetMode="External"/><Relationship Id="rId2420" Type="http://schemas.openxmlformats.org/officeDocument/2006/relationships/hyperlink" Target="https://forgottenrealms.fandom.com/wiki/Foo_dog" TargetMode="External"/><Relationship Id="rId2421" Type="http://schemas.openxmlformats.org/officeDocument/2006/relationships/hyperlink" Target="https://bulbapedia.bulbagarden.net/wiki/Bagon_(Pok%C3%A9mon)" TargetMode="External"/><Relationship Id="rId2422" Type="http://schemas.openxmlformats.org/officeDocument/2006/relationships/hyperlink" Target="https://monsterhunter.fandom.com/wiki/Shagaru_Magala" TargetMode="External"/><Relationship Id="rId2412" Type="http://schemas.openxmlformats.org/officeDocument/2006/relationships/hyperlink" Target="https://bulbapedia.bulbagarden.net/wiki/Clamperl_(Pok%C3%A9mon)" TargetMode="External"/><Relationship Id="rId2413" Type="http://schemas.openxmlformats.org/officeDocument/2006/relationships/hyperlink" Target="https://monsterhunter.fandom.com/wiki/Seltas" TargetMode="External"/><Relationship Id="rId2414" Type="http://schemas.openxmlformats.org/officeDocument/2006/relationships/hyperlink" Target="https://forgottenrealms.fandom.com/wiki/Ethereal_marauder" TargetMode="External"/><Relationship Id="rId2415" Type="http://schemas.openxmlformats.org/officeDocument/2006/relationships/hyperlink" Target="https://bulbapedia.bulbagarden.net/wiki/Relicanth_(Pok%C3%A9mon)" TargetMode="External"/><Relationship Id="rId2416" Type="http://schemas.openxmlformats.org/officeDocument/2006/relationships/hyperlink" Target="https://monsterhunter.fandom.com/wiki/Seltas_Queen" TargetMode="External"/><Relationship Id="rId2417" Type="http://schemas.openxmlformats.org/officeDocument/2006/relationships/hyperlink" Target="https://forgottenrealms.fandom.com/wiki/Fire_toad" TargetMode="External"/><Relationship Id="rId2418" Type="http://schemas.openxmlformats.org/officeDocument/2006/relationships/hyperlink" Target="https://bulbapedia.bulbagarden.net/wiki/Luvdisc_(Pok%C3%A9mon)" TargetMode="External"/><Relationship Id="rId2419" Type="http://schemas.openxmlformats.org/officeDocument/2006/relationships/hyperlink" Target="https://monsterhunter.fandom.com/wiki/Seregios" TargetMode="External"/><Relationship Id="rId2410" Type="http://schemas.openxmlformats.org/officeDocument/2006/relationships/hyperlink" Target="https://monsterhunter.fandom.com/wiki/Safi%27jiiva" TargetMode="External"/><Relationship Id="rId2411" Type="http://schemas.openxmlformats.org/officeDocument/2006/relationships/hyperlink" Target="https://forgottenrealms.fandom.com/wiki/Giant_eagle" TargetMode="External"/><Relationship Id="rId1114" Type="http://schemas.openxmlformats.org/officeDocument/2006/relationships/hyperlink" Target="https://howtotrainyourdragon.fandom.com/wiki/Night_Terror" TargetMode="External"/><Relationship Id="rId2445" Type="http://schemas.openxmlformats.org/officeDocument/2006/relationships/hyperlink" Target="https://bulbapedia.bulbagarden.net/wiki/Groudon_(Pok%C3%A9mon)" TargetMode="External"/><Relationship Id="rId1115" Type="http://schemas.openxmlformats.org/officeDocument/2006/relationships/hyperlink" Target="https://xenoblade.fandom.com/wiki/Weather_Flier" TargetMode="External"/><Relationship Id="rId2446" Type="http://schemas.openxmlformats.org/officeDocument/2006/relationships/hyperlink" Target="https://monsterhunter.fandom.com/wiki/Somnacanth" TargetMode="External"/><Relationship Id="rId1116" Type="http://schemas.openxmlformats.org/officeDocument/2006/relationships/hyperlink" Target="https://starwars.fandom.com/wiki/Ysalamir" TargetMode="External"/><Relationship Id="rId2447" Type="http://schemas.openxmlformats.org/officeDocument/2006/relationships/hyperlink" Target="https://forgottenrealms.fandom.com/wiki/Hydra" TargetMode="External"/><Relationship Id="rId1117" Type="http://schemas.openxmlformats.org/officeDocument/2006/relationships/hyperlink" Target="https://monsterhunter.fandom.com/wiki/Cephalos" TargetMode="External"/><Relationship Id="rId2448" Type="http://schemas.openxmlformats.org/officeDocument/2006/relationships/hyperlink" Target="https://bulbapedia.bulbagarden.net/wiki/Rayquaza_(Pok%C3%A9mon)" TargetMode="External"/><Relationship Id="rId1118" Type="http://schemas.openxmlformats.org/officeDocument/2006/relationships/hyperlink" Target="https://harrypotter.fandom.com/wiki/Phoenix" TargetMode="External"/><Relationship Id="rId2449" Type="http://schemas.openxmlformats.org/officeDocument/2006/relationships/hyperlink" Target="https://monsterhunter.fandom.com/wiki/Taikun_Zamuza" TargetMode="External"/><Relationship Id="rId1119" Type="http://schemas.openxmlformats.org/officeDocument/2006/relationships/hyperlink" Target="https://metroid.fandom.com/wiki/Scatter_Bombu" TargetMode="External"/><Relationship Id="rId525" Type="http://schemas.openxmlformats.org/officeDocument/2006/relationships/hyperlink" Target="https://digimon.fandom.com/wiki/Dokunemon" TargetMode="External"/><Relationship Id="rId524" Type="http://schemas.openxmlformats.org/officeDocument/2006/relationships/hyperlink" Target="https://bulbapedia.bulbagarden.net/wiki/Paras_(Pok%C3%A9mon)" TargetMode="External"/><Relationship Id="rId523" Type="http://schemas.openxmlformats.org/officeDocument/2006/relationships/hyperlink" Target="https://forgottenrealms.fandom.com/wiki/Flumph" TargetMode="External"/><Relationship Id="rId522" Type="http://schemas.openxmlformats.org/officeDocument/2006/relationships/hyperlink" Target="https://avatar.fandom.com/wiki/Dragon_eel_spirit" TargetMode="External"/><Relationship Id="rId529" Type="http://schemas.openxmlformats.org/officeDocument/2006/relationships/hyperlink" Target="https://dragon-quest.org/wiki/Prism_peacock" TargetMode="External"/><Relationship Id="rId528" Type="http://schemas.openxmlformats.org/officeDocument/2006/relationships/hyperlink" Target="https://www.mariowiki.com/Koopa_Troopa" TargetMode="External"/><Relationship Id="rId527" Type="http://schemas.openxmlformats.org/officeDocument/2006/relationships/hyperlink" Target="https://zelda.fandom.com/wiki/Helmasaurus" TargetMode="External"/><Relationship Id="rId526" Type="http://schemas.openxmlformats.org/officeDocument/2006/relationships/hyperlink" Target="https://godzilla.fandom.com/wiki/Varan" TargetMode="External"/><Relationship Id="rId2440" Type="http://schemas.openxmlformats.org/officeDocument/2006/relationships/hyperlink" Target="https://monsterhunter.fandom.com/wiki/Slagtoth" TargetMode="External"/><Relationship Id="rId521" Type="http://schemas.openxmlformats.org/officeDocument/2006/relationships/hyperlink" Target="https://ark.gamepedia.com/Bloodstalker" TargetMode="External"/><Relationship Id="rId1110" Type="http://schemas.openxmlformats.org/officeDocument/2006/relationships/hyperlink" Target="https://digimon.fandom.com/wiki/Hyokomon" TargetMode="External"/><Relationship Id="rId2441" Type="http://schemas.openxmlformats.org/officeDocument/2006/relationships/hyperlink" Target="https://forgottenrealms.fandom.com/wiki/Hippocampus" TargetMode="External"/><Relationship Id="rId520" Type="http://schemas.openxmlformats.org/officeDocument/2006/relationships/hyperlink" Target="https://en.wikipedia.org/wiki/Mollusca" TargetMode="External"/><Relationship Id="rId1111" Type="http://schemas.openxmlformats.org/officeDocument/2006/relationships/hyperlink" Target="https://zelda.fandom.com/wiki/Aquamentus_(Oracle_of_Seasons)" TargetMode="External"/><Relationship Id="rId2442" Type="http://schemas.openxmlformats.org/officeDocument/2006/relationships/hyperlink" Target="https://bulbapedia.bulbagarden.net/wiki/Kyogre_(Pok%C3%A9mon)" TargetMode="External"/><Relationship Id="rId1112" Type="http://schemas.openxmlformats.org/officeDocument/2006/relationships/hyperlink" Target="https://www.mariowiki.com/Dino_Piranha" TargetMode="External"/><Relationship Id="rId2443" Type="http://schemas.openxmlformats.org/officeDocument/2006/relationships/hyperlink" Target="https://monsterhunter.fandom.com/wiki/Slicemargl" TargetMode="External"/><Relationship Id="rId1113" Type="http://schemas.openxmlformats.org/officeDocument/2006/relationships/hyperlink" Target="https://dragon-quest.org/wiki/Cactiball" TargetMode="External"/><Relationship Id="rId2444" Type="http://schemas.openxmlformats.org/officeDocument/2006/relationships/hyperlink" Target="https://forgottenrealms.fandom.com/wiki/Hippogriff" TargetMode="External"/><Relationship Id="rId1103" Type="http://schemas.openxmlformats.org/officeDocument/2006/relationships/hyperlink" Target="https://onepiece.fandom.com/wiki/Animal_Species/Strong_World" TargetMode="External"/><Relationship Id="rId2434" Type="http://schemas.openxmlformats.org/officeDocument/2006/relationships/hyperlink" Target="https://monsterhunter.fandom.com/wiki/Shen_Gaoren" TargetMode="External"/><Relationship Id="rId1104" Type="http://schemas.openxmlformats.org/officeDocument/2006/relationships/hyperlink" Target="https://goldensun.fandom.com/wiki/Flash" TargetMode="External"/><Relationship Id="rId2435" Type="http://schemas.openxmlformats.org/officeDocument/2006/relationships/hyperlink" Target="https://forgottenrealms.fandom.com/wiki/Gray_render" TargetMode="External"/><Relationship Id="rId1105" Type="http://schemas.openxmlformats.org/officeDocument/2006/relationships/hyperlink" Target="https://theneverendingstory.fandom.com/wiki/Falkor" TargetMode="External"/><Relationship Id="rId2436" Type="http://schemas.openxmlformats.org/officeDocument/2006/relationships/hyperlink" Target="https://bulbapedia.bulbagarden.net/wiki/Latias_(Pok%C3%A9mon)" TargetMode="External"/><Relationship Id="rId1106" Type="http://schemas.openxmlformats.org/officeDocument/2006/relationships/hyperlink" Target="https://ark.gamepedia.com/DodoRex" TargetMode="External"/><Relationship Id="rId2437" Type="http://schemas.openxmlformats.org/officeDocument/2006/relationships/hyperlink" Target="https://monsterhunter.fandom.com/wiki/Shogun_Ceanataur" TargetMode="External"/><Relationship Id="rId1107" Type="http://schemas.openxmlformats.org/officeDocument/2006/relationships/hyperlink" Target="https://avatar.fandom.com/wiki/Komodo_rhino" TargetMode="External"/><Relationship Id="rId2438" Type="http://schemas.openxmlformats.org/officeDocument/2006/relationships/hyperlink" Target="https://forgottenrealms.fandom.com/wiki/Griffon" TargetMode="External"/><Relationship Id="rId1108" Type="http://schemas.openxmlformats.org/officeDocument/2006/relationships/hyperlink" Target="https://www.d20srd.org/srd/spells/animateObjects.htm" TargetMode="External"/><Relationship Id="rId2439" Type="http://schemas.openxmlformats.org/officeDocument/2006/relationships/hyperlink" Target="https://bulbapedia.bulbagarden.net/wiki/Latios_(Pok%C3%A9mon)" TargetMode="External"/><Relationship Id="rId1109" Type="http://schemas.openxmlformats.org/officeDocument/2006/relationships/hyperlink" Target="https://bulbapedia.bulbagarden.net/wiki/Exeggcute_(Pok%C3%A9mon)" TargetMode="External"/><Relationship Id="rId519" Type="http://schemas.openxmlformats.org/officeDocument/2006/relationships/hyperlink" Target="https://dresdenfiles.fandom.com/wiki/Temple_Dog" TargetMode="External"/><Relationship Id="rId514" Type="http://schemas.openxmlformats.org/officeDocument/2006/relationships/hyperlink" Target="https://monster-sanctuary.fandom.com/wiki/Specter" TargetMode="External"/><Relationship Id="rId513" Type="http://schemas.openxmlformats.org/officeDocument/2006/relationships/hyperlink" Target="https://fellseal.gamepedia.com/Pektite" TargetMode="External"/><Relationship Id="rId512" Type="http://schemas.openxmlformats.org/officeDocument/2006/relationships/hyperlink" Target="https://minecraft.gamepedia.com/Shulker" TargetMode="External"/><Relationship Id="rId511" Type="http://schemas.openxmlformats.org/officeDocument/2006/relationships/hyperlink" Target="https://finalfantasy.fandom.com/wiki/Famfrit_(Final_Fantasy_XII)" TargetMode="External"/><Relationship Id="rId518" Type="http://schemas.openxmlformats.org/officeDocument/2006/relationships/hyperlink" Target="https://goldensun.fandom.com/wiki/Hemlock" TargetMode="External"/><Relationship Id="rId517" Type="http://schemas.openxmlformats.org/officeDocument/2006/relationships/hyperlink" Target="https://onepiece.fandom.com/wiki/Animal_Species/Summit_War_Saga" TargetMode="External"/><Relationship Id="rId516" Type="http://schemas.openxmlformats.org/officeDocument/2006/relationships/hyperlink" Target="https://naruto.fandom.com/wiki/Katsuyu" TargetMode="External"/><Relationship Id="rId515" Type="http://schemas.openxmlformats.org/officeDocument/2006/relationships/hyperlink" Target="https://elderscrolls.fandom.com/wiki/Storm_Atronach_(Skyrim)" TargetMode="External"/><Relationship Id="rId510" Type="http://schemas.openxmlformats.org/officeDocument/2006/relationships/hyperlink" Target="https://finalfantasy.fandom.com/wiki/Chocobo" TargetMode="External"/><Relationship Id="rId2430" Type="http://schemas.openxmlformats.org/officeDocument/2006/relationships/hyperlink" Target="https://bulbapedia.bulbagarden.net/wiki/Regice_(Pok%C3%A9mon)" TargetMode="External"/><Relationship Id="rId1100" Type="http://schemas.openxmlformats.org/officeDocument/2006/relationships/hyperlink" Target="https://finalfantasy.fandom.com/wiki/Shemhazai_(Final_Fantasy_XII)" TargetMode="External"/><Relationship Id="rId2431" Type="http://schemas.openxmlformats.org/officeDocument/2006/relationships/hyperlink" Target="https://monsterhunter.fandom.com/wiki/Shara_Ishvalda" TargetMode="External"/><Relationship Id="rId1101" Type="http://schemas.openxmlformats.org/officeDocument/2006/relationships/hyperlink" Target="https://fellseal.gamepedia.com/Speedy" TargetMode="External"/><Relationship Id="rId2432" Type="http://schemas.openxmlformats.org/officeDocument/2006/relationships/hyperlink" Target="https://forgottenrealms.fandom.com/wiki/Gorgon" TargetMode="External"/><Relationship Id="rId1102" Type="http://schemas.openxmlformats.org/officeDocument/2006/relationships/hyperlink" Target="https://monster-sanctuary.fandom.com/wiki/Vasuki" TargetMode="External"/><Relationship Id="rId2433" Type="http://schemas.openxmlformats.org/officeDocument/2006/relationships/hyperlink" Target="https://bulbapedia.bulbagarden.net/wiki/Registeel_(Pok%C3%A9mon)" TargetMode="External"/><Relationship Id="rId2401" Type="http://schemas.openxmlformats.org/officeDocument/2006/relationships/hyperlink" Target="https://monsterhunter.fandom.com/wiki/Remobra" TargetMode="External"/><Relationship Id="rId2402" Type="http://schemas.openxmlformats.org/officeDocument/2006/relationships/hyperlink" Target="https://forgottenrealms.fandom.com/wiki/Displacer_beast" TargetMode="External"/><Relationship Id="rId2403" Type="http://schemas.openxmlformats.org/officeDocument/2006/relationships/hyperlink" Target="https://bulbapedia.bulbagarden.net/wiki/Absol_(Pok%C3%A9mon)" TargetMode="External"/><Relationship Id="rId2404" Type="http://schemas.openxmlformats.org/officeDocument/2006/relationships/hyperlink" Target="https://monsterhunter.fandom.com/wiki/Rhenoplos" TargetMode="External"/><Relationship Id="rId2405" Type="http://schemas.openxmlformats.org/officeDocument/2006/relationships/hyperlink" Target="https://forgottenrealms.fandom.com/wiki/Dragonne" TargetMode="External"/><Relationship Id="rId2406" Type="http://schemas.openxmlformats.org/officeDocument/2006/relationships/hyperlink" Target="https://bulbapedia.bulbagarden.net/wiki/Snorunt_(Pok%C3%A9mon)" TargetMode="External"/><Relationship Id="rId2407" Type="http://schemas.openxmlformats.org/officeDocument/2006/relationships/hyperlink" Target="https://monsterhunter.fandom.com/wiki/Rukodiora" TargetMode="External"/><Relationship Id="rId2408" Type="http://schemas.openxmlformats.org/officeDocument/2006/relationships/hyperlink" Target="https://forgottenrealms.fandom.com/wiki/Dusk_beast" TargetMode="External"/><Relationship Id="rId2409" Type="http://schemas.openxmlformats.org/officeDocument/2006/relationships/hyperlink" Target="https://bulbapedia.bulbagarden.net/wiki/Spheal_(Pok%C3%A9mon)" TargetMode="External"/><Relationship Id="rId2400" Type="http://schemas.openxmlformats.org/officeDocument/2006/relationships/hyperlink" Target="https://bulbapedia.bulbagarden.net/wiki/Chingling_(Pok%C3%A9mon)" TargetMode="External"/><Relationship Id="rId590" Type="http://schemas.openxmlformats.org/officeDocument/2006/relationships/hyperlink" Target="https://slimerancher.fandom.com/wiki/Feral_Slimes" TargetMode="External"/><Relationship Id="rId589" Type="http://schemas.openxmlformats.org/officeDocument/2006/relationships/hyperlink" Target="https://harrypotter.fandom.com/wiki/Swedish_Short-Snout" TargetMode="External"/><Relationship Id="rId588" Type="http://schemas.openxmlformats.org/officeDocument/2006/relationships/hyperlink" Target="https://monsterhunter.fandom.com/wiki/Great_Baggi" TargetMode="External"/><Relationship Id="rId1170" Type="http://schemas.openxmlformats.org/officeDocument/2006/relationships/hyperlink" Target="https://digimon.fandom.com/wiki/Jazamon" TargetMode="External"/><Relationship Id="rId1171" Type="http://schemas.openxmlformats.org/officeDocument/2006/relationships/hyperlink" Target="https://zelda.fandom.com/wiki/Digdogger_(Oracle_of_Seasons)" TargetMode="External"/><Relationship Id="rId583" Type="http://schemas.openxmlformats.org/officeDocument/2006/relationships/hyperlink" Target="https://www.mariowiki.com/Lava_Bubble" TargetMode="External"/><Relationship Id="rId1172" Type="http://schemas.openxmlformats.org/officeDocument/2006/relationships/hyperlink" Target="https://www.mariowiki.com/Jr._Troopa" TargetMode="External"/><Relationship Id="rId582" Type="http://schemas.openxmlformats.org/officeDocument/2006/relationships/hyperlink" Target="https://zelda.fandom.com/wiki/Electric_Keese" TargetMode="External"/><Relationship Id="rId1173" Type="http://schemas.openxmlformats.org/officeDocument/2006/relationships/hyperlink" Target="https://dragon-quest.org/wiki/Stump_chump" TargetMode="External"/><Relationship Id="rId581" Type="http://schemas.openxmlformats.org/officeDocument/2006/relationships/hyperlink" Target="https://digimon.fandom.com/wiki/Dorumon" TargetMode="External"/><Relationship Id="rId1174" Type="http://schemas.openxmlformats.org/officeDocument/2006/relationships/hyperlink" Target="https://howtotrainyourdragon.fandom.com/wiki/Razorwhip" TargetMode="External"/><Relationship Id="rId580" Type="http://schemas.openxmlformats.org/officeDocument/2006/relationships/hyperlink" Target="https://bulbapedia.bulbagarden.net/wiki/Diglett_(Pok%C3%A9mon)" TargetMode="External"/><Relationship Id="rId1175" Type="http://schemas.openxmlformats.org/officeDocument/2006/relationships/hyperlink" Target="https://xenoblade.fandom.com/wiki/Gerrid" TargetMode="External"/><Relationship Id="rId587" Type="http://schemas.openxmlformats.org/officeDocument/2006/relationships/hyperlink" Target="https://starwars.fandom.com/wiki/Kybuck/Legends" TargetMode="External"/><Relationship Id="rId1176" Type="http://schemas.openxmlformats.org/officeDocument/2006/relationships/hyperlink" Target="https://starwars.fandom.com/wiki/Acklay/Legends" TargetMode="External"/><Relationship Id="rId586" Type="http://schemas.openxmlformats.org/officeDocument/2006/relationships/hyperlink" Target="https://xenoblade.fandom.com/wiki/Brionac_Tanca" TargetMode="External"/><Relationship Id="rId1177" Type="http://schemas.openxmlformats.org/officeDocument/2006/relationships/hyperlink" Target="https://monsterhunter.fandom.com/wiki/Conga" TargetMode="External"/><Relationship Id="rId585" Type="http://schemas.openxmlformats.org/officeDocument/2006/relationships/hyperlink" Target="https://howtotrainyourdragon.fandom.com/wiki/Fireworm_(Species)" TargetMode="External"/><Relationship Id="rId1178" Type="http://schemas.openxmlformats.org/officeDocument/2006/relationships/hyperlink" Target="https://harrypotter.fandom.com/wiki/Quintaped" TargetMode="External"/><Relationship Id="rId584" Type="http://schemas.openxmlformats.org/officeDocument/2006/relationships/hyperlink" Target="https://dragon-quest.org/wiki/Green_dragon" TargetMode="External"/><Relationship Id="rId1179" Type="http://schemas.openxmlformats.org/officeDocument/2006/relationships/hyperlink" Target="https://metroid.fandom.com/wiki/Space_Dragon" TargetMode="External"/><Relationship Id="rId1169" Type="http://schemas.openxmlformats.org/officeDocument/2006/relationships/hyperlink" Target="https://bulbapedia.bulbagarden.net/wiki/Lickitung_(Pok%C3%A9mon)" TargetMode="External"/><Relationship Id="rId579" Type="http://schemas.openxmlformats.org/officeDocument/2006/relationships/hyperlink" Target="https://forgottenrealms.fandom.com/wiki/Ghaunadan" TargetMode="External"/><Relationship Id="rId578" Type="http://schemas.openxmlformats.org/officeDocument/2006/relationships/hyperlink" Target="https://avatar.fandom.com/wiki/Dragonfly" TargetMode="External"/><Relationship Id="rId577" Type="http://schemas.openxmlformats.org/officeDocument/2006/relationships/hyperlink" Target="https://ark.gamepedia.com/Broodgenetrix" TargetMode="External"/><Relationship Id="rId2490" Type="http://schemas.openxmlformats.org/officeDocument/2006/relationships/hyperlink" Target="https://bulbapedia.bulbagarden.net/wiki/Pachirisu_(Pok%C3%A9mon)" TargetMode="External"/><Relationship Id="rId1160" Type="http://schemas.openxmlformats.org/officeDocument/2006/relationships/hyperlink" Target="https://finalfantasy.fandom.com/wiki/Sylph" TargetMode="External"/><Relationship Id="rId2491" Type="http://schemas.openxmlformats.org/officeDocument/2006/relationships/hyperlink" Target="https://monsterhunter.fandom.com/wiki/Vaal_Hazak" TargetMode="External"/><Relationship Id="rId572" Type="http://schemas.openxmlformats.org/officeDocument/2006/relationships/hyperlink" Target="https://naruto.fandom.com/wiki/Kikaich%C5%AB" TargetMode="External"/><Relationship Id="rId1161" Type="http://schemas.openxmlformats.org/officeDocument/2006/relationships/hyperlink" Target="https://fellseal.gamepedia.com/Tyrant" TargetMode="External"/><Relationship Id="rId2492" Type="http://schemas.openxmlformats.org/officeDocument/2006/relationships/hyperlink" Target="https://forgottenrealms.fandom.com/wiki/Purple_worm" TargetMode="External"/><Relationship Id="rId571" Type="http://schemas.openxmlformats.org/officeDocument/2006/relationships/hyperlink" Target="https://elderscrolls.fandom.com/wiki/Guar_(Online)" TargetMode="External"/><Relationship Id="rId1162" Type="http://schemas.openxmlformats.org/officeDocument/2006/relationships/hyperlink" Target="https://monster-sanctuary.fandom.com/wiki/Imori" TargetMode="External"/><Relationship Id="rId2493" Type="http://schemas.openxmlformats.org/officeDocument/2006/relationships/hyperlink" Target="https://bulbapedia.bulbagarden.net/wiki/Buizel_(Pok%C3%A9mon)" TargetMode="External"/><Relationship Id="rId570" Type="http://schemas.openxmlformats.org/officeDocument/2006/relationships/hyperlink" Target="https://monster-sanctuary.fandom.com/wiki/G%27rulu" TargetMode="External"/><Relationship Id="rId1163" Type="http://schemas.openxmlformats.org/officeDocument/2006/relationships/hyperlink" Target="https://onepiece.fandom.com/wiki/Animal_Species/Water_7_Saga" TargetMode="External"/><Relationship Id="rId2494" Type="http://schemas.openxmlformats.org/officeDocument/2006/relationships/hyperlink" Target="https://monsterhunter.fandom.com/wiki/Valstrax" TargetMode="External"/><Relationship Id="rId1164" Type="http://schemas.openxmlformats.org/officeDocument/2006/relationships/hyperlink" Target="https://goldensun.fandom.com/wiki/Fury" TargetMode="External"/><Relationship Id="rId2495" Type="http://schemas.openxmlformats.org/officeDocument/2006/relationships/hyperlink" Target="https://forgottenrealms.fandom.com/wiki/Giant_raven" TargetMode="External"/><Relationship Id="rId576" Type="http://schemas.openxmlformats.org/officeDocument/2006/relationships/hyperlink" Target="https://en.wikipedia.org/wiki/Jellyfish" TargetMode="External"/><Relationship Id="rId1165" Type="http://schemas.openxmlformats.org/officeDocument/2006/relationships/hyperlink" Target="https://oddworld.fandom.com/wiki/Scrab" TargetMode="External"/><Relationship Id="rId2496" Type="http://schemas.openxmlformats.org/officeDocument/2006/relationships/hyperlink" Target="https://bulbapedia.bulbagarden.net/wiki/Cherubi_(Pok%C3%A9mon)" TargetMode="External"/><Relationship Id="rId575" Type="http://schemas.openxmlformats.org/officeDocument/2006/relationships/hyperlink" Target="https://farscape.fandom.com/wiki/Leviathan" TargetMode="External"/><Relationship Id="rId1166" Type="http://schemas.openxmlformats.org/officeDocument/2006/relationships/hyperlink" Target="https://ark.gamepedia.com/Doedicurus_Vastus" TargetMode="External"/><Relationship Id="rId2497" Type="http://schemas.openxmlformats.org/officeDocument/2006/relationships/hyperlink" Target="https://monsterhunter.fandom.com/wiki/Varusaburosu" TargetMode="External"/><Relationship Id="rId574" Type="http://schemas.openxmlformats.org/officeDocument/2006/relationships/hyperlink" Target="https://goldensun.fandom.com/wiki/Ivy" TargetMode="External"/><Relationship Id="rId1167" Type="http://schemas.openxmlformats.org/officeDocument/2006/relationships/hyperlink" Target="https://avatar.fandom.com/wiki/Lizard_crow" TargetMode="External"/><Relationship Id="rId2498" Type="http://schemas.openxmlformats.org/officeDocument/2006/relationships/hyperlink" Target="https://forgottenrealms.fandom.com/wiki/Remorhaz" TargetMode="External"/><Relationship Id="rId573" Type="http://schemas.openxmlformats.org/officeDocument/2006/relationships/hyperlink" Target="https://onepiece.fandom.com/wiki/Animal_Species/Sky_Island_Saga" TargetMode="External"/><Relationship Id="rId1168" Type="http://schemas.openxmlformats.org/officeDocument/2006/relationships/hyperlink" Target="https://forgottenrealms.fandom.com/wiki/Clay_warrior" TargetMode="External"/><Relationship Id="rId2499" Type="http://schemas.openxmlformats.org/officeDocument/2006/relationships/hyperlink" Target="https://bulbapedia.bulbagarden.net/wiki/Shellos_(Pok%C3%A9mon)" TargetMode="External"/><Relationship Id="rId1190" Type="http://schemas.openxmlformats.org/officeDocument/2006/relationships/hyperlink" Target="https://digimon.fandom.com/wiki/Junkmon" TargetMode="External"/><Relationship Id="rId1191" Type="http://schemas.openxmlformats.org/officeDocument/2006/relationships/hyperlink" Target="https://zelda.fandom.com/wiki/King_Dodongo" TargetMode="External"/><Relationship Id="rId1192" Type="http://schemas.openxmlformats.org/officeDocument/2006/relationships/hyperlink" Target="https://www.mariowiki.com/Iggy_Koopa" TargetMode="External"/><Relationship Id="rId1193" Type="http://schemas.openxmlformats.org/officeDocument/2006/relationships/hyperlink" Target="https://dragon-quest.org/wiki/Treeface" TargetMode="External"/><Relationship Id="rId1194" Type="http://schemas.openxmlformats.org/officeDocument/2006/relationships/hyperlink" Target="https://howtotrainyourdragon.fandom.com/wiki/Red_Death" TargetMode="External"/><Relationship Id="rId1195" Type="http://schemas.openxmlformats.org/officeDocument/2006/relationships/hyperlink" Target="https://xenoblade.fandom.com/wiki/Sloth_Gogol" TargetMode="External"/><Relationship Id="rId1196" Type="http://schemas.openxmlformats.org/officeDocument/2006/relationships/hyperlink" Target="https://starwars.fandom.com/wiki/Albek" TargetMode="External"/><Relationship Id="rId1197" Type="http://schemas.openxmlformats.org/officeDocument/2006/relationships/hyperlink" Target="https://monsterhunter.fandom.com/wiki/Congalala" TargetMode="External"/><Relationship Id="rId1198" Type="http://schemas.openxmlformats.org/officeDocument/2006/relationships/hyperlink" Target="https://harrypotter.fandom.com/wiki/Runespoor" TargetMode="External"/><Relationship Id="rId1199" Type="http://schemas.openxmlformats.org/officeDocument/2006/relationships/hyperlink" Target="https://metroid.fandom.com/wiki/Tatori" TargetMode="External"/><Relationship Id="rId599" Type="http://schemas.openxmlformats.org/officeDocument/2006/relationships/hyperlink" Target="https://onepiece.fandom.com/wiki/Animal_Species/Summit_War_Saga" TargetMode="External"/><Relationship Id="rId1180" Type="http://schemas.openxmlformats.org/officeDocument/2006/relationships/hyperlink" Target="https://finalfantasy.fandom.com/wiki/Titan_(Final_Fantasy_VII)" TargetMode="External"/><Relationship Id="rId1181" Type="http://schemas.openxmlformats.org/officeDocument/2006/relationships/hyperlink" Target="https://fellseal.gamepedia.com/Warden" TargetMode="External"/><Relationship Id="rId1182" Type="http://schemas.openxmlformats.org/officeDocument/2006/relationships/hyperlink" Target="https://monster-sanctuary.fandom.com/wiki/Qilin" TargetMode="External"/><Relationship Id="rId594" Type="http://schemas.openxmlformats.org/officeDocument/2006/relationships/hyperlink" Target="https://finalfantasy.fandom.com/wiki/Hades_(Final_Fantasy_VII)" TargetMode="External"/><Relationship Id="rId1183" Type="http://schemas.openxmlformats.org/officeDocument/2006/relationships/hyperlink" Target="https://onepiece.fandom.com/wiki/Animal_Species/Strong_World" TargetMode="External"/><Relationship Id="rId593" Type="http://schemas.openxmlformats.org/officeDocument/2006/relationships/hyperlink" Target="https://finalfantasy.fandom.com/wiki/Death_Claw_(Crisis_Core)" TargetMode="External"/><Relationship Id="rId1184" Type="http://schemas.openxmlformats.org/officeDocument/2006/relationships/hyperlink" Target="https://goldensun.fandom.com/wiki/Glare" TargetMode="External"/><Relationship Id="rId592" Type="http://schemas.openxmlformats.org/officeDocument/2006/relationships/hyperlink" Target="https://metroid.fandom.com/wiki/Gigafraug" TargetMode="External"/><Relationship Id="rId1185" Type="http://schemas.openxmlformats.org/officeDocument/2006/relationships/hyperlink" Target="https://overwatch.fandom.com/wiki/Bastion" TargetMode="External"/><Relationship Id="rId591" Type="http://schemas.openxmlformats.org/officeDocument/2006/relationships/hyperlink" Target="https://dc.fandom.com/wiki/Krypto_(Prime_Earth)" TargetMode="External"/><Relationship Id="rId1186" Type="http://schemas.openxmlformats.org/officeDocument/2006/relationships/hyperlink" Target="https://ark.gamepedia.com/Dragon" TargetMode="External"/><Relationship Id="rId598" Type="http://schemas.openxmlformats.org/officeDocument/2006/relationships/hyperlink" Target="https://elderscrolls.fandom.com/wiki/Haj_Mota_Hatchling_(Pet)" TargetMode="External"/><Relationship Id="rId1187" Type="http://schemas.openxmlformats.org/officeDocument/2006/relationships/hyperlink" Target="https://avatar.fandom.com/wiki/Mongoose_lizard" TargetMode="External"/><Relationship Id="rId597" Type="http://schemas.openxmlformats.org/officeDocument/2006/relationships/hyperlink" Target="https://monster-sanctuary.fandom.com/wiki/Mad_Eye" TargetMode="External"/><Relationship Id="rId1188" Type="http://schemas.openxmlformats.org/officeDocument/2006/relationships/hyperlink" Target="https://forgottenrealms.fandom.com/wiki/Duodrone" TargetMode="External"/><Relationship Id="rId596" Type="http://schemas.openxmlformats.org/officeDocument/2006/relationships/hyperlink" Target="https://fellseal.gamepedia.com/Tangrel" TargetMode="External"/><Relationship Id="rId1189" Type="http://schemas.openxmlformats.org/officeDocument/2006/relationships/hyperlink" Target="https://bulbapedia.bulbagarden.net/wiki/Koffing_(Pok%C3%A9mon)" TargetMode="External"/><Relationship Id="rId595" Type="http://schemas.openxmlformats.org/officeDocument/2006/relationships/hyperlink" Target="https://minecraft.gamepedia.com/Snow_Golem" TargetMode="External"/><Relationship Id="rId1136" Type="http://schemas.openxmlformats.org/officeDocument/2006/relationships/hyperlink" Target="https://starwars.fandom.com/wiki/Zeer" TargetMode="External"/><Relationship Id="rId2467" Type="http://schemas.openxmlformats.org/officeDocument/2006/relationships/hyperlink" Target="https://monsterhunter.fandom.com/wiki/Toa_Tesukatora" TargetMode="External"/><Relationship Id="rId1137" Type="http://schemas.openxmlformats.org/officeDocument/2006/relationships/hyperlink" Target="https://monsterhunter.fandom.com/wiki/Chameleos" TargetMode="External"/><Relationship Id="rId2468" Type="http://schemas.openxmlformats.org/officeDocument/2006/relationships/hyperlink" Target="https://forgottenrealms.fandom.com/wiki/Leskylor" TargetMode="External"/><Relationship Id="rId1138" Type="http://schemas.openxmlformats.org/officeDocument/2006/relationships/hyperlink" Target="https://harrypotter.fandom.com/wiki/Pixie" TargetMode="External"/><Relationship Id="rId2469" Type="http://schemas.openxmlformats.org/officeDocument/2006/relationships/hyperlink" Target="https://bulbapedia.bulbagarden.net/wiki/Bidoof_(Pok%C3%A9mon)" TargetMode="External"/><Relationship Id="rId1139" Type="http://schemas.openxmlformats.org/officeDocument/2006/relationships/hyperlink" Target="https://metroid.fandom.com/wiki/Sheegoth" TargetMode="External"/><Relationship Id="rId547" Type="http://schemas.openxmlformats.org/officeDocument/2006/relationships/hyperlink" Target="https://dune.fandom.com/wiki/Sandworm" TargetMode="External"/><Relationship Id="rId546" Type="http://schemas.openxmlformats.org/officeDocument/2006/relationships/hyperlink" Target="https://goldensun.fandom.com/wiki/Iron" TargetMode="External"/><Relationship Id="rId545" Type="http://schemas.openxmlformats.org/officeDocument/2006/relationships/hyperlink" Target="https://onepiece.fandom.com/wiki/Animal_Species/Four_Emperors_Saga" TargetMode="External"/><Relationship Id="rId544" Type="http://schemas.openxmlformats.org/officeDocument/2006/relationships/hyperlink" Target="https://naruto.fandom.com/wiki/Manda" TargetMode="External"/><Relationship Id="rId549" Type="http://schemas.openxmlformats.org/officeDocument/2006/relationships/hyperlink" Target="https://ark.gamepedia.com/Brontosaurus" TargetMode="External"/><Relationship Id="rId548" Type="http://schemas.openxmlformats.org/officeDocument/2006/relationships/hyperlink" Target="https://en.wikipedia.org/wiki/Mollusca" TargetMode="External"/><Relationship Id="rId2460" Type="http://schemas.openxmlformats.org/officeDocument/2006/relationships/hyperlink" Target="https://bulbapedia.bulbagarden.net/wiki/Chimchar_(Pok%C3%A9mon)" TargetMode="External"/><Relationship Id="rId1130" Type="http://schemas.openxmlformats.org/officeDocument/2006/relationships/hyperlink" Target="https://digimon.fandom.com/wiki/Ignitemon" TargetMode="External"/><Relationship Id="rId2461" Type="http://schemas.openxmlformats.org/officeDocument/2006/relationships/hyperlink" Target="https://monsterhunter.fandom.com/wiki/Tetsucabra" TargetMode="External"/><Relationship Id="rId1131" Type="http://schemas.openxmlformats.org/officeDocument/2006/relationships/hyperlink" Target="https://zelda.fandom.com/wiki/Argorok" TargetMode="External"/><Relationship Id="rId2462" Type="http://schemas.openxmlformats.org/officeDocument/2006/relationships/hyperlink" Target="https://forgottenrealms.fandom.com/wiki/Krenshar" TargetMode="External"/><Relationship Id="rId543" Type="http://schemas.openxmlformats.org/officeDocument/2006/relationships/hyperlink" Target="https://elderscrolls.fandom.com/wiki/Gargoyle_(Online)" TargetMode="External"/><Relationship Id="rId1132" Type="http://schemas.openxmlformats.org/officeDocument/2006/relationships/hyperlink" Target="https://www.mariowiki.com/Gooper_Blooper" TargetMode="External"/><Relationship Id="rId2463" Type="http://schemas.openxmlformats.org/officeDocument/2006/relationships/hyperlink" Target="https://bulbapedia.bulbagarden.net/wiki/Piplup_(Pok%C3%A9mon)" TargetMode="External"/><Relationship Id="rId542" Type="http://schemas.openxmlformats.org/officeDocument/2006/relationships/hyperlink" Target="https://monster-sanctuary.fandom.com/wiki/Crackle_Knight" TargetMode="External"/><Relationship Id="rId1133" Type="http://schemas.openxmlformats.org/officeDocument/2006/relationships/hyperlink" Target="https://dragon-quest.org/wiki/Conklave" TargetMode="External"/><Relationship Id="rId2464" Type="http://schemas.openxmlformats.org/officeDocument/2006/relationships/hyperlink" Target="https://monsterhunter.fandom.com/wiki/Tigrex" TargetMode="External"/><Relationship Id="rId541" Type="http://schemas.openxmlformats.org/officeDocument/2006/relationships/hyperlink" Target="https://fellseal.gamepedia.com/Pektite" TargetMode="External"/><Relationship Id="rId1134" Type="http://schemas.openxmlformats.org/officeDocument/2006/relationships/hyperlink" Target="https://howtotrainyourdragon.fandom.com/wiki/Prickleboggle_(Franchise)" TargetMode="External"/><Relationship Id="rId2465" Type="http://schemas.openxmlformats.org/officeDocument/2006/relationships/hyperlink" Target="https://forgottenrealms.fandom.com/wiki/Kruthik" TargetMode="External"/><Relationship Id="rId540" Type="http://schemas.openxmlformats.org/officeDocument/2006/relationships/hyperlink" Target="https://minecraft.gamepedia.com/Silverfish" TargetMode="External"/><Relationship Id="rId1135" Type="http://schemas.openxmlformats.org/officeDocument/2006/relationships/hyperlink" Target="https://xenoblade.fandom.com/wiki/Forfex" TargetMode="External"/><Relationship Id="rId2466" Type="http://schemas.openxmlformats.org/officeDocument/2006/relationships/hyperlink" Target="https://bulbapedia.bulbagarden.net/wiki/Starly_(Pok%C3%A9mon)" TargetMode="External"/><Relationship Id="rId1125" Type="http://schemas.openxmlformats.org/officeDocument/2006/relationships/hyperlink" Target="https://theneverendingstory.fandom.com/wiki/Pyornkrachzark" TargetMode="External"/><Relationship Id="rId2456" Type="http://schemas.openxmlformats.org/officeDocument/2006/relationships/hyperlink" Target="https://forgottenrealms.fandom.com/wiki/Kamadan" TargetMode="External"/><Relationship Id="rId1126" Type="http://schemas.openxmlformats.org/officeDocument/2006/relationships/hyperlink" Target="https://ark.gamepedia.com/Dodo_Wyvern" TargetMode="External"/><Relationship Id="rId2457" Type="http://schemas.openxmlformats.org/officeDocument/2006/relationships/hyperlink" Target="https://bulbapedia.bulbagarden.net/wiki/Turtwig_(Pok%C3%A9mon)" TargetMode="External"/><Relationship Id="rId1127" Type="http://schemas.openxmlformats.org/officeDocument/2006/relationships/hyperlink" Target="https://avatar.fandom.com/wiki/Lion_turtle" TargetMode="External"/><Relationship Id="rId2458" Type="http://schemas.openxmlformats.org/officeDocument/2006/relationships/hyperlink" Target="https://monsterhunter.fandom.com/wiki/Tetranadon" TargetMode="External"/><Relationship Id="rId1128" Type="http://schemas.openxmlformats.org/officeDocument/2006/relationships/hyperlink" Target="https://forgottenrealms.fandom.com/wiki/Bone_spider" TargetMode="External"/><Relationship Id="rId2459" Type="http://schemas.openxmlformats.org/officeDocument/2006/relationships/hyperlink" Target="https://forgottenrealms.fandom.com/wiki/Ki-rin" TargetMode="External"/><Relationship Id="rId1129" Type="http://schemas.openxmlformats.org/officeDocument/2006/relationships/hyperlink" Target="https://bulbapedia.bulbagarden.net/wiki/Cubone_(Pok%C3%A9mon)" TargetMode="External"/><Relationship Id="rId536" Type="http://schemas.openxmlformats.org/officeDocument/2006/relationships/hyperlink" Target="https://dc.fandom.com/wiki/Goliath_(Prime_Earth)" TargetMode="External"/><Relationship Id="rId535" Type="http://schemas.openxmlformats.org/officeDocument/2006/relationships/hyperlink" Target="https://slimerancher.fandom.com/wiki/Lucky_Slime" TargetMode="External"/><Relationship Id="rId534" Type="http://schemas.openxmlformats.org/officeDocument/2006/relationships/hyperlink" Target="https://harrypotter.fandom.com/wiki/Peruvian_Vipertooth" TargetMode="External"/><Relationship Id="rId533" Type="http://schemas.openxmlformats.org/officeDocument/2006/relationships/hyperlink" Target="https://monsterhunter.fandom.com/wiki/Baelidae" TargetMode="External"/><Relationship Id="rId539" Type="http://schemas.openxmlformats.org/officeDocument/2006/relationships/hyperlink" Target="https://finalfantasy.fandom.com/wiki/Gilgamesh_(Final_Fantasy_VIII)" TargetMode="External"/><Relationship Id="rId538" Type="http://schemas.openxmlformats.org/officeDocument/2006/relationships/hyperlink" Target="https://finalfantasy.fandom.com/wiki/Cockatrice_(Final_Fantasy_XII)" TargetMode="External"/><Relationship Id="rId537" Type="http://schemas.openxmlformats.org/officeDocument/2006/relationships/hyperlink" Target="https://metroid.fandom.com/wiki/Geruta" TargetMode="External"/><Relationship Id="rId2450" Type="http://schemas.openxmlformats.org/officeDocument/2006/relationships/hyperlink" Target="https://forgottenrealms.fandom.com/wiki/Ice_toad" TargetMode="External"/><Relationship Id="rId1120" Type="http://schemas.openxmlformats.org/officeDocument/2006/relationships/hyperlink" Target="https://finalfantasy.fandom.com/wiki/Shiva_(Final_Fantasy_X)" TargetMode="External"/><Relationship Id="rId2451" Type="http://schemas.openxmlformats.org/officeDocument/2006/relationships/hyperlink" Target="https://bulbapedia.bulbagarden.net/wiki/Jirachi_(Pok%C3%A9mon)" TargetMode="External"/><Relationship Id="rId532" Type="http://schemas.openxmlformats.org/officeDocument/2006/relationships/hyperlink" Target="https://starwars.fandom.com/wiki/Kahmurra" TargetMode="External"/><Relationship Id="rId1121" Type="http://schemas.openxmlformats.org/officeDocument/2006/relationships/hyperlink" Target="https://fellseal.gamepedia.com/Sylvan" TargetMode="External"/><Relationship Id="rId2452" Type="http://schemas.openxmlformats.org/officeDocument/2006/relationships/hyperlink" Target="https://monsterhunter.fandom.com/wiki/Tartaronis" TargetMode="External"/><Relationship Id="rId531" Type="http://schemas.openxmlformats.org/officeDocument/2006/relationships/hyperlink" Target="https://xenoblade.fandom.com/wiki/Ardainian_Kurodil" TargetMode="External"/><Relationship Id="rId1122" Type="http://schemas.openxmlformats.org/officeDocument/2006/relationships/hyperlink" Target="https://monster-sanctuary.fandom.com/wiki/Kame" TargetMode="External"/><Relationship Id="rId2453" Type="http://schemas.openxmlformats.org/officeDocument/2006/relationships/hyperlink" Target="https://forgottenrealms.fandom.com/wiki/Jaculi" TargetMode="External"/><Relationship Id="rId530" Type="http://schemas.openxmlformats.org/officeDocument/2006/relationships/hyperlink" Target="https://howtotrainyourdragon.fandom.com/wiki/Fire_Fury" TargetMode="External"/><Relationship Id="rId1123" Type="http://schemas.openxmlformats.org/officeDocument/2006/relationships/hyperlink" Target="https://onepiece.fandom.com/wiki/Animal_Species/Strong_World" TargetMode="External"/><Relationship Id="rId2454" Type="http://schemas.openxmlformats.org/officeDocument/2006/relationships/hyperlink" Target="https://bulbapedia.bulbagarden.net/wiki/Deoxys_(Pok%C3%A9mon)" TargetMode="External"/><Relationship Id="rId1124" Type="http://schemas.openxmlformats.org/officeDocument/2006/relationships/hyperlink" Target="https://goldensun.fandom.com/wiki/Forge" TargetMode="External"/><Relationship Id="rId2455" Type="http://schemas.openxmlformats.org/officeDocument/2006/relationships/hyperlink" Target="https://monsterhunter.fandom.com/wiki/Teostra" TargetMode="External"/><Relationship Id="rId1158" Type="http://schemas.openxmlformats.org/officeDocument/2006/relationships/hyperlink" Target="https://harrypotter.fandom.com/wiki/Puffskein" TargetMode="External"/><Relationship Id="rId2489" Type="http://schemas.openxmlformats.org/officeDocument/2006/relationships/hyperlink" Target="https://forgottenrealms.fandom.com/wiki/Phoenix" TargetMode="External"/><Relationship Id="rId1159" Type="http://schemas.openxmlformats.org/officeDocument/2006/relationships/hyperlink" Target="https://metroid.fandom.com/wiki/Sidehopper" TargetMode="External"/><Relationship Id="rId569" Type="http://schemas.openxmlformats.org/officeDocument/2006/relationships/hyperlink" Target="https://fellseal.gamepedia.com/Rakkerjak" TargetMode="External"/><Relationship Id="rId568" Type="http://schemas.openxmlformats.org/officeDocument/2006/relationships/hyperlink" Target="https://minecraft.gamepedia.com/Slime" TargetMode="External"/><Relationship Id="rId567" Type="http://schemas.openxmlformats.org/officeDocument/2006/relationships/hyperlink" Target="https://finalfantasy.fandom.com/wiki/Golem_(creature)" TargetMode="External"/><Relationship Id="rId566" Type="http://schemas.openxmlformats.org/officeDocument/2006/relationships/hyperlink" Target="https://finalfantasy.fandom.com/wiki/Coeurl_(Final_Fantasy_X)" TargetMode="External"/><Relationship Id="rId2480" Type="http://schemas.openxmlformats.org/officeDocument/2006/relationships/hyperlink" Target="https://forgottenrealms.fandom.com/wiki/Owlbear" TargetMode="External"/><Relationship Id="rId561" Type="http://schemas.openxmlformats.org/officeDocument/2006/relationships/hyperlink" Target="https://monsterhunter.fandom.com/wiki/Baggi" TargetMode="External"/><Relationship Id="rId1150" Type="http://schemas.openxmlformats.org/officeDocument/2006/relationships/hyperlink" Target="https://digimon.fandom.com/wiki/Impmon" TargetMode="External"/><Relationship Id="rId2481" Type="http://schemas.openxmlformats.org/officeDocument/2006/relationships/hyperlink" Target="https://bulbapedia.bulbagarden.net/wiki/Shieldon_(Pok%C3%A9mon)" TargetMode="External"/><Relationship Id="rId560" Type="http://schemas.openxmlformats.org/officeDocument/2006/relationships/hyperlink" Target="https://starwars.fandom.com/wiki/Kudana" TargetMode="External"/><Relationship Id="rId1151" Type="http://schemas.openxmlformats.org/officeDocument/2006/relationships/hyperlink" Target="https://zelda.fandom.com/wiki/Barinade" TargetMode="External"/><Relationship Id="rId2482" Type="http://schemas.openxmlformats.org/officeDocument/2006/relationships/hyperlink" Target="https://monsterhunter.fandom.com/wiki/Unknown_(Black_Flying_Wyvern)" TargetMode="External"/><Relationship Id="rId1152" Type="http://schemas.openxmlformats.org/officeDocument/2006/relationships/hyperlink" Target="https://www.mariowiki.com/Petey_Piranha" TargetMode="External"/><Relationship Id="rId2483" Type="http://schemas.openxmlformats.org/officeDocument/2006/relationships/hyperlink" Target="https://forgottenrealms.fandom.com/wiki/Pegasus" TargetMode="External"/><Relationship Id="rId1153" Type="http://schemas.openxmlformats.org/officeDocument/2006/relationships/hyperlink" Target="https://dragon-quest.org/wiki/Funghoul" TargetMode="External"/><Relationship Id="rId2484" Type="http://schemas.openxmlformats.org/officeDocument/2006/relationships/hyperlink" Target="https://bulbapedia.bulbagarden.net/wiki/Burmy_(Pok%C3%A9mon)" TargetMode="External"/><Relationship Id="rId565" Type="http://schemas.openxmlformats.org/officeDocument/2006/relationships/hyperlink" Target="https://metroid.fandom.com/wiki/Ghalmanian" TargetMode="External"/><Relationship Id="rId1154" Type="http://schemas.openxmlformats.org/officeDocument/2006/relationships/hyperlink" Target="https://howtotrainyourdragon.fandom.com/wiki/Raincutter" TargetMode="External"/><Relationship Id="rId2485" Type="http://schemas.openxmlformats.org/officeDocument/2006/relationships/hyperlink" Target="https://monsterhunter.fandom.com/wiki/Uragaan" TargetMode="External"/><Relationship Id="rId564" Type="http://schemas.openxmlformats.org/officeDocument/2006/relationships/hyperlink" Target="https://dc.fandom.com/wiki/Kangas" TargetMode="External"/><Relationship Id="rId1155" Type="http://schemas.openxmlformats.org/officeDocument/2006/relationships/hyperlink" Target="https://xenoblade.fandom.com/wiki/Germivore" TargetMode="External"/><Relationship Id="rId2486" Type="http://schemas.openxmlformats.org/officeDocument/2006/relationships/hyperlink" Target="https://forgottenrealms.fandom.com/wiki/Phase_spider" TargetMode="External"/><Relationship Id="rId563" Type="http://schemas.openxmlformats.org/officeDocument/2006/relationships/hyperlink" Target="https://slimerancher.fandom.com/wiki/Twinkle_Slime" TargetMode="External"/><Relationship Id="rId1156" Type="http://schemas.openxmlformats.org/officeDocument/2006/relationships/hyperlink" Target="https://starwars.fandom.com/wiki/Accipiptero/Legends" TargetMode="External"/><Relationship Id="rId2487" Type="http://schemas.openxmlformats.org/officeDocument/2006/relationships/hyperlink" Target="https://bulbapedia.bulbagarden.net/wiki/Combee_(Pok%C3%A9mon)" TargetMode="External"/><Relationship Id="rId562" Type="http://schemas.openxmlformats.org/officeDocument/2006/relationships/hyperlink" Target="https://harrypotter.fandom.com/wiki/Romanian_Longhorn" TargetMode="External"/><Relationship Id="rId1157" Type="http://schemas.openxmlformats.org/officeDocument/2006/relationships/hyperlink" Target="https://monsterhunter.fandom.com/wiki/Chramine" TargetMode="External"/><Relationship Id="rId2488" Type="http://schemas.openxmlformats.org/officeDocument/2006/relationships/hyperlink" Target="https://monsterhunter.fandom.com/wiki/Uroktor" TargetMode="External"/><Relationship Id="rId1147" Type="http://schemas.openxmlformats.org/officeDocument/2006/relationships/hyperlink" Target="https://avatar.fandom.com/wiki/Lion_vulture" TargetMode="External"/><Relationship Id="rId2478" Type="http://schemas.openxmlformats.org/officeDocument/2006/relationships/hyperlink" Target="https://bulbapedia.bulbagarden.net/wiki/Cranidos_(Pok%C3%A9mon)" TargetMode="External"/><Relationship Id="rId1148" Type="http://schemas.openxmlformats.org/officeDocument/2006/relationships/hyperlink" Target="https://forgottenrealms.fandom.com/wiki/Bore_worm" TargetMode="External"/><Relationship Id="rId2479" Type="http://schemas.openxmlformats.org/officeDocument/2006/relationships/hyperlink" Target="https://monsterhunter.fandom.com/wiki/Ukanlos" TargetMode="External"/><Relationship Id="rId1149" Type="http://schemas.openxmlformats.org/officeDocument/2006/relationships/hyperlink" Target="https://bulbapedia.bulbagarden.net/wiki/Tyrogue_(Pok%C3%A9mon)" TargetMode="External"/><Relationship Id="rId558" Type="http://schemas.openxmlformats.org/officeDocument/2006/relationships/hyperlink" Target="https://howtotrainyourdragon.fandom.com/wiki/Fireworm_(Species)" TargetMode="External"/><Relationship Id="rId557" Type="http://schemas.openxmlformats.org/officeDocument/2006/relationships/hyperlink" Target="https://dragon-quest.org/wiki/Stark_raven" TargetMode="External"/><Relationship Id="rId556" Type="http://schemas.openxmlformats.org/officeDocument/2006/relationships/hyperlink" Target="https://www.mariowiki.com/Lakitu" TargetMode="External"/><Relationship Id="rId555" Type="http://schemas.openxmlformats.org/officeDocument/2006/relationships/hyperlink" Target="https://zelda.fandom.com/wiki/Keese" TargetMode="External"/><Relationship Id="rId559" Type="http://schemas.openxmlformats.org/officeDocument/2006/relationships/hyperlink" Target="https://xenoblade.fandom.com/wiki/Blatta" TargetMode="External"/><Relationship Id="rId550" Type="http://schemas.openxmlformats.org/officeDocument/2006/relationships/hyperlink" Target="https://avatar.fandom.com/wiki/Dragon_moose" TargetMode="External"/><Relationship Id="rId2470" Type="http://schemas.openxmlformats.org/officeDocument/2006/relationships/hyperlink" Target="https://monsterhunter.fandom.com/wiki/Tobi-Kadachi" TargetMode="External"/><Relationship Id="rId1140" Type="http://schemas.openxmlformats.org/officeDocument/2006/relationships/hyperlink" Target="https://finalfantasy.fandom.com/wiki/Siren_(Final_Fantasy_VIII)" TargetMode="External"/><Relationship Id="rId2471" Type="http://schemas.openxmlformats.org/officeDocument/2006/relationships/hyperlink" Target="https://forgottenrealms.fandom.com/wiki/Manticore" TargetMode="External"/><Relationship Id="rId1141" Type="http://schemas.openxmlformats.org/officeDocument/2006/relationships/hyperlink" Target="https://fellseal.gamepedia.com/Thorned" TargetMode="External"/><Relationship Id="rId2472" Type="http://schemas.openxmlformats.org/officeDocument/2006/relationships/hyperlink" Target="https://bulbapedia.bulbagarden.net/wiki/Kricketot_(Pok%C3%A9mon)" TargetMode="External"/><Relationship Id="rId1142" Type="http://schemas.openxmlformats.org/officeDocument/2006/relationships/hyperlink" Target="https://monster-sanctuary.fandom.com/wiki/Sycophantom" TargetMode="External"/><Relationship Id="rId2473" Type="http://schemas.openxmlformats.org/officeDocument/2006/relationships/hyperlink" Target="https://monsterhunter.fandom.com/wiki/Toridcless" TargetMode="External"/><Relationship Id="rId554" Type="http://schemas.openxmlformats.org/officeDocument/2006/relationships/hyperlink" Target="https://godzilla.fandom.com/wiki/Zilla" TargetMode="External"/><Relationship Id="rId1143" Type="http://schemas.openxmlformats.org/officeDocument/2006/relationships/hyperlink" Target="https://onepiece.fandom.com/wiki/Animal_Species/Arabasta_Saga" TargetMode="External"/><Relationship Id="rId2474" Type="http://schemas.openxmlformats.org/officeDocument/2006/relationships/hyperlink" Target="https://forgottenrealms.fandom.com/wiki/Metalmaster" TargetMode="External"/><Relationship Id="rId553" Type="http://schemas.openxmlformats.org/officeDocument/2006/relationships/hyperlink" Target="https://digimon.fandom.com/wiki/Dondokomon" TargetMode="External"/><Relationship Id="rId1144" Type="http://schemas.openxmlformats.org/officeDocument/2006/relationships/hyperlink" Target="https://goldensun.fandom.com/wiki/Fugue" TargetMode="External"/><Relationship Id="rId2475" Type="http://schemas.openxmlformats.org/officeDocument/2006/relationships/hyperlink" Target="https://bulbapedia.bulbagarden.net/wiki/Shinx_(Pok%C3%A9mon)" TargetMode="External"/><Relationship Id="rId552" Type="http://schemas.openxmlformats.org/officeDocument/2006/relationships/hyperlink" Target="https://bulbapedia.bulbagarden.net/wiki/Venonat_(Pok%C3%A9mon)" TargetMode="External"/><Relationship Id="rId1145" Type="http://schemas.openxmlformats.org/officeDocument/2006/relationships/hyperlink" Target="https://oddworld.fandom.com/wiki/Fuzzle" TargetMode="External"/><Relationship Id="rId2476" Type="http://schemas.openxmlformats.org/officeDocument/2006/relationships/hyperlink" Target="https://monsterhunter.fandom.com/wiki/Tzitzi-Ya-Ku" TargetMode="External"/><Relationship Id="rId551" Type="http://schemas.openxmlformats.org/officeDocument/2006/relationships/hyperlink" Target="https://forgottenrealms.fandom.com/wiki/Foulwing" TargetMode="External"/><Relationship Id="rId1146" Type="http://schemas.openxmlformats.org/officeDocument/2006/relationships/hyperlink" Target="https://ark.gamepedia.com/Doedicurus" TargetMode="External"/><Relationship Id="rId2477" Type="http://schemas.openxmlformats.org/officeDocument/2006/relationships/hyperlink" Target="https://forgottenrealms.fandom.com/wiki/Giant_owl" TargetMode="External"/><Relationship Id="rId495" Type="http://schemas.openxmlformats.org/officeDocument/2006/relationships/hyperlink" Target="https://forgottenrealms.fandom.com/wiki/Destrachan" TargetMode="External"/><Relationship Id="rId494" Type="http://schemas.openxmlformats.org/officeDocument/2006/relationships/hyperlink" Target="https://avatar.fandom.com/wiki/Dragon_bird_spirit" TargetMode="External"/><Relationship Id="rId493" Type="http://schemas.openxmlformats.org/officeDocument/2006/relationships/hyperlink" Target="https://ark.gamepedia.com/Beelzemorbus" TargetMode="External"/><Relationship Id="rId492" Type="http://schemas.openxmlformats.org/officeDocument/2006/relationships/hyperlink" Target="https://en.wikipedia.org/wiki/Terrestrial_mollusc" TargetMode="External"/><Relationship Id="rId499" Type="http://schemas.openxmlformats.org/officeDocument/2006/relationships/hyperlink" Target="https://zelda.fandom.com/wiki/Helmasaur" TargetMode="External"/><Relationship Id="rId498" Type="http://schemas.openxmlformats.org/officeDocument/2006/relationships/hyperlink" Target="https://godzilla.fandom.com/wiki/Rodan_(MonsterVerse)" TargetMode="External"/><Relationship Id="rId497" Type="http://schemas.openxmlformats.org/officeDocument/2006/relationships/hyperlink" Target="https://digimon.fandom.com/wiki/DemiMeramon" TargetMode="External"/><Relationship Id="rId496" Type="http://schemas.openxmlformats.org/officeDocument/2006/relationships/hyperlink" Target="https://bulbapedia.bulbagarden.net/wiki/Oddish_(Pok%C3%A9mon)" TargetMode="External"/><Relationship Id="rId1213" Type="http://schemas.openxmlformats.org/officeDocument/2006/relationships/hyperlink" Target="https://dragon-quest.org/wiki/Wailin%27_weed" TargetMode="External"/><Relationship Id="rId2544" Type="http://schemas.openxmlformats.org/officeDocument/2006/relationships/hyperlink" Target="https://bulbapedia.bulbagarden.net/wiki/Snover_(Pok%C3%A9mon)" TargetMode="External"/><Relationship Id="rId1214" Type="http://schemas.openxmlformats.org/officeDocument/2006/relationships/hyperlink" Target="https://howtotrainyourdragon.fandom.com/wiki/Relentless_Razorwing" TargetMode="External"/><Relationship Id="rId2545" Type="http://schemas.openxmlformats.org/officeDocument/2006/relationships/hyperlink" Target="https://monsterhunter.fandom.com/wiki/Yian_Kut-Ku" TargetMode="External"/><Relationship Id="rId1215" Type="http://schemas.openxmlformats.org/officeDocument/2006/relationships/hyperlink" Target="https://xenoblade.fandom.com/wiki/Lunar_Grady" TargetMode="External"/><Relationship Id="rId2546" Type="http://schemas.openxmlformats.org/officeDocument/2006/relationships/hyperlink" Target="https://forgottenrealms.fandom.com/wiki/Yeti" TargetMode="External"/><Relationship Id="rId1216" Type="http://schemas.openxmlformats.org/officeDocument/2006/relationships/hyperlink" Target="https://starwars.fandom.com/wiki/Altagak" TargetMode="External"/><Relationship Id="rId2547" Type="http://schemas.openxmlformats.org/officeDocument/2006/relationships/hyperlink" Target="https://bulbapedia.bulbagarden.net/wiki/Rotom_(Pok%C3%A9mon)" TargetMode="External"/><Relationship Id="rId1217" Type="http://schemas.openxmlformats.org/officeDocument/2006/relationships/hyperlink" Target="https://monsterhunter.fandom.com/wiki/Cortos" TargetMode="External"/><Relationship Id="rId2548" Type="http://schemas.openxmlformats.org/officeDocument/2006/relationships/hyperlink" Target="https://monsterhunter.fandom.com/wiki/Zamite" TargetMode="External"/><Relationship Id="rId1218" Type="http://schemas.openxmlformats.org/officeDocument/2006/relationships/hyperlink" Target="https://harrypotter.fandom.com/wiki/Snallygaster" TargetMode="External"/><Relationship Id="rId2549" Type="http://schemas.openxmlformats.org/officeDocument/2006/relationships/hyperlink" Target="https://forgottenrealms.fandom.com/wiki/Yrthak" TargetMode="External"/><Relationship Id="rId1219" Type="http://schemas.openxmlformats.org/officeDocument/2006/relationships/hyperlink" Target="https://metroid.fandom.com/wiki/Pow" TargetMode="External"/><Relationship Id="rId2540" Type="http://schemas.openxmlformats.org/officeDocument/2006/relationships/hyperlink" Target="https://forgottenrealms.fandom.com/wiki/Wilora" TargetMode="External"/><Relationship Id="rId1210" Type="http://schemas.openxmlformats.org/officeDocument/2006/relationships/hyperlink" Target="https://digimon.fandom.com/wiki/Kamemon" TargetMode="External"/><Relationship Id="rId2541" Type="http://schemas.openxmlformats.org/officeDocument/2006/relationships/hyperlink" Target="https://bulbapedia.bulbagarden.net/wiki/Finneon_(Pok%C3%A9mon)" TargetMode="External"/><Relationship Id="rId1211" Type="http://schemas.openxmlformats.org/officeDocument/2006/relationships/hyperlink" Target="https://zelda.fandom.com/wiki/Armogohma" TargetMode="External"/><Relationship Id="rId2542" Type="http://schemas.openxmlformats.org/officeDocument/2006/relationships/hyperlink" Target="https://monsterhunter.fandom.com/wiki/Yian_Garuga" TargetMode="External"/><Relationship Id="rId1212" Type="http://schemas.openxmlformats.org/officeDocument/2006/relationships/hyperlink" Target="https://www.mariowiki.com/Larry_Koopa" TargetMode="External"/><Relationship Id="rId2543" Type="http://schemas.openxmlformats.org/officeDocument/2006/relationships/hyperlink" Target="https://forgottenrealms.fandom.com/wiki/Worg" TargetMode="External"/><Relationship Id="rId1202" Type="http://schemas.openxmlformats.org/officeDocument/2006/relationships/hyperlink" Target="https://monster-sanctuary.fandom.com/wiki/Sizzle_Knight" TargetMode="External"/><Relationship Id="rId2533" Type="http://schemas.openxmlformats.org/officeDocument/2006/relationships/hyperlink" Target="https://monsterhunter.fandom.com/wiki/Xeno%27jiiva" TargetMode="External"/><Relationship Id="rId1203" Type="http://schemas.openxmlformats.org/officeDocument/2006/relationships/hyperlink" Target="https://onepiece.fandom.com/wiki/Sea_Beast" TargetMode="External"/><Relationship Id="rId2534" Type="http://schemas.openxmlformats.org/officeDocument/2006/relationships/hyperlink" Target="https://forgottenrealms.fandom.com/wiki/Unicorn" TargetMode="External"/><Relationship Id="rId1204" Type="http://schemas.openxmlformats.org/officeDocument/2006/relationships/hyperlink" Target="https://goldensun.fandom.com/wiki/Glow" TargetMode="External"/><Relationship Id="rId2535" Type="http://schemas.openxmlformats.org/officeDocument/2006/relationships/hyperlink" Target="https://bulbapedia.bulbagarden.net/wiki/Croagunk_(Pok%C3%A9mon)" TargetMode="External"/><Relationship Id="rId1205" Type="http://schemas.openxmlformats.org/officeDocument/2006/relationships/hyperlink" Target="https://pixar.fandom.com/wiki/EVE" TargetMode="External"/><Relationship Id="rId2536" Type="http://schemas.openxmlformats.org/officeDocument/2006/relationships/hyperlink" Target="https://monsterhunter.fandom.com/wiki/Yama_Kurai" TargetMode="External"/><Relationship Id="rId1206" Type="http://schemas.openxmlformats.org/officeDocument/2006/relationships/hyperlink" Target="https://ark.gamepedia.com/Dung_Beetle" TargetMode="External"/><Relationship Id="rId2537" Type="http://schemas.openxmlformats.org/officeDocument/2006/relationships/hyperlink" Target="https://forgottenrealms.fandom.com/wiki/Veserab" TargetMode="External"/><Relationship Id="rId1207" Type="http://schemas.openxmlformats.org/officeDocument/2006/relationships/hyperlink" Target="https://avatar.fandom.com/wiki/Hybrid_pigs" TargetMode="External"/><Relationship Id="rId2538" Type="http://schemas.openxmlformats.org/officeDocument/2006/relationships/hyperlink" Target="https://bulbapedia.bulbagarden.net/wiki/Carnivine_(Pok%C3%A9mon)" TargetMode="External"/><Relationship Id="rId1208" Type="http://schemas.openxmlformats.org/officeDocument/2006/relationships/hyperlink" Target="https://forgottenrealms.fandom.com/wiki/Eidolon" TargetMode="External"/><Relationship Id="rId2539" Type="http://schemas.openxmlformats.org/officeDocument/2006/relationships/hyperlink" Target="https://monsterhunter.fandom.com/wiki/Yama_Tsukami" TargetMode="External"/><Relationship Id="rId1209" Type="http://schemas.openxmlformats.org/officeDocument/2006/relationships/hyperlink" Target="https://bulbapedia.bulbagarden.net/wiki/Rhyhorn_(Pok%C3%A9mon)" TargetMode="External"/><Relationship Id="rId2530" Type="http://schemas.openxmlformats.org/officeDocument/2006/relationships/hyperlink" Target="https://monsterhunter.fandom.com/wiki/Wulg" TargetMode="External"/><Relationship Id="rId1200" Type="http://schemas.openxmlformats.org/officeDocument/2006/relationships/hyperlink" Target="https://finalfantasy.fandom.com/wiki/Typhon_(Final_Fantasy_VII)" TargetMode="External"/><Relationship Id="rId2531" Type="http://schemas.openxmlformats.org/officeDocument/2006/relationships/hyperlink" Target="https://forgottenrealms.fandom.com/wiki/Tressym" TargetMode="External"/><Relationship Id="rId1201" Type="http://schemas.openxmlformats.org/officeDocument/2006/relationships/hyperlink" Target="https://fellseal.gamepedia.com/Venomous" TargetMode="External"/><Relationship Id="rId2532" Type="http://schemas.openxmlformats.org/officeDocument/2006/relationships/hyperlink" Target="https://bulbapedia.bulbagarden.net/wiki/Skorupi_(Pok%C3%A9mon)" TargetMode="External"/><Relationship Id="rId1235" Type="http://schemas.openxmlformats.org/officeDocument/2006/relationships/hyperlink" Target="https://xenoblade.fandom.com/wiki/Grex" TargetMode="External"/><Relationship Id="rId2566" Type="http://schemas.openxmlformats.org/officeDocument/2006/relationships/hyperlink" Target="https://forgottenrealms.fandom.com/wiki/Ghaunadan" TargetMode="External"/><Relationship Id="rId1236" Type="http://schemas.openxmlformats.org/officeDocument/2006/relationships/hyperlink" Target="https://starwars.fandom.com/wiki/Amphistaff" TargetMode="External"/><Relationship Id="rId2567" Type="http://schemas.openxmlformats.org/officeDocument/2006/relationships/hyperlink" Target="https://bulbapedia.bulbagarden.net/wiki/Regigigas_(Pok%C3%A9mon)" TargetMode="External"/><Relationship Id="rId1237" Type="http://schemas.openxmlformats.org/officeDocument/2006/relationships/hyperlink" Target="https://monsterhunter.fandom.com/wiki/Dah%27ren_Mohran" TargetMode="External"/><Relationship Id="rId2568" Type="http://schemas.openxmlformats.org/officeDocument/2006/relationships/hyperlink" Target="https://monsterhunter.fandom.com/wiki/Category:Monster_Equipment_Articles" TargetMode="External"/><Relationship Id="rId1238" Type="http://schemas.openxmlformats.org/officeDocument/2006/relationships/hyperlink" Target="https://harrypotter.fandom.com/wiki/Streeler" TargetMode="External"/><Relationship Id="rId2569" Type="http://schemas.openxmlformats.org/officeDocument/2006/relationships/hyperlink" Target="https://forgottenrealms.fandom.com/wiki/Green_slime" TargetMode="External"/><Relationship Id="rId1239" Type="http://schemas.openxmlformats.org/officeDocument/2006/relationships/hyperlink" Target="https://metroid.fandom.com/wiki/Triclops" TargetMode="External"/><Relationship Id="rId409" Type="http://schemas.openxmlformats.org/officeDocument/2006/relationships/hyperlink" Target="https://ark.gamepedia.com/Basilosaurus" TargetMode="External"/><Relationship Id="rId404" Type="http://schemas.openxmlformats.org/officeDocument/2006/relationships/hyperlink" Target="https://onepiece.fandom.com/wiki/Visual_Den_Den_Mushi" TargetMode="External"/><Relationship Id="rId403" Type="http://schemas.openxmlformats.org/officeDocument/2006/relationships/hyperlink" Target="https://naruto.fandom.com/wiki/Genbu" TargetMode="External"/><Relationship Id="rId402" Type="http://schemas.openxmlformats.org/officeDocument/2006/relationships/hyperlink" Target="https://elderscrolls.fandom.com/wiki/Dwarven_Spider_(Pet)" TargetMode="External"/><Relationship Id="rId401" Type="http://schemas.openxmlformats.org/officeDocument/2006/relationships/hyperlink" Target="https://monster-sanctuary.fandom.com/wiki/Tengu" TargetMode="External"/><Relationship Id="rId408" Type="http://schemas.openxmlformats.org/officeDocument/2006/relationships/hyperlink" Target="https://en.wikipedia.org/wiki/Myriapoda" TargetMode="External"/><Relationship Id="rId407" Type="http://schemas.openxmlformats.org/officeDocument/2006/relationships/hyperlink" Target="https://dragonball.fandom.com/wiki/Shenron" TargetMode="External"/><Relationship Id="rId406" Type="http://schemas.openxmlformats.org/officeDocument/2006/relationships/hyperlink" Target="https://okami.fandom.com/wiki/Yomigami" TargetMode="External"/><Relationship Id="rId405" Type="http://schemas.openxmlformats.org/officeDocument/2006/relationships/hyperlink" Target="https://goldensun.fandom.com/wiki/Gears" TargetMode="External"/><Relationship Id="rId2560" Type="http://schemas.openxmlformats.org/officeDocument/2006/relationships/hyperlink" Target="https://forgottenrealms.fandom.com/wiki/Black_pudding" TargetMode="External"/><Relationship Id="rId1230" Type="http://schemas.openxmlformats.org/officeDocument/2006/relationships/hyperlink" Target="https://digimon.fandom.com/wiki/Keramon" TargetMode="External"/><Relationship Id="rId2561" Type="http://schemas.openxmlformats.org/officeDocument/2006/relationships/hyperlink" Target="https://bulbapedia.bulbagarden.net/wiki/Palkia_(Pok%C3%A9mon)" TargetMode="External"/><Relationship Id="rId400" Type="http://schemas.openxmlformats.org/officeDocument/2006/relationships/hyperlink" Target="https://fellseal.gamepedia.com/Helhund" TargetMode="External"/><Relationship Id="rId1231" Type="http://schemas.openxmlformats.org/officeDocument/2006/relationships/hyperlink" Target="https://zelda.fandom.com/wiki/Queen_Gohma" TargetMode="External"/><Relationship Id="rId2562" Type="http://schemas.openxmlformats.org/officeDocument/2006/relationships/hyperlink" Target="https://monsterhunter.fandom.com/wiki/Zorah_Magdaros" TargetMode="External"/><Relationship Id="rId1232" Type="http://schemas.openxmlformats.org/officeDocument/2006/relationships/hyperlink" Target="https://www.mariowiki.com/Lemmy_Koopa" TargetMode="External"/><Relationship Id="rId2563" Type="http://schemas.openxmlformats.org/officeDocument/2006/relationships/hyperlink" Target="https://forgottenrealms.fandom.com/wiki/Gelatinous_cube" TargetMode="External"/><Relationship Id="rId1233" Type="http://schemas.openxmlformats.org/officeDocument/2006/relationships/hyperlink" Target="https://dragon-quest.org/wiki/Armoured_wartoise" TargetMode="External"/><Relationship Id="rId2564" Type="http://schemas.openxmlformats.org/officeDocument/2006/relationships/hyperlink" Target="https://bulbapedia.bulbagarden.net/wiki/Heatran_(Pok%C3%A9mon)" TargetMode="External"/><Relationship Id="rId1234" Type="http://schemas.openxmlformats.org/officeDocument/2006/relationships/hyperlink" Target="https://howtotrainyourdragon.fandom.com/wiki/Rockspitter" TargetMode="External"/><Relationship Id="rId2565" Type="http://schemas.openxmlformats.org/officeDocument/2006/relationships/hyperlink" Target="https://monsterhunter.fandom.com/wiki/Felyne" TargetMode="External"/><Relationship Id="rId1224" Type="http://schemas.openxmlformats.org/officeDocument/2006/relationships/hyperlink" Target="https://goldensun.fandom.com/wiki/Kindle" TargetMode="External"/><Relationship Id="rId2555" Type="http://schemas.openxmlformats.org/officeDocument/2006/relationships/hyperlink" Target="https://bulbapedia.bulbagarden.net/wiki/Azelf_(Pok%C3%A9mon)" TargetMode="External"/><Relationship Id="rId1225" Type="http://schemas.openxmlformats.org/officeDocument/2006/relationships/hyperlink" Target="https://pixar.fandom.com/wiki/Omnidroid_10" TargetMode="External"/><Relationship Id="rId2556" Type="http://schemas.openxmlformats.org/officeDocument/2006/relationships/hyperlink" Target="https://monsterhunter.fandom.com/wiki/Zerureusu" TargetMode="External"/><Relationship Id="rId1226" Type="http://schemas.openxmlformats.org/officeDocument/2006/relationships/hyperlink" Target="https://ark.gamepedia.com/Dunkleosteus" TargetMode="External"/><Relationship Id="rId2557" Type="http://schemas.openxmlformats.org/officeDocument/2006/relationships/hyperlink" Target="https://forgottenrealms.fandom.com/wiki/Aballin" TargetMode="External"/><Relationship Id="rId1227" Type="http://schemas.openxmlformats.org/officeDocument/2006/relationships/hyperlink" Target="https://avatar.fandom.com/wiki/Moth_wasp" TargetMode="External"/><Relationship Id="rId2558" Type="http://schemas.openxmlformats.org/officeDocument/2006/relationships/hyperlink" Target="https://bulbapedia.bulbagarden.net/wiki/Dialga_(Pok%C3%A9mon)" TargetMode="External"/><Relationship Id="rId1228" Type="http://schemas.openxmlformats.org/officeDocument/2006/relationships/hyperlink" Target="https://forgottenrealms.fandom.com/wiki/Adamantine_golem" TargetMode="External"/><Relationship Id="rId2559" Type="http://schemas.openxmlformats.org/officeDocument/2006/relationships/hyperlink" Target="https://monsterhunter.fandom.com/wiki/Zinogre" TargetMode="External"/><Relationship Id="rId1229" Type="http://schemas.openxmlformats.org/officeDocument/2006/relationships/hyperlink" Target="https://bulbapedia.bulbagarden.net/wiki/Happiny_(Pok%C3%A9mon)" TargetMode="External"/><Relationship Id="rId2550" Type="http://schemas.openxmlformats.org/officeDocument/2006/relationships/hyperlink" Target="https://bulbapedia.bulbagarden.net/wiki/Uxie_(Pok%C3%A9mon)" TargetMode="External"/><Relationship Id="rId1220" Type="http://schemas.openxmlformats.org/officeDocument/2006/relationships/hyperlink" Target="https://finalfantasy.fandom.com/wiki/Ultima_(Final_Fantasy_XII)" TargetMode="External"/><Relationship Id="rId2551" Type="http://schemas.openxmlformats.org/officeDocument/2006/relationships/hyperlink" Target="https://monsterhunter.fandom.com/wiki/Zamtrios" TargetMode="External"/><Relationship Id="rId1221" Type="http://schemas.openxmlformats.org/officeDocument/2006/relationships/hyperlink" Target="https://fellseal.gamepedia.com/Beastmaster" TargetMode="External"/><Relationship Id="rId2552" Type="http://schemas.openxmlformats.org/officeDocument/2006/relationships/hyperlink" Target="https://forgottenrealms.fandom.com/wiki/Zorbo" TargetMode="External"/><Relationship Id="rId1222" Type="http://schemas.openxmlformats.org/officeDocument/2006/relationships/hyperlink" Target="https://monster-sanctuary.fandom.com/wiki/Koi" TargetMode="External"/><Relationship Id="rId2553" Type="http://schemas.openxmlformats.org/officeDocument/2006/relationships/hyperlink" Target="https://bulbapedia.bulbagarden.net/wiki/Mesprit_(Pok%C3%A9mon)" TargetMode="External"/><Relationship Id="rId1223" Type="http://schemas.openxmlformats.org/officeDocument/2006/relationships/hyperlink" Target="https://onepiece.fandom.com/wiki/Devil_Fruit" TargetMode="External"/><Relationship Id="rId2554" Type="http://schemas.openxmlformats.org/officeDocument/2006/relationships/hyperlink" Target="https://monsterhunter.fandom.com/wiki/Zenaserisu" TargetMode="External"/><Relationship Id="rId2500" Type="http://schemas.openxmlformats.org/officeDocument/2006/relationships/hyperlink" Target="https://monsterhunter.fandom.com/wiki/Velkhana" TargetMode="External"/><Relationship Id="rId2501" Type="http://schemas.openxmlformats.org/officeDocument/2006/relationships/hyperlink" Target="https://forgottenrealms.fandom.com/wiki/Roc" TargetMode="External"/><Relationship Id="rId2502" Type="http://schemas.openxmlformats.org/officeDocument/2006/relationships/hyperlink" Target="https://bulbapedia.bulbagarden.net/wiki/Drifloon_(Pok%C3%A9mon)" TargetMode="External"/><Relationship Id="rId2503" Type="http://schemas.openxmlformats.org/officeDocument/2006/relationships/hyperlink" Target="https://monsterhunter.fandom.com/wiki/Velocidrome" TargetMode="External"/><Relationship Id="rId2504" Type="http://schemas.openxmlformats.org/officeDocument/2006/relationships/hyperlink" Target="https://forgottenrealms.fandom.com/wiki/Sea_cat" TargetMode="External"/><Relationship Id="rId2505" Type="http://schemas.openxmlformats.org/officeDocument/2006/relationships/hyperlink" Target="https://bulbapedia.bulbagarden.net/wiki/Buneary_(Pok%C3%A9mon)" TargetMode="External"/><Relationship Id="rId2506" Type="http://schemas.openxmlformats.org/officeDocument/2006/relationships/hyperlink" Target="https://monsterhunter.fandom.com/wiki/Velociprey" TargetMode="External"/><Relationship Id="rId2507" Type="http://schemas.openxmlformats.org/officeDocument/2006/relationships/hyperlink" Target="https://forgottenrealms.fandom.com/wiki/Shadow_sea_serpent" TargetMode="External"/><Relationship Id="rId2508" Type="http://schemas.openxmlformats.org/officeDocument/2006/relationships/hyperlink" Target="https://bulbapedia.bulbagarden.net/wiki/Glameow_(Pok%C3%A9mon)" TargetMode="External"/><Relationship Id="rId2509" Type="http://schemas.openxmlformats.org/officeDocument/2006/relationships/hyperlink" Target="https://monsterhunter.fandom.com/wiki/Vespoid" TargetMode="External"/><Relationship Id="rId2522" Type="http://schemas.openxmlformats.org/officeDocument/2006/relationships/hyperlink" Target="https://forgottenrealms.fandom.com/wiki/Giant_strider" TargetMode="External"/><Relationship Id="rId2523" Type="http://schemas.openxmlformats.org/officeDocument/2006/relationships/hyperlink" Target="https://bulbapedia.bulbagarden.net/wiki/Gible_(Pok%C3%A9mon)" TargetMode="External"/><Relationship Id="rId2524" Type="http://schemas.openxmlformats.org/officeDocument/2006/relationships/hyperlink" Target="https://monsterhunter.fandom.com/wiki/Wroggi" TargetMode="External"/><Relationship Id="rId2525" Type="http://schemas.openxmlformats.org/officeDocument/2006/relationships/hyperlink" Target="https://forgottenrealms.fandom.com/wiki/Tarrasque" TargetMode="External"/><Relationship Id="rId2526" Type="http://schemas.openxmlformats.org/officeDocument/2006/relationships/hyperlink" Target="https://bulbapedia.bulbagarden.net/wiki/Riolu_(Pok%C3%A9mon)" TargetMode="External"/><Relationship Id="rId2527" Type="http://schemas.openxmlformats.org/officeDocument/2006/relationships/hyperlink" Target="https://monsterhunter.fandom.com/wiki/Great_Wroggi" TargetMode="External"/><Relationship Id="rId2528" Type="http://schemas.openxmlformats.org/officeDocument/2006/relationships/hyperlink" Target="https://forgottenrealms.fandom.com/wiki/Thunderherder" TargetMode="External"/><Relationship Id="rId2529" Type="http://schemas.openxmlformats.org/officeDocument/2006/relationships/hyperlink" Target="https://bulbapedia.bulbagarden.net/wiki/Hippopotas_(Pok%C3%A9mon)" TargetMode="External"/><Relationship Id="rId2520" Type="http://schemas.openxmlformats.org/officeDocument/2006/relationships/hyperlink" Target="https://bulbapedia.bulbagarden.net/wiki/Spiritomb_(Pok%C3%A9mon)" TargetMode="External"/><Relationship Id="rId2521" Type="http://schemas.openxmlformats.org/officeDocument/2006/relationships/hyperlink" Target="https://monsterhunter.fandom.com/wiki/White_Fatalis" TargetMode="External"/><Relationship Id="rId2511" Type="http://schemas.openxmlformats.org/officeDocument/2006/relationships/hyperlink" Target="https://bulbapedia.bulbagarden.net/wiki/Stunky_(Pok%C3%A9mon)" TargetMode="External"/><Relationship Id="rId2512" Type="http://schemas.openxmlformats.org/officeDocument/2006/relationships/hyperlink" Target="https://monsterhunter.fandom.com/wiki/Vespoid_Queen" TargetMode="External"/><Relationship Id="rId2513" Type="http://schemas.openxmlformats.org/officeDocument/2006/relationships/hyperlink" Target="https://forgottenrealms.fandom.com/wiki/Spellgaunt" TargetMode="External"/><Relationship Id="rId2514" Type="http://schemas.openxmlformats.org/officeDocument/2006/relationships/hyperlink" Target="https://bulbapedia.bulbagarden.net/wiki/Bronzor_(Pok%C3%A9mon)" TargetMode="External"/><Relationship Id="rId2515" Type="http://schemas.openxmlformats.org/officeDocument/2006/relationships/hyperlink" Target="https://monsterhunter.fandom.com/wiki/Voljang" TargetMode="External"/><Relationship Id="rId2516" Type="http://schemas.openxmlformats.org/officeDocument/2006/relationships/hyperlink" Target="https://forgottenrealms.fandom.com/wiki/Starsnake" TargetMode="External"/><Relationship Id="rId2517" Type="http://schemas.openxmlformats.org/officeDocument/2006/relationships/hyperlink" Target="https://bulbapedia.bulbagarden.net/wiki/Chatot_(Pok%C3%A9mon)" TargetMode="External"/><Relationship Id="rId2518" Type="http://schemas.openxmlformats.org/officeDocument/2006/relationships/hyperlink" Target="https://monsterhunter.fandom.com/wiki/Volvidon" TargetMode="External"/><Relationship Id="rId2519" Type="http://schemas.openxmlformats.org/officeDocument/2006/relationships/hyperlink" Target="https://forgottenrealms.fandom.com/wiki/Stirge" TargetMode="External"/><Relationship Id="rId2510" Type="http://schemas.openxmlformats.org/officeDocument/2006/relationships/hyperlink" Target="https://forgottenrealms.fandom.com/wiki/Skiurid" TargetMode="External"/><Relationship Id="rId469" Type="http://schemas.openxmlformats.org/officeDocument/2006/relationships/hyperlink" Target="https://digimon.fandom.com/wiki/DemiDevimon" TargetMode="External"/><Relationship Id="rId468" Type="http://schemas.openxmlformats.org/officeDocument/2006/relationships/hyperlink" Target="https://bulbapedia.bulbagarden.net/wiki/Zubat_(Pok%C3%A9mon)" TargetMode="External"/><Relationship Id="rId467" Type="http://schemas.openxmlformats.org/officeDocument/2006/relationships/hyperlink" Target="https://forgottenrealms.fandom.com/wiki/Death_kiss" TargetMode="External"/><Relationship Id="rId1290" Type="http://schemas.openxmlformats.org/officeDocument/2006/relationships/hyperlink" Target="https://starwars.fandom.com/wiki/Beck-tori" TargetMode="External"/><Relationship Id="rId1291" Type="http://schemas.openxmlformats.org/officeDocument/2006/relationships/hyperlink" Target="https://monsterhunter.fandom.com/wiki/Delex" TargetMode="External"/><Relationship Id="rId1292" Type="http://schemas.openxmlformats.org/officeDocument/2006/relationships/hyperlink" Target="https://harrypotter.fandom.com/wiki/Thunderbird" TargetMode="External"/><Relationship Id="rId462" Type="http://schemas.openxmlformats.org/officeDocument/2006/relationships/hyperlink" Target="https://goldensun.fandom.com/wiki/Granite" TargetMode="External"/><Relationship Id="rId1293" Type="http://schemas.openxmlformats.org/officeDocument/2006/relationships/hyperlink" Target="https://metroid.fandom.com/wiki/X_Parasite" TargetMode="External"/><Relationship Id="rId461" Type="http://schemas.openxmlformats.org/officeDocument/2006/relationships/hyperlink" Target="https://onepiece.fandom.com/wiki/Animal_Species/Sky_Island_Saga" TargetMode="External"/><Relationship Id="rId1294" Type="http://schemas.openxmlformats.org/officeDocument/2006/relationships/hyperlink" Target="https://finalfantasy.fandom.com/wiki/Yojimbo_(summon)" TargetMode="External"/><Relationship Id="rId460" Type="http://schemas.openxmlformats.org/officeDocument/2006/relationships/hyperlink" Target="https://naruto.fandom.com/wiki/Shiromari" TargetMode="External"/><Relationship Id="rId1295" Type="http://schemas.openxmlformats.org/officeDocument/2006/relationships/hyperlink" Target="https://monster-sanctuary.fandom.com/wiki/Kongamato" TargetMode="External"/><Relationship Id="rId1296" Type="http://schemas.openxmlformats.org/officeDocument/2006/relationships/hyperlink" Target="https://goldensun.fandom.com/wiki/Scorch" TargetMode="External"/><Relationship Id="rId466" Type="http://schemas.openxmlformats.org/officeDocument/2006/relationships/hyperlink" Target="https://avatar.fandom.com/wiki/Deer_dog" TargetMode="External"/><Relationship Id="rId1297" Type="http://schemas.openxmlformats.org/officeDocument/2006/relationships/hyperlink" Target="https://powerrangers.fandom.com/wiki/Condor_Galactabeast" TargetMode="External"/><Relationship Id="rId465" Type="http://schemas.openxmlformats.org/officeDocument/2006/relationships/hyperlink" Target="https://ark.gamepedia.com/Beelzebufo" TargetMode="External"/><Relationship Id="rId1298" Type="http://schemas.openxmlformats.org/officeDocument/2006/relationships/hyperlink" Target="https://ark.gamepedia.com/Enforcer" TargetMode="External"/><Relationship Id="rId464" Type="http://schemas.openxmlformats.org/officeDocument/2006/relationships/hyperlink" Target="https://en.wikipedia.org/wiki/Worm" TargetMode="External"/><Relationship Id="rId1299" Type="http://schemas.openxmlformats.org/officeDocument/2006/relationships/hyperlink" Target="https://avatar.fandom.com/wiki/Hybrid_pigs" TargetMode="External"/><Relationship Id="rId463" Type="http://schemas.openxmlformats.org/officeDocument/2006/relationships/hyperlink" Target="https://mega-mind.fandom.com/wiki/Minion" TargetMode="External"/><Relationship Id="rId459" Type="http://schemas.openxmlformats.org/officeDocument/2006/relationships/hyperlink" Target="https://elderscrolls.fandom.com/wiki/Flame_Atronach_(Skyrim)" TargetMode="External"/><Relationship Id="rId458" Type="http://schemas.openxmlformats.org/officeDocument/2006/relationships/hyperlink" Target="https://monster-sanctuary.fandom.com/wiki/Frosty" TargetMode="External"/><Relationship Id="rId457" Type="http://schemas.openxmlformats.org/officeDocument/2006/relationships/hyperlink" Target="https://fellseal.gamepedia.com/Pektite" TargetMode="External"/><Relationship Id="rId456" Type="http://schemas.openxmlformats.org/officeDocument/2006/relationships/hyperlink" Target="https://minecraft.gamepedia.com/Phantom" TargetMode="External"/><Relationship Id="rId1280" Type="http://schemas.openxmlformats.org/officeDocument/2006/relationships/hyperlink" Target="https://ark.gamepedia.com/Rock_Elemental" TargetMode="External"/><Relationship Id="rId1281" Type="http://schemas.openxmlformats.org/officeDocument/2006/relationships/hyperlink" Target="https://avatar.fandom.com/wiki/Hybrid_pigs" TargetMode="External"/><Relationship Id="rId451" Type="http://schemas.openxmlformats.org/officeDocument/2006/relationships/hyperlink" Target="https://harrypotter.fandom.com/wiki/Hebridean_Black" TargetMode="External"/><Relationship Id="rId1282" Type="http://schemas.openxmlformats.org/officeDocument/2006/relationships/hyperlink" Target="https://forgottenrealms.fandom.com/wiki/Emerald_golem" TargetMode="External"/><Relationship Id="rId450" Type="http://schemas.openxmlformats.org/officeDocument/2006/relationships/hyperlink" Target="https://monsterhunter.fandom.com/wiki/Aruganosu" TargetMode="External"/><Relationship Id="rId1283" Type="http://schemas.openxmlformats.org/officeDocument/2006/relationships/hyperlink" Target="https://bulbapedia.bulbagarden.net/wiki/Horsea_(Pok%C3%A9mon)" TargetMode="External"/><Relationship Id="rId1284" Type="http://schemas.openxmlformats.org/officeDocument/2006/relationships/hyperlink" Target="https://digimon.fandom.com/wiki/Kokuwamon" TargetMode="External"/><Relationship Id="rId1285" Type="http://schemas.openxmlformats.org/officeDocument/2006/relationships/hyperlink" Target="https://zelda.fandom.com/wiki/Gyorg_(Majora%27s_Mask)" TargetMode="External"/><Relationship Id="rId455" Type="http://schemas.openxmlformats.org/officeDocument/2006/relationships/hyperlink" Target="https://finalfantasy.fandom.com/wiki/Eden_(summon)" TargetMode="External"/><Relationship Id="rId1286" Type="http://schemas.openxmlformats.org/officeDocument/2006/relationships/hyperlink" Target="https://www.mariowiki.com/Roy_Koopa" TargetMode="External"/><Relationship Id="rId454" Type="http://schemas.openxmlformats.org/officeDocument/2006/relationships/hyperlink" Target="https://finalfantasy.fandom.com/wiki/Chocobo" TargetMode="External"/><Relationship Id="rId1287" Type="http://schemas.openxmlformats.org/officeDocument/2006/relationships/hyperlink" Target="https://dragon-quest.org/wiki/Khalamari_kid" TargetMode="External"/><Relationship Id="rId453" Type="http://schemas.openxmlformats.org/officeDocument/2006/relationships/hyperlink" Target="https://metroid.fandom.com/wiki/Flaahgra_Tentacle" TargetMode="External"/><Relationship Id="rId1288" Type="http://schemas.openxmlformats.org/officeDocument/2006/relationships/hyperlink" Target="https://howtotrainyourdragon.fandom.com/wiki/Sandbuster" TargetMode="External"/><Relationship Id="rId452" Type="http://schemas.openxmlformats.org/officeDocument/2006/relationships/hyperlink" Target="https://slimerancher.fandom.com/wiki/Mosaic_Slime" TargetMode="External"/><Relationship Id="rId1289" Type="http://schemas.openxmlformats.org/officeDocument/2006/relationships/hyperlink" Target="https://xenoblade.fandom.com/wiki/Ictus" TargetMode="External"/><Relationship Id="rId491" Type="http://schemas.openxmlformats.org/officeDocument/2006/relationships/hyperlink" Target="https://dresdenfiles.fandom.com/wiki/Bob" TargetMode="External"/><Relationship Id="rId490" Type="http://schemas.openxmlformats.org/officeDocument/2006/relationships/hyperlink" Target="https://goldensun.fandom.com/wiki/Ground" TargetMode="External"/><Relationship Id="rId489" Type="http://schemas.openxmlformats.org/officeDocument/2006/relationships/hyperlink" Target="https://onepiece.fandom.com/wiki/Animal_Species/Dressrosa_Saga" TargetMode="External"/><Relationship Id="rId484" Type="http://schemas.openxmlformats.org/officeDocument/2006/relationships/hyperlink" Target="https://minecraft.gamepedia.com/Ravager" TargetMode="External"/><Relationship Id="rId483" Type="http://schemas.openxmlformats.org/officeDocument/2006/relationships/hyperlink" Target="https://finalfantasy.fandom.com/wiki/Exodus_(Final_Fantasy_XII)" TargetMode="External"/><Relationship Id="rId482" Type="http://schemas.openxmlformats.org/officeDocument/2006/relationships/hyperlink" Target="https://finalfantasy.fandom.com/wiki/Chocobo" TargetMode="External"/><Relationship Id="rId481" Type="http://schemas.openxmlformats.org/officeDocument/2006/relationships/hyperlink" Target="https://metroid.fandom.com/wiki/Flickerbat" TargetMode="External"/><Relationship Id="rId488" Type="http://schemas.openxmlformats.org/officeDocument/2006/relationships/hyperlink" Target="https://naruto.fandom.com/wiki/Gamabunta" TargetMode="External"/><Relationship Id="rId487" Type="http://schemas.openxmlformats.org/officeDocument/2006/relationships/hyperlink" Target="https://elderscrolls.fandom.com/wiki/Frost_Atronach_(Online)" TargetMode="External"/><Relationship Id="rId486" Type="http://schemas.openxmlformats.org/officeDocument/2006/relationships/hyperlink" Target="https://monster-sanctuary.fandom.com/wiki/Minitaur" TargetMode="External"/><Relationship Id="rId485" Type="http://schemas.openxmlformats.org/officeDocument/2006/relationships/hyperlink" Target="https://fellseal.gamepedia.com/Pektite" TargetMode="External"/><Relationship Id="rId480" Type="http://schemas.openxmlformats.org/officeDocument/2006/relationships/hyperlink" Target="https://youngjustice.fandom.com/wiki/Bio-Ship" TargetMode="External"/><Relationship Id="rId479" Type="http://schemas.openxmlformats.org/officeDocument/2006/relationships/hyperlink" Target="https://slimerancher.fandom.com/wiki/Quicksilver_Slime" TargetMode="External"/><Relationship Id="rId478" Type="http://schemas.openxmlformats.org/officeDocument/2006/relationships/hyperlink" Target="https://harrypotter.fandom.com/wiki/Hungarian_Horntail" TargetMode="External"/><Relationship Id="rId473" Type="http://schemas.openxmlformats.org/officeDocument/2006/relationships/hyperlink" Target="https://dragon-quest.org/wiki/Hades%27_Condor" TargetMode="External"/><Relationship Id="rId472" Type="http://schemas.openxmlformats.org/officeDocument/2006/relationships/hyperlink" Target="https://www.mariowiki.com/Goomba" TargetMode="External"/><Relationship Id="rId471" Type="http://schemas.openxmlformats.org/officeDocument/2006/relationships/hyperlink" Target="https://zelda.fandom.com/wiki/Guardian_Skywatcher" TargetMode="External"/><Relationship Id="rId470" Type="http://schemas.openxmlformats.org/officeDocument/2006/relationships/hyperlink" Target="https://godzilla.fandom.com/wiki/Orochi" TargetMode="External"/><Relationship Id="rId477" Type="http://schemas.openxmlformats.org/officeDocument/2006/relationships/hyperlink" Target="https://monsterhunter.fandom.com/wiki/Arzuros" TargetMode="External"/><Relationship Id="rId476" Type="http://schemas.openxmlformats.org/officeDocument/2006/relationships/hyperlink" Target="https://starwars.fandom.com/wiki/Ikopi/Legends" TargetMode="External"/><Relationship Id="rId475" Type="http://schemas.openxmlformats.org/officeDocument/2006/relationships/hyperlink" Target="https://xenoblade.fandom.com/wiki/Hover_Astas_(story)" TargetMode="External"/><Relationship Id="rId474" Type="http://schemas.openxmlformats.org/officeDocument/2006/relationships/hyperlink" Target="https://howtotrainyourdragon.fandom.com/wiki/Eruptodon" TargetMode="External"/><Relationship Id="rId1257" Type="http://schemas.openxmlformats.org/officeDocument/2006/relationships/hyperlink" Target="https://metroid.fandom.com/wiki/Volfon" TargetMode="External"/><Relationship Id="rId2588" Type="http://schemas.openxmlformats.org/officeDocument/2006/relationships/hyperlink" Target="https://bulbapedia.bulbagarden.net/wiki/Oshawott_(Pok%C3%A9mon)" TargetMode="External"/><Relationship Id="rId1258" Type="http://schemas.openxmlformats.org/officeDocument/2006/relationships/hyperlink" Target="https://finalfantasy.fandom.com/wiki/Valefor_(Final_Fantasy_X)" TargetMode="External"/><Relationship Id="rId2589" Type="http://schemas.openxmlformats.org/officeDocument/2006/relationships/hyperlink" Target="https://forgottenrealms.fandom.com/wiki/Basidirond" TargetMode="External"/><Relationship Id="rId1259" Type="http://schemas.openxmlformats.org/officeDocument/2006/relationships/hyperlink" Target="https://monster-sanctuary.fandom.com/wiki/Kanko" TargetMode="External"/><Relationship Id="rId426" Type="http://schemas.openxmlformats.org/officeDocument/2006/relationships/hyperlink" Target="https://finalfantasy.fandom.com/wiki/Chocobo" TargetMode="External"/><Relationship Id="rId425" Type="http://schemas.openxmlformats.org/officeDocument/2006/relationships/hyperlink" Target="https://metroid.fandom.com/wiki/Etecoon" TargetMode="External"/><Relationship Id="rId424" Type="http://schemas.openxmlformats.org/officeDocument/2006/relationships/hyperlink" Target="https://marvel.fandom.com/wiki/Valinor_(Earth-616)" TargetMode="External"/><Relationship Id="rId423" Type="http://schemas.openxmlformats.org/officeDocument/2006/relationships/hyperlink" Target="https://slimerancher.fandom.com/wiki/Fire_Slime" TargetMode="External"/><Relationship Id="rId429" Type="http://schemas.openxmlformats.org/officeDocument/2006/relationships/hyperlink" Target="https://fellseal.gamepedia.com/Malcubus" TargetMode="External"/><Relationship Id="rId428" Type="http://schemas.openxmlformats.org/officeDocument/2006/relationships/hyperlink" Target="https://minecraft.gamepedia.com/Mooshroom" TargetMode="External"/><Relationship Id="rId427" Type="http://schemas.openxmlformats.org/officeDocument/2006/relationships/hyperlink" Target="https://finalfantasy.fandom.com/wiki/Doomtrain" TargetMode="External"/><Relationship Id="rId2580" Type="http://schemas.openxmlformats.org/officeDocument/2006/relationships/hyperlink" Target="https://bulbapedia.bulbagarden.net/wiki/Arceus_(Pok%C3%A9mon)" TargetMode="External"/><Relationship Id="rId1250" Type="http://schemas.openxmlformats.org/officeDocument/2006/relationships/hyperlink" Target="https://www.mariowiki.com/Lemmy_Koopa" TargetMode="External"/><Relationship Id="rId2581" Type="http://schemas.openxmlformats.org/officeDocument/2006/relationships/hyperlink" Target="https://forgottenrealms.fandom.com/wiki/Venom_ooze" TargetMode="External"/><Relationship Id="rId1251" Type="http://schemas.openxmlformats.org/officeDocument/2006/relationships/hyperlink" Target="https://dragon-quest.org/wiki/Barracuda" TargetMode="External"/><Relationship Id="rId2582" Type="http://schemas.openxmlformats.org/officeDocument/2006/relationships/hyperlink" Target="https://bulbapedia.bulbagarden.net/wiki/Victini_(Pok%C3%A9mon)" TargetMode="External"/><Relationship Id="rId1252" Type="http://schemas.openxmlformats.org/officeDocument/2006/relationships/hyperlink" Target="https://howtotrainyourdragon.fandom.com/wiki/Rumblehorn" TargetMode="External"/><Relationship Id="rId2583" Type="http://schemas.openxmlformats.org/officeDocument/2006/relationships/hyperlink" Target="https://forgottenrealms.fandom.com/wiki/Aartuk" TargetMode="External"/><Relationship Id="rId422" Type="http://schemas.openxmlformats.org/officeDocument/2006/relationships/hyperlink" Target="https://harrypotter.fandom.com/wiki/Common_Welsh_Green" TargetMode="External"/><Relationship Id="rId1253" Type="http://schemas.openxmlformats.org/officeDocument/2006/relationships/hyperlink" Target="https://xenoblade.fandom.com/wiki/Eryth_Hiln" TargetMode="External"/><Relationship Id="rId2584" Type="http://schemas.openxmlformats.org/officeDocument/2006/relationships/hyperlink" Target="https://bulbapedia.bulbagarden.net/wiki/Snivy_(Pok%C3%A9mon)" TargetMode="External"/><Relationship Id="rId421" Type="http://schemas.openxmlformats.org/officeDocument/2006/relationships/hyperlink" Target="https://monsterhunter.fandom.com/wiki/Aptonoth" TargetMode="External"/><Relationship Id="rId1254" Type="http://schemas.openxmlformats.org/officeDocument/2006/relationships/hyperlink" Target="https://starwars.fandom.com/wiki/Anooba/Legends" TargetMode="External"/><Relationship Id="rId2585" Type="http://schemas.openxmlformats.org/officeDocument/2006/relationships/hyperlink" Target="https://forgottenrealms.fandom.com/wiki/Ascomoid" TargetMode="External"/><Relationship Id="rId420" Type="http://schemas.openxmlformats.org/officeDocument/2006/relationships/hyperlink" Target="https://starwars.fandom.com/wiki/Hrumph" TargetMode="External"/><Relationship Id="rId1255" Type="http://schemas.openxmlformats.org/officeDocument/2006/relationships/hyperlink" Target="https://monsterhunter.fandom.com/wiki/Daimyo_Hermitaur" TargetMode="External"/><Relationship Id="rId2586" Type="http://schemas.openxmlformats.org/officeDocument/2006/relationships/hyperlink" Target="https://bulbapedia.bulbagarden.net/wiki/Tepig_(Pok%C3%A9mon)" TargetMode="External"/><Relationship Id="rId1256" Type="http://schemas.openxmlformats.org/officeDocument/2006/relationships/hyperlink" Target="https://harrypotter.fandom.com/wiki/Swooping_Evil" TargetMode="External"/><Relationship Id="rId2587" Type="http://schemas.openxmlformats.org/officeDocument/2006/relationships/hyperlink" Target="https://forgottenrealms.fandom.com/wiki/Assassin_vine" TargetMode="External"/><Relationship Id="rId1246" Type="http://schemas.openxmlformats.org/officeDocument/2006/relationships/hyperlink" Target="https://forgottenrealms.fandom.com/wiki/Crystal_golem" TargetMode="External"/><Relationship Id="rId2577" Type="http://schemas.openxmlformats.org/officeDocument/2006/relationships/hyperlink" Target="https://forgottenrealms.fandom.com/wiki/Snowflake_ooze" TargetMode="External"/><Relationship Id="rId1247" Type="http://schemas.openxmlformats.org/officeDocument/2006/relationships/hyperlink" Target="https://bulbapedia.bulbagarden.net/wiki/Tangela_(Pok%C3%A9mon)" TargetMode="External"/><Relationship Id="rId2578" Type="http://schemas.openxmlformats.org/officeDocument/2006/relationships/hyperlink" Target="https://bulbapedia.bulbagarden.net/wiki/Shaymin_(Pok%C3%A9mon)" TargetMode="External"/><Relationship Id="rId1248" Type="http://schemas.openxmlformats.org/officeDocument/2006/relationships/hyperlink" Target="https://digimon.fandom.com/wiki/KoDokugumon" TargetMode="External"/><Relationship Id="rId2579" Type="http://schemas.openxmlformats.org/officeDocument/2006/relationships/hyperlink" Target="https://forgottenrealms.fandom.com/wiki/Stunjelly" TargetMode="External"/><Relationship Id="rId1249" Type="http://schemas.openxmlformats.org/officeDocument/2006/relationships/hyperlink" Target="https://zelda.fandom.com/wiki/Gohma_(The_Wind_Waker)" TargetMode="External"/><Relationship Id="rId415" Type="http://schemas.openxmlformats.org/officeDocument/2006/relationships/hyperlink" Target="https://zelda.fandom.com/wiki/Guardian_Stalker" TargetMode="External"/><Relationship Id="rId414" Type="http://schemas.openxmlformats.org/officeDocument/2006/relationships/hyperlink" Target="https://godzilla.fandom.com/wiki/MUTO" TargetMode="External"/><Relationship Id="rId413" Type="http://schemas.openxmlformats.org/officeDocument/2006/relationships/hyperlink" Target="https://digimon.fandom.com/wiki/Crabmon" TargetMode="External"/><Relationship Id="rId412" Type="http://schemas.openxmlformats.org/officeDocument/2006/relationships/hyperlink" Target="https://bulbapedia.bulbagarden.net/wiki/Vulpix_(Pok%C3%A9mon)" TargetMode="External"/><Relationship Id="rId419" Type="http://schemas.openxmlformats.org/officeDocument/2006/relationships/hyperlink" Target="https://xenoblade.fandom.com/wiki/Aspar" TargetMode="External"/><Relationship Id="rId418" Type="http://schemas.openxmlformats.org/officeDocument/2006/relationships/hyperlink" Target="https://howtotrainyourdragon.fandom.com/wiki/Dramillion" TargetMode="External"/><Relationship Id="rId417" Type="http://schemas.openxmlformats.org/officeDocument/2006/relationships/hyperlink" Target="https://dragon-quest.org/wiki/Dracky" TargetMode="External"/><Relationship Id="rId416" Type="http://schemas.openxmlformats.org/officeDocument/2006/relationships/hyperlink" Target="https://www.mariowiki.com/Fire_Snake" TargetMode="External"/><Relationship Id="rId2570" Type="http://schemas.openxmlformats.org/officeDocument/2006/relationships/hyperlink" Target="https://bulbapedia.bulbagarden.net/wiki/Giratina_(Pok%C3%A9mon)" TargetMode="External"/><Relationship Id="rId1240" Type="http://schemas.openxmlformats.org/officeDocument/2006/relationships/hyperlink" Target="https://finalfantasy.fandom.com/wiki/Unicorn_(Final_Fantasy_VI)" TargetMode="External"/><Relationship Id="rId2571" Type="http://schemas.openxmlformats.org/officeDocument/2006/relationships/hyperlink" Target="https://forgottenrealms.fandom.com/wiki/Ochre_jelly" TargetMode="External"/><Relationship Id="rId1241" Type="http://schemas.openxmlformats.org/officeDocument/2006/relationships/hyperlink" Target="https://monster-sanctuary.fandom.com/wiki/Tanuki" TargetMode="External"/><Relationship Id="rId2572" Type="http://schemas.openxmlformats.org/officeDocument/2006/relationships/hyperlink" Target="https://bulbapedia.bulbagarden.net/wiki/Cresselia_(Pok%C3%A9mon)" TargetMode="External"/><Relationship Id="rId411" Type="http://schemas.openxmlformats.org/officeDocument/2006/relationships/hyperlink" Target="https://forgottenrealms.fandom.com/wiki/Cloaker" TargetMode="External"/><Relationship Id="rId1242" Type="http://schemas.openxmlformats.org/officeDocument/2006/relationships/hyperlink" Target="https://goldensun.fandom.com/wiki/Lava" TargetMode="External"/><Relationship Id="rId2573" Type="http://schemas.openxmlformats.org/officeDocument/2006/relationships/hyperlink" Target="https://forgottenrealms.fandom.com/wiki/Protein_polymorph" TargetMode="External"/><Relationship Id="rId410" Type="http://schemas.openxmlformats.org/officeDocument/2006/relationships/hyperlink" Target="https://avatar.fandom.com/wiki/Cranefish" TargetMode="External"/><Relationship Id="rId1243" Type="http://schemas.openxmlformats.org/officeDocument/2006/relationships/hyperlink" Target="https://pixar.fandom.com/wiki/WALL%E2%80%A2E_(character)" TargetMode="External"/><Relationship Id="rId2574" Type="http://schemas.openxmlformats.org/officeDocument/2006/relationships/hyperlink" Target="https://bulbapedia.bulbagarden.net/wiki/Phione_(Pok%C3%A9mon)" TargetMode="External"/><Relationship Id="rId1244" Type="http://schemas.openxmlformats.org/officeDocument/2006/relationships/hyperlink" Target="https://ark.gamepedia.com/Electrophorus" TargetMode="External"/><Relationship Id="rId2575" Type="http://schemas.openxmlformats.org/officeDocument/2006/relationships/hyperlink" Target="https://forgottenrealms.fandom.com/wiki/Slithering_hoard" TargetMode="External"/><Relationship Id="rId1245" Type="http://schemas.openxmlformats.org/officeDocument/2006/relationships/hyperlink" Target="https://avatar.fandom.com/wiki/Ostrich_horse" TargetMode="External"/><Relationship Id="rId2576" Type="http://schemas.openxmlformats.org/officeDocument/2006/relationships/hyperlink" Target="https://bulbapedia.bulbagarden.net/wiki/Darkrai_(Pok%C3%A9mon)" TargetMode="External"/><Relationship Id="rId1279" Type="http://schemas.openxmlformats.org/officeDocument/2006/relationships/hyperlink" Target="https://theportalwiki.com/wiki/Sentry_Turret" TargetMode="External"/><Relationship Id="rId448" Type="http://schemas.openxmlformats.org/officeDocument/2006/relationships/hyperlink" Target="https://xenoblade.fandom.com/wiki/Aspid" TargetMode="External"/><Relationship Id="rId447" Type="http://schemas.openxmlformats.org/officeDocument/2006/relationships/hyperlink" Target="https://howtotrainyourdragon.fandom.com/wiki/Egg_Biter" TargetMode="External"/><Relationship Id="rId446" Type="http://schemas.openxmlformats.org/officeDocument/2006/relationships/hyperlink" Target="https://dragon-quest.org/wiki/Gryphon" TargetMode="External"/><Relationship Id="rId445" Type="http://schemas.openxmlformats.org/officeDocument/2006/relationships/hyperlink" Target="https://www.mariowiki.com/Fuzzy" TargetMode="External"/><Relationship Id="rId449" Type="http://schemas.openxmlformats.org/officeDocument/2006/relationships/hyperlink" Target="https://starwars.fandom.com/wiki/Icetromper/Legends" TargetMode="External"/><Relationship Id="rId1270" Type="http://schemas.openxmlformats.org/officeDocument/2006/relationships/hyperlink" Target="https://howtotrainyourdragon.fandom.com/wiki/Sand_Wraith" TargetMode="External"/><Relationship Id="rId440" Type="http://schemas.openxmlformats.org/officeDocument/2006/relationships/hyperlink" Target="https://forgottenrealms.fandom.com/wiki/Darkweaver" TargetMode="External"/><Relationship Id="rId1271" Type="http://schemas.openxmlformats.org/officeDocument/2006/relationships/hyperlink" Target="https://xenoblade.fandom.com/wiki/Easy_Hox" TargetMode="External"/><Relationship Id="rId1272" Type="http://schemas.openxmlformats.org/officeDocument/2006/relationships/hyperlink" Target="https://starwars.fandom.com/wiki/Banshee_(species)/Legends" TargetMode="External"/><Relationship Id="rId1273" Type="http://schemas.openxmlformats.org/officeDocument/2006/relationships/hyperlink" Target="https://monsterhunter.fandom.com/wiki/Dalamadur" TargetMode="External"/><Relationship Id="rId1274" Type="http://schemas.openxmlformats.org/officeDocument/2006/relationships/hyperlink" Target="https://harrypotter.fandom.com/wiki/Three-headed_dog" TargetMode="External"/><Relationship Id="rId444" Type="http://schemas.openxmlformats.org/officeDocument/2006/relationships/hyperlink" Target="https://zelda.fandom.com/wiki/Guardian_Scout" TargetMode="External"/><Relationship Id="rId1275" Type="http://schemas.openxmlformats.org/officeDocument/2006/relationships/hyperlink" Target="https://metroid.fandom.com/wiki/Warp_Hound" TargetMode="External"/><Relationship Id="rId443" Type="http://schemas.openxmlformats.org/officeDocument/2006/relationships/hyperlink" Target="https://godzilla.fandom.com/wiki/MUTO" TargetMode="External"/><Relationship Id="rId1276" Type="http://schemas.openxmlformats.org/officeDocument/2006/relationships/hyperlink" Target="https://finalfantasy.fandom.com/wiki/Valigarmanda_(Final_Fantasy_VI)" TargetMode="External"/><Relationship Id="rId442" Type="http://schemas.openxmlformats.org/officeDocument/2006/relationships/hyperlink" Target="https://digimon.fandom.com/wiki/Cutemon" TargetMode="External"/><Relationship Id="rId1277" Type="http://schemas.openxmlformats.org/officeDocument/2006/relationships/hyperlink" Target="https://monster-sanctuary.fandom.com/wiki/Dodo" TargetMode="External"/><Relationship Id="rId441" Type="http://schemas.openxmlformats.org/officeDocument/2006/relationships/hyperlink" Target="https://bulbapedia.bulbagarden.net/wiki/Igglybuff_(Pok%C3%A9mon)" TargetMode="External"/><Relationship Id="rId1278" Type="http://schemas.openxmlformats.org/officeDocument/2006/relationships/hyperlink" Target="https://goldensun.fandom.com/wiki/Reflux" TargetMode="External"/><Relationship Id="rId1268" Type="http://schemas.openxmlformats.org/officeDocument/2006/relationships/hyperlink" Target="https://www.mariowiki.com/Morton_Koopa_Jr." TargetMode="External"/><Relationship Id="rId2599" Type="http://schemas.openxmlformats.org/officeDocument/2006/relationships/hyperlink" Target="https://forgottenrealms.fandom.com/wiki/Hangman_tree" TargetMode="External"/><Relationship Id="rId1269" Type="http://schemas.openxmlformats.org/officeDocument/2006/relationships/hyperlink" Target="https://dragon-quest.org/wiki/Crabid" TargetMode="External"/><Relationship Id="rId437" Type="http://schemas.openxmlformats.org/officeDocument/2006/relationships/hyperlink" Target="https://en.wikipedia.org/wiki/Crustaceans" TargetMode="External"/><Relationship Id="rId436" Type="http://schemas.openxmlformats.org/officeDocument/2006/relationships/hyperlink" Target="https://dreamworks.fandom.com/wiki/B.O.B." TargetMode="External"/><Relationship Id="rId435" Type="http://schemas.openxmlformats.org/officeDocument/2006/relationships/hyperlink" Target="https://okami.fandom.com/wiki/Yumigami" TargetMode="External"/><Relationship Id="rId434" Type="http://schemas.openxmlformats.org/officeDocument/2006/relationships/hyperlink" Target="https://goldensun.fandom.com/wiki/Geode" TargetMode="External"/><Relationship Id="rId439" Type="http://schemas.openxmlformats.org/officeDocument/2006/relationships/hyperlink" Target="https://avatar.fandom.com/wiki/Crococat" TargetMode="External"/><Relationship Id="rId438" Type="http://schemas.openxmlformats.org/officeDocument/2006/relationships/hyperlink" Target="https://ark.gamepedia.com/Giant_Queen_Bee" TargetMode="External"/><Relationship Id="rId2590" Type="http://schemas.openxmlformats.org/officeDocument/2006/relationships/hyperlink" Target="https://bulbapedia.bulbagarden.net/wiki/Patrat_(Pok%C3%A9mon)" TargetMode="External"/><Relationship Id="rId1260" Type="http://schemas.openxmlformats.org/officeDocument/2006/relationships/hyperlink" Target="https://goldensun.fandom.com/wiki/Pepper" TargetMode="External"/><Relationship Id="rId2591" Type="http://schemas.openxmlformats.org/officeDocument/2006/relationships/hyperlink" Target="https://forgottenrealms.fandom.com/wiki/Bloodthorn" TargetMode="External"/><Relationship Id="rId1261" Type="http://schemas.openxmlformats.org/officeDocument/2006/relationships/hyperlink" Target="https://theportalwiki.com/wiki/Companion_Cube" TargetMode="External"/><Relationship Id="rId2592" Type="http://schemas.openxmlformats.org/officeDocument/2006/relationships/hyperlink" Target="https://bulbapedia.bulbagarden.net/wiki/Lillipup_(Pok%C3%A9mon)" TargetMode="External"/><Relationship Id="rId1262" Type="http://schemas.openxmlformats.org/officeDocument/2006/relationships/hyperlink" Target="https://ark.gamepedia.com/Lava_Elemental" TargetMode="External"/><Relationship Id="rId2593" Type="http://schemas.openxmlformats.org/officeDocument/2006/relationships/hyperlink" Target="https://forgottenrealms.fandom.com/wiki/Dark_tree" TargetMode="External"/><Relationship Id="rId1263" Type="http://schemas.openxmlformats.org/officeDocument/2006/relationships/hyperlink" Target="https://avatar.fandom.com/wiki/Otter_penguin" TargetMode="External"/><Relationship Id="rId2594" Type="http://schemas.openxmlformats.org/officeDocument/2006/relationships/hyperlink" Target="https://bulbapedia.bulbagarden.net/wiki/Purrloin_(Pok%C3%A9mon)" TargetMode="External"/><Relationship Id="rId433" Type="http://schemas.openxmlformats.org/officeDocument/2006/relationships/hyperlink" Target="https://onepiece.fandom.com/wiki/White_Den_Den_Mushi" TargetMode="External"/><Relationship Id="rId1264" Type="http://schemas.openxmlformats.org/officeDocument/2006/relationships/hyperlink" Target="https://forgottenrealms.fandom.com/wiki/Diamond_golem" TargetMode="External"/><Relationship Id="rId2595" Type="http://schemas.openxmlformats.org/officeDocument/2006/relationships/hyperlink" Target="https://forgottenrealms.fandom.com/wiki/Gas_spore" TargetMode="External"/><Relationship Id="rId432" Type="http://schemas.openxmlformats.org/officeDocument/2006/relationships/hyperlink" Target="https://naruto.fandom.com/wiki/R%C5%8Den" TargetMode="External"/><Relationship Id="rId1265" Type="http://schemas.openxmlformats.org/officeDocument/2006/relationships/hyperlink" Target="https://bulbapedia.bulbagarden.net/wiki/Kangaskhan_(Pok%C3%A9mon)" TargetMode="External"/><Relationship Id="rId2596" Type="http://schemas.openxmlformats.org/officeDocument/2006/relationships/hyperlink" Target="https://bulbapedia.bulbagarden.net/wiki/Pansage_(Pok%C3%A9mon)" TargetMode="External"/><Relationship Id="rId431" Type="http://schemas.openxmlformats.org/officeDocument/2006/relationships/hyperlink" Target="https://elderscrolls.fandom.com/wiki/Dwarven_Spider_(Mount)" TargetMode="External"/><Relationship Id="rId1266" Type="http://schemas.openxmlformats.org/officeDocument/2006/relationships/hyperlink" Target="https://digimon.fandom.com/wiki/KoKabuterimon" TargetMode="External"/><Relationship Id="rId2597" Type="http://schemas.openxmlformats.org/officeDocument/2006/relationships/hyperlink" Target="https://forgottenrealms.fandom.com/wiki/Green_warder" TargetMode="External"/><Relationship Id="rId430" Type="http://schemas.openxmlformats.org/officeDocument/2006/relationships/hyperlink" Target="https://monster-sanctuary.fandom.com/wiki/Fungi" TargetMode="External"/><Relationship Id="rId1267" Type="http://schemas.openxmlformats.org/officeDocument/2006/relationships/hyperlink" Target="https://zelda.fandom.com/wiki/Goht" TargetMode="External"/><Relationship Id="rId2598" Type="http://schemas.openxmlformats.org/officeDocument/2006/relationships/hyperlink" Target="https://bulbapedia.bulbagarden.net/wiki/Pansear_(Pok%C3%A9mon)" TargetMode="External"/><Relationship Id="rId1" Type="http://schemas.openxmlformats.org/officeDocument/2006/relationships/comments" Target="../comments6.xml"/><Relationship Id="rId2" Type="http://schemas.openxmlformats.org/officeDocument/2006/relationships/hyperlink" Target="https://goldensun.fandom.com/wiki/Djinn" TargetMode="External"/><Relationship Id="rId3" Type="http://schemas.openxmlformats.org/officeDocument/2006/relationships/hyperlink" Target="https://en.wikipedia.org/wiki/Mammal" TargetMode="External"/><Relationship Id="rId4" Type="http://schemas.openxmlformats.org/officeDocument/2006/relationships/hyperlink" Target="https://ark.gamepedia.com/Achatina" TargetMode="External"/><Relationship Id="rId9" Type="http://schemas.openxmlformats.org/officeDocument/2006/relationships/hyperlink" Target="https://godzilla.fandom.com/wiki/Anguirus_(FW)" TargetMode="External"/><Relationship Id="rId5" Type="http://schemas.openxmlformats.org/officeDocument/2006/relationships/hyperlink" Target="https://avatar.fandom.com/wiki/Aardvark_sloth" TargetMode="External"/><Relationship Id="rId6" Type="http://schemas.openxmlformats.org/officeDocument/2006/relationships/hyperlink" Target="https://forgottenrealms.fandom.com/wiki/Aboleth" TargetMode="External"/><Relationship Id="rId7" Type="http://schemas.openxmlformats.org/officeDocument/2006/relationships/hyperlink" Target="https://bulbapedia.bulbagarden.net/wiki/Bulbasaur_(Pok%C3%A9mon)" TargetMode="External"/><Relationship Id="rId8" Type="http://schemas.openxmlformats.org/officeDocument/2006/relationships/hyperlink" Target="https://digimon.fandom.com/wiki/Agumon" TargetMode="External"/><Relationship Id="rId2600" Type="http://schemas.openxmlformats.org/officeDocument/2006/relationships/hyperlink" Target="https://bulbapedia.bulbagarden.net/wiki/Panpour_(Pok%C3%A9mon)" TargetMode="External"/><Relationship Id="rId2601" Type="http://schemas.openxmlformats.org/officeDocument/2006/relationships/hyperlink" Target="https://forgottenrealms.fandom.com/wiki/Ironmaw" TargetMode="External"/><Relationship Id="rId2602" Type="http://schemas.openxmlformats.org/officeDocument/2006/relationships/hyperlink" Target="https://bulbapedia.bulbagarden.net/wiki/Munna_(Pok%C3%A9mon)" TargetMode="External"/><Relationship Id="rId2603" Type="http://schemas.openxmlformats.org/officeDocument/2006/relationships/hyperlink" Target="https://forgottenrealms.fandom.com/wiki/Obliviax" TargetMode="External"/><Relationship Id="rId2604" Type="http://schemas.openxmlformats.org/officeDocument/2006/relationships/hyperlink" Target="https://bulbapedia.bulbagarden.net/wiki/Pidove_(Pok%C3%A9mon)" TargetMode="External"/><Relationship Id="rId2605" Type="http://schemas.openxmlformats.org/officeDocument/2006/relationships/hyperlink" Target="https://forgottenrealms.fandom.com/wiki/Plague_brush" TargetMode="External"/><Relationship Id="rId2606" Type="http://schemas.openxmlformats.org/officeDocument/2006/relationships/hyperlink" Target="https://bulbapedia.bulbagarden.net/wiki/Blitzle_(Pok%C3%A9mon)" TargetMode="External"/><Relationship Id="rId808" Type="http://schemas.openxmlformats.org/officeDocument/2006/relationships/hyperlink" Target="https://goldensun.fandom.com/wiki/Steel" TargetMode="External"/><Relationship Id="rId2607" Type="http://schemas.openxmlformats.org/officeDocument/2006/relationships/hyperlink" Target="https://forgottenrealms.fandom.com/wiki/Shambling_mound" TargetMode="External"/><Relationship Id="rId807" Type="http://schemas.openxmlformats.org/officeDocument/2006/relationships/hyperlink" Target="https://onepiece.fandom.com/wiki/Animal_Species/Arabasta_Saga" TargetMode="External"/><Relationship Id="rId2608" Type="http://schemas.openxmlformats.org/officeDocument/2006/relationships/hyperlink" Target="https://bulbapedia.bulbagarden.net/wiki/Roggenrola_(Pok%C3%A9mon)" TargetMode="External"/><Relationship Id="rId806" Type="http://schemas.openxmlformats.org/officeDocument/2006/relationships/hyperlink" Target="https://elderscrolls.fandom.com/wiki/Baby_Netch" TargetMode="External"/><Relationship Id="rId2609" Type="http://schemas.openxmlformats.org/officeDocument/2006/relationships/hyperlink" Target="https://forgottenrealms.fandom.com/wiki/Shrieker" TargetMode="External"/><Relationship Id="rId805" Type="http://schemas.openxmlformats.org/officeDocument/2006/relationships/hyperlink" Target="https://monster-sanctuary.fandom.com/wiki/Goblin_Hood" TargetMode="External"/><Relationship Id="rId809" Type="http://schemas.openxmlformats.org/officeDocument/2006/relationships/hyperlink" Target="https://hitchhikers.fandom.com/wiki/Babel_Fish" TargetMode="External"/><Relationship Id="rId800" Type="http://schemas.openxmlformats.org/officeDocument/2006/relationships/hyperlink" Target="https://dc.fandom.com/wiki/Starro_(DCAU)" TargetMode="External"/><Relationship Id="rId804" Type="http://schemas.openxmlformats.org/officeDocument/2006/relationships/hyperlink" Target="https://fellseal.gamepedia.com/Deft" TargetMode="External"/><Relationship Id="rId803" Type="http://schemas.openxmlformats.org/officeDocument/2006/relationships/hyperlink" Target="https://finalfantasy.fandom.com/wiki/Madeen_(summon)" TargetMode="External"/><Relationship Id="rId802" Type="http://schemas.openxmlformats.org/officeDocument/2006/relationships/hyperlink" Target="https://finalfantasy.fandom.com/wiki/Mesmenir_(Final_Fantasy_XII)" TargetMode="External"/><Relationship Id="rId801" Type="http://schemas.openxmlformats.org/officeDocument/2006/relationships/hyperlink" Target="https://metroid.fandom.com/wiki/Little_Birdie" TargetMode="External"/><Relationship Id="rId1334" Type="http://schemas.openxmlformats.org/officeDocument/2006/relationships/hyperlink" Target="https://ark.gamepedia.com/Eurypterid" TargetMode="External"/><Relationship Id="rId2665" Type="http://schemas.openxmlformats.org/officeDocument/2006/relationships/hyperlink" Target="https://www.realmshelps.net/monsters/templates/celestialcr.shtml" TargetMode="External"/><Relationship Id="rId1335" Type="http://schemas.openxmlformats.org/officeDocument/2006/relationships/hyperlink" Target="https://avatar.fandom.com/wiki/Polar_bear_dog" TargetMode="External"/><Relationship Id="rId2666" Type="http://schemas.openxmlformats.org/officeDocument/2006/relationships/hyperlink" Target="https://bulbapedia.bulbagarden.net/wiki/Deerling_(Pok%C3%A9mon)" TargetMode="External"/><Relationship Id="rId1336" Type="http://schemas.openxmlformats.org/officeDocument/2006/relationships/hyperlink" Target="https://forgottenrealms.fandom.com/wiki/Lightning_golem" TargetMode="External"/><Relationship Id="rId2667" Type="http://schemas.openxmlformats.org/officeDocument/2006/relationships/hyperlink" Target="https://www.realmshelps.net/monsters/templates/chameleon.shtml" TargetMode="External"/><Relationship Id="rId1337" Type="http://schemas.openxmlformats.org/officeDocument/2006/relationships/hyperlink" Target="https://bulbapedia.bulbagarden.net/wiki/Mime_Jr._(Pok%C3%A9mon)" TargetMode="External"/><Relationship Id="rId2668" Type="http://schemas.openxmlformats.org/officeDocument/2006/relationships/hyperlink" Target="https://bulbapedia.bulbagarden.net/wiki/Emolga_(Pok%C3%A9mon)" TargetMode="External"/><Relationship Id="rId1338" Type="http://schemas.openxmlformats.org/officeDocument/2006/relationships/hyperlink" Target="https://digimon.fandom.com/wiki/Kunemon" TargetMode="External"/><Relationship Id="rId2669" Type="http://schemas.openxmlformats.org/officeDocument/2006/relationships/hyperlink" Target="https://www.realmshelps.net/monsters/templates/dark.shtml" TargetMode="External"/><Relationship Id="rId1339" Type="http://schemas.openxmlformats.org/officeDocument/2006/relationships/hyperlink" Target="https://zelda.fandom.com/wiki/Helmasaur_King" TargetMode="External"/><Relationship Id="rId745" Type="http://schemas.openxmlformats.org/officeDocument/2006/relationships/hyperlink" Target="https://digimon.fandom.com/wiki/Floramon" TargetMode="External"/><Relationship Id="rId744" Type="http://schemas.openxmlformats.org/officeDocument/2006/relationships/hyperlink" Target="https://bulbapedia.bulbagarden.net/wiki/Machop_(Pok%C3%A9mon)" TargetMode="External"/><Relationship Id="rId743" Type="http://schemas.openxmlformats.org/officeDocument/2006/relationships/hyperlink" Target="https://forgottenrealms.fandom.com/wiki/Kraken" TargetMode="External"/><Relationship Id="rId742" Type="http://schemas.openxmlformats.org/officeDocument/2006/relationships/hyperlink" Target="https://avatar.fandom.com/wiki/Flying_bison" TargetMode="External"/><Relationship Id="rId749" Type="http://schemas.openxmlformats.org/officeDocument/2006/relationships/hyperlink" Target="https://howtotrainyourdragon.fandom.com/wiki/Golden_Dragon" TargetMode="External"/><Relationship Id="rId748" Type="http://schemas.openxmlformats.org/officeDocument/2006/relationships/hyperlink" Target="https://dragon-quest.org/wiki/Jargon" TargetMode="External"/><Relationship Id="rId747" Type="http://schemas.openxmlformats.org/officeDocument/2006/relationships/hyperlink" Target="https://www.mariowiki.com/Piranha_Plant" TargetMode="External"/><Relationship Id="rId746" Type="http://schemas.openxmlformats.org/officeDocument/2006/relationships/hyperlink" Target="https://zelda.fandom.com/wiki/Peahat" TargetMode="External"/><Relationship Id="rId2660" Type="http://schemas.openxmlformats.org/officeDocument/2006/relationships/hyperlink" Target="https://bulbapedia.bulbagarden.net/wiki/Solosis_(Pok%C3%A9mon)" TargetMode="External"/><Relationship Id="rId741" Type="http://schemas.openxmlformats.org/officeDocument/2006/relationships/hyperlink" Target="https://ark.gamepedia.com/Cnidaria" TargetMode="External"/><Relationship Id="rId1330" Type="http://schemas.openxmlformats.org/officeDocument/2006/relationships/hyperlink" Target="https://finalfantasy.fandom.com/wiki/Zodiark_(Final_Fantasy_XII)" TargetMode="External"/><Relationship Id="rId2661" Type="http://schemas.openxmlformats.org/officeDocument/2006/relationships/hyperlink" Target="https://www.realmshelps.net/monsters/templates/anarchic.shtml" TargetMode="External"/><Relationship Id="rId740" Type="http://schemas.openxmlformats.org/officeDocument/2006/relationships/hyperlink" Target="https://girlgenius.fandom.com/wiki/Dingbot_Prime" TargetMode="External"/><Relationship Id="rId1331" Type="http://schemas.openxmlformats.org/officeDocument/2006/relationships/hyperlink" Target="https://monster-sanctuary.fandom.com/wiki/Brawlish" TargetMode="External"/><Relationship Id="rId2662" Type="http://schemas.openxmlformats.org/officeDocument/2006/relationships/hyperlink" Target="https://bulbapedia.bulbagarden.net/wiki/Ducklett_(Pok%C3%A9mon)" TargetMode="External"/><Relationship Id="rId1332" Type="http://schemas.openxmlformats.org/officeDocument/2006/relationships/hyperlink" Target="https://goldensun.fandom.com/wiki/Sizzle" TargetMode="External"/><Relationship Id="rId2663" Type="http://schemas.openxmlformats.org/officeDocument/2006/relationships/hyperlink" Target="https://www.realmshelps.net/monsters/templates/axiomatic.shtml" TargetMode="External"/><Relationship Id="rId1333" Type="http://schemas.openxmlformats.org/officeDocument/2006/relationships/hyperlink" Target="https://powerrangers.fandom.com/wiki/Lion_Galactabeast" TargetMode="External"/><Relationship Id="rId2664" Type="http://schemas.openxmlformats.org/officeDocument/2006/relationships/hyperlink" Target="https://bulbapedia.bulbagarden.net/wiki/Vanillite_(Pok%C3%A9mon)" TargetMode="External"/><Relationship Id="rId1323" Type="http://schemas.openxmlformats.org/officeDocument/2006/relationships/hyperlink" Target="https://dragon-quest.org/wiki/Merman" TargetMode="External"/><Relationship Id="rId2654" Type="http://schemas.openxmlformats.org/officeDocument/2006/relationships/hyperlink" Target="https://bulbapedia.bulbagarden.net/wiki/Zorua_(Pok%C3%A9mon)" TargetMode="External"/><Relationship Id="rId1324" Type="http://schemas.openxmlformats.org/officeDocument/2006/relationships/hyperlink" Target="https://howtotrainyourdragon.fandom.com/wiki/Screaming_Death" TargetMode="External"/><Relationship Id="rId2655" Type="http://schemas.openxmlformats.org/officeDocument/2006/relationships/hyperlink" Target="https://forgottenrealms.fandom.com/wiki/Sword_spider" TargetMode="External"/><Relationship Id="rId1325" Type="http://schemas.openxmlformats.org/officeDocument/2006/relationships/hyperlink" Target="https://xenoblade.fandom.com/wiki/Indoline_Star_(normal)" TargetMode="External"/><Relationship Id="rId2656" Type="http://schemas.openxmlformats.org/officeDocument/2006/relationships/hyperlink" Target="https://bulbapedia.bulbagarden.net/wiki/Minccino_(Pok%C3%A9mon)" TargetMode="External"/><Relationship Id="rId1326" Type="http://schemas.openxmlformats.org/officeDocument/2006/relationships/hyperlink" Target="https://starwars.fandom.com/wiki/Bloodsniffer" TargetMode="External"/><Relationship Id="rId2657" Type="http://schemas.openxmlformats.org/officeDocument/2006/relationships/hyperlink" Target="https://forgottenrealms.fandom.com/wiki/Giant_wasp" TargetMode="External"/><Relationship Id="rId1327" Type="http://schemas.openxmlformats.org/officeDocument/2006/relationships/hyperlink" Target="https://monsterhunter.fandom.com/wiki/Diablos" TargetMode="External"/><Relationship Id="rId2658" Type="http://schemas.openxmlformats.org/officeDocument/2006/relationships/hyperlink" Target="https://bulbapedia.bulbagarden.net/wiki/Gothita_(Pok%C3%A9mon)" TargetMode="External"/><Relationship Id="rId1328" Type="http://schemas.openxmlformats.org/officeDocument/2006/relationships/hyperlink" Target="https://harrypotter.fandom.com/wiki/Vampyr_Mosp" TargetMode="External"/><Relationship Id="rId2659" Type="http://schemas.openxmlformats.org/officeDocument/2006/relationships/hyperlink" Target="https://www.realmshelps.net/monsters/templates/arachnoid.shtml" TargetMode="External"/><Relationship Id="rId1329" Type="http://schemas.openxmlformats.org/officeDocument/2006/relationships/hyperlink" Target="https://metroid.fandom.com/wiki/Zuru" TargetMode="External"/><Relationship Id="rId739" Type="http://schemas.openxmlformats.org/officeDocument/2006/relationships/hyperlink" Target="https://goldensun.fandom.com/wiki/Quartz" TargetMode="External"/><Relationship Id="rId734" Type="http://schemas.openxmlformats.org/officeDocument/2006/relationships/hyperlink" Target="https://finalfantasy.fandom.com/wiki/Kujata_(Final_Fantasy_VII)" TargetMode="External"/><Relationship Id="rId733" Type="http://schemas.openxmlformats.org/officeDocument/2006/relationships/hyperlink" Target="https://finalfantasy.fandom.com/wiki/Magic_Urn_(Final_Fantasy_VI)" TargetMode="External"/><Relationship Id="rId732" Type="http://schemas.openxmlformats.org/officeDocument/2006/relationships/hyperlink" Target="https://metroid.fandom.com/wiki/Korakk_Beast" TargetMode="External"/><Relationship Id="rId731" Type="http://schemas.openxmlformats.org/officeDocument/2006/relationships/hyperlink" Target="https://dc.fandom.com/wiki/Proty_(Pre-Zero_Hour)" TargetMode="External"/><Relationship Id="rId738" Type="http://schemas.openxmlformats.org/officeDocument/2006/relationships/hyperlink" Target="https://onepiece.fandom.com/wiki/Animal_Species/Four_Emperors_Saga" TargetMode="External"/><Relationship Id="rId737" Type="http://schemas.openxmlformats.org/officeDocument/2006/relationships/hyperlink" Target="https://elderscrolls.fandom.com/wiki/Mudcrab" TargetMode="External"/><Relationship Id="rId736" Type="http://schemas.openxmlformats.org/officeDocument/2006/relationships/hyperlink" Target="https://monster-sanctuary.fandom.com/wiki/Molebear" TargetMode="External"/><Relationship Id="rId735" Type="http://schemas.openxmlformats.org/officeDocument/2006/relationships/hyperlink" Target="https://fellseal.gamepedia.com/Celestial" TargetMode="External"/><Relationship Id="rId730" Type="http://schemas.openxmlformats.org/officeDocument/2006/relationships/hyperlink" Target="https://harrypotter.fandom.com/wiki/Fire_Crab" TargetMode="External"/><Relationship Id="rId2650" Type="http://schemas.openxmlformats.org/officeDocument/2006/relationships/hyperlink" Target="https://bulbapedia.bulbagarden.net/wiki/Archen_(Pok%C3%A9mon)" TargetMode="External"/><Relationship Id="rId1320" Type="http://schemas.openxmlformats.org/officeDocument/2006/relationships/hyperlink" Target="https://digimon.fandom.com/wiki/Kudamon" TargetMode="External"/><Relationship Id="rId2651" Type="http://schemas.openxmlformats.org/officeDocument/2006/relationships/hyperlink" Target="https://forgottenrealms.fandom.com/wiki/Spitting_spider" TargetMode="External"/><Relationship Id="rId1321" Type="http://schemas.openxmlformats.org/officeDocument/2006/relationships/hyperlink" Target="https://zelda.fandom.com/wiki/Gleeok_(Oracle_of_Seasons)" TargetMode="External"/><Relationship Id="rId2652" Type="http://schemas.openxmlformats.org/officeDocument/2006/relationships/hyperlink" Target="https://bulbapedia.bulbagarden.net/wiki/Trubbish_(Pok%C3%A9mon)" TargetMode="External"/><Relationship Id="rId1322" Type="http://schemas.openxmlformats.org/officeDocument/2006/relationships/hyperlink" Target="https://www.mariowiki.com/Kammy_Koopa" TargetMode="External"/><Relationship Id="rId2653" Type="http://schemas.openxmlformats.org/officeDocument/2006/relationships/hyperlink" Target="https://forgottenrealms.fandom.com/wiki/Giant_stag_beetle" TargetMode="External"/><Relationship Id="rId1356" Type="http://schemas.openxmlformats.org/officeDocument/2006/relationships/hyperlink" Target="https://zelda.fandom.com/wiki/Helmaroc_King_(The_Wind_Waker)" TargetMode="External"/><Relationship Id="rId2687" Type="http://schemas.openxmlformats.org/officeDocument/2006/relationships/hyperlink" Target="https://www.realmshelps.net/monsters/templates/halfvampire.shtml" TargetMode="External"/><Relationship Id="rId1357" Type="http://schemas.openxmlformats.org/officeDocument/2006/relationships/hyperlink" Target="https://www.mariowiki.com/Bowser" TargetMode="External"/><Relationship Id="rId2688" Type="http://schemas.openxmlformats.org/officeDocument/2006/relationships/hyperlink" Target="https://bulbapedia.bulbagarden.net/wiki/Litwick_(Pok%C3%A9mon)" TargetMode="External"/><Relationship Id="rId1358" Type="http://schemas.openxmlformats.org/officeDocument/2006/relationships/hyperlink" Target="https://dragon-quest.org/wiki/Seasaur" TargetMode="External"/><Relationship Id="rId2689" Type="http://schemas.openxmlformats.org/officeDocument/2006/relationships/hyperlink" Target="https://www.realmshelps.net/monsters/templates/multihead.shtml" TargetMode="External"/><Relationship Id="rId1359" Type="http://schemas.openxmlformats.org/officeDocument/2006/relationships/hyperlink" Target="https://howtotrainyourdragon.fandom.com/wiki/Sea_Gronckle" TargetMode="External"/><Relationship Id="rId767" Type="http://schemas.openxmlformats.org/officeDocument/2006/relationships/hyperlink" Target="https://bulbapedia.bulbagarden.net/wiki/Bellsprout_(Pok%C3%A9mon)" TargetMode="External"/><Relationship Id="rId766" Type="http://schemas.openxmlformats.org/officeDocument/2006/relationships/hyperlink" Target="https://forgottenrealms.fandom.com/wiki/Mimic" TargetMode="External"/><Relationship Id="rId765" Type="http://schemas.openxmlformats.org/officeDocument/2006/relationships/hyperlink" Target="https://avatar.fandom.com/wiki/Flying_dolphin_fish" TargetMode="External"/><Relationship Id="rId764" Type="http://schemas.openxmlformats.org/officeDocument/2006/relationships/hyperlink" Target="https://ark.gamepedia.com/Coelacanth" TargetMode="External"/><Relationship Id="rId769" Type="http://schemas.openxmlformats.org/officeDocument/2006/relationships/hyperlink" Target="https://zelda.fandom.com/wiki/Stone_Pebblit" TargetMode="External"/><Relationship Id="rId768" Type="http://schemas.openxmlformats.org/officeDocument/2006/relationships/hyperlink" Target="https://digimon.fandom.com/wiki/Gabumon" TargetMode="External"/><Relationship Id="rId2680" Type="http://schemas.openxmlformats.org/officeDocument/2006/relationships/hyperlink" Target="https://bulbapedia.bulbagarden.net/wiki/Ferroseed_(Pok%C3%A9mon)" TargetMode="External"/><Relationship Id="rId1350" Type="http://schemas.openxmlformats.org/officeDocument/2006/relationships/hyperlink" Target="https://powerrangers.fandom.com/wiki/Wildcat_Galactabeast" TargetMode="External"/><Relationship Id="rId2681" Type="http://schemas.openxmlformats.org/officeDocument/2006/relationships/hyperlink" Target="https://www.realmshelps.net/monsters/templates/half-nymph.shtml" TargetMode="External"/><Relationship Id="rId1351" Type="http://schemas.openxmlformats.org/officeDocument/2006/relationships/hyperlink" Target="https://ark.gamepedia.com/Featherlight" TargetMode="External"/><Relationship Id="rId2682" Type="http://schemas.openxmlformats.org/officeDocument/2006/relationships/hyperlink" Target="https://bulbapedia.bulbagarden.net/wiki/Klink_(Pok%C3%A9mon)" TargetMode="External"/><Relationship Id="rId763" Type="http://schemas.openxmlformats.org/officeDocument/2006/relationships/hyperlink" Target="https://half-life.fandom.com/wiki/Standard_Headcrab" TargetMode="External"/><Relationship Id="rId1352" Type="http://schemas.openxmlformats.org/officeDocument/2006/relationships/hyperlink" Target="https://avatar.fandom.com/wiki/Polar_dog" TargetMode="External"/><Relationship Id="rId2683" Type="http://schemas.openxmlformats.org/officeDocument/2006/relationships/hyperlink" Target="https://www.realmshelps.net/monsters/templates/half-ogre.shtml" TargetMode="External"/><Relationship Id="rId762" Type="http://schemas.openxmlformats.org/officeDocument/2006/relationships/hyperlink" Target="https://goldensun.fandom.com/wiki/Salt" TargetMode="External"/><Relationship Id="rId1353" Type="http://schemas.openxmlformats.org/officeDocument/2006/relationships/hyperlink" Target="https://forgottenrealms.fandom.com/wiki/Ruby_golem" TargetMode="External"/><Relationship Id="rId2684" Type="http://schemas.openxmlformats.org/officeDocument/2006/relationships/hyperlink" Target="https://bulbapedia.bulbagarden.net/wiki/Tynamo_(Pok%C3%A9mon)" TargetMode="External"/><Relationship Id="rId761" Type="http://schemas.openxmlformats.org/officeDocument/2006/relationships/hyperlink" Target="https://onepiece.fandom.com/wiki/Animal_Species/Fish-Man_Island_Saga" TargetMode="External"/><Relationship Id="rId1354" Type="http://schemas.openxmlformats.org/officeDocument/2006/relationships/hyperlink" Target="https://bulbapedia.bulbagarden.net/wiki/Scyther_(Pok%C3%A9mon)" TargetMode="External"/><Relationship Id="rId2685" Type="http://schemas.openxmlformats.org/officeDocument/2006/relationships/hyperlink" Target="https://www.realmshelps.net/monsters/templates/halftroll.shtml" TargetMode="External"/><Relationship Id="rId760" Type="http://schemas.openxmlformats.org/officeDocument/2006/relationships/hyperlink" Target="https://elderscrolls.fandom.com/wiki/Nagahide_Welwa_Ravager" TargetMode="External"/><Relationship Id="rId1355" Type="http://schemas.openxmlformats.org/officeDocument/2006/relationships/hyperlink" Target="https://digimon.fandom.com/wiki/Labramon" TargetMode="External"/><Relationship Id="rId2686" Type="http://schemas.openxmlformats.org/officeDocument/2006/relationships/hyperlink" Target="https://bulbapedia.bulbagarden.net/wiki/Elgyem_(Pok%C3%A9mon)" TargetMode="External"/><Relationship Id="rId1345" Type="http://schemas.openxmlformats.org/officeDocument/2006/relationships/hyperlink" Target="https://monsterhunter.fandom.com/wiki/Diorekkusu" TargetMode="External"/><Relationship Id="rId2676" Type="http://schemas.openxmlformats.org/officeDocument/2006/relationships/hyperlink" Target="https://bulbapedia.bulbagarden.net/wiki/Alomomola_(Pok%C3%A9mon)" TargetMode="External"/><Relationship Id="rId1346" Type="http://schemas.openxmlformats.org/officeDocument/2006/relationships/hyperlink" Target="https://harrypotter.fandom.com/wiki/Wampus_cat" TargetMode="External"/><Relationship Id="rId2677" Type="http://schemas.openxmlformats.org/officeDocument/2006/relationships/hyperlink" Target="https://www.realmshelps.net/monsters/templates/halfdragon.shtml" TargetMode="External"/><Relationship Id="rId1347" Type="http://schemas.openxmlformats.org/officeDocument/2006/relationships/hyperlink" Target="https://finalfantasy.fandom.com/wiki/Zona_Seeker_(Final_Fantasy_VI)" TargetMode="External"/><Relationship Id="rId2678" Type="http://schemas.openxmlformats.org/officeDocument/2006/relationships/hyperlink" Target="https://bulbapedia.bulbagarden.net/wiki/Joltik_(Pok%C3%A9mon)" TargetMode="External"/><Relationship Id="rId1348" Type="http://schemas.openxmlformats.org/officeDocument/2006/relationships/hyperlink" Target="https://monster-sanctuary.fandom.com/wiki/Thornish" TargetMode="External"/><Relationship Id="rId2679" Type="http://schemas.openxmlformats.org/officeDocument/2006/relationships/hyperlink" Target="https://www.realmshelps.net/monsters/templates/halffey.shtml" TargetMode="External"/><Relationship Id="rId1349" Type="http://schemas.openxmlformats.org/officeDocument/2006/relationships/hyperlink" Target="https://goldensun.fandom.com/wiki/Spark" TargetMode="External"/><Relationship Id="rId756" Type="http://schemas.openxmlformats.org/officeDocument/2006/relationships/hyperlink" Target="https://finalfantasy.fandom.com/wiki/Malboro_(Final_Fantasy_VIII)" TargetMode="External"/><Relationship Id="rId755" Type="http://schemas.openxmlformats.org/officeDocument/2006/relationships/hyperlink" Target="https://metroid.fandom.com/wiki/Kraid" TargetMode="External"/><Relationship Id="rId754" Type="http://schemas.openxmlformats.org/officeDocument/2006/relationships/hyperlink" Target="https://dc.fandom.com/wiki/Socks_the_Cat_(Prime_Earth)" TargetMode="External"/><Relationship Id="rId753" Type="http://schemas.openxmlformats.org/officeDocument/2006/relationships/hyperlink" Target="https://harrypotter.fandom.com/wiki/Firedrake" TargetMode="External"/><Relationship Id="rId759" Type="http://schemas.openxmlformats.org/officeDocument/2006/relationships/hyperlink" Target="https://monster-sanctuary.fandom.com/wiki/Glowfly" TargetMode="External"/><Relationship Id="rId758" Type="http://schemas.openxmlformats.org/officeDocument/2006/relationships/hyperlink" Target="https://fellseal.gamepedia.com/Clockwork" TargetMode="External"/><Relationship Id="rId757" Type="http://schemas.openxmlformats.org/officeDocument/2006/relationships/hyperlink" Target="https://finalfantasy.fandom.com/wiki/Lakshmi_(Final_Fantasy_VI)" TargetMode="External"/><Relationship Id="rId2670" Type="http://schemas.openxmlformats.org/officeDocument/2006/relationships/hyperlink" Target="https://bulbapedia.bulbagarden.net/wiki/Karrablast_(Pok%C3%A9mon)" TargetMode="External"/><Relationship Id="rId1340" Type="http://schemas.openxmlformats.org/officeDocument/2006/relationships/hyperlink" Target="https://www.mariowiki.com/Bowser_Jr." TargetMode="External"/><Relationship Id="rId2671" Type="http://schemas.openxmlformats.org/officeDocument/2006/relationships/hyperlink" Target="https://www.realmshelps.net/monsters/templates/fiendishcr.shtml" TargetMode="External"/><Relationship Id="rId752" Type="http://schemas.openxmlformats.org/officeDocument/2006/relationships/hyperlink" Target="https://monsterhunter.fandom.com/wiki/Bazelgeuse" TargetMode="External"/><Relationship Id="rId1341" Type="http://schemas.openxmlformats.org/officeDocument/2006/relationships/hyperlink" Target="https://dragon-quest.org/wiki/Octavian_pirate" TargetMode="External"/><Relationship Id="rId2672" Type="http://schemas.openxmlformats.org/officeDocument/2006/relationships/hyperlink" Target="https://bulbapedia.bulbagarden.net/wiki/Foongus_(Pok%C3%A9mon)" TargetMode="External"/><Relationship Id="rId751" Type="http://schemas.openxmlformats.org/officeDocument/2006/relationships/hyperlink" Target="https://starwars.fandom.com/wiki/Nuna/Legends" TargetMode="External"/><Relationship Id="rId1342" Type="http://schemas.openxmlformats.org/officeDocument/2006/relationships/hyperlink" Target="https://howtotrainyourdragon.fandom.com/wiki/Scuttleclaw" TargetMode="External"/><Relationship Id="rId2673" Type="http://schemas.openxmlformats.org/officeDocument/2006/relationships/hyperlink" Target="https://www.realmshelps.net/monsters/templates/ghost.shtml" TargetMode="External"/><Relationship Id="rId750" Type="http://schemas.openxmlformats.org/officeDocument/2006/relationships/hyperlink" Target="https://xenoblade.fandom.com/wiki/Common_Caterpile_(normal)" TargetMode="External"/><Relationship Id="rId1343" Type="http://schemas.openxmlformats.org/officeDocument/2006/relationships/hyperlink" Target="https://xenoblade.fandom.com/wiki/Jagron" TargetMode="External"/><Relationship Id="rId2674" Type="http://schemas.openxmlformats.org/officeDocument/2006/relationships/hyperlink" Target="https://bulbapedia.bulbagarden.net/wiki/Frillish_(Pok%C3%A9mon)" TargetMode="External"/><Relationship Id="rId1344" Type="http://schemas.openxmlformats.org/officeDocument/2006/relationships/hyperlink" Target="https://starwars.fandom.com/wiki/Bogwing/Legends" TargetMode="External"/><Relationship Id="rId2675" Type="http://schemas.openxmlformats.org/officeDocument/2006/relationships/hyperlink" Target="https://www.realmshelps.net/monsters/templates/greenbound.shtml" TargetMode="External"/><Relationship Id="rId2621" Type="http://schemas.openxmlformats.org/officeDocument/2006/relationships/hyperlink" Target="https://forgottenrealms.fandom.com/wiki/Violet_fungus" TargetMode="External"/><Relationship Id="rId2622" Type="http://schemas.openxmlformats.org/officeDocument/2006/relationships/hyperlink" Target="https://bulbapedia.bulbagarden.net/wiki/Sawk_(Pok%C3%A9mon)" TargetMode="External"/><Relationship Id="rId2623" Type="http://schemas.openxmlformats.org/officeDocument/2006/relationships/hyperlink" Target="https://forgottenrealms.fandom.com/wiki/Viper_tree" TargetMode="External"/><Relationship Id="rId2624" Type="http://schemas.openxmlformats.org/officeDocument/2006/relationships/hyperlink" Target="https://bulbapedia.bulbagarden.net/wiki/Sewaddle_(Pok%C3%A9mon)" TargetMode="External"/><Relationship Id="rId2625" Type="http://schemas.openxmlformats.org/officeDocument/2006/relationships/hyperlink" Target="https://forgottenrealms.fandom.com/wiki/Giant_ant" TargetMode="External"/><Relationship Id="rId2626" Type="http://schemas.openxmlformats.org/officeDocument/2006/relationships/hyperlink" Target="https://bulbapedia.bulbagarden.net/wiki/Venipede_(Pok%C3%A9mon)" TargetMode="External"/><Relationship Id="rId2627" Type="http://schemas.openxmlformats.org/officeDocument/2006/relationships/hyperlink" Target="https://forgottenrealms.fandom.com/wiki/Giant_bee" TargetMode="External"/><Relationship Id="rId2628" Type="http://schemas.openxmlformats.org/officeDocument/2006/relationships/hyperlink" Target="https://bulbapedia.bulbagarden.net/wiki/Cottonee_(Pok%C3%A9mon)" TargetMode="External"/><Relationship Id="rId709" Type="http://schemas.openxmlformats.org/officeDocument/2006/relationships/hyperlink" Target="https://dc.fandom.com/wiki/Oliphant" TargetMode="External"/><Relationship Id="rId2629" Type="http://schemas.openxmlformats.org/officeDocument/2006/relationships/hyperlink" Target="https://forgottenrealms.fandom.com/wiki/Giant_fire_beetle" TargetMode="External"/><Relationship Id="rId708" Type="http://schemas.openxmlformats.org/officeDocument/2006/relationships/hyperlink" Target="https://harrypotter.fandom.com/wiki/Fairy" TargetMode="External"/><Relationship Id="rId707" Type="http://schemas.openxmlformats.org/officeDocument/2006/relationships/hyperlink" Target="https://monsterhunter.fandom.com/wiki/Baruragaru" TargetMode="External"/><Relationship Id="rId706" Type="http://schemas.openxmlformats.org/officeDocument/2006/relationships/hyperlink" Target="https://starwars.fandom.com/wiki/Neek" TargetMode="External"/><Relationship Id="rId701" Type="http://schemas.openxmlformats.org/officeDocument/2006/relationships/hyperlink" Target="https://zelda.fandom.com/wiki/Mini-Moldorm" TargetMode="External"/><Relationship Id="rId700" Type="http://schemas.openxmlformats.org/officeDocument/2006/relationships/hyperlink" Target="https://digimon.fandom.com/wiki/Falcomon" TargetMode="External"/><Relationship Id="rId705" Type="http://schemas.openxmlformats.org/officeDocument/2006/relationships/hyperlink" Target="https://xenoblade.fandom.com/wiki/Caecus" TargetMode="External"/><Relationship Id="rId704" Type="http://schemas.openxmlformats.org/officeDocument/2006/relationships/hyperlink" Target="https://howtotrainyourdragon.fandom.com/wiki/Foreverwing" TargetMode="External"/><Relationship Id="rId703" Type="http://schemas.openxmlformats.org/officeDocument/2006/relationships/hyperlink" Target="https://dragon-quest.org/wiki/Hacksaurus" TargetMode="External"/><Relationship Id="rId702" Type="http://schemas.openxmlformats.org/officeDocument/2006/relationships/hyperlink" Target="https://www.mariowiki.com/Monty_Mole" TargetMode="External"/><Relationship Id="rId2620" Type="http://schemas.openxmlformats.org/officeDocument/2006/relationships/hyperlink" Target="https://bulbapedia.bulbagarden.net/wiki/Throh_(Pok%C3%A9mon)" TargetMode="External"/><Relationship Id="rId2610" Type="http://schemas.openxmlformats.org/officeDocument/2006/relationships/hyperlink" Target="https://bulbapedia.bulbagarden.net/wiki/Woobat_(Pok%C3%A9mon)" TargetMode="External"/><Relationship Id="rId2611" Type="http://schemas.openxmlformats.org/officeDocument/2006/relationships/hyperlink" Target="https://forgottenrealms.fandom.com/wiki/Singing_tree" TargetMode="External"/><Relationship Id="rId2612" Type="http://schemas.openxmlformats.org/officeDocument/2006/relationships/hyperlink" Target="https://bulbapedia.bulbagarden.net/wiki/Drilbur_(Pok%C3%A9mon)" TargetMode="External"/><Relationship Id="rId2613" Type="http://schemas.openxmlformats.org/officeDocument/2006/relationships/hyperlink" Target="https://forgottenrealms.fandom.com/wiki/Tendriculos" TargetMode="External"/><Relationship Id="rId2614" Type="http://schemas.openxmlformats.org/officeDocument/2006/relationships/hyperlink" Target="https://bulbapedia.bulbagarden.net/wiki/Audino_(Pok%C3%A9mon)" TargetMode="External"/><Relationship Id="rId2615" Type="http://schemas.openxmlformats.org/officeDocument/2006/relationships/hyperlink" Target="https://forgottenrealms.fandom.com/wiki/Topiary_guardian" TargetMode="External"/><Relationship Id="rId2616" Type="http://schemas.openxmlformats.org/officeDocument/2006/relationships/hyperlink" Target="https://bulbapedia.bulbagarden.net/wiki/Timburr_(Pok%C3%A9mon)" TargetMode="External"/><Relationship Id="rId2617" Type="http://schemas.openxmlformats.org/officeDocument/2006/relationships/hyperlink" Target="https://forgottenrealms.fandom.com/wiki/Treant" TargetMode="External"/><Relationship Id="rId2618" Type="http://schemas.openxmlformats.org/officeDocument/2006/relationships/hyperlink" Target="https://bulbapedia.bulbagarden.net/wiki/Tympole_(Pok%C3%A9mon)" TargetMode="External"/><Relationship Id="rId2619" Type="http://schemas.openxmlformats.org/officeDocument/2006/relationships/hyperlink" Target="https://forgottenrealms.fandom.com/wiki/Tri-flower_frond" TargetMode="External"/><Relationship Id="rId1312" Type="http://schemas.openxmlformats.org/officeDocument/2006/relationships/hyperlink" Target="https://finalfantasy.fandom.com/wiki/Zeromus_(Final_Fantasy_XII)" TargetMode="External"/><Relationship Id="rId2643" Type="http://schemas.openxmlformats.org/officeDocument/2006/relationships/hyperlink" Target="https://forgottenrealms.fandom.com/wiki/Monstrous_centipede" TargetMode="External"/><Relationship Id="rId1313" Type="http://schemas.openxmlformats.org/officeDocument/2006/relationships/hyperlink" Target="https://monster-sanctuary.fandom.com/wiki/Ucan" TargetMode="External"/><Relationship Id="rId2644" Type="http://schemas.openxmlformats.org/officeDocument/2006/relationships/hyperlink" Target="https://bulbapedia.bulbagarden.net/wiki/Sigilyph_(Pok%C3%A9mon)" TargetMode="External"/><Relationship Id="rId1314" Type="http://schemas.openxmlformats.org/officeDocument/2006/relationships/hyperlink" Target="https://goldensun.fandom.com/wiki/Shine" TargetMode="External"/><Relationship Id="rId2645" Type="http://schemas.openxmlformats.org/officeDocument/2006/relationships/hyperlink" Target="https://forgottenrealms.fandom.com/wiki/Monstrous_scorpion" TargetMode="External"/><Relationship Id="rId1315" Type="http://schemas.openxmlformats.org/officeDocument/2006/relationships/hyperlink" Target="https://powerrangers.fandom.com/wiki/Gorilla_Galactabeast" TargetMode="External"/><Relationship Id="rId2646" Type="http://schemas.openxmlformats.org/officeDocument/2006/relationships/hyperlink" Target="https://bulbapedia.bulbagarden.net/wiki/Yamask_(Pok%C3%A9mon)" TargetMode="External"/><Relationship Id="rId1316" Type="http://schemas.openxmlformats.org/officeDocument/2006/relationships/hyperlink" Target="https://ark.gamepedia.com/Equus" TargetMode="External"/><Relationship Id="rId2647" Type="http://schemas.openxmlformats.org/officeDocument/2006/relationships/hyperlink" Target="https://forgottenrealms.fandom.com/wiki/Pedipalp" TargetMode="External"/><Relationship Id="rId1317" Type="http://schemas.openxmlformats.org/officeDocument/2006/relationships/hyperlink" Target="https://avatar.fandom.com/wiki/Platypus_bear" TargetMode="External"/><Relationship Id="rId2648" Type="http://schemas.openxmlformats.org/officeDocument/2006/relationships/hyperlink" Target="https://bulbapedia.bulbagarden.net/wiki/Tirtouga_(Pok%C3%A9mon)" TargetMode="External"/><Relationship Id="rId1318" Type="http://schemas.openxmlformats.org/officeDocument/2006/relationships/hyperlink" Target="https://forgottenrealms.fandom.com/wiki/Iron_golem" TargetMode="External"/><Relationship Id="rId2649" Type="http://schemas.openxmlformats.org/officeDocument/2006/relationships/hyperlink" Target="https://forgottenrealms.fandom.com/wiki/Giant_praying_mantis" TargetMode="External"/><Relationship Id="rId1319" Type="http://schemas.openxmlformats.org/officeDocument/2006/relationships/hyperlink" Target="https://bulbapedia.bulbagarden.net/wiki/Staryu_(Pok%C3%A9mon)" TargetMode="External"/><Relationship Id="rId729" Type="http://schemas.openxmlformats.org/officeDocument/2006/relationships/hyperlink" Target="https://monsterhunter.fandom.com/wiki/Basarios" TargetMode="External"/><Relationship Id="rId728" Type="http://schemas.openxmlformats.org/officeDocument/2006/relationships/hyperlink" Target="https://starwars.fandom.com/wiki/Nerf/Legends" TargetMode="External"/><Relationship Id="rId723" Type="http://schemas.openxmlformats.org/officeDocument/2006/relationships/hyperlink" Target="https://zelda.fandom.com/wiki/Octorok" TargetMode="External"/><Relationship Id="rId722" Type="http://schemas.openxmlformats.org/officeDocument/2006/relationships/hyperlink" Target="https://digimon.fandom.com/wiki/FanBeemon" TargetMode="External"/><Relationship Id="rId721" Type="http://schemas.openxmlformats.org/officeDocument/2006/relationships/hyperlink" Target="https://bulbapedia.bulbagarden.net/wiki/Abra_(Pok%C3%A9mon)" TargetMode="External"/><Relationship Id="rId720" Type="http://schemas.openxmlformats.org/officeDocument/2006/relationships/hyperlink" Target="https://forgottenrealms.fandom.com/wiki/Intellect_devourer" TargetMode="External"/><Relationship Id="rId727" Type="http://schemas.openxmlformats.org/officeDocument/2006/relationships/hyperlink" Target="https://xenoblade.fandom.com/wiki/Camill" TargetMode="External"/><Relationship Id="rId726" Type="http://schemas.openxmlformats.org/officeDocument/2006/relationships/hyperlink" Target="https://howtotrainyourdragon.fandom.com/wiki/Gobsucker" TargetMode="External"/><Relationship Id="rId725" Type="http://schemas.openxmlformats.org/officeDocument/2006/relationships/hyperlink" Target="https://dragon-quest.org/wiki/Jade_dragon" TargetMode="External"/><Relationship Id="rId724" Type="http://schemas.openxmlformats.org/officeDocument/2006/relationships/hyperlink" Target="https://www.mariowiki.com/Ninji" TargetMode="External"/><Relationship Id="rId2640" Type="http://schemas.openxmlformats.org/officeDocument/2006/relationships/hyperlink" Target="https://bulbapedia.bulbagarden.net/wiki/Dwebble_(Pok%C3%A9mon)" TargetMode="External"/><Relationship Id="rId1310" Type="http://schemas.openxmlformats.org/officeDocument/2006/relationships/hyperlink" Target="https://harrypotter.fandom.com/wiki/Unicorn" TargetMode="External"/><Relationship Id="rId2641" Type="http://schemas.openxmlformats.org/officeDocument/2006/relationships/hyperlink" Target="https://forgottenrealms.fandom.com/wiki/Giant_leech" TargetMode="External"/><Relationship Id="rId1311" Type="http://schemas.openxmlformats.org/officeDocument/2006/relationships/hyperlink" Target="https://metroid.fandom.com/wiki/Zazabi" TargetMode="External"/><Relationship Id="rId2642" Type="http://schemas.openxmlformats.org/officeDocument/2006/relationships/hyperlink" Target="https://bulbapedia.bulbagarden.net/wiki/Scraggy_(Pok%C3%A9mon)" TargetMode="External"/><Relationship Id="rId1301" Type="http://schemas.openxmlformats.org/officeDocument/2006/relationships/hyperlink" Target="https://bulbapedia.bulbagarden.net/wiki/Goldeen_(Pok%C3%A9mon)" TargetMode="External"/><Relationship Id="rId2632" Type="http://schemas.openxmlformats.org/officeDocument/2006/relationships/hyperlink" Target="https://bulbapedia.bulbagarden.net/wiki/Basculin_(Pok%C3%A9mon)" TargetMode="External"/><Relationship Id="rId1302" Type="http://schemas.openxmlformats.org/officeDocument/2006/relationships/hyperlink" Target="https://digimon.fandom.com/wiki/Kotemon" TargetMode="External"/><Relationship Id="rId2633" Type="http://schemas.openxmlformats.org/officeDocument/2006/relationships/hyperlink" Target="https://forgottenrealms.fandom.com/wiki/Giant_cockroach" TargetMode="External"/><Relationship Id="rId1303" Type="http://schemas.openxmlformats.org/officeDocument/2006/relationships/hyperlink" Target="https://zelda.fandom.com/wiki/Gyorg_Pair" TargetMode="External"/><Relationship Id="rId2634" Type="http://schemas.openxmlformats.org/officeDocument/2006/relationships/hyperlink" Target="https://bulbapedia.bulbagarden.net/wiki/Sandile_(Pok%C3%A9mon)" TargetMode="External"/><Relationship Id="rId1304" Type="http://schemas.openxmlformats.org/officeDocument/2006/relationships/hyperlink" Target="https://www.mariowiki.com/Wendy_O._Koopa" TargetMode="External"/><Relationship Id="rId2635" Type="http://schemas.openxmlformats.org/officeDocument/2006/relationships/hyperlink" Target="https://forgottenrealms.fandom.com/wiki/Dire_spider" TargetMode="External"/><Relationship Id="rId1305" Type="http://schemas.openxmlformats.org/officeDocument/2006/relationships/hyperlink" Target="https://dragon-quest.org/wiki/King_squid" TargetMode="External"/><Relationship Id="rId2636" Type="http://schemas.openxmlformats.org/officeDocument/2006/relationships/hyperlink" Target="https://bulbapedia.bulbagarden.net/wiki/Darumaka_(Pok%C3%A9mon)" TargetMode="External"/><Relationship Id="rId1306" Type="http://schemas.openxmlformats.org/officeDocument/2006/relationships/hyperlink" Target="https://howtotrainyourdragon.fandom.com/wiki/Scauldron" TargetMode="External"/><Relationship Id="rId2637" Type="http://schemas.openxmlformats.org/officeDocument/2006/relationships/hyperlink" Target="https://forgottenrealms.fandom.com/wiki/Giant_firefly" TargetMode="External"/><Relationship Id="rId1307" Type="http://schemas.openxmlformats.org/officeDocument/2006/relationships/hyperlink" Target="https://xenoblade.fandom.com/wiki/Indoline_Sentinel" TargetMode="External"/><Relationship Id="rId2638" Type="http://schemas.openxmlformats.org/officeDocument/2006/relationships/hyperlink" Target="https://bulbapedia.bulbagarden.net/wiki/Maractus_(Pok%C3%A9mon)" TargetMode="External"/><Relationship Id="rId1308" Type="http://schemas.openxmlformats.org/officeDocument/2006/relationships/hyperlink" Target="https://starwars.fandom.com/wiki/Blarth/Legends" TargetMode="External"/><Relationship Id="rId2639" Type="http://schemas.openxmlformats.org/officeDocument/2006/relationships/hyperlink" Target="https://forgottenrealms.fandom.com/wiki/Knell_beetle" TargetMode="External"/><Relationship Id="rId1309" Type="http://schemas.openxmlformats.org/officeDocument/2006/relationships/hyperlink" Target="https://monsterhunter.fandom.com/wiki/Deviljho" TargetMode="External"/><Relationship Id="rId719" Type="http://schemas.openxmlformats.org/officeDocument/2006/relationships/hyperlink" Target="https://avatar.fandom.com/wiki/Flutter_bat" TargetMode="External"/><Relationship Id="rId718" Type="http://schemas.openxmlformats.org/officeDocument/2006/relationships/hyperlink" Target="https://ark.gamepedia.com/Chalicotherium" TargetMode="External"/><Relationship Id="rId717" Type="http://schemas.openxmlformats.org/officeDocument/2006/relationships/hyperlink" Target="https://goldensun.fandom.com/wiki/Pewter" TargetMode="External"/><Relationship Id="rId712" Type="http://schemas.openxmlformats.org/officeDocument/2006/relationships/hyperlink" Target="https://finalfantasy.fandom.com/wiki/Knights_of_Round_(Final_Fantasy_VII)" TargetMode="External"/><Relationship Id="rId711" Type="http://schemas.openxmlformats.org/officeDocument/2006/relationships/hyperlink" Target="https://finalfantasy.fandom.com/wiki/Killer_Mantis_(Final_Fantasy_XII)" TargetMode="External"/><Relationship Id="rId710" Type="http://schemas.openxmlformats.org/officeDocument/2006/relationships/hyperlink" Target="https://metroid.fandom.com/wiki/Joulion" TargetMode="External"/><Relationship Id="rId716" Type="http://schemas.openxmlformats.org/officeDocument/2006/relationships/hyperlink" Target="https://onepiece.fandom.com/wiki/Animal_Species/Four_Emperors_Saga" TargetMode="External"/><Relationship Id="rId715" Type="http://schemas.openxmlformats.org/officeDocument/2006/relationships/hyperlink" Target="https://elderscrolls.fandom.com/wiki/Kindlespit_Dragon_Frog" TargetMode="External"/><Relationship Id="rId714" Type="http://schemas.openxmlformats.org/officeDocument/2006/relationships/hyperlink" Target="https://monster-sanctuary.fandom.com/wiki/Magmamoth" TargetMode="External"/><Relationship Id="rId713" Type="http://schemas.openxmlformats.org/officeDocument/2006/relationships/hyperlink" Target="https://fellseal.gamepedia.com/Pack_Leader" TargetMode="External"/><Relationship Id="rId2630" Type="http://schemas.openxmlformats.org/officeDocument/2006/relationships/hyperlink" Target="https://bulbapedia.bulbagarden.net/wiki/Petilil_(Pok%C3%A9mon)" TargetMode="External"/><Relationship Id="rId1300" Type="http://schemas.openxmlformats.org/officeDocument/2006/relationships/hyperlink" Target="https://forgottenrealms.fandom.com/wiki/Hammer_golem" TargetMode="External"/><Relationship Id="rId2631" Type="http://schemas.openxmlformats.org/officeDocument/2006/relationships/hyperlink" Target="https://forgottenrealms.fandom.com/wiki/Stink_beetle" TargetMode="External"/><Relationship Id="rId1378" Type="http://schemas.openxmlformats.org/officeDocument/2006/relationships/hyperlink" Target="https://monsterhunter.fandom.com/wiki/Disaster_Wyvern" TargetMode="External"/><Relationship Id="rId1379" Type="http://schemas.openxmlformats.org/officeDocument/2006/relationships/hyperlink" Target="https://harrypotter.fandom.com/wiki/Thestral" TargetMode="External"/><Relationship Id="rId789" Type="http://schemas.openxmlformats.org/officeDocument/2006/relationships/hyperlink" Target="https://forgottenrealms.fandom.com/wiki/Mooncalf" TargetMode="External"/><Relationship Id="rId788" Type="http://schemas.openxmlformats.org/officeDocument/2006/relationships/hyperlink" Target="https://avatar.fandom.com/wiki/Flying_fishopotamus" TargetMode="External"/><Relationship Id="rId787" Type="http://schemas.openxmlformats.org/officeDocument/2006/relationships/hyperlink" Target="https://ark.gamepedia.com/Compy" TargetMode="External"/><Relationship Id="rId786" Type="http://schemas.openxmlformats.org/officeDocument/2006/relationships/hyperlink" Target="https://he-man.fandom.com/wiki/Battle_Cat" TargetMode="External"/><Relationship Id="rId781" Type="http://schemas.openxmlformats.org/officeDocument/2006/relationships/hyperlink" Target="https://fellseal.gamepedia.com/Corrupted" TargetMode="External"/><Relationship Id="rId1370" Type="http://schemas.openxmlformats.org/officeDocument/2006/relationships/hyperlink" Target="https://bulbapedia.bulbagarden.net/wiki/Smoochum_(Pok%C3%A9mon)" TargetMode="External"/><Relationship Id="rId780" Type="http://schemas.openxmlformats.org/officeDocument/2006/relationships/hyperlink" Target="https://finalfantasy.fandom.com/wiki/Leviathan_(VII_Remake)" TargetMode="External"/><Relationship Id="rId1371" Type="http://schemas.openxmlformats.org/officeDocument/2006/relationships/hyperlink" Target="https://digimon.fandom.com/wiki/Lalamon" TargetMode="External"/><Relationship Id="rId1372" Type="http://schemas.openxmlformats.org/officeDocument/2006/relationships/hyperlink" Target="https://zelda.fandom.com/wiki/Manhandla_(Hyrule_Warriors)" TargetMode="External"/><Relationship Id="rId1373" Type="http://schemas.openxmlformats.org/officeDocument/2006/relationships/hyperlink" Target="https://www.mariowiki.com/Big_Mushroom" TargetMode="External"/><Relationship Id="rId785" Type="http://schemas.openxmlformats.org/officeDocument/2006/relationships/hyperlink" Target="https://goldensun.fandom.com/wiki/Sap" TargetMode="External"/><Relationship Id="rId1374" Type="http://schemas.openxmlformats.org/officeDocument/2006/relationships/hyperlink" Target="https://dragon-quest.org/wiki/Shelligator" TargetMode="External"/><Relationship Id="rId784" Type="http://schemas.openxmlformats.org/officeDocument/2006/relationships/hyperlink" Target="https://onepiece.fandom.com/wiki/Animal_Species/Arabasta_Saga" TargetMode="External"/><Relationship Id="rId1375" Type="http://schemas.openxmlformats.org/officeDocument/2006/relationships/hyperlink" Target="https://howtotrainyourdragon.fandom.com/wiki/Seashocker" TargetMode="External"/><Relationship Id="rId783" Type="http://schemas.openxmlformats.org/officeDocument/2006/relationships/hyperlink" Target="https://elderscrolls.fandom.com/wiki/Netch" TargetMode="External"/><Relationship Id="rId1376" Type="http://schemas.openxmlformats.org/officeDocument/2006/relationships/hyperlink" Target="https://xenoblade.fandom.com/wiki/Beach_Krabble" TargetMode="External"/><Relationship Id="rId782" Type="http://schemas.openxmlformats.org/officeDocument/2006/relationships/hyperlink" Target="https://monster-sanctuary.fandom.com/wiki/Goblin_Brute" TargetMode="External"/><Relationship Id="rId1377" Type="http://schemas.openxmlformats.org/officeDocument/2006/relationships/hyperlink" Target="https://starwars.fandom.com/wiki/Bonzami" TargetMode="External"/><Relationship Id="rId1367" Type="http://schemas.openxmlformats.org/officeDocument/2006/relationships/hyperlink" Target="https://ark.gamepedia.com/Ferox" TargetMode="External"/><Relationship Id="rId2698" Type="http://schemas.openxmlformats.org/officeDocument/2006/relationships/hyperlink" Target="https://bulbapedia.bulbagarden.net/wiki/Stunfisk_(Pok%C3%A9mon)" TargetMode="External"/><Relationship Id="rId1368" Type="http://schemas.openxmlformats.org/officeDocument/2006/relationships/hyperlink" Target="https://avatar.fandom.com/wiki/Possum_chicken" TargetMode="External"/><Relationship Id="rId2699" Type="http://schemas.openxmlformats.org/officeDocument/2006/relationships/hyperlink" Target="https://www.realmshelps.net/charbuild/classes/animalcompanion.shtml" TargetMode="External"/><Relationship Id="rId1369" Type="http://schemas.openxmlformats.org/officeDocument/2006/relationships/hyperlink" Target="https://forgottenrealms.fandom.com/wiki/Siege_golem" TargetMode="External"/><Relationship Id="rId778" Type="http://schemas.openxmlformats.org/officeDocument/2006/relationships/hyperlink" Target="https://metroid.fandom.com/wiki/Lightbringer" TargetMode="External"/><Relationship Id="rId777" Type="http://schemas.openxmlformats.org/officeDocument/2006/relationships/hyperlink" Target="https://youngjustice.fandom.com/wiki/Sphere" TargetMode="External"/><Relationship Id="rId776" Type="http://schemas.openxmlformats.org/officeDocument/2006/relationships/hyperlink" Target="https://harrypotter.fandom.com/wiki/Fwooper" TargetMode="External"/><Relationship Id="rId775" Type="http://schemas.openxmlformats.org/officeDocument/2006/relationships/hyperlink" Target="https://monsterhunter.fandom.com/wiki/Beotodus" TargetMode="External"/><Relationship Id="rId779" Type="http://schemas.openxmlformats.org/officeDocument/2006/relationships/hyperlink" Target="https://finalfantasy.fandom.com/wiki/Mandragora_(Final_Fantasy_XI)" TargetMode="External"/><Relationship Id="rId770" Type="http://schemas.openxmlformats.org/officeDocument/2006/relationships/hyperlink" Target="https://www.mariowiki.com/Plessie" TargetMode="External"/><Relationship Id="rId2690" Type="http://schemas.openxmlformats.org/officeDocument/2006/relationships/hyperlink" Target="https://bulbapedia.bulbagarden.net/wiki/Axew_(Pok%C3%A9mon)" TargetMode="External"/><Relationship Id="rId1360" Type="http://schemas.openxmlformats.org/officeDocument/2006/relationships/hyperlink" Target="https://xenoblade.fandom.com/wiki/Kapiba" TargetMode="External"/><Relationship Id="rId2691" Type="http://schemas.openxmlformats.org/officeDocument/2006/relationships/hyperlink" Target="https://www.realmshelps.net/monsters/templates/paragon.shtml" TargetMode="External"/><Relationship Id="rId1361" Type="http://schemas.openxmlformats.org/officeDocument/2006/relationships/hyperlink" Target="https://starwars.fandom.com/wiki/Bonegnawer" TargetMode="External"/><Relationship Id="rId2692" Type="http://schemas.openxmlformats.org/officeDocument/2006/relationships/hyperlink" Target="https://bulbapedia.bulbagarden.net/wiki/Cubchoo_(Pok%C3%A9mon)" TargetMode="External"/><Relationship Id="rId1362" Type="http://schemas.openxmlformats.org/officeDocument/2006/relationships/hyperlink" Target="https://monsterhunter.fandom.com/wiki/Dire_Miralis" TargetMode="External"/><Relationship Id="rId2693" Type="http://schemas.openxmlformats.org/officeDocument/2006/relationships/hyperlink" Target="https://www.realmshelps.net/monsters/templates/pseudonatural.shtml" TargetMode="External"/><Relationship Id="rId774" Type="http://schemas.openxmlformats.org/officeDocument/2006/relationships/hyperlink" Target="https://starwars.fandom.com/wiki/O%27cerry" TargetMode="External"/><Relationship Id="rId1363" Type="http://schemas.openxmlformats.org/officeDocument/2006/relationships/hyperlink" Target="https://harrypotter.fandom.com/wiki/Abraxan" TargetMode="External"/><Relationship Id="rId2694" Type="http://schemas.openxmlformats.org/officeDocument/2006/relationships/hyperlink" Target="https://bulbapedia.bulbagarden.net/wiki/Cryogonal_(Pok%C3%A9mon)" TargetMode="External"/><Relationship Id="rId773" Type="http://schemas.openxmlformats.org/officeDocument/2006/relationships/hyperlink" Target="https://xenoblade.fandom.com/wiki/Bow_Chilkin" TargetMode="External"/><Relationship Id="rId1364" Type="http://schemas.openxmlformats.org/officeDocument/2006/relationships/hyperlink" Target="https://monster-sanctuary.fandom.com/wiki/Nautilid" TargetMode="External"/><Relationship Id="rId2695" Type="http://schemas.openxmlformats.org/officeDocument/2006/relationships/hyperlink" Target="https://www.realmshelps.net/monsters/templates/radiant.shtml" TargetMode="External"/><Relationship Id="rId772" Type="http://schemas.openxmlformats.org/officeDocument/2006/relationships/hyperlink" Target="https://howtotrainyourdragon.fandom.com/wiki/Grapple_Grounder" TargetMode="External"/><Relationship Id="rId1365" Type="http://schemas.openxmlformats.org/officeDocument/2006/relationships/hyperlink" Target="https://goldensun.fandom.com/wiki/Stoke" TargetMode="External"/><Relationship Id="rId2696" Type="http://schemas.openxmlformats.org/officeDocument/2006/relationships/hyperlink" Target="https://bulbapedia.bulbagarden.net/wiki/Shelmet_(Pok%C3%A9mon)" TargetMode="External"/><Relationship Id="rId771" Type="http://schemas.openxmlformats.org/officeDocument/2006/relationships/hyperlink" Target="https://dragon-quest.org/wiki/Mandrake_major" TargetMode="External"/><Relationship Id="rId1366" Type="http://schemas.openxmlformats.org/officeDocument/2006/relationships/hyperlink" Target="https://powerrangers.fandom.com/wiki/Wolf_Galactabeast" TargetMode="External"/><Relationship Id="rId2697" Type="http://schemas.openxmlformats.org/officeDocument/2006/relationships/hyperlink" Target="https://www.realmshelps.net/monsters/templates/titanic.shtml" TargetMode="External"/><Relationship Id="rId1390" Type="http://schemas.openxmlformats.org/officeDocument/2006/relationships/hyperlink" Target="https://dragon-quest.org/wiki/Yabby" TargetMode="External"/><Relationship Id="rId1391" Type="http://schemas.openxmlformats.org/officeDocument/2006/relationships/hyperlink" Target="https://howtotrainyourdragon.fandom.com/wiki/Sentinel" TargetMode="External"/><Relationship Id="rId1392" Type="http://schemas.openxmlformats.org/officeDocument/2006/relationships/hyperlink" Target="https://xenoblade.fandom.com/wiki/Chloro_Laia" TargetMode="External"/><Relationship Id="rId1393" Type="http://schemas.openxmlformats.org/officeDocument/2006/relationships/hyperlink" Target="https://starwars.fandom.com/wiki/Bursa/Legends" TargetMode="External"/><Relationship Id="rId1394" Type="http://schemas.openxmlformats.org/officeDocument/2006/relationships/hyperlink" Target="https://monsterhunter.fandom.com/wiki/Disufiroa" TargetMode="External"/><Relationship Id="rId1395" Type="http://schemas.openxmlformats.org/officeDocument/2006/relationships/hyperlink" Target="https://harrypotter.fandom.com/wiki/Zouwu" TargetMode="External"/><Relationship Id="rId1396" Type="http://schemas.openxmlformats.org/officeDocument/2006/relationships/hyperlink" Target="https://monster-sanctuary.fandom.com/wiki/Elderjel" TargetMode="External"/><Relationship Id="rId1397" Type="http://schemas.openxmlformats.org/officeDocument/2006/relationships/hyperlink" Target="https://goldensun.fandom.com/wiki/Torch" TargetMode="External"/><Relationship Id="rId1398" Type="http://schemas.openxmlformats.org/officeDocument/2006/relationships/hyperlink" Target="https://princessbride.fandom.com/wiki/Shrieking_eel" TargetMode="External"/><Relationship Id="rId1399" Type="http://schemas.openxmlformats.org/officeDocument/2006/relationships/hyperlink" Target="https://ark.gamepedia.com/Gallimimus" TargetMode="External"/><Relationship Id="rId1389" Type="http://schemas.openxmlformats.org/officeDocument/2006/relationships/hyperlink" Target="https://www.mariowiki.com/Boomerang_Flower" TargetMode="External"/><Relationship Id="rId799" Type="http://schemas.openxmlformats.org/officeDocument/2006/relationships/hyperlink" Target="https://harrypotter.fandom.com/wiki/Giant_Purple_Toad" TargetMode="External"/><Relationship Id="rId798" Type="http://schemas.openxmlformats.org/officeDocument/2006/relationships/hyperlink" Target="https://monsterhunter.fandom.com/wiki/Berukyurosu" TargetMode="External"/><Relationship Id="rId797" Type="http://schemas.openxmlformats.org/officeDocument/2006/relationships/hyperlink" Target="https://starwars.fandom.com/wiki/Ollopom/Legends" TargetMode="External"/><Relationship Id="rId1380" Type="http://schemas.openxmlformats.org/officeDocument/2006/relationships/hyperlink" Target="https://monster-sanctuary.fandom.com/wiki/Silvaero" TargetMode="External"/><Relationship Id="rId792" Type="http://schemas.openxmlformats.org/officeDocument/2006/relationships/hyperlink" Target="https://zelda.fandom.com/wiki/Shell_Blade" TargetMode="External"/><Relationship Id="rId1381" Type="http://schemas.openxmlformats.org/officeDocument/2006/relationships/hyperlink" Target="https://goldensun.fandom.com/wiki/Tinder" TargetMode="External"/><Relationship Id="rId791" Type="http://schemas.openxmlformats.org/officeDocument/2006/relationships/hyperlink" Target="https://digimon.fandom.com/wiki/Gaomon" TargetMode="External"/><Relationship Id="rId1382" Type="http://schemas.openxmlformats.org/officeDocument/2006/relationships/hyperlink" Target="https://princessbride.fandom.com/wiki/R.O.U.S." TargetMode="External"/><Relationship Id="rId790" Type="http://schemas.openxmlformats.org/officeDocument/2006/relationships/hyperlink" Target="https://bulbapedia.bulbagarden.net/wiki/Tentacool_(Pok%C3%A9mon)" TargetMode="External"/><Relationship Id="rId1383" Type="http://schemas.openxmlformats.org/officeDocument/2006/relationships/hyperlink" Target="https://ark.gamepedia.com/Gacha" TargetMode="External"/><Relationship Id="rId1384" Type="http://schemas.openxmlformats.org/officeDocument/2006/relationships/hyperlink" Target="https://avatar.fandom.com/wiki/Puma_goat" TargetMode="External"/><Relationship Id="rId796" Type="http://schemas.openxmlformats.org/officeDocument/2006/relationships/hyperlink" Target="https://xenoblade.fandom.com/wiki/Cinicula" TargetMode="External"/><Relationship Id="rId1385" Type="http://schemas.openxmlformats.org/officeDocument/2006/relationships/hyperlink" Target="https://forgottenrealms.fandom.com/wiki/Stained_glass_golem" TargetMode="External"/><Relationship Id="rId795" Type="http://schemas.openxmlformats.org/officeDocument/2006/relationships/hyperlink" Target="https://howtotrainyourdragon.fandom.com/wiki/Green_Death_(Franchise)" TargetMode="External"/><Relationship Id="rId1386" Type="http://schemas.openxmlformats.org/officeDocument/2006/relationships/hyperlink" Target="https://bulbapedia.bulbagarden.net/wiki/Elekid_(Pok%C3%A9mon)" TargetMode="External"/><Relationship Id="rId794" Type="http://schemas.openxmlformats.org/officeDocument/2006/relationships/hyperlink" Target="https://dragon-quest.org/wiki/Small_fry" TargetMode="External"/><Relationship Id="rId1387" Type="http://schemas.openxmlformats.org/officeDocument/2006/relationships/hyperlink" Target="https://digimon.fandom.com/wiki/Liollmon" TargetMode="External"/><Relationship Id="rId793" Type="http://schemas.openxmlformats.org/officeDocument/2006/relationships/hyperlink" Target="https://www.mariowiki.com/Pokey" TargetMode="External"/><Relationship Id="rId1388" Type="http://schemas.openxmlformats.org/officeDocument/2006/relationships/hyperlink" Target="https://zelda.fandom.com/wiki/Morpha" TargetMode="External"/><Relationship Id="rId2700" Type="http://schemas.openxmlformats.org/officeDocument/2006/relationships/hyperlink" Target="https://bulbapedia.bulbagarden.net/wiki/Mienfoo_(Pok%C3%A9mon)" TargetMode="External"/><Relationship Id="rId2701" Type="http://schemas.openxmlformats.org/officeDocument/2006/relationships/hyperlink" Target="https://www.realmshelps.net/magic/familiars.shtml" TargetMode="External"/><Relationship Id="rId2702" Type="http://schemas.openxmlformats.org/officeDocument/2006/relationships/hyperlink" Target="https://bulbapedia.bulbagarden.net/wiki/Druddigon_(Pok%C3%A9mon)" TargetMode="External"/><Relationship Id="rId2703" Type="http://schemas.openxmlformats.org/officeDocument/2006/relationships/hyperlink" Target="https://bulbapedia.bulbagarden.net/wiki/Golett_(Pok%C3%A9mon)" TargetMode="External"/><Relationship Id="rId2704" Type="http://schemas.openxmlformats.org/officeDocument/2006/relationships/hyperlink" Target="https://bulbapedia.bulbagarden.net/wiki/Pawniard_(Pok%C3%A9mon)" TargetMode="External"/><Relationship Id="rId2705" Type="http://schemas.openxmlformats.org/officeDocument/2006/relationships/hyperlink" Target="https://bulbapedia.bulbagarden.net/wiki/Bouffalant_(Pok%C3%A9mon)" TargetMode="External"/><Relationship Id="rId2706" Type="http://schemas.openxmlformats.org/officeDocument/2006/relationships/hyperlink" Target="https://bulbapedia.bulbagarden.net/wiki/Rufflet_(Pok%C3%A9mon)" TargetMode="External"/><Relationship Id="rId2707" Type="http://schemas.openxmlformats.org/officeDocument/2006/relationships/hyperlink" Target="https://bulbapedia.bulbagarden.net/wiki/Vullaby_(Pok%C3%A9mon)" TargetMode="External"/><Relationship Id="rId2708" Type="http://schemas.openxmlformats.org/officeDocument/2006/relationships/hyperlink" Target="https://bulbapedia.bulbagarden.net/wiki/Heatmor_(Pok%C3%A9mon)" TargetMode="External"/><Relationship Id="rId2709" Type="http://schemas.openxmlformats.org/officeDocument/2006/relationships/hyperlink" Target="https://bulbapedia.bulbagarden.net/wiki/Durant_(Pok%C3%A9mon)" TargetMode="External"/><Relationship Id="rId2720" Type="http://schemas.openxmlformats.org/officeDocument/2006/relationships/hyperlink" Target="https://bulbapedia.bulbagarden.net/wiki/Kyurem_(Pok%C3%A9mon)" TargetMode="External"/><Relationship Id="rId2721" Type="http://schemas.openxmlformats.org/officeDocument/2006/relationships/hyperlink" Target="https://bulbapedia.bulbagarden.net/wiki/Keldeo_(Pok%C3%A9mon)" TargetMode="External"/><Relationship Id="rId2722" Type="http://schemas.openxmlformats.org/officeDocument/2006/relationships/hyperlink" Target="https://bulbapedia.bulbagarden.net/wiki/Meloetta_(Pok%C3%A9mon)" TargetMode="External"/><Relationship Id="rId2723" Type="http://schemas.openxmlformats.org/officeDocument/2006/relationships/hyperlink" Target="https://bulbapedia.bulbagarden.net/wiki/Genesect_(Pok%C3%A9mon)" TargetMode="External"/><Relationship Id="rId2724" Type="http://schemas.openxmlformats.org/officeDocument/2006/relationships/hyperlink" Target="https://bulbapedia.bulbagarden.net/wiki/Chespin_(Pok%C3%A9mon)" TargetMode="External"/><Relationship Id="rId2725" Type="http://schemas.openxmlformats.org/officeDocument/2006/relationships/hyperlink" Target="https://bulbapedia.bulbagarden.net/wiki/Fennekin_(Pok%C3%A9mon)" TargetMode="External"/><Relationship Id="rId2726" Type="http://schemas.openxmlformats.org/officeDocument/2006/relationships/hyperlink" Target="https://bulbapedia.bulbagarden.net/wiki/Froakie_(Pok%C3%A9mon)" TargetMode="External"/><Relationship Id="rId2727" Type="http://schemas.openxmlformats.org/officeDocument/2006/relationships/hyperlink" Target="https://bulbapedia.bulbagarden.net/wiki/Bunnelby_(Pok%C3%A9mon)" TargetMode="External"/><Relationship Id="rId2728" Type="http://schemas.openxmlformats.org/officeDocument/2006/relationships/hyperlink" Target="https://bulbapedia.bulbagarden.net/wiki/Fletchling_(Pok%C3%A9mon)" TargetMode="External"/><Relationship Id="rId2729" Type="http://schemas.openxmlformats.org/officeDocument/2006/relationships/hyperlink" Target="https://bulbapedia.bulbagarden.net/wiki/Scatterbug_(Pok%C3%A9mon)" TargetMode="External"/><Relationship Id="rId2710" Type="http://schemas.openxmlformats.org/officeDocument/2006/relationships/hyperlink" Target="https://bulbapedia.bulbagarden.net/wiki/Deino_(Pok%C3%A9mon)" TargetMode="External"/><Relationship Id="rId2711" Type="http://schemas.openxmlformats.org/officeDocument/2006/relationships/hyperlink" Target="https://bulbapedia.bulbagarden.net/wiki/Larvesta_(Pok%C3%A9mon)" TargetMode="External"/><Relationship Id="rId2712" Type="http://schemas.openxmlformats.org/officeDocument/2006/relationships/hyperlink" Target="https://bulbapedia.bulbagarden.net/wiki/Cobalion_(Pok%C3%A9mon)" TargetMode="External"/><Relationship Id="rId2713" Type="http://schemas.openxmlformats.org/officeDocument/2006/relationships/hyperlink" Target="https://bulbapedia.bulbagarden.net/wiki/Terrakion_(Pok%C3%A9mon)" TargetMode="External"/><Relationship Id="rId2714" Type="http://schemas.openxmlformats.org/officeDocument/2006/relationships/hyperlink" Target="https://bulbapedia.bulbagarden.net/wiki/Virizion_(Pok%C3%A9mon)" TargetMode="External"/><Relationship Id="rId2715" Type="http://schemas.openxmlformats.org/officeDocument/2006/relationships/hyperlink" Target="https://bulbapedia.bulbagarden.net/wiki/Tornadus_(Pok%C3%A9mon)" TargetMode="External"/><Relationship Id="rId2716" Type="http://schemas.openxmlformats.org/officeDocument/2006/relationships/hyperlink" Target="https://bulbapedia.bulbagarden.net/wiki/Thundurus_(Pok%C3%A9mon)" TargetMode="External"/><Relationship Id="rId2717" Type="http://schemas.openxmlformats.org/officeDocument/2006/relationships/hyperlink" Target="https://bulbapedia.bulbagarden.net/wiki/Reshiram_(Pok%C3%A9mon)" TargetMode="External"/><Relationship Id="rId2718" Type="http://schemas.openxmlformats.org/officeDocument/2006/relationships/hyperlink" Target="https://bulbapedia.bulbagarden.net/wiki/Zekrom_(Pok%C3%A9mon)" TargetMode="External"/><Relationship Id="rId2719" Type="http://schemas.openxmlformats.org/officeDocument/2006/relationships/hyperlink" Target="https://bulbapedia.bulbagarden.net/wiki/Landorus_(Pok%C3%A9mon)" TargetMode="External"/><Relationship Id="rId1455" Type="http://schemas.openxmlformats.org/officeDocument/2006/relationships/hyperlink" Target="https://howtotrainyourdragon.fandom.com/wiki/Shovelhelm" TargetMode="External"/><Relationship Id="rId2786" Type="http://schemas.openxmlformats.org/officeDocument/2006/relationships/hyperlink" Target="https://bulbapedia.bulbagarden.net/wiki/Pyukumuku_(Pok%C3%A9mon)" TargetMode="External"/><Relationship Id="rId1456" Type="http://schemas.openxmlformats.org/officeDocument/2006/relationships/hyperlink" Target="https://xenoblade.fandom.com/wiki/Lindwurm_Sollmeyer" TargetMode="External"/><Relationship Id="rId2787" Type="http://schemas.openxmlformats.org/officeDocument/2006/relationships/hyperlink" Target="https://bulbapedia.bulbagarden.net/wiki/Type:_Null_(Pok%C3%A9mon)" TargetMode="External"/><Relationship Id="rId1457" Type="http://schemas.openxmlformats.org/officeDocument/2006/relationships/hyperlink" Target="https://starwars.fandom.com/wiki/Colo_claw_fish/Legends" TargetMode="External"/><Relationship Id="rId2788" Type="http://schemas.openxmlformats.org/officeDocument/2006/relationships/hyperlink" Target="https://bulbapedia.bulbagarden.net/wiki/Minior_(Pok%C3%A9mon)" TargetMode="External"/><Relationship Id="rId1458" Type="http://schemas.openxmlformats.org/officeDocument/2006/relationships/hyperlink" Target="https://monsterhunter.fandom.com/wiki/Duremudira" TargetMode="External"/><Relationship Id="rId2789" Type="http://schemas.openxmlformats.org/officeDocument/2006/relationships/hyperlink" Target="https://bulbapedia.bulbagarden.net/wiki/Komala_(Pok%C3%A9mon)" TargetMode="External"/><Relationship Id="rId1459" Type="http://schemas.openxmlformats.org/officeDocument/2006/relationships/hyperlink" Target="https://harrypotter.fandom.com/wiki/Crumple-Horned_Snorkack" TargetMode="External"/><Relationship Id="rId629" Type="http://schemas.openxmlformats.org/officeDocument/2006/relationships/hyperlink" Target="https://bulbapedia.bulbagarden.net/wiki/Psyduck_(Pok%C3%A9mon)" TargetMode="External"/><Relationship Id="rId624" Type="http://schemas.openxmlformats.org/officeDocument/2006/relationships/hyperlink" Target="https://goldensun.fandom.com/wiki/Meld" TargetMode="External"/><Relationship Id="rId623" Type="http://schemas.openxmlformats.org/officeDocument/2006/relationships/hyperlink" Target="https://onepiece.fandom.com/wiki/Laboon" TargetMode="External"/><Relationship Id="rId622" Type="http://schemas.openxmlformats.org/officeDocument/2006/relationships/hyperlink" Target="https://elderscrolls.fandom.com/wiki/Hearthfire_Hatchling" TargetMode="External"/><Relationship Id="rId621" Type="http://schemas.openxmlformats.org/officeDocument/2006/relationships/hyperlink" Target="https://monster-sanctuary.fandom.com/wiki/Nightwing" TargetMode="External"/><Relationship Id="rId628" Type="http://schemas.openxmlformats.org/officeDocument/2006/relationships/hyperlink" Target="https://forgottenrealms.fandom.com/wiki/Grell" TargetMode="External"/><Relationship Id="rId627" Type="http://schemas.openxmlformats.org/officeDocument/2006/relationships/hyperlink" Target="https://avatar.fandom.com/wiki/Eel_hound" TargetMode="External"/><Relationship Id="rId626" Type="http://schemas.openxmlformats.org/officeDocument/2006/relationships/hyperlink" Target="https://ark.gamepedia.com/Bulbdog" TargetMode="External"/><Relationship Id="rId625" Type="http://schemas.openxmlformats.org/officeDocument/2006/relationships/hyperlink" Target="https://ghibli.fandom.com/wiki/Forest_Spirit" TargetMode="External"/><Relationship Id="rId2780" Type="http://schemas.openxmlformats.org/officeDocument/2006/relationships/hyperlink" Target="https://bulbapedia.bulbagarden.net/wiki/Bounsweet_(Pok%C3%A9mon)" TargetMode="External"/><Relationship Id="rId1450" Type="http://schemas.openxmlformats.org/officeDocument/2006/relationships/hyperlink" Target="https://bulbapedia.bulbagarden.net/wiki/Magikarp_(Pok%C3%A9mon)" TargetMode="External"/><Relationship Id="rId2781" Type="http://schemas.openxmlformats.org/officeDocument/2006/relationships/hyperlink" Target="https://bulbapedia.bulbagarden.net/wiki/Comfey_(Pok%C3%A9mon)" TargetMode="External"/><Relationship Id="rId620" Type="http://schemas.openxmlformats.org/officeDocument/2006/relationships/hyperlink" Target="https://fellseal.gamepedia.com/Therva" TargetMode="External"/><Relationship Id="rId1451" Type="http://schemas.openxmlformats.org/officeDocument/2006/relationships/hyperlink" Target="https://digimon.fandom.com/wiki/Lunamon" TargetMode="External"/><Relationship Id="rId2782" Type="http://schemas.openxmlformats.org/officeDocument/2006/relationships/hyperlink" Target="https://bulbapedia.bulbagarden.net/wiki/Oranguru_(Pok%C3%A9mon)" TargetMode="External"/><Relationship Id="rId1452" Type="http://schemas.openxmlformats.org/officeDocument/2006/relationships/hyperlink" Target="https://zelda.fandom.com/wiki/Stagnox" TargetMode="External"/><Relationship Id="rId2783" Type="http://schemas.openxmlformats.org/officeDocument/2006/relationships/hyperlink" Target="https://bulbapedia.bulbagarden.net/wiki/Passimian_(Pok%C3%A9mon)" TargetMode="External"/><Relationship Id="rId1453" Type="http://schemas.openxmlformats.org/officeDocument/2006/relationships/hyperlink" Target="https://www.mariowiki.com/Frog_Suit" TargetMode="External"/><Relationship Id="rId2784" Type="http://schemas.openxmlformats.org/officeDocument/2006/relationships/hyperlink" Target="https://bulbapedia.bulbagarden.net/wiki/Wimpod_(Pok%C3%A9mon)" TargetMode="External"/><Relationship Id="rId1454" Type="http://schemas.openxmlformats.org/officeDocument/2006/relationships/hyperlink" Target="https://dragon-quest.org/wiki/Lips" TargetMode="External"/><Relationship Id="rId2785" Type="http://schemas.openxmlformats.org/officeDocument/2006/relationships/hyperlink" Target="https://bulbapedia.bulbagarden.net/wiki/Sandygast_(Pok%C3%A9mon)" TargetMode="External"/><Relationship Id="rId1444" Type="http://schemas.openxmlformats.org/officeDocument/2006/relationships/hyperlink" Target="https://monster-sanctuary.fandom.com/wiki/Salahammer" TargetMode="External"/><Relationship Id="rId2775" Type="http://schemas.openxmlformats.org/officeDocument/2006/relationships/hyperlink" Target="https://bulbapedia.bulbagarden.net/wiki/Dewpider_(Pok%C3%A9mon)" TargetMode="External"/><Relationship Id="rId1445" Type="http://schemas.openxmlformats.org/officeDocument/2006/relationships/hyperlink" Target="https://goldensun.fandom.com/wiki/Blitz" TargetMode="External"/><Relationship Id="rId2776" Type="http://schemas.openxmlformats.org/officeDocument/2006/relationships/hyperlink" Target="https://bulbapedia.bulbagarden.net/wiki/Fomantis_(Pok%C3%A9mon)" TargetMode="External"/><Relationship Id="rId1446" Type="http://schemas.openxmlformats.org/officeDocument/2006/relationships/hyperlink" Target="https://skiesofarcadia.fandom.com/wiki/Grendel" TargetMode="External"/><Relationship Id="rId2777" Type="http://schemas.openxmlformats.org/officeDocument/2006/relationships/hyperlink" Target="https://bulbapedia.bulbagarden.net/wiki/Morelull_(Pok%C3%A9mon)" TargetMode="External"/><Relationship Id="rId1447" Type="http://schemas.openxmlformats.org/officeDocument/2006/relationships/hyperlink" Target="https://ark.gamepedia.com/Gigantopithecus" TargetMode="External"/><Relationship Id="rId2778" Type="http://schemas.openxmlformats.org/officeDocument/2006/relationships/hyperlink" Target="https://bulbapedia.bulbagarden.net/wiki/Salandit_(Pok%C3%A9mon)" TargetMode="External"/><Relationship Id="rId1448" Type="http://schemas.openxmlformats.org/officeDocument/2006/relationships/hyperlink" Target="https://avatar.fandom.com/wiki/Raven_eagle" TargetMode="External"/><Relationship Id="rId2779" Type="http://schemas.openxmlformats.org/officeDocument/2006/relationships/hyperlink" Target="https://bulbapedia.bulbagarden.net/wiki/Stufful_(Pok%C3%A9mon)" TargetMode="External"/><Relationship Id="rId1449" Type="http://schemas.openxmlformats.org/officeDocument/2006/relationships/hyperlink" Target="https://forgottenrealms.fandom.com/wiki/Homunculus" TargetMode="External"/><Relationship Id="rId619" Type="http://schemas.openxmlformats.org/officeDocument/2006/relationships/hyperlink" Target="https://minecraft.gamepedia.com/Strider" TargetMode="External"/><Relationship Id="rId618" Type="http://schemas.openxmlformats.org/officeDocument/2006/relationships/hyperlink" Target="https://finalfantasy.fandom.com/wiki/Hashmal_(Final_Fantasy_XII)" TargetMode="External"/><Relationship Id="rId613" Type="http://schemas.openxmlformats.org/officeDocument/2006/relationships/hyperlink" Target="https://monsterhunter.fandom.com/wiki/Banbaro" TargetMode="External"/><Relationship Id="rId612" Type="http://schemas.openxmlformats.org/officeDocument/2006/relationships/hyperlink" Target="https://starwars.fandom.com/wiki/Mastmot/Legends" TargetMode="External"/><Relationship Id="rId611" Type="http://schemas.openxmlformats.org/officeDocument/2006/relationships/hyperlink" Target="https://xenoblade.fandom.com/wiki/Cute_Brog" TargetMode="External"/><Relationship Id="rId610" Type="http://schemas.openxmlformats.org/officeDocument/2006/relationships/hyperlink" Target="https://howtotrainyourdragon.fandom.com/wiki/Flame_Whipper" TargetMode="External"/><Relationship Id="rId617" Type="http://schemas.openxmlformats.org/officeDocument/2006/relationships/hyperlink" Target="https://finalfantasy.fandom.com/wiki/Demon_Wall_(Final_Fantasy_XII)" TargetMode="External"/><Relationship Id="rId616" Type="http://schemas.openxmlformats.org/officeDocument/2006/relationships/hyperlink" Target="https://metroid.fandom.com/wiki/Grenchler" TargetMode="External"/><Relationship Id="rId615" Type="http://schemas.openxmlformats.org/officeDocument/2006/relationships/hyperlink" Target="https://dc.fandom.com/wiki/Leroy_(New_Earth)" TargetMode="External"/><Relationship Id="rId614" Type="http://schemas.openxmlformats.org/officeDocument/2006/relationships/hyperlink" Target="https://harrypotter.fandom.com/wiki/Ukrainian_Ironbelly" TargetMode="External"/><Relationship Id="rId2770" Type="http://schemas.openxmlformats.org/officeDocument/2006/relationships/hyperlink" Target="https://bulbapedia.bulbagarden.net/wiki/Cutiefly_(Pok%C3%A9mon)" TargetMode="External"/><Relationship Id="rId1440" Type="http://schemas.openxmlformats.org/officeDocument/2006/relationships/hyperlink" Target="https://xenoblade.fandom.com/wiki/Racti_Lexos" TargetMode="External"/><Relationship Id="rId2771" Type="http://schemas.openxmlformats.org/officeDocument/2006/relationships/hyperlink" Target="https://bulbapedia.bulbagarden.net/wiki/Rockruff_(Pok%C3%A9mon)" TargetMode="External"/><Relationship Id="rId1441" Type="http://schemas.openxmlformats.org/officeDocument/2006/relationships/hyperlink" Target="https://starwars.fandom.com/wiki/Cliffborer_worm" TargetMode="External"/><Relationship Id="rId2772" Type="http://schemas.openxmlformats.org/officeDocument/2006/relationships/hyperlink" Target="https://bulbapedia.bulbagarden.net/wiki/Wishiwashi_(Pok%C3%A9mon)" TargetMode="External"/><Relationship Id="rId1442" Type="http://schemas.openxmlformats.org/officeDocument/2006/relationships/hyperlink" Target="https://monsterhunter.fandom.com/wiki/Duramboros" TargetMode="External"/><Relationship Id="rId2773" Type="http://schemas.openxmlformats.org/officeDocument/2006/relationships/hyperlink" Target="https://bulbapedia.bulbagarden.net/wiki/Mareanie_(Pok%C3%A9mon)" TargetMode="External"/><Relationship Id="rId1443" Type="http://schemas.openxmlformats.org/officeDocument/2006/relationships/hyperlink" Target="https://harrypotter.fandom.com/wiki/Dementor" TargetMode="External"/><Relationship Id="rId2774" Type="http://schemas.openxmlformats.org/officeDocument/2006/relationships/hyperlink" Target="https://bulbapedia.bulbagarden.net/wiki/Mudbray_(Pok%C3%A9mon)" TargetMode="External"/><Relationship Id="rId1477" Type="http://schemas.openxmlformats.org/officeDocument/2006/relationships/hyperlink" Target="https://goldensun.fandom.com/wiki/Breeze" TargetMode="External"/><Relationship Id="rId1478" Type="http://schemas.openxmlformats.org/officeDocument/2006/relationships/hyperlink" Target="https://skiesofarcadia.fandom.com/wiki/Recumen" TargetMode="External"/><Relationship Id="rId1479" Type="http://schemas.openxmlformats.org/officeDocument/2006/relationships/hyperlink" Target="https://ark.gamepedia.com/Glowtail" TargetMode="External"/><Relationship Id="rId646" Type="http://schemas.openxmlformats.org/officeDocument/2006/relationships/hyperlink" Target="https://elderscrolls.fandom.com/wiki/Hoarvor" TargetMode="External"/><Relationship Id="rId645" Type="http://schemas.openxmlformats.org/officeDocument/2006/relationships/hyperlink" Target="https://monster-sanctuary.fandom.com/wiki/Toxiquus" TargetMode="External"/><Relationship Id="rId644" Type="http://schemas.openxmlformats.org/officeDocument/2006/relationships/hyperlink" Target="https://fellseal.gamepedia.com/Vangal" TargetMode="External"/><Relationship Id="rId643" Type="http://schemas.openxmlformats.org/officeDocument/2006/relationships/hyperlink" Target="https://minecraft.gamepedia.com/Spawner" TargetMode="External"/><Relationship Id="rId649" Type="http://schemas.openxmlformats.org/officeDocument/2006/relationships/hyperlink" Target="https://ghibli.fandom.com/wiki/Ohmu" TargetMode="External"/><Relationship Id="rId648" Type="http://schemas.openxmlformats.org/officeDocument/2006/relationships/hyperlink" Target="https://goldensun.fandom.com/wiki/Mold" TargetMode="External"/><Relationship Id="rId647" Type="http://schemas.openxmlformats.org/officeDocument/2006/relationships/hyperlink" Target="https://onepiece.fandom.com/wiki/Animal_Species/Water_7_Saga" TargetMode="External"/><Relationship Id="rId1470" Type="http://schemas.openxmlformats.org/officeDocument/2006/relationships/hyperlink" Target="https://dragon-quest.org/wiki/Lunatick" TargetMode="External"/><Relationship Id="rId1471" Type="http://schemas.openxmlformats.org/officeDocument/2006/relationships/hyperlink" Target="https://howtotrainyourdragon.fandom.com/wiki/Silver_Phantom_(Franchise)" TargetMode="External"/><Relationship Id="rId1472" Type="http://schemas.openxmlformats.org/officeDocument/2006/relationships/hyperlink" Target="https://xenoblade.fandom.com/wiki/Lophid" TargetMode="External"/><Relationship Id="rId642" Type="http://schemas.openxmlformats.org/officeDocument/2006/relationships/hyperlink" Target="https://finalfantasy.fandom.com/wiki/Ifrit_(Final_Fantasy_X)" TargetMode="External"/><Relationship Id="rId1473" Type="http://schemas.openxmlformats.org/officeDocument/2006/relationships/hyperlink" Target="https://starwars.fandom.com/wiki/Corellian_banshee_bird" TargetMode="External"/><Relationship Id="rId641" Type="http://schemas.openxmlformats.org/officeDocument/2006/relationships/hyperlink" Target="https://finalfantasy.fandom.com/wiki/Dual_Horn_(Final_Fantasy_X)" TargetMode="External"/><Relationship Id="rId1474" Type="http://schemas.openxmlformats.org/officeDocument/2006/relationships/hyperlink" Target="https://monsterhunter.fandom.com/wiki/Dyuragaua" TargetMode="External"/><Relationship Id="rId640" Type="http://schemas.openxmlformats.org/officeDocument/2006/relationships/hyperlink" Target="https://metroid.fandom.com/wiki/Groganch" TargetMode="External"/><Relationship Id="rId1475" Type="http://schemas.openxmlformats.org/officeDocument/2006/relationships/hyperlink" Target="https://harrypotter.fandom.com/wiki/Mandrake" TargetMode="External"/><Relationship Id="rId1476" Type="http://schemas.openxmlformats.org/officeDocument/2006/relationships/hyperlink" Target="https://monster-sanctuary.fandom.com/wiki/Glowdra" TargetMode="External"/><Relationship Id="rId1466" Type="http://schemas.openxmlformats.org/officeDocument/2006/relationships/hyperlink" Target="https://bulbapedia.bulbagarden.net/wiki/Lapras_(Pok%C3%A9mon)" TargetMode="External"/><Relationship Id="rId2797" Type="http://schemas.openxmlformats.org/officeDocument/2006/relationships/hyperlink" Target="https://bulbapedia.bulbagarden.net/wiki/Tapu_Koko_(Pok%C3%A9mon)" TargetMode="External"/><Relationship Id="rId1467" Type="http://schemas.openxmlformats.org/officeDocument/2006/relationships/hyperlink" Target="https://digimon.fandom.com/wiki/Monitamon" TargetMode="External"/><Relationship Id="rId2798" Type="http://schemas.openxmlformats.org/officeDocument/2006/relationships/hyperlink" Target="https://bulbapedia.bulbagarden.net/wiki/Tapu_Lele_(Pok%C3%A9mon)" TargetMode="External"/><Relationship Id="rId1468" Type="http://schemas.openxmlformats.org/officeDocument/2006/relationships/hyperlink" Target="https://zelda.fandom.com/wiki/Twinmold" TargetMode="External"/><Relationship Id="rId2799" Type="http://schemas.openxmlformats.org/officeDocument/2006/relationships/hyperlink" Target="https://bulbapedia.bulbagarden.net/wiki/Tapu_Bulu_(Pok%C3%A9mon)" TargetMode="External"/><Relationship Id="rId1469" Type="http://schemas.openxmlformats.org/officeDocument/2006/relationships/hyperlink" Target="https://www.mariowiki.com/Goomba%27s_Shoe" TargetMode="External"/><Relationship Id="rId635" Type="http://schemas.openxmlformats.org/officeDocument/2006/relationships/hyperlink" Target="https://xenoblade.fandom.com/wiki/Bufa" TargetMode="External"/><Relationship Id="rId634" Type="http://schemas.openxmlformats.org/officeDocument/2006/relationships/hyperlink" Target="https://howtotrainyourdragon.fandom.com/wiki/Flightmare" TargetMode="External"/><Relationship Id="rId633" Type="http://schemas.openxmlformats.org/officeDocument/2006/relationships/hyperlink" Target="https://dragon-quest.org/wiki/Ethereal_serpent" TargetMode="External"/><Relationship Id="rId632" Type="http://schemas.openxmlformats.org/officeDocument/2006/relationships/hyperlink" Target="https://www.mariowiki.com/Luma_(species)" TargetMode="External"/><Relationship Id="rId639" Type="http://schemas.openxmlformats.org/officeDocument/2006/relationships/hyperlink" Target="https://dc.fandom.com/wiki/Memakata_(New_Earth)" TargetMode="External"/><Relationship Id="rId638" Type="http://schemas.openxmlformats.org/officeDocument/2006/relationships/hyperlink" Target="https://harrypotter.fandom.com/wiki/Dugbog" TargetMode="External"/><Relationship Id="rId637" Type="http://schemas.openxmlformats.org/officeDocument/2006/relationships/hyperlink" Target="https://monsterhunter.fandom.com/wiki/Barioth" TargetMode="External"/><Relationship Id="rId636" Type="http://schemas.openxmlformats.org/officeDocument/2006/relationships/hyperlink" Target="https://starwars.fandom.com/wiki/Mee/Legends" TargetMode="External"/><Relationship Id="rId2790" Type="http://schemas.openxmlformats.org/officeDocument/2006/relationships/hyperlink" Target="https://bulbapedia.bulbagarden.net/wiki/Turtonator_(Pok%C3%A9mon)" TargetMode="External"/><Relationship Id="rId1460" Type="http://schemas.openxmlformats.org/officeDocument/2006/relationships/hyperlink" Target="https://monster-sanctuary.fandom.com/wiki/Lava_Blob" TargetMode="External"/><Relationship Id="rId2791" Type="http://schemas.openxmlformats.org/officeDocument/2006/relationships/hyperlink" Target="https://bulbapedia.bulbagarden.net/wiki/Togedemaru_(Pok%C3%A9mon)" TargetMode="External"/><Relationship Id="rId1461" Type="http://schemas.openxmlformats.org/officeDocument/2006/relationships/hyperlink" Target="https://goldensun.fandom.com/wiki/Breath" TargetMode="External"/><Relationship Id="rId2792" Type="http://schemas.openxmlformats.org/officeDocument/2006/relationships/hyperlink" Target="https://bulbapedia.bulbagarden.net/wiki/Mimikyu_(Pok%C3%A9mon)" TargetMode="External"/><Relationship Id="rId631" Type="http://schemas.openxmlformats.org/officeDocument/2006/relationships/hyperlink" Target="https://zelda.fandom.com/wiki/Ice_Keese" TargetMode="External"/><Relationship Id="rId1462" Type="http://schemas.openxmlformats.org/officeDocument/2006/relationships/hyperlink" Target="https://skiesofarcadia.fandom.com/wiki/Rhaknam" TargetMode="External"/><Relationship Id="rId2793" Type="http://schemas.openxmlformats.org/officeDocument/2006/relationships/hyperlink" Target="https://bulbapedia.bulbagarden.net/wiki/Bruxish_(Pok%C3%A9mon)" TargetMode="External"/><Relationship Id="rId630" Type="http://schemas.openxmlformats.org/officeDocument/2006/relationships/hyperlink" Target="https://digimon.fandom.com/wiki/Dracomon" TargetMode="External"/><Relationship Id="rId1463" Type="http://schemas.openxmlformats.org/officeDocument/2006/relationships/hyperlink" Target="https://ark.gamepedia.com/Glowbug" TargetMode="External"/><Relationship Id="rId2794" Type="http://schemas.openxmlformats.org/officeDocument/2006/relationships/hyperlink" Target="https://bulbapedia.bulbagarden.net/wiki/Drampa_(Pok%C3%A9mon)" TargetMode="External"/><Relationship Id="rId1464" Type="http://schemas.openxmlformats.org/officeDocument/2006/relationships/hyperlink" Target="https://avatar.fandom.com/wiki/Saber-tooth_moose_lion" TargetMode="External"/><Relationship Id="rId2795" Type="http://schemas.openxmlformats.org/officeDocument/2006/relationships/hyperlink" Target="https://bulbapedia.bulbagarden.net/wiki/Dhelmise_(Pok%C3%A9mon)" TargetMode="External"/><Relationship Id="rId1465" Type="http://schemas.openxmlformats.org/officeDocument/2006/relationships/hyperlink" Target="https://forgottenrealms.fandom.com/wiki/Jade_spider" TargetMode="External"/><Relationship Id="rId2796" Type="http://schemas.openxmlformats.org/officeDocument/2006/relationships/hyperlink" Target="https://bulbapedia.bulbagarden.net/wiki/Jangmo-o_(Pok%C3%A9mon)" TargetMode="External"/><Relationship Id="rId1411" Type="http://schemas.openxmlformats.org/officeDocument/2006/relationships/hyperlink" Target="https://harrypotter.fandom.com/wiki/House-elf" TargetMode="External"/><Relationship Id="rId2742" Type="http://schemas.openxmlformats.org/officeDocument/2006/relationships/hyperlink" Target="https://bulbapedia.bulbagarden.net/wiki/Clauncher_(Pok%C3%A9mon)" TargetMode="External"/><Relationship Id="rId1412" Type="http://schemas.openxmlformats.org/officeDocument/2006/relationships/hyperlink" Target="https://monster-sanctuary.fandom.com/wiki/Manticorb" TargetMode="External"/><Relationship Id="rId2743" Type="http://schemas.openxmlformats.org/officeDocument/2006/relationships/hyperlink" Target="https://bulbapedia.bulbagarden.net/wiki/Helioptile_(Pok%C3%A9mon)" TargetMode="External"/><Relationship Id="rId1413" Type="http://schemas.openxmlformats.org/officeDocument/2006/relationships/hyperlink" Target="https://goldensun.fandom.com/wiki/Wrath" TargetMode="External"/><Relationship Id="rId2744" Type="http://schemas.openxmlformats.org/officeDocument/2006/relationships/hyperlink" Target="https://bulbapedia.bulbagarden.net/wiki/Tyrunt_(Pok%C3%A9mon)" TargetMode="External"/><Relationship Id="rId1414" Type="http://schemas.openxmlformats.org/officeDocument/2006/relationships/hyperlink" Target="https://robotics.fandom.com/wiki/Johnny_5" TargetMode="External"/><Relationship Id="rId2745" Type="http://schemas.openxmlformats.org/officeDocument/2006/relationships/hyperlink" Target="https://bulbapedia.bulbagarden.net/wiki/Amaura_(Pok%C3%A9mon)" TargetMode="External"/><Relationship Id="rId1415" Type="http://schemas.openxmlformats.org/officeDocument/2006/relationships/hyperlink" Target="https://ark.gamepedia.com/Gasbags" TargetMode="External"/><Relationship Id="rId2746" Type="http://schemas.openxmlformats.org/officeDocument/2006/relationships/hyperlink" Target="https://bulbapedia.bulbagarden.net/wiki/Hawlucha_(Pok%C3%A9mon)" TargetMode="External"/><Relationship Id="rId1416" Type="http://schemas.openxmlformats.org/officeDocument/2006/relationships/hyperlink" Target="https://avatar.fandom.com/wiki/Quilled_chameleon" TargetMode="External"/><Relationship Id="rId2747" Type="http://schemas.openxmlformats.org/officeDocument/2006/relationships/hyperlink" Target="https://bulbapedia.bulbagarden.net/wiki/Dedenne_(Pok%C3%A9mon)" TargetMode="External"/><Relationship Id="rId1417" Type="http://schemas.openxmlformats.org/officeDocument/2006/relationships/hyperlink" Target="https://forgottenrealms.fandom.com/wiki/Guardgoyle" TargetMode="External"/><Relationship Id="rId2748" Type="http://schemas.openxmlformats.org/officeDocument/2006/relationships/hyperlink" Target="https://bulbapedia.bulbagarden.net/wiki/Carbink_(Pok%C3%A9mon)" TargetMode="External"/><Relationship Id="rId1418" Type="http://schemas.openxmlformats.org/officeDocument/2006/relationships/hyperlink" Target="https://bulbapedia.bulbagarden.net/wiki/Pinsir_(Pok%C3%A9mon)" TargetMode="External"/><Relationship Id="rId2749" Type="http://schemas.openxmlformats.org/officeDocument/2006/relationships/hyperlink" Target="https://bulbapedia.bulbagarden.net/wiki/Goomy_(Pok%C3%A9mon)" TargetMode="External"/><Relationship Id="rId1419" Type="http://schemas.openxmlformats.org/officeDocument/2006/relationships/hyperlink" Target="https://digimon.fandom.com/wiki/Lucemon" TargetMode="External"/><Relationship Id="rId2740" Type="http://schemas.openxmlformats.org/officeDocument/2006/relationships/hyperlink" Target="https://bulbapedia.bulbagarden.net/wiki/Binacle_(Pok%C3%A9mon)" TargetMode="External"/><Relationship Id="rId1410" Type="http://schemas.openxmlformats.org/officeDocument/2006/relationships/hyperlink" Target="https://monsterhunter.fandom.com/wiki/Dodogama" TargetMode="External"/><Relationship Id="rId2741" Type="http://schemas.openxmlformats.org/officeDocument/2006/relationships/hyperlink" Target="https://bulbapedia.bulbagarden.net/wiki/Skrelp_(Pok%C3%A9mon)" TargetMode="External"/><Relationship Id="rId1400" Type="http://schemas.openxmlformats.org/officeDocument/2006/relationships/hyperlink" Target="https://avatar.fandom.com/wiki/Pythonaconda" TargetMode="External"/><Relationship Id="rId2731" Type="http://schemas.openxmlformats.org/officeDocument/2006/relationships/hyperlink" Target="https://bulbapedia.bulbagarden.net/wiki/Flab%C3%A9b%C3%A9_(Pok%C3%A9mon)" TargetMode="External"/><Relationship Id="rId1401" Type="http://schemas.openxmlformats.org/officeDocument/2006/relationships/hyperlink" Target="https://forgottenrealms.fandom.com/wiki/Stone_golem" TargetMode="External"/><Relationship Id="rId2732" Type="http://schemas.openxmlformats.org/officeDocument/2006/relationships/hyperlink" Target="https://bulbapedia.bulbagarden.net/wiki/Skiddo_(Pok%C3%A9mon)" TargetMode="External"/><Relationship Id="rId1402" Type="http://schemas.openxmlformats.org/officeDocument/2006/relationships/hyperlink" Target="https://bulbapedia.bulbagarden.net/wiki/Magby_(Pok%C3%A9mon)" TargetMode="External"/><Relationship Id="rId2733" Type="http://schemas.openxmlformats.org/officeDocument/2006/relationships/hyperlink" Target="https://bulbapedia.bulbagarden.net/wiki/Pancham_(Pok%C3%A9mon)" TargetMode="External"/><Relationship Id="rId1403" Type="http://schemas.openxmlformats.org/officeDocument/2006/relationships/hyperlink" Target="https://digimon.fandom.com/wiki/Lopmon" TargetMode="External"/><Relationship Id="rId2734" Type="http://schemas.openxmlformats.org/officeDocument/2006/relationships/hyperlink" Target="https://bulbapedia.bulbagarden.net/wiki/Furfrou_(Pok%C3%A9mon)" TargetMode="External"/><Relationship Id="rId1404" Type="http://schemas.openxmlformats.org/officeDocument/2006/relationships/hyperlink" Target="https://zelda.fandom.com/wiki/Moldorm" TargetMode="External"/><Relationship Id="rId2735" Type="http://schemas.openxmlformats.org/officeDocument/2006/relationships/hyperlink" Target="https://bulbapedia.bulbagarden.net/wiki/Espurr_(Pok%C3%A9mon)" TargetMode="External"/><Relationship Id="rId1405" Type="http://schemas.openxmlformats.org/officeDocument/2006/relationships/hyperlink" Target="https://www.mariowiki.com/Cape_Feather" TargetMode="External"/><Relationship Id="rId2736" Type="http://schemas.openxmlformats.org/officeDocument/2006/relationships/hyperlink" Target="https://bulbapedia.bulbagarden.net/wiki/Honedge_(Pok%C3%A9mon)" TargetMode="External"/><Relationship Id="rId1406" Type="http://schemas.openxmlformats.org/officeDocument/2006/relationships/hyperlink" Target="https://dragon-quest.org/wiki/Drohl_drone" TargetMode="External"/><Relationship Id="rId2737" Type="http://schemas.openxmlformats.org/officeDocument/2006/relationships/hyperlink" Target="https://bulbapedia.bulbagarden.net/wiki/Spritzee_(Pok%C3%A9mon)" TargetMode="External"/><Relationship Id="rId1407" Type="http://schemas.openxmlformats.org/officeDocument/2006/relationships/hyperlink" Target="https://howtotrainyourdragon.fandom.com/wiki/Shellfire" TargetMode="External"/><Relationship Id="rId2738" Type="http://schemas.openxmlformats.org/officeDocument/2006/relationships/hyperlink" Target="https://bulbapedia.bulbagarden.net/wiki/Swirlix_(Pok%C3%A9mon)" TargetMode="External"/><Relationship Id="rId1408" Type="http://schemas.openxmlformats.org/officeDocument/2006/relationships/hyperlink" Target="https://xenoblade.fandom.com/wiki/Lepyx" TargetMode="External"/><Relationship Id="rId2739" Type="http://schemas.openxmlformats.org/officeDocument/2006/relationships/hyperlink" Target="https://bulbapedia.bulbagarden.net/wiki/Inkay_(Pok%C3%A9mon)" TargetMode="External"/><Relationship Id="rId1409" Type="http://schemas.openxmlformats.org/officeDocument/2006/relationships/hyperlink" Target="https://starwars.fandom.com/wiki/Cannok" TargetMode="External"/><Relationship Id="rId2730" Type="http://schemas.openxmlformats.org/officeDocument/2006/relationships/hyperlink" Target="https://bulbapedia.bulbagarden.net/wiki/Litleo_(Pok%C3%A9mon)" TargetMode="External"/><Relationship Id="rId1433" Type="http://schemas.openxmlformats.org/officeDocument/2006/relationships/hyperlink" Target="https://forgottenrealms.fandom.com/wiki/Helmed_horror" TargetMode="External"/><Relationship Id="rId2764" Type="http://schemas.openxmlformats.org/officeDocument/2006/relationships/hyperlink" Target="https://bulbapedia.bulbagarden.net/wiki/Popplio_(Pok%C3%A9mon)" TargetMode="External"/><Relationship Id="rId1434" Type="http://schemas.openxmlformats.org/officeDocument/2006/relationships/hyperlink" Target="https://bulbapedia.bulbagarden.net/wiki/Tauros_(Pok%C3%A9mon)" TargetMode="External"/><Relationship Id="rId2765" Type="http://schemas.openxmlformats.org/officeDocument/2006/relationships/hyperlink" Target="https://bulbapedia.bulbagarden.net/wiki/Pikipek_(Pok%C3%A9mon)" TargetMode="External"/><Relationship Id="rId1435" Type="http://schemas.openxmlformats.org/officeDocument/2006/relationships/hyperlink" Target="https://digimon.fandom.com/wiki/Ludomon" TargetMode="External"/><Relationship Id="rId2766" Type="http://schemas.openxmlformats.org/officeDocument/2006/relationships/hyperlink" Target="https://bulbapedia.bulbagarden.net/wiki/Yungoos_(Pok%C3%A9mon)" TargetMode="External"/><Relationship Id="rId1436" Type="http://schemas.openxmlformats.org/officeDocument/2006/relationships/hyperlink" Target="https://zelda.fandom.com/wiki/Odolwa" TargetMode="External"/><Relationship Id="rId2767" Type="http://schemas.openxmlformats.org/officeDocument/2006/relationships/hyperlink" Target="https://bulbapedia.bulbagarden.net/wiki/Grubbin_(Pok%C3%A9mon)" TargetMode="External"/><Relationship Id="rId1437" Type="http://schemas.openxmlformats.org/officeDocument/2006/relationships/hyperlink" Target="https://www.mariowiki.com/Fire_Flower" TargetMode="External"/><Relationship Id="rId2768" Type="http://schemas.openxmlformats.org/officeDocument/2006/relationships/hyperlink" Target="https://bulbapedia.bulbagarden.net/wiki/Crabrawler_(Pok%C3%A9mon)" TargetMode="External"/><Relationship Id="rId1438" Type="http://schemas.openxmlformats.org/officeDocument/2006/relationships/hyperlink" Target="https://dragon-quest.org/wiki/Killerpillar" TargetMode="External"/><Relationship Id="rId2769" Type="http://schemas.openxmlformats.org/officeDocument/2006/relationships/hyperlink" Target="https://bulbapedia.bulbagarden.net/wiki/Oricorio_(Pok%C3%A9mon)" TargetMode="External"/><Relationship Id="rId1439" Type="http://schemas.openxmlformats.org/officeDocument/2006/relationships/hyperlink" Target="https://howtotrainyourdragon.fandom.com/wiki/Shockjaw" TargetMode="External"/><Relationship Id="rId609" Type="http://schemas.openxmlformats.org/officeDocument/2006/relationships/hyperlink" Target="https://dragon-quest.org/wiki/Drakulard" TargetMode="External"/><Relationship Id="rId608" Type="http://schemas.openxmlformats.org/officeDocument/2006/relationships/hyperlink" Target="https://www.mariowiki.com/Little_Mouser" TargetMode="External"/><Relationship Id="rId607" Type="http://schemas.openxmlformats.org/officeDocument/2006/relationships/hyperlink" Target="https://zelda.fandom.com/wiki/Fire_Keese" TargetMode="External"/><Relationship Id="rId602" Type="http://schemas.openxmlformats.org/officeDocument/2006/relationships/hyperlink" Target="https://ark.gamepedia.com/Broodmother_Lysrix" TargetMode="External"/><Relationship Id="rId601" Type="http://schemas.openxmlformats.org/officeDocument/2006/relationships/hyperlink" Target="https://ghibli.fandom.com/wiki/Catbus" TargetMode="External"/><Relationship Id="rId600" Type="http://schemas.openxmlformats.org/officeDocument/2006/relationships/hyperlink" Target="https://goldensun.fandom.com/wiki/Magnet" TargetMode="External"/><Relationship Id="rId606" Type="http://schemas.openxmlformats.org/officeDocument/2006/relationships/hyperlink" Target="https://digimon.fandom.com/wiki/Dracmon" TargetMode="External"/><Relationship Id="rId605" Type="http://schemas.openxmlformats.org/officeDocument/2006/relationships/hyperlink" Target="https://bulbapedia.bulbagarden.net/wiki/Meowth_(Pok%C3%A9mon)" TargetMode="External"/><Relationship Id="rId604" Type="http://schemas.openxmlformats.org/officeDocument/2006/relationships/hyperlink" Target="https://forgottenrealms.fandom.com/wiki/Gibbering_mouther" TargetMode="External"/><Relationship Id="rId603" Type="http://schemas.openxmlformats.org/officeDocument/2006/relationships/hyperlink" Target="https://avatar.fandom.com/wiki/Dragonfly_bunny_spirit" TargetMode="External"/><Relationship Id="rId2760" Type="http://schemas.openxmlformats.org/officeDocument/2006/relationships/hyperlink" Target="https://bulbapedia.bulbagarden.net/wiki/Volcanion_(Pok%C3%A9mon)" TargetMode="External"/><Relationship Id="rId1430" Type="http://schemas.openxmlformats.org/officeDocument/2006/relationships/hyperlink" Target="https://skiesofarcadia.fandom.com/wiki/Bluheim" TargetMode="External"/><Relationship Id="rId2761" Type="http://schemas.openxmlformats.org/officeDocument/2006/relationships/hyperlink" Target="https://bulbapedia.bulbagarden.net/wiki/Mega_Ring" TargetMode="External"/><Relationship Id="rId1431" Type="http://schemas.openxmlformats.org/officeDocument/2006/relationships/hyperlink" Target="https://ark.gamepedia.com/Giganotosaurus" TargetMode="External"/><Relationship Id="rId2762" Type="http://schemas.openxmlformats.org/officeDocument/2006/relationships/hyperlink" Target="https://bulbapedia.bulbagarden.net/wiki/Rowlet_(Pok%C3%A9mon)" TargetMode="External"/><Relationship Id="rId1432" Type="http://schemas.openxmlformats.org/officeDocument/2006/relationships/hyperlink" Target="https://avatar.fandom.com/wiki/Rabaroo" TargetMode="External"/><Relationship Id="rId2763" Type="http://schemas.openxmlformats.org/officeDocument/2006/relationships/hyperlink" Target="https://bulbapedia.bulbagarden.net/wiki/Litten_(Pok%C3%A9mon)" TargetMode="External"/><Relationship Id="rId1422" Type="http://schemas.openxmlformats.org/officeDocument/2006/relationships/hyperlink" Target="https://dragon-quest.org/wiki/Iron_rhino" TargetMode="External"/><Relationship Id="rId2753" Type="http://schemas.openxmlformats.org/officeDocument/2006/relationships/hyperlink" Target="https://bulbapedia.bulbagarden.net/wiki/Bergmite_(Pok%C3%A9mon)" TargetMode="External"/><Relationship Id="rId1423" Type="http://schemas.openxmlformats.org/officeDocument/2006/relationships/hyperlink" Target="https://howtotrainyourdragon.fandom.com/wiki/Shivertooth" TargetMode="External"/><Relationship Id="rId2754" Type="http://schemas.openxmlformats.org/officeDocument/2006/relationships/hyperlink" Target="https://bulbapedia.bulbagarden.net/wiki/Noibat_(Pok%C3%A9mon)" TargetMode="External"/><Relationship Id="rId1424" Type="http://schemas.openxmlformats.org/officeDocument/2006/relationships/hyperlink" Target="https://xenoblade.fandom.com/wiki/Levitath" TargetMode="External"/><Relationship Id="rId2755" Type="http://schemas.openxmlformats.org/officeDocument/2006/relationships/hyperlink" Target="https://bulbapedia.bulbagarden.net/wiki/Xerneas_(Pok%C3%A9mon)" TargetMode="External"/><Relationship Id="rId1425" Type="http://schemas.openxmlformats.org/officeDocument/2006/relationships/hyperlink" Target="https://starwars.fandom.com/wiki/Chlovi_cat" TargetMode="External"/><Relationship Id="rId2756" Type="http://schemas.openxmlformats.org/officeDocument/2006/relationships/hyperlink" Target="https://bulbapedia.bulbagarden.net/wiki/Yveltal_(Pok%C3%A9mon)" TargetMode="External"/><Relationship Id="rId1426" Type="http://schemas.openxmlformats.org/officeDocument/2006/relationships/hyperlink" Target="https://monsterhunter.fandom.com/wiki/Doragyurosu" TargetMode="External"/><Relationship Id="rId2757" Type="http://schemas.openxmlformats.org/officeDocument/2006/relationships/hyperlink" Target="https://bulbapedia.bulbagarden.net/wiki/Zygarde_(Pok%C3%A9mon)" TargetMode="External"/><Relationship Id="rId1427" Type="http://schemas.openxmlformats.org/officeDocument/2006/relationships/hyperlink" Target="https://harrypotter.fandom.com/wiki/Boggart" TargetMode="External"/><Relationship Id="rId2758" Type="http://schemas.openxmlformats.org/officeDocument/2006/relationships/hyperlink" Target="https://bulbapedia.bulbagarden.net/wiki/Diancie_(Pok%C3%A9mon)" TargetMode="External"/><Relationship Id="rId1428" Type="http://schemas.openxmlformats.org/officeDocument/2006/relationships/hyperlink" Target="https://monster-sanctuary.fandom.com/wiki/Goblin_Miner" TargetMode="External"/><Relationship Id="rId2759" Type="http://schemas.openxmlformats.org/officeDocument/2006/relationships/hyperlink" Target="https://bulbapedia.bulbagarden.net/wiki/Hoopa_(Pok%C3%A9mon)" TargetMode="External"/><Relationship Id="rId1429" Type="http://schemas.openxmlformats.org/officeDocument/2006/relationships/hyperlink" Target="https://goldensun.fandom.com/wiki/Aroma" TargetMode="External"/><Relationship Id="rId2750" Type="http://schemas.openxmlformats.org/officeDocument/2006/relationships/hyperlink" Target="https://bulbapedia.bulbagarden.net/wiki/Klefki_(Pok%C3%A9mon)" TargetMode="External"/><Relationship Id="rId1420" Type="http://schemas.openxmlformats.org/officeDocument/2006/relationships/hyperlink" Target="https://zelda.fandom.com/wiki/Morpheel" TargetMode="External"/><Relationship Id="rId2751" Type="http://schemas.openxmlformats.org/officeDocument/2006/relationships/hyperlink" Target="https://bulbapedia.bulbagarden.net/wiki/Phantump_(Pok%C3%A9mon)" TargetMode="External"/><Relationship Id="rId1421" Type="http://schemas.openxmlformats.org/officeDocument/2006/relationships/hyperlink" Target="https://www.mariowiki.com/Cloud_Flower" TargetMode="External"/><Relationship Id="rId2752" Type="http://schemas.openxmlformats.org/officeDocument/2006/relationships/hyperlink" Target="https://bulbapedia.bulbagarden.net/wiki/Pumpkaboo_(Pok%C3%A9mon)" TargetMode="External"/><Relationship Id="rId699" Type="http://schemas.openxmlformats.org/officeDocument/2006/relationships/hyperlink" Target="https://bulbapedia.bulbagarden.net/wiki/Poliwag_(Pok%C3%A9mon)" TargetMode="External"/><Relationship Id="rId698" Type="http://schemas.openxmlformats.org/officeDocument/2006/relationships/hyperlink" Target="https://forgottenrealms.fandom.com/wiki/Hook_horror" TargetMode="External"/><Relationship Id="rId693" Type="http://schemas.openxmlformats.org/officeDocument/2006/relationships/hyperlink" Target="http://en.wikipedia.org/wiki/Komainu" TargetMode="External"/><Relationship Id="rId692" Type="http://schemas.openxmlformats.org/officeDocument/2006/relationships/hyperlink" Target="https://elderscrolls.fandom.com/wiki/Ice_Wraith" TargetMode="External"/><Relationship Id="rId691" Type="http://schemas.openxmlformats.org/officeDocument/2006/relationships/hyperlink" Target="https://monster-sanctuary.fandom.com/wiki/Druid_Oak" TargetMode="External"/><Relationship Id="rId690" Type="http://schemas.openxmlformats.org/officeDocument/2006/relationships/hyperlink" Target="https://fellseal.gamepedia.com/Aerial" TargetMode="External"/><Relationship Id="rId697" Type="http://schemas.openxmlformats.org/officeDocument/2006/relationships/hyperlink" Target="https://avatar.fandom.com/wiki/Fire_ferret" TargetMode="External"/><Relationship Id="rId696" Type="http://schemas.openxmlformats.org/officeDocument/2006/relationships/hyperlink" Target="https://ark.gamepedia.com/Castoroides" TargetMode="External"/><Relationship Id="rId695" Type="http://schemas.openxmlformats.org/officeDocument/2006/relationships/hyperlink" Target="https://ghibli.fandom.com/wiki/Teto" TargetMode="External"/><Relationship Id="rId694" Type="http://schemas.openxmlformats.org/officeDocument/2006/relationships/hyperlink" Target="https://goldensun.fandom.com/wiki/Petra" TargetMode="External"/><Relationship Id="rId1499" Type="http://schemas.openxmlformats.org/officeDocument/2006/relationships/hyperlink" Target="https://digimon.fandom.com/wiki/Monodramon" TargetMode="External"/><Relationship Id="rId668" Type="http://schemas.openxmlformats.org/officeDocument/2006/relationships/hyperlink" Target="https://monster-sanctuary.fandom.com/wiki/Beetloid" TargetMode="External"/><Relationship Id="rId667" Type="http://schemas.openxmlformats.org/officeDocument/2006/relationships/hyperlink" Target="https://fellseal.gamepedia.com/Zotzit" TargetMode="External"/><Relationship Id="rId666" Type="http://schemas.openxmlformats.org/officeDocument/2006/relationships/hyperlink" Target="https://finalfantasy.fandom.com/wiki/Ixion_(Final_Fantasy_X)" TargetMode="External"/><Relationship Id="rId665" Type="http://schemas.openxmlformats.org/officeDocument/2006/relationships/hyperlink" Target="https://finalfantasy.fandom.com/wiki/Elf_Toad_(Final_Fantasy_V)" TargetMode="External"/><Relationship Id="rId669" Type="http://schemas.openxmlformats.org/officeDocument/2006/relationships/hyperlink" Target="https://elderscrolls.fandom.com/wiki/Horker" TargetMode="External"/><Relationship Id="rId1490" Type="http://schemas.openxmlformats.org/officeDocument/2006/relationships/hyperlink" Target="https://monsterhunter.fandom.com/wiki/Egyurasu" TargetMode="External"/><Relationship Id="rId660" Type="http://schemas.openxmlformats.org/officeDocument/2006/relationships/hyperlink" Target="https://starwars.fandom.com/wiki/Mott/Legends" TargetMode="External"/><Relationship Id="rId1491" Type="http://schemas.openxmlformats.org/officeDocument/2006/relationships/hyperlink" Target="https://harrypotter.fandom.com/wiki/Venomous_Tentacula" TargetMode="External"/><Relationship Id="rId1492" Type="http://schemas.openxmlformats.org/officeDocument/2006/relationships/hyperlink" Target="https://monster-sanctuary.fandom.com/wiki/Draconov" TargetMode="External"/><Relationship Id="rId1493" Type="http://schemas.openxmlformats.org/officeDocument/2006/relationships/hyperlink" Target="https://goldensun.fandom.com/wiki/Doldrum" TargetMode="External"/><Relationship Id="rId1494" Type="http://schemas.openxmlformats.org/officeDocument/2006/relationships/hyperlink" Target="https://skiesofarcadia.fandom.com/wiki/Yeligar" TargetMode="External"/><Relationship Id="rId664" Type="http://schemas.openxmlformats.org/officeDocument/2006/relationships/hyperlink" Target="https://metroid.fandom.com/wiki/Halzyn" TargetMode="External"/><Relationship Id="rId1495" Type="http://schemas.openxmlformats.org/officeDocument/2006/relationships/hyperlink" Target="https://ark.gamepedia.com/Ice_Golem" TargetMode="External"/><Relationship Id="rId663" Type="http://schemas.openxmlformats.org/officeDocument/2006/relationships/hyperlink" Target="https://dc.fandom.com/wiki/Mickey_the_Mouse_(New_Earth)" TargetMode="External"/><Relationship Id="rId1496" Type="http://schemas.openxmlformats.org/officeDocument/2006/relationships/hyperlink" Target="https://avatar.fandom.com/wiki/Scorpion_bee" TargetMode="External"/><Relationship Id="rId662" Type="http://schemas.openxmlformats.org/officeDocument/2006/relationships/hyperlink" Target="https://harrypotter.fandom.com/wiki/Erkling" TargetMode="External"/><Relationship Id="rId1497" Type="http://schemas.openxmlformats.org/officeDocument/2006/relationships/hyperlink" Target="https://forgottenrealms.fandom.com/wiki/Magen" TargetMode="External"/><Relationship Id="rId661" Type="http://schemas.openxmlformats.org/officeDocument/2006/relationships/hyperlink" Target="https://monsterhunter.fandom.com/wiki/Barnos" TargetMode="External"/><Relationship Id="rId1498" Type="http://schemas.openxmlformats.org/officeDocument/2006/relationships/hyperlink" Target="https://bulbapedia.bulbagarden.net/wiki/Eevee_(Pok%C3%A9mon)" TargetMode="External"/><Relationship Id="rId1488" Type="http://schemas.openxmlformats.org/officeDocument/2006/relationships/hyperlink" Target="https://xenoblade.fandom.com/wiki/Lysaat" TargetMode="External"/><Relationship Id="rId1489" Type="http://schemas.openxmlformats.org/officeDocument/2006/relationships/hyperlink" Target="https://starwars.fandom.com/wiki/Dagobah_python/Legends" TargetMode="External"/><Relationship Id="rId657" Type="http://schemas.openxmlformats.org/officeDocument/2006/relationships/hyperlink" Target="https://dragon-quest.org/wiki/Flython" TargetMode="External"/><Relationship Id="rId656" Type="http://schemas.openxmlformats.org/officeDocument/2006/relationships/hyperlink" Target="https://www.mariowiki.com/Magikoopa" TargetMode="External"/><Relationship Id="rId655" Type="http://schemas.openxmlformats.org/officeDocument/2006/relationships/hyperlink" Target="https://zelda.fandom.com/wiki/Like_Like" TargetMode="External"/><Relationship Id="rId654" Type="http://schemas.openxmlformats.org/officeDocument/2006/relationships/hyperlink" Target="https://digimon.fandom.com/wiki/Ekakimon" TargetMode="External"/><Relationship Id="rId659" Type="http://schemas.openxmlformats.org/officeDocument/2006/relationships/hyperlink" Target="https://xenoblade.fandom.com/wiki/Buloofo" TargetMode="External"/><Relationship Id="rId658" Type="http://schemas.openxmlformats.org/officeDocument/2006/relationships/hyperlink" Target="https://howtotrainyourdragon.fandom.com/wiki/Flyhopper" TargetMode="External"/><Relationship Id="rId1480" Type="http://schemas.openxmlformats.org/officeDocument/2006/relationships/hyperlink" Target="https://avatar.fandom.com/wiki/Sand_shark" TargetMode="External"/><Relationship Id="rId1481" Type="http://schemas.openxmlformats.org/officeDocument/2006/relationships/hyperlink" Target="https://forgottenrealms.fandom.com/wiki/Living_unseen_servant" TargetMode="External"/><Relationship Id="rId1482" Type="http://schemas.openxmlformats.org/officeDocument/2006/relationships/hyperlink" Target="https://bulbapedia.bulbagarden.net/wiki/Ditto_(Pok%C3%A9mon)" TargetMode="External"/><Relationship Id="rId1483" Type="http://schemas.openxmlformats.org/officeDocument/2006/relationships/hyperlink" Target="https://digimon.fandom.com/wiki/Monmon" TargetMode="External"/><Relationship Id="rId653" Type="http://schemas.openxmlformats.org/officeDocument/2006/relationships/hyperlink" Target="https://bulbapedia.bulbagarden.net/wiki/Mankey_(Pok%C3%A9mon)" TargetMode="External"/><Relationship Id="rId1484" Type="http://schemas.openxmlformats.org/officeDocument/2006/relationships/hyperlink" Target="https://zelda.fandom.com/wiki/Volvagia" TargetMode="External"/><Relationship Id="rId652" Type="http://schemas.openxmlformats.org/officeDocument/2006/relationships/hyperlink" Target="https://forgottenrealms.fandom.com/wiki/Grick" TargetMode="External"/><Relationship Id="rId1485" Type="http://schemas.openxmlformats.org/officeDocument/2006/relationships/hyperlink" Target="https://www.mariowiki.com/Hammer_Suit" TargetMode="External"/><Relationship Id="rId651" Type="http://schemas.openxmlformats.org/officeDocument/2006/relationships/hyperlink" Target="https://avatar.fandom.com/wiki/Elephant_mandrill" TargetMode="External"/><Relationship Id="rId1486" Type="http://schemas.openxmlformats.org/officeDocument/2006/relationships/hyperlink" Target="https://dragon-quest.org/wiki/Scorpion" TargetMode="External"/><Relationship Id="rId650" Type="http://schemas.openxmlformats.org/officeDocument/2006/relationships/hyperlink" Target="https://ark.gamepedia.com/Carbonemys" TargetMode="External"/><Relationship Id="rId1487" Type="http://schemas.openxmlformats.org/officeDocument/2006/relationships/hyperlink" Target="https://howtotrainyourdragon.fandom.com/wiki/Silver-tailed_Ironclaw" TargetMode="External"/><Relationship Id="rId689" Type="http://schemas.openxmlformats.org/officeDocument/2006/relationships/hyperlink" Target="https://finalfantasy.fandom.com/wiki/Kirin_(Final_Fantasy_VI)" TargetMode="External"/><Relationship Id="rId688" Type="http://schemas.openxmlformats.org/officeDocument/2006/relationships/hyperlink" Target="https://finalfantasy.fandom.com/wiki/Flan_(Final_Fantasy_XV)" TargetMode="External"/><Relationship Id="rId687" Type="http://schemas.openxmlformats.org/officeDocument/2006/relationships/hyperlink" Target="https://metroid.fandom.com/wiki/Imago" TargetMode="External"/><Relationship Id="rId682" Type="http://schemas.openxmlformats.org/officeDocument/2006/relationships/hyperlink" Target="https://xenoblade.fandom.com/wiki/Craft_Bunnit" TargetMode="External"/><Relationship Id="rId681" Type="http://schemas.openxmlformats.org/officeDocument/2006/relationships/hyperlink" Target="https://howtotrainyourdragon.fandom.com/wiki/Foreverhorn" TargetMode="External"/><Relationship Id="rId680" Type="http://schemas.openxmlformats.org/officeDocument/2006/relationships/hyperlink" Target="https://dragon-quest.org/wiki/Great_dragon" TargetMode="External"/><Relationship Id="rId686" Type="http://schemas.openxmlformats.org/officeDocument/2006/relationships/hyperlink" Target="https://dc.fandom.com/wiki/Mysia_(New_Earth)" TargetMode="External"/><Relationship Id="rId685" Type="http://schemas.openxmlformats.org/officeDocument/2006/relationships/hyperlink" Target="https://harrypotter.fandom.com/wiki/Erumpent" TargetMode="External"/><Relationship Id="rId684" Type="http://schemas.openxmlformats.org/officeDocument/2006/relationships/hyperlink" Target="https://monsterhunter.fandom.com/wiki/Barroth" TargetMode="External"/><Relationship Id="rId683" Type="http://schemas.openxmlformats.org/officeDocument/2006/relationships/hyperlink" Target="https://starwars.fandom.com/wiki/Muudabok" TargetMode="External"/><Relationship Id="rId679" Type="http://schemas.openxmlformats.org/officeDocument/2006/relationships/hyperlink" Target="https://www.mariowiki.com/Mechakoopa" TargetMode="External"/><Relationship Id="rId678" Type="http://schemas.openxmlformats.org/officeDocument/2006/relationships/hyperlink" Target="https://zelda.fandom.com/wiki/Magtail" TargetMode="External"/><Relationship Id="rId677" Type="http://schemas.openxmlformats.org/officeDocument/2006/relationships/hyperlink" Target="https://digimon.fandom.com/wiki/Elecmon" TargetMode="External"/><Relationship Id="rId676" Type="http://schemas.openxmlformats.org/officeDocument/2006/relationships/hyperlink" Target="https://bulbapedia.bulbagarden.net/wiki/Growlithe_(Pok%C3%A9mon)" TargetMode="External"/><Relationship Id="rId671" Type="http://schemas.openxmlformats.org/officeDocument/2006/relationships/hyperlink" Target="https://goldensun.fandom.com/wiki/Mud" TargetMode="External"/><Relationship Id="rId670" Type="http://schemas.openxmlformats.org/officeDocument/2006/relationships/hyperlink" Target="https://onepiece.fandom.com/wiki/Onimaru" TargetMode="External"/><Relationship Id="rId675" Type="http://schemas.openxmlformats.org/officeDocument/2006/relationships/hyperlink" Target="https://forgottenrealms.fandom.com/wiki/Guardian_naga" TargetMode="External"/><Relationship Id="rId674" Type="http://schemas.openxmlformats.org/officeDocument/2006/relationships/hyperlink" Target="https://avatar.fandom.com/wiki/Elephant_rat" TargetMode="External"/><Relationship Id="rId673" Type="http://schemas.openxmlformats.org/officeDocument/2006/relationships/hyperlink" Target="https://ark.gamepedia.com/Carnotaurus" TargetMode="External"/><Relationship Id="rId672" Type="http://schemas.openxmlformats.org/officeDocument/2006/relationships/hyperlink" Target="https://ghibli.fandom.com/wiki/Robot" TargetMode="External"/><Relationship Id="rId190" Type="http://schemas.openxmlformats.org/officeDocument/2006/relationships/hyperlink" Target="https://monsterhunter.fandom.com/wiki/Akura_Vashimu" TargetMode="External"/><Relationship Id="rId194" Type="http://schemas.openxmlformats.org/officeDocument/2006/relationships/hyperlink" Target="https://metroid.fandom.com/wiki/Brizgee" TargetMode="External"/><Relationship Id="rId193" Type="http://schemas.openxmlformats.org/officeDocument/2006/relationships/hyperlink" Target="https://marvel.fandom.com/wiki/Life-Model_Decoy" TargetMode="External"/><Relationship Id="rId192" Type="http://schemas.openxmlformats.org/officeDocument/2006/relationships/hyperlink" Target="https://slimerancher.fandom.com/wiki/Quantum_Slime" TargetMode="External"/><Relationship Id="rId191" Type="http://schemas.openxmlformats.org/officeDocument/2006/relationships/hyperlink" Target="https://harrypotter.fandom.com/wiki/Bowtruckle" TargetMode="External"/><Relationship Id="rId187" Type="http://schemas.openxmlformats.org/officeDocument/2006/relationships/hyperlink" Target="https://howtotrainyourdragon.fandom.com/wiki/Changewing" TargetMode="External"/><Relationship Id="rId186" Type="http://schemas.openxmlformats.org/officeDocument/2006/relationships/hyperlink" Target="https://dragon-quest.org/wiki/Slime_knight" TargetMode="External"/><Relationship Id="rId185" Type="http://schemas.openxmlformats.org/officeDocument/2006/relationships/hyperlink" Target="https://www.mariowiki.com/Bullet_Bill" TargetMode="External"/><Relationship Id="rId184" Type="http://schemas.openxmlformats.org/officeDocument/2006/relationships/hyperlink" Target="https://zelda.fandom.com/wiki/Blue_ChuChu" TargetMode="External"/><Relationship Id="rId189" Type="http://schemas.openxmlformats.org/officeDocument/2006/relationships/hyperlink" Target="https://starwars.fandom.com/wiki/Carrier_butterfly/Legends" TargetMode="External"/><Relationship Id="rId188" Type="http://schemas.openxmlformats.org/officeDocument/2006/relationships/hyperlink" Target="https://xenoblade.fandom.com/wiki/Petra_Apis" TargetMode="External"/><Relationship Id="rId183" Type="http://schemas.openxmlformats.org/officeDocument/2006/relationships/hyperlink" Target="https://godzilla.fandom.com/wiki/Godzilla_(MonsterVerse)" TargetMode="External"/><Relationship Id="rId182" Type="http://schemas.openxmlformats.org/officeDocument/2006/relationships/hyperlink" Target="https://digimon.fandom.com/wiki/Biyomon" TargetMode="External"/><Relationship Id="rId181" Type="http://schemas.openxmlformats.org/officeDocument/2006/relationships/hyperlink" Target="https://bulbapedia.bulbagarden.net/wiki/Rattata_(Pok%C3%A9mon)" TargetMode="External"/><Relationship Id="rId180" Type="http://schemas.openxmlformats.org/officeDocument/2006/relationships/hyperlink" Target="https://forgottenrealms.fandom.com/wiki/Beholder" TargetMode="External"/><Relationship Id="rId176" Type="http://schemas.openxmlformats.org/officeDocument/2006/relationships/hyperlink" Target="https://chrono.fandom.com/wiki/Lavos/Boss_Battles" TargetMode="External"/><Relationship Id="rId175" Type="http://schemas.openxmlformats.org/officeDocument/2006/relationships/hyperlink" Target="https://okami.fandom.com/wiki/Kabegami" TargetMode="External"/><Relationship Id="rId174" Type="http://schemas.openxmlformats.org/officeDocument/2006/relationships/hyperlink" Target="https://goldensun.fandom.com/wiki/Chasm" TargetMode="External"/><Relationship Id="rId173" Type="http://schemas.openxmlformats.org/officeDocument/2006/relationships/hyperlink" Target="https://onepiece.fandom.com/wiki/Animal_Species/Four_Emperors_Saga" TargetMode="External"/><Relationship Id="rId179" Type="http://schemas.openxmlformats.org/officeDocument/2006/relationships/hyperlink" Target="https://avatar.fandom.com/wiki/Boar-q-pine" TargetMode="External"/><Relationship Id="rId178" Type="http://schemas.openxmlformats.org/officeDocument/2006/relationships/hyperlink" Target="https://ark.gamepedia.com/Archaeopteryx" TargetMode="External"/><Relationship Id="rId177" Type="http://schemas.openxmlformats.org/officeDocument/2006/relationships/hyperlink" Target="https://en.wikipedia.org/wiki/Reptile" TargetMode="External"/><Relationship Id="rId198" Type="http://schemas.openxmlformats.org/officeDocument/2006/relationships/hyperlink" Target="https://fellseal.gamepedia.com/Bulldrake" TargetMode="External"/><Relationship Id="rId197" Type="http://schemas.openxmlformats.org/officeDocument/2006/relationships/hyperlink" Target="https://minecraft.gamepedia.com/Ghast" TargetMode="External"/><Relationship Id="rId196" Type="http://schemas.openxmlformats.org/officeDocument/2006/relationships/hyperlink" Target="https://finalfantasy.fandom.com/wiki/Belias_(Final_Fantasy_XII)" TargetMode="External"/><Relationship Id="rId195" Type="http://schemas.openxmlformats.org/officeDocument/2006/relationships/hyperlink" Target="https://finalfantasy.fandom.com/wiki/Bomb_(Final_Fantasy_IX)" TargetMode="External"/><Relationship Id="rId199" Type="http://schemas.openxmlformats.org/officeDocument/2006/relationships/hyperlink" Target="https://monster-sanctuary.fandom.com/wiki/Rocky" TargetMode="External"/><Relationship Id="rId150" Type="http://schemas.openxmlformats.org/officeDocument/2006/relationships/hyperlink" Target="https://avatar.fandom.com/wiki/Badgermole" TargetMode="External"/><Relationship Id="rId149" Type="http://schemas.openxmlformats.org/officeDocument/2006/relationships/hyperlink" Target="https://ark.gamepedia.com/Araneo" TargetMode="External"/><Relationship Id="rId148" Type="http://schemas.openxmlformats.org/officeDocument/2006/relationships/hyperlink" Target="https://en.wikipedia.org/wiki/Mammal" TargetMode="External"/><Relationship Id="rId143" Type="http://schemas.openxmlformats.org/officeDocument/2006/relationships/hyperlink" Target="https://naruto.fandom.com/wiki/Son_Gok%C5%AB" TargetMode="External"/><Relationship Id="rId142" Type="http://schemas.openxmlformats.org/officeDocument/2006/relationships/hyperlink" Target="https://elderscrolls.fandom.com/wiki/Clannfear_(Online)" TargetMode="External"/><Relationship Id="rId141" Type="http://schemas.openxmlformats.org/officeDocument/2006/relationships/hyperlink" Target="https://monster-sanctuary.fandom.com/wiki/Blob" TargetMode="External"/><Relationship Id="rId140" Type="http://schemas.openxmlformats.org/officeDocument/2006/relationships/hyperlink" Target="https://fellseal.gamepedia.com/Bulldrake" TargetMode="External"/><Relationship Id="rId147" Type="http://schemas.openxmlformats.org/officeDocument/2006/relationships/hyperlink" Target="https://batenkaitos.fandom.com/wiki/Greythorne" TargetMode="External"/><Relationship Id="rId146" Type="http://schemas.openxmlformats.org/officeDocument/2006/relationships/hyperlink" Target="https://okami.fandom.com/wiki/Itegami" TargetMode="External"/><Relationship Id="rId145" Type="http://schemas.openxmlformats.org/officeDocument/2006/relationships/hyperlink" Target="https://goldensun.fandom.com/wiki/Chain" TargetMode="External"/><Relationship Id="rId144" Type="http://schemas.openxmlformats.org/officeDocument/2006/relationships/hyperlink" Target="https://onepiece.fandom.com/wiki/Animal_Species/Strong_World" TargetMode="External"/><Relationship Id="rId139" Type="http://schemas.openxmlformats.org/officeDocument/2006/relationships/hyperlink" Target="https://minecraft.gamepedia.com/Endermite" TargetMode="External"/><Relationship Id="rId138" Type="http://schemas.openxmlformats.org/officeDocument/2006/relationships/hyperlink" Target="https://finalfantasy.fandom.com/wiki/Atomos_(creature)" TargetMode="External"/><Relationship Id="rId137" Type="http://schemas.openxmlformats.org/officeDocument/2006/relationships/hyperlink" Target="https://finalfantasy.fandom.com/wiki/Antlion_(Tactics_Advance)" TargetMode="External"/><Relationship Id="rId132" Type="http://schemas.openxmlformats.org/officeDocument/2006/relationships/hyperlink" Target="https://monsterhunter.fandom.com/wiki/Aknosom" TargetMode="External"/><Relationship Id="rId131" Type="http://schemas.openxmlformats.org/officeDocument/2006/relationships/hyperlink" Target="https://starwars.fandom.com/wiki/Bogan%27s_brown_nafen" TargetMode="External"/><Relationship Id="rId130" Type="http://schemas.openxmlformats.org/officeDocument/2006/relationships/hyperlink" Target="https://xenoblade.fandom.com/wiki/Ansel" TargetMode="External"/><Relationship Id="rId136" Type="http://schemas.openxmlformats.org/officeDocument/2006/relationships/hyperlink" Target="https://metroid.fandom.com/wiki/Blob_Thrower" TargetMode="External"/><Relationship Id="rId135" Type="http://schemas.openxmlformats.org/officeDocument/2006/relationships/hyperlink" Target="https://marvel.fandom.com/wiki/Giganto_(Atlantean_Beast)" TargetMode="External"/><Relationship Id="rId134" Type="http://schemas.openxmlformats.org/officeDocument/2006/relationships/hyperlink" Target="https://slimerancher.fandom.com/wiki/Puddle_Slime" TargetMode="External"/><Relationship Id="rId133" Type="http://schemas.openxmlformats.org/officeDocument/2006/relationships/hyperlink" Target="https://harrypotter.fandom.com/wiki/Billywig" TargetMode="External"/><Relationship Id="rId172" Type="http://schemas.openxmlformats.org/officeDocument/2006/relationships/hyperlink" Target="https://naruto.fandom.com/wiki/Koku%C5%8D" TargetMode="External"/><Relationship Id="rId171" Type="http://schemas.openxmlformats.org/officeDocument/2006/relationships/hyperlink" Target="https://elderscrolls.fandom.com/wiki/Cliff_Racer_(Morrowind)" TargetMode="External"/><Relationship Id="rId170" Type="http://schemas.openxmlformats.org/officeDocument/2006/relationships/hyperlink" Target="https://monster-sanctuary.fandom.com/wiki/Magmapillar" TargetMode="External"/><Relationship Id="rId165" Type="http://schemas.openxmlformats.org/officeDocument/2006/relationships/hyperlink" Target="https://metroid.fandom.com/wiki/Blogg" TargetMode="External"/><Relationship Id="rId164" Type="http://schemas.openxmlformats.org/officeDocument/2006/relationships/hyperlink" Target="https://marvel.fandom.com/wiki/Jeff_(Land_Shark)_(Earth-616)" TargetMode="External"/><Relationship Id="rId163" Type="http://schemas.openxmlformats.org/officeDocument/2006/relationships/hyperlink" Target="https://slimerancher.fandom.com/wiki/Hunter_Slime" TargetMode="External"/><Relationship Id="rId162" Type="http://schemas.openxmlformats.org/officeDocument/2006/relationships/hyperlink" Target="https://harrypotter.fandom.com/wiki/Blast-Ended_Skrewt" TargetMode="External"/><Relationship Id="rId169" Type="http://schemas.openxmlformats.org/officeDocument/2006/relationships/hyperlink" Target="https://fellseal.gamepedia.com/Bulldrake" TargetMode="External"/><Relationship Id="rId168" Type="http://schemas.openxmlformats.org/officeDocument/2006/relationships/hyperlink" Target="https://minecraft.gamepedia.com/Ender_Dragon" TargetMode="External"/><Relationship Id="rId167" Type="http://schemas.openxmlformats.org/officeDocument/2006/relationships/hyperlink" Target="https://finalfantasy.fandom.com/wiki/Bahamut_(Final_Fantasy_VIII)" TargetMode="External"/><Relationship Id="rId166" Type="http://schemas.openxmlformats.org/officeDocument/2006/relationships/hyperlink" Target="https://finalfantasy.fandom.com/wiki/Behemoth_(Final_Fantasy_IX)" TargetMode="External"/><Relationship Id="rId161" Type="http://schemas.openxmlformats.org/officeDocument/2006/relationships/hyperlink" Target="https://monsterhunter.fandom.com/wiki/Akura_Jebia" TargetMode="External"/><Relationship Id="rId160" Type="http://schemas.openxmlformats.org/officeDocument/2006/relationships/hyperlink" Target="https://starwars.fandom.com/wiki/Bordok/Legends" TargetMode="External"/><Relationship Id="rId159" Type="http://schemas.openxmlformats.org/officeDocument/2006/relationships/hyperlink" Target="https://xenoblade.fandom.com/wiki/Ridge_Antol" TargetMode="External"/><Relationship Id="rId154" Type="http://schemas.openxmlformats.org/officeDocument/2006/relationships/hyperlink" Target="https://godzilla.fandom.com/wiki/Gigan" TargetMode="External"/><Relationship Id="rId153" Type="http://schemas.openxmlformats.org/officeDocument/2006/relationships/hyperlink" Target="https://digimon.fandom.com/wiki/Betamon" TargetMode="External"/><Relationship Id="rId152" Type="http://schemas.openxmlformats.org/officeDocument/2006/relationships/hyperlink" Target="https://bulbapedia.bulbagarden.net/wiki/Pidgey_(Pok%C3%A9mon)" TargetMode="External"/><Relationship Id="rId151" Type="http://schemas.openxmlformats.org/officeDocument/2006/relationships/hyperlink" Target="https://forgottenrealms.fandom.com/wiki/Banelar_naga" TargetMode="External"/><Relationship Id="rId158" Type="http://schemas.openxmlformats.org/officeDocument/2006/relationships/hyperlink" Target="https://howtotrainyourdragon.fandom.com/wiki/Cavern_Crasher" TargetMode="External"/><Relationship Id="rId157" Type="http://schemas.openxmlformats.org/officeDocument/2006/relationships/hyperlink" Target="https://dragon-quest.org/wiki/Metal_slime" TargetMode="External"/><Relationship Id="rId156" Type="http://schemas.openxmlformats.org/officeDocument/2006/relationships/hyperlink" Target="https://www.mariowiki.com/Boo" TargetMode="External"/><Relationship Id="rId155" Type="http://schemas.openxmlformats.org/officeDocument/2006/relationships/hyperlink" Target="https://zelda.fandom.com/wiki/Green_ChuChu" TargetMode="External"/><Relationship Id="rId2820" Type="http://schemas.openxmlformats.org/officeDocument/2006/relationships/hyperlink" Target="https://bulbapedia.bulbagarden.net/wiki/Sobble_(Pok%C3%A9mon)" TargetMode="External"/><Relationship Id="rId2821" Type="http://schemas.openxmlformats.org/officeDocument/2006/relationships/hyperlink" Target="https://bulbapedia.bulbagarden.net/wiki/Skwovet_(Pok%C3%A9mon)" TargetMode="External"/><Relationship Id="rId2822" Type="http://schemas.openxmlformats.org/officeDocument/2006/relationships/hyperlink" Target="https://bulbapedia.bulbagarden.net/wiki/Rookidee_(Pok%C3%A9mon)" TargetMode="External"/><Relationship Id="rId2823" Type="http://schemas.openxmlformats.org/officeDocument/2006/relationships/hyperlink" Target="https://bulbapedia.bulbagarden.net/wiki/Blipbug_(Pok%C3%A9mon)" TargetMode="External"/><Relationship Id="rId2824" Type="http://schemas.openxmlformats.org/officeDocument/2006/relationships/hyperlink" Target="https://bulbapedia.bulbagarden.net/wiki/Nickit_(Pok%C3%A9mon)" TargetMode="External"/><Relationship Id="rId2825" Type="http://schemas.openxmlformats.org/officeDocument/2006/relationships/hyperlink" Target="https://bulbapedia.bulbagarden.net/wiki/Gossifleur_(Pok%C3%A9mon)" TargetMode="External"/><Relationship Id="rId2826" Type="http://schemas.openxmlformats.org/officeDocument/2006/relationships/hyperlink" Target="https://bulbapedia.bulbagarden.net/wiki/Wooloo_(Pok%C3%A9mon)" TargetMode="External"/><Relationship Id="rId2827" Type="http://schemas.openxmlformats.org/officeDocument/2006/relationships/hyperlink" Target="https://bulbapedia.bulbagarden.net/wiki/Chewtle_(Pok%C3%A9mon)" TargetMode="External"/><Relationship Id="rId2828" Type="http://schemas.openxmlformats.org/officeDocument/2006/relationships/hyperlink" Target="https://bulbapedia.bulbagarden.net/wiki/Yamper_(Pok%C3%A9mon)" TargetMode="External"/><Relationship Id="rId2829" Type="http://schemas.openxmlformats.org/officeDocument/2006/relationships/hyperlink" Target="https://bulbapedia.bulbagarden.net/wiki/Rolycoly_(Pok%C3%A9mon)" TargetMode="External"/><Relationship Id="rId2810" Type="http://schemas.openxmlformats.org/officeDocument/2006/relationships/hyperlink" Target="https://bulbapedia.bulbagarden.net/wiki/Magearna_(Pok%C3%A9mon)" TargetMode="External"/><Relationship Id="rId2811" Type="http://schemas.openxmlformats.org/officeDocument/2006/relationships/hyperlink" Target="https://bulbapedia.bulbagarden.net/wiki/Marshadow_(Pok%C3%A9mon)" TargetMode="External"/><Relationship Id="rId2812" Type="http://schemas.openxmlformats.org/officeDocument/2006/relationships/hyperlink" Target="https://bulbapedia.bulbagarden.net/wiki/Poipole_(Pok%C3%A9mon)" TargetMode="External"/><Relationship Id="rId2813" Type="http://schemas.openxmlformats.org/officeDocument/2006/relationships/hyperlink" Target="https://bulbapedia.bulbagarden.net/wiki/Stakataka_(Pok%C3%A9mon)" TargetMode="External"/><Relationship Id="rId2814" Type="http://schemas.openxmlformats.org/officeDocument/2006/relationships/hyperlink" Target="https://bulbapedia.bulbagarden.net/wiki/Blacephalon_(Pok%C3%A9mon)" TargetMode="External"/><Relationship Id="rId2815" Type="http://schemas.openxmlformats.org/officeDocument/2006/relationships/hyperlink" Target="https://bulbapedia.bulbagarden.net/wiki/Zeraora_(Pok%C3%A9mon)" TargetMode="External"/><Relationship Id="rId2816" Type="http://schemas.openxmlformats.org/officeDocument/2006/relationships/hyperlink" Target="https://bulbapedia.bulbagarden.net/wiki/Meltan_(Pok%C3%A9mon)" TargetMode="External"/><Relationship Id="rId2817" Type="http://schemas.openxmlformats.org/officeDocument/2006/relationships/hyperlink" Target="https://bulbapedia.bulbagarden.net/wiki/Z-Ring" TargetMode="External"/><Relationship Id="rId2818" Type="http://schemas.openxmlformats.org/officeDocument/2006/relationships/hyperlink" Target="https://bulbapedia.bulbagarden.net/wiki/Grookey_(Pok%C3%A9mon)" TargetMode="External"/><Relationship Id="rId2819" Type="http://schemas.openxmlformats.org/officeDocument/2006/relationships/hyperlink" Target="https://bulbapedia.bulbagarden.net/wiki/Scorbunny_(Pok%C3%A9mon)" TargetMode="External"/><Relationship Id="rId1510" Type="http://schemas.openxmlformats.org/officeDocument/2006/relationships/hyperlink" Target="https://skiesofarcadia.fandom.com/wiki/Zelos" TargetMode="External"/><Relationship Id="rId2841" Type="http://schemas.openxmlformats.org/officeDocument/2006/relationships/hyperlink" Target="https://bulbapedia.bulbagarden.net/wiki/Falinks_(Pok%C3%A9mon)" TargetMode="External"/><Relationship Id="rId1511" Type="http://schemas.openxmlformats.org/officeDocument/2006/relationships/hyperlink" Target="https://ark.gamepedia.com/Rubble_Golem" TargetMode="External"/><Relationship Id="rId2842" Type="http://schemas.openxmlformats.org/officeDocument/2006/relationships/hyperlink" Target="https://bulbapedia.bulbagarden.net/wiki/Pincurchin_(Pok%C3%A9mon)" TargetMode="External"/><Relationship Id="rId1512" Type="http://schemas.openxmlformats.org/officeDocument/2006/relationships/hyperlink" Target="https://avatar.fandom.com/wiki/Shirshu" TargetMode="External"/><Relationship Id="rId2843" Type="http://schemas.openxmlformats.org/officeDocument/2006/relationships/hyperlink" Target="https://bulbapedia.bulbagarden.net/wiki/Snom_(Pok%C3%A9mon)" TargetMode="External"/><Relationship Id="rId1513" Type="http://schemas.openxmlformats.org/officeDocument/2006/relationships/hyperlink" Target="https://forgottenrealms.fandom.com/wiki/Minogon" TargetMode="External"/><Relationship Id="rId2844" Type="http://schemas.openxmlformats.org/officeDocument/2006/relationships/hyperlink" Target="https://bulbapedia.bulbagarden.net/wiki/Stonjourner_(Pok%C3%A9mon)" TargetMode="External"/><Relationship Id="rId1514" Type="http://schemas.openxmlformats.org/officeDocument/2006/relationships/hyperlink" Target="https://bulbapedia.bulbagarden.net/wiki/Porygon_(Pok%C3%A9mon)" TargetMode="External"/><Relationship Id="rId2845" Type="http://schemas.openxmlformats.org/officeDocument/2006/relationships/hyperlink" Target="https://bulbapedia.bulbagarden.net/wiki/Eiscue_(Pok%C3%A9mon)" TargetMode="External"/><Relationship Id="rId1515" Type="http://schemas.openxmlformats.org/officeDocument/2006/relationships/hyperlink" Target="https://digimon.fandom.com/wiki/Morphomon" TargetMode="External"/><Relationship Id="rId2846" Type="http://schemas.openxmlformats.org/officeDocument/2006/relationships/hyperlink" Target="https://bulbapedia.bulbagarden.net/wiki/Indeedee_(Pok%C3%A9mon)" TargetMode="External"/><Relationship Id="rId1516" Type="http://schemas.openxmlformats.org/officeDocument/2006/relationships/hyperlink" Target="https://zelda.fandom.com/wiki/Farosh" TargetMode="External"/><Relationship Id="rId2847" Type="http://schemas.openxmlformats.org/officeDocument/2006/relationships/hyperlink" Target="https://bulbapedia.bulbagarden.net/wiki/Morpeko_(Pok%C3%A9mon)" TargetMode="External"/><Relationship Id="rId1517" Type="http://schemas.openxmlformats.org/officeDocument/2006/relationships/hyperlink" Target="https://www.mariowiki.com/Metal_Cap" TargetMode="External"/><Relationship Id="rId2848" Type="http://schemas.openxmlformats.org/officeDocument/2006/relationships/hyperlink" Target="https://bulbapedia.bulbagarden.net/wiki/Cufant_(Pok%C3%A9mon)" TargetMode="External"/><Relationship Id="rId1518" Type="http://schemas.openxmlformats.org/officeDocument/2006/relationships/hyperlink" Target="https://dragon-quest.org/wiki/Blinkster" TargetMode="External"/><Relationship Id="rId2849" Type="http://schemas.openxmlformats.org/officeDocument/2006/relationships/hyperlink" Target="https://bulbapedia.bulbagarden.net/wiki/Duraludon_(Pok%C3%A9mon)" TargetMode="External"/><Relationship Id="rId1519" Type="http://schemas.openxmlformats.org/officeDocument/2006/relationships/hyperlink" Target="https://howtotrainyourdragon.fandom.com/wiki/Skrill" TargetMode="External"/><Relationship Id="rId2840" Type="http://schemas.openxmlformats.org/officeDocument/2006/relationships/hyperlink" Target="https://bulbapedia.bulbagarden.net/wiki/Milcery_(Pok%C3%A9mon)" TargetMode="External"/><Relationship Id="rId2830" Type="http://schemas.openxmlformats.org/officeDocument/2006/relationships/hyperlink" Target="https://bulbapedia.bulbagarden.net/wiki/Applin_(Pok%C3%A9mon)" TargetMode="External"/><Relationship Id="rId1500" Type="http://schemas.openxmlformats.org/officeDocument/2006/relationships/hyperlink" Target="https://zelda.fandom.com/wiki/Dinraal" TargetMode="External"/><Relationship Id="rId2831" Type="http://schemas.openxmlformats.org/officeDocument/2006/relationships/hyperlink" Target="https://bulbapedia.bulbagarden.net/wiki/Silicobra_(Pok%C3%A9mon)" TargetMode="External"/><Relationship Id="rId1501" Type="http://schemas.openxmlformats.org/officeDocument/2006/relationships/hyperlink" Target="https://www.mariowiki.com/Ice_Flower" TargetMode="External"/><Relationship Id="rId2832" Type="http://schemas.openxmlformats.org/officeDocument/2006/relationships/hyperlink" Target="https://bulbapedia.bulbagarden.net/wiki/Cramorant_(Pok%C3%A9mon)" TargetMode="External"/><Relationship Id="rId1502" Type="http://schemas.openxmlformats.org/officeDocument/2006/relationships/hyperlink" Target="https://dragon-quest.org/wiki/Archdemon" TargetMode="External"/><Relationship Id="rId2833" Type="http://schemas.openxmlformats.org/officeDocument/2006/relationships/hyperlink" Target="https://bulbapedia.bulbagarden.net/wiki/Arrokuda_(Pok%C3%A9mon)" TargetMode="External"/><Relationship Id="rId1503" Type="http://schemas.openxmlformats.org/officeDocument/2006/relationships/hyperlink" Target="https://howtotrainyourdragon.fandom.com/wiki/Singetail" TargetMode="External"/><Relationship Id="rId2834" Type="http://schemas.openxmlformats.org/officeDocument/2006/relationships/hyperlink" Target="https://bulbapedia.bulbagarden.net/wiki/Toxel_(Pok%C3%A9mon)" TargetMode="External"/><Relationship Id="rId1504" Type="http://schemas.openxmlformats.org/officeDocument/2006/relationships/hyperlink" Target="https://xenoblade.fandom.com/wiki/Laeklit_Mammut" TargetMode="External"/><Relationship Id="rId2835" Type="http://schemas.openxmlformats.org/officeDocument/2006/relationships/hyperlink" Target="https://bulbapedia.bulbagarden.net/wiki/Sizzlipede_(Pok%C3%A9mon)" TargetMode="External"/><Relationship Id="rId1505" Type="http://schemas.openxmlformats.org/officeDocument/2006/relationships/hyperlink" Target="https://starwars.fandom.com/wiki/Divvik" TargetMode="External"/><Relationship Id="rId2836" Type="http://schemas.openxmlformats.org/officeDocument/2006/relationships/hyperlink" Target="https://bulbapedia.bulbagarden.net/wiki/Clobbopus_(Pok%C3%A9mon)" TargetMode="External"/><Relationship Id="rId1506" Type="http://schemas.openxmlformats.org/officeDocument/2006/relationships/hyperlink" Target="https://monsterhunter.fandom.com/wiki/Epioth" TargetMode="External"/><Relationship Id="rId2837" Type="http://schemas.openxmlformats.org/officeDocument/2006/relationships/hyperlink" Target="https://bulbapedia.bulbagarden.net/wiki/Sinistea_(Pok%C3%A9mon)" TargetMode="External"/><Relationship Id="rId1507" Type="http://schemas.openxmlformats.org/officeDocument/2006/relationships/hyperlink" Target="https://harrypotter.fandom.com/wiki/Whomping_Willow" TargetMode="External"/><Relationship Id="rId2838" Type="http://schemas.openxmlformats.org/officeDocument/2006/relationships/hyperlink" Target="https://bulbapedia.bulbagarden.net/wiki/Hatenna_(Pok%C3%A9mon)" TargetMode="External"/><Relationship Id="rId1508" Type="http://schemas.openxmlformats.org/officeDocument/2006/relationships/hyperlink" Target="https://monster-sanctuary.fandom.com/wiki/Dracogran" TargetMode="External"/><Relationship Id="rId2839" Type="http://schemas.openxmlformats.org/officeDocument/2006/relationships/hyperlink" Target="https://bulbapedia.bulbagarden.net/wiki/Impidimp_(Pok%C3%A9mon)" TargetMode="External"/><Relationship Id="rId1509" Type="http://schemas.openxmlformats.org/officeDocument/2006/relationships/hyperlink" Target="https://goldensun.fandom.com/wiki/Ether" TargetMode="External"/><Relationship Id="rId2800" Type="http://schemas.openxmlformats.org/officeDocument/2006/relationships/hyperlink" Target="https://bulbapedia.bulbagarden.net/wiki/Tapu_Fini_(Pok%C3%A9mon)" TargetMode="External"/><Relationship Id="rId2801" Type="http://schemas.openxmlformats.org/officeDocument/2006/relationships/hyperlink" Target="https://bulbapedia.bulbagarden.net/wiki/Cosmog_(Pok%C3%A9mon)" TargetMode="External"/><Relationship Id="rId2802" Type="http://schemas.openxmlformats.org/officeDocument/2006/relationships/hyperlink" Target="https://bulbapedia.bulbagarden.net/wiki/Nihilego_(Pok%C3%A9mon)" TargetMode="External"/><Relationship Id="rId2803" Type="http://schemas.openxmlformats.org/officeDocument/2006/relationships/hyperlink" Target="https://bulbapedia.bulbagarden.net/wiki/Buzzwole_(Pok%C3%A9mon)" TargetMode="External"/><Relationship Id="rId2804" Type="http://schemas.openxmlformats.org/officeDocument/2006/relationships/hyperlink" Target="https://bulbapedia.bulbagarden.net/wiki/Pheromosa_(Pok%C3%A9mon)" TargetMode="External"/><Relationship Id="rId2805" Type="http://schemas.openxmlformats.org/officeDocument/2006/relationships/hyperlink" Target="https://bulbapedia.bulbagarden.net/wiki/Xurkitree_(Pok%C3%A9mon)" TargetMode="External"/><Relationship Id="rId2806" Type="http://schemas.openxmlformats.org/officeDocument/2006/relationships/hyperlink" Target="https://bulbapedia.bulbagarden.net/wiki/Celesteela_(Pok%C3%A9mon)" TargetMode="External"/><Relationship Id="rId2807" Type="http://schemas.openxmlformats.org/officeDocument/2006/relationships/hyperlink" Target="https://bulbapedia.bulbagarden.net/wiki/Kartana_(Pok%C3%A9mon)" TargetMode="External"/><Relationship Id="rId2808" Type="http://schemas.openxmlformats.org/officeDocument/2006/relationships/hyperlink" Target="https://bulbapedia.bulbagarden.net/wiki/Guzzlord_(Pok%C3%A9mon)" TargetMode="External"/><Relationship Id="rId2809" Type="http://schemas.openxmlformats.org/officeDocument/2006/relationships/hyperlink" Target="https://bulbapedia.bulbagarden.net/wiki/Necrozma_(Pok%C3%A9mon)" TargetMode="External"/><Relationship Id="rId1576" Type="http://schemas.openxmlformats.org/officeDocument/2006/relationships/hyperlink" Target="https://www.mariowiki.com/Rock_Mushroom" TargetMode="External"/><Relationship Id="rId1577" Type="http://schemas.openxmlformats.org/officeDocument/2006/relationships/hyperlink" Target="https://dragon-quest.org/wiki/Gremlin" TargetMode="External"/><Relationship Id="rId1578" Type="http://schemas.openxmlformats.org/officeDocument/2006/relationships/hyperlink" Target="https://howtotrainyourdragon.fandom.com/wiki/Slitherwing" TargetMode="External"/><Relationship Id="rId1579" Type="http://schemas.openxmlformats.org/officeDocument/2006/relationships/hyperlink" Target="https://xenoblade.fandom.com/wiki/M54_Armoured_Unit" TargetMode="External"/><Relationship Id="rId987" Type="http://schemas.openxmlformats.org/officeDocument/2006/relationships/hyperlink" Target="https://forgottenrealms.fandom.com/wiki/Tall_mouther" TargetMode="External"/><Relationship Id="rId986" Type="http://schemas.openxmlformats.org/officeDocument/2006/relationships/hyperlink" Target="https://avatar.fandom.com/wiki/Hog_monkey" TargetMode="External"/><Relationship Id="rId985" Type="http://schemas.openxmlformats.org/officeDocument/2006/relationships/hyperlink" Target="https://ark.gamepedia.com/Diplocaulus" TargetMode="External"/><Relationship Id="rId984" Type="http://schemas.openxmlformats.org/officeDocument/2006/relationships/hyperlink" Target="https://megaman.fandom.com/wiki/Rush" TargetMode="External"/><Relationship Id="rId989" Type="http://schemas.openxmlformats.org/officeDocument/2006/relationships/hyperlink" Target="https://digimon.fandom.com/wiki/Guilmon" TargetMode="External"/><Relationship Id="rId988" Type="http://schemas.openxmlformats.org/officeDocument/2006/relationships/hyperlink" Target="https://bulbapedia.bulbagarden.net/wiki/Shellder_(Pok%C3%A9mon)" TargetMode="External"/><Relationship Id="rId1570" Type="http://schemas.openxmlformats.org/officeDocument/2006/relationships/hyperlink" Target="https://starcraft.fandom.com/wiki/Ultralisk_(StarCraft_II)" TargetMode="External"/><Relationship Id="rId1571" Type="http://schemas.openxmlformats.org/officeDocument/2006/relationships/hyperlink" Target="https://ark.gamepedia.com/Hyaenodon" TargetMode="External"/><Relationship Id="rId983" Type="http://schemas.openxmlformats.org/officeDocument/2006/relationships/hyperlink" Target="https://goldensun.fandom.com/wiki/Coal" TargetMode="External"/><Relationship Id="rId1572" Type="http://schemas.openxmlformats.org/officeDocument/2006/relationships/hyperlink" Target="https://avatar.fandom.com/wiki/Squirrel_toad" TargetMode="External"/><Relationship Id="rId982" Type="http://schemas.openxmlformats.org/officeDocument/2006/relationships/hyperlink" Target="https://onepiece.fandom.com/wiki/Sea_King" TargetMode="External"/><Relationship Id="rId1573" Type="http://schemas.openxmlformats.org/officeDocument/2006/relationships/hyperlink" Target="https://forgottenrealms.fandom.com/wiki/Pentadrone" TargetMode="External"/><Relationship Id="rId981" Type="http://schemas.openxmlformats.org/officeDocument/2006/relationships/hyperlink" Target="https://monster-sanctuary.fandom.com/wiki/Mogwai" TargetMode="External"/><Relationship Id="rId1574" Type="http://schemas.openxmlformats.org/officeDocument/2006/relationships/hyperlink" Target="https://bulbapedia.bulbagarden.net/wiki/Munchlax_(Pok%C3%A9mon)" TargetMode="External"/><Relationship Id="rId980" Type="http://schemas.openxmlformats.org/officeDocument/2006/relationships/hyperlink" Target="https://fellseal.gamepedia.com/Horned" TargetMode="External"/><Relationship Id="rId1575" Type="http://schemas.openxmlformats.org/officeDocument/2006/relationships/hyperlink" Target="https://digimon.fandom.com/wiki/Otamamon" TargetMode="External"/><Relationship Id="rId1565" Type="http://schemas.openxmlformats.org/officeDocument/2006/relationships/hyperlink" Target="https://xenoblade.fandom.com/wiki/M42_Scout_Unit_(Bionis%27_Leg)" TargetMode="External"/><Relationship Id="rId1566" Type="http://schemas.openxmlformats.org/officeDocument/2006/relationships/hyperlink" Target="https://starwars.fandom.com/wiki/Evarrian" TargetMode="External"/><Relationship Id="rId1567" Type="http://schemas.openxmlformats.org/officeDocument/2006/relationships/hyperlink" Target="https://monsterhunter.fandom.com/wiki/Estrellian" TargetMode="External"/><Relationship Id="rId1568" Type="http://schemas.openxmlformats.org/officeDocument/2006/relationships/hyperlink" Target="https://monster-sanctuary.fandom.com/wiki/Ornithopter" TargetMode="External"/><Relationship Id="rId1569" Type="http://schemas.openxmlformats.org/officeDocument/2006/relationships/hyperlink" Target="https://goldensun.fandom.com/wiki/Gust" TargetMode="External"/><Relationship Id="rId976" Type="http://schemas.openxmlformats.org/officeDocument/2006/relationships/hyperlink" Target="https://harrypotter.fandom.com/wiki/Matagot" TargetMode="External"/><Relationship Id="rId975" Type="http://schemas.openxmlformats.org/officeDocument/2006/relationships/hyperlink" Target="https://monsterhunter.fandom.com/wiki/Bulldrome" TargetMode="External"/><Relationship Id="rId974" Type="http://schemas.openxmlformats.org/officeDocument/2006/relationships/hyperlink" Target="https://starwars.fandom.com/wiki/Shaak/Legends" TargetMode="External"/><Relationship Id="rId973" Type="http://schemas.openxmlformats.org/officeDocument/2006/relationships/hyperlink" Target="https://xenoblade.fandom.com/wiki/Makna_Eks" TargetMode="External"/><Relationship Id="rId979" Type="http://schemas.openxmlformats.org/officeDocument/2006/relationships/hyperlink" Target="https://finalfantasy.fandom.com/wiki/Phoenix_(summon)" TargetMode="External"/><Relationship Id="rId978" Type="http://schemas.openxmlformats.org/officeDocument/2006/relationships/hyperlink" Target="https://finalfantasy.fandom.com/wiki/Trick_Sparrow" TargetMode="External"/><Relationship Id="rId977" Type="http://schemas.openxmlformats.org/officeDocument/2006/relationships/hyperlink" Target="https://metroid.fandom.com/wiki/Mystery_Creature" TargetMode="External"/><Relationship Id="rId1560" Type="http://schemas.openxmlformats.org/officeDocument/2006/relationships/hyperlink" Target="https://bulbapedia.bulbagarden.net/wiki/Aerodactyl_(Pok%C3%A9mon)" TargetMode="External"/><Relationship Id="rId972" Type="http://schemas.openxmlformats.org/officeDocument/2006/relationships/hyperlink" Target="https://howtotrainyourdragon.fandom.com/wiki/Hotburple" TargetMode="External"/><Relationship Id="rId1561" Type="http://schemas.openxmlformats.org/officeDocument/2006/relationships/hyperlink" Target="https://digimon.fandom.com/wiki/Neemon" TargetMode="External"/><Relationship Id="rId971" Type="http://schemas.openxmlformats.org/officeDocument/2006/relationships/hyperlink" Target="https://dragon-quest.org/wiki/Heligator" TargetMode="External"/><Relationship Id="rId1562" Type="http://schemas.openxmlformats.org/officeDocument/2006/relationships/hyperlink" Target="https://www.mariowiki.com/Propeller_Mushroom" TargetMode="External"/><Relationship Id="rId970" Type="http://schemas.openxmlformats.org/officeDocument/2006/relationships/hyperlink" Target="https://www.mariowiki.com/Toad_(species)" TargetMode="External"/><Relationship Id="rId1563" Type="http://schemas.openxmlformats.org/officeDocument/2006/relationships/hyperlink" Target="https://dragon-quest.org/wiki/Fire-eater" TargetMode="External"/><Relationship Id="rId1564" Type="http://schemas.openxmlformats.org/officeDocument/2006/relationships/hyperlink" Target="https://howtotrainyourdragon.fandom.com/wiki/Slithersong" TargetMode="External"/><Relationship Id="rId1598" Type="http://schemas.openxmlformats.org/officeDocument/2006/relationships/hyperlink" Target="https://stargate.fandom.com/wiki/Replicator" TargetMode="External"/><Relationship Id="rId1599" Type="http://schemas.openxmlformats.org/officeDocument/2006/relationships/hyperlink" Target="https://ark.gamepedia.com/Iceworm_Queen" TargetMode="External"/><Relationship Id="rId1590" Type="http://schemas.openxmlformats.org/officeDocument/2006/relationships/hyperlink" Target="https://www.mariowiki.com/Super_Acorn" TargetMode="External"/><Relationship Id="rId1591" Type="http://schemas.openxmlformats.org/officeDocument/2006/relationships/hyperlink" Target="https://dragon-quest.org/wiki/Hypothermion" TargetMode="External"/><Relationship Id="rId1592" Type="http://schemas.openxmlformats.org/officeDocument/2006/relationships/hyperlink" Target="https://howtotrainyourdragon.fandom.com/wiki/Smothering_Smokebreath" TargetMode="External"/><Relationship Id="rId1593" Type="http://schemas.openxmlformats.org/officeDocument/2006/relationships/hyperlink" Target="https://xenoblade.fandom.com/wiki/M65_Hunter_Unit" TargetMode="External"/><Relationship Id="rId1594" Type="http://schemas.openxmlformats.org/officeDocument/2006/relationships/hyperlink" Target="https://starwars.fandom.com/wiki/Gorgodon/Legends" TargetMode="External"/><Relationship Id="rId1595" Type="http://schemas.openxmlformats.org/officeDocument/2006/relationships/hyperlink" Target="https://monsterhunter.fandom.com/wiki/Fatalis" TargetMode="External"/><Relationship Id="rId1596" Type="http://schemas.openxmlformats.org/officeDocument/2006/relationships/hyperlink" Target="https://monster-sanctuary.fandom.com/wiki/Oculus" TargetMode="External"/><Relationship Id="rId1597" Type="http://schemas.openxmlformats.org/officeDocument/2006/relationships/hyperlink" Target="https://goldensun.fandom.com/wiki/Jolt" TargetMode="External"/><Relationship Id="rId1587" Type="http://schemas.openxmlformats.org/officeDocument/2006/relationships/hyperlink" Target="https://forgottenrealms.fandom.com/wiki/Quadrone" TargetMode="External"/><Relationship Id="rId1588" Type="http://schemas.openxmlformats.org/officeDocument/2006/relationships/hyperlink" Target="https://bulbapedia.bulbagarden.net/wiki/Articuno_(Pok%C3%A9mon)" TargetMode="External"/><Relationship Id="rId1589" Type="http://schemas.openxmlformats.org/officeDocument/2006/relationships/hyperlink" Target="https://digimon.fandom.com/wiki/Palmon" TargetMode="External"/><Relationship Id="rId998" Type="http://schemas.openxmlformats.org/officeDocument/2006/relationships/hyperlink" Target="https://metroid.fandom.com/wiki/Powamp" TargetMode="External"/><Relationship Id="rId997" Type="http://schemas.openxmlformats.org/officeDocument/2006/relationships/hyperlink" Target="https://harrypotter.fandom.com/wiki/Moke" TargetMode="External"/><Relationship Id="rId996" Type="http://schemas.openxmlformats.org/officeDocument/2006/relationships/hyperlink" Target="https://monsterhunter.fandom.com/wiki/Bullfango" TargetMode="External"/><Relationship Id="rId995" Type="http://schemas.openxmlformats.org/officeDocument/2006/relationships/hyperlink" Target="https://starwars.fandom.com/wiki/Skalder/Legends" TargetMode="External"/><Relationship Id="rId999" Type="http://schemas.openxmlformats.org/officeDocument/2006/relationships/hyperlink" Target="https://finalfantasy.fandom.com/wiki/Blue_Magic" TargetMode="External"/><Relationship Id="rId990" Type="http://schemas.openxmlformats.org/officeDocument/2006/relationships/hyperlink" Target="https://zelda.fandom.com/wiki/Ook" TargetMode="External"/><Relationship Id="rId1580" Type="http://schemas.openxmlformats.org/officeDocument/2006/relationships/hyperlink" Target="https://starwars.fandom.com/wiki/Garral/Legends" TargetMode="External"/><Relationship Id="rId1581" Type="http://schemas.openxmlformats.org/officeDocument/2006/relationships/hyperlink" Target="https://monsterhunter.fandom.com/wiki/Farunokku" TargetMode="External"/><Relationship Id="rId1582" Type="http://schemas.openxmlformats.org/officeDocument/2006/relationships/hyperlink" Target="https://monster-sanctuary.fandom.com/wiki/Polterofen" TargetMode="External"/><Relationship Id="rId994" Type="http://schemas.openxmlformats.org/officeDocument/2006/relationships/hyperlink" Target="https://xenoblade.fandom.com/wiki/Evello" TargetMode="External"/><Relationship Id="rId1583" Type="http://schemas.openxmlformats.org/officeDocument/2006/relationships/hyperlink" Target="https://goldensun.fandom.com/wiki/Haze" TargetMode="External"/><Relationship Id="rId993" Type="http://schemas.openxmlformats.org/officeDocument/2006/relationships/hyperlink" Target="https://howtotrainyourdragon.fandom.com/wiki/Large_Shadow_Wing" TargetMode="External"/><Relationship Id="rId1584" Type="http://schemas.openxmlformats.org/officeDocument/2006/relationships/hyperlink" Target="https://starcraft.fandom.com/wiki/Zergling_(StarCraft_II)" TargetMode="External"/><Relationship Id="rId992" Type="http://schemas.openxmlformats.org/officeDocument/2006/relationships/hyperlink" Target="https://dragon-quest.org/wiki/Hellion" TargetMode="External"/><Relationship Id="rId1585" Type="http://schemas.openxmlformats.org/officeDocument/2006/relationships/hyperlink" Target="https://ark.gamepedia.com/Iceworm_Male" TargetMode="External"/><Relationship Id="rId991" Type="http://schemas.openxmlformats.org/officeDocument/2006/relationships/hyperlink" Target="https://www.mariowiki.com/Urchin" TargetMode="External"/><Relationship Id="rId1586" Type="http://schemas.openxmlformats.org/officeDocument/2006/relationships/hyperlink" Target="https://avatar.fandom.com/wiki/Tiger_seal" TargetMode="External"/><Relationship Id="rId1532" Type="http://schemas.openxmlformats.org/officeDocument/2006/relationships/hyperlink" Target="https://zelda.fandom.com/wiki/Naydra" TargetMode="External"/><Relationship Id="rId2863" Type="http://schemas.openxmlformats.org/officeDocument/2006/relationships/vmlDrawing" Target="../drawings/vmlDrawing6.vml"/><Relationship Id="rId1533" Type="http://schemas.openxmlformats.org/officeDocument/2006/relationships/hyperlink" Target="https://www.mariowiki.com/Mini_Mushroom" TargetMode="External"/><Relationship Id="rId1534" Type="http://schemas.openxmlformats.org/officeDocument/2006/relationships/hyperlink" Target="https://dragon-quest.org/wiki/Cyclops" TargetMode="External"/><Relationship Id="rId1535" Type="http://schemas.openxmlformats.org/officeDocument/2006/relationships/hyperlink" Target="https://howtotrainyourdragon.fandom.com/wiki/Slinkwing" TargetMode="External"/><Relationship Id="rId1536" Type="http://schemas.openxmlformats.org/officeDocument/2006/relationships/hyperlink" Target="https://xenoblade.fandom.com/wiki/Defensive/GUARD" TargetMode="External"/><Relationship Id="rId1537" Type="http://schemas.openxmlformats.org/officeDocument/2006/relationships/hyperlink" Target="https://starwars.fandom.com/wiki/Droidbreaker" TargetMode="External"/><Relationship Id="rId1538" Type="http://schemas.openxmlformats.org/officeDocument/2006/relationships/hyperlink" Target="https://monsterhunter.fandom.com/wiki/Eruzerion" TargetMode="External"/><Relationship Id="rId1539" Type="http://schemas.openxmlformats.org/officeDocument/2006/relationships/hyperlink" Target="https://harrypotter.fandom.com/wiki/Parseltongue" TargetMode="External"/><Relationship Id="rId949" Type="http://schemas.openxmlformats.org/officeDocument/2006/relationships/hyperlink" Target="https://www.mariowiki.com/Thwomp" TargetMode="External"/><Relationship Id="rId948" Type="http://schemas.openxmlformats.org/officeDocument/2006/relationships/hyperlink" Target="https://zelda.fandom.com/wiki/Mothula" TargetMode="External"/><Relationship Id="rId943" Type="http://schemas.openxmlformats.org/officeDocument/2006/relationships/hyperlink" Target="https://ark.gamepedia.com/Dimetrodon" TargetMode="External"/><Relationship Id="rId942" Type="http://schemas.openxmlformats.org/officeDocument/2006/relationships/hyperlink" Target="https://masseffect.fandom.com/wiki/Varren" TargetMode="External"/><Relationship Id="rId941" Type="http://schemas.openxmlformats.org/officeDocument/2006/relationships/hyperlink" Target="https://goldensun.fandom.com/wiki/Chili" TargetMode="External"/><Relationship Id="rId940" Type="http://schemas.openxmlformats.org/officeDocument/2006/relationships/hyperlink" Target="https://onepiece.fandom.com/wiki/Animal_Species" TargetMode="External"/><Relationship Id="rId947" Type="http://schemas.openxmlformats.org/officeDocument/2006/relationships/hyperlink" Target="https://digimon.fandom.com/wiki/Gomamon" TargetMode="External"/><Relationship Id="rId946" Type="http://schemas.openxmlformats.org/officeDocument/2006/relationships/hyperlink" Target="https://bulbapedia.bulbagarden.net/wiki/Seel_(Pok%C3%A9mon)" TargetMode="External"/><Relationship Id="rId945" Type="http://schemas.openxmlformats.org/officeDocument/2006/relationships/hyperlink" Target="https://forgottenrealms.fandom.com/wiki/Snowcloak" TargetMode="External"/><Relationship Id="rId944" Type="http://schemas.openxmlformats.org/officeDocument/2006/relationships/hyperlink" Target="https://avatar.fandom.com/wiki/Guardian_spirit" TargetMode="External"/><Relationship Id="rId2860" Type="http://schemas.openxmlformats.org/officeDocument/2006/relationships/hyperlink" Target="https://bulbapedia.bulbagarden.net/wiki/Calyrex_(Pok%C3%A9mon)" TargetMode="External"/><Relationship Id="rId1530" Type="http://schemas.openxmlformats.org/officeDocument/2006/relationships/hyperlink" Target="https://bulbapedia.bulbagarden.net/wiki/Omanyte_(Pok%C3%A9mon)" TargetMode="External"/><Relationship Id="rId2861" Type="http://schemas.openxmlformats.org/officeDocument/2006/relationships/hyperlink" Target="https://bulbapedia.bulbagarden.net/wiki/Dynamax_Band" TargetMode="External"/><Relationship Id="rId1531" Type="http://schemas.openxmlformats.org/officeDocument/2006/relationships/hyperlink" Target="https://digimon.fandom.com/wiki/Muchomon" TargetMode="External"/><Relationship Id="rId2862" Type="http://schemas.openxmlformats.org/officeDocument/2006/relationships/drawing" Target="../drawings/drawing10.xml"/><Relationship Id="rId1521" Type="http://schemas.openxmlformats.org/officeDocument/2006/relationships/hyperlink" Target="https://starwars.fandom.com/wiki/Drexl" TargetMode="External"/><Relationship Id="rId2852" Type="http://schemas.openxmlformats.org/officeDocument/2006/relationships/hyperlink" Target="https://bulbapedia.bulbagarden.net/wiki/Zamazenta_(Pok%C3%A9mon)" TargetMode="External"/><Relationship Id="rId1522" Type="http://schemas.openxmlformats.org/officeDocument/2006/relationships/hyperlink" Target="https://monsterhunter.fandom.com/wiki/Erupe" TargetMode="External"/><Relationship Id="rId2853" Type="http://schemas.openxmlformats.org/officeDocument/2006/relationships/hyperlink" Target="https://bulbapedia.bulbagarden.net/wiki/Eternatus_(Pok%C3%A9mon)" TargetMode="External"/><Relationship Id="rId1523" Type="http://schemas.openxmlformats.org/officeDocument/2006/relationships/hyperlink" Target="https://harrypotter.fandom.com/wiki/Devil%27s_Snare" TargetMode="External"/><Relationship Id="rId2854" Type="http://schemas.openxmlformats.org/officeDocument/2006/relationships/hyperlink" Target="https://bulbapedia.bulbagarden.net/wiki/Kubfu_(Pok%C3%A9mon)" TargetMode="External"/><Relationship Id="rId1524" Type="http://schemas.openxmlformats.org/officeDocument/2006/relationships/hyperlink" Target="https://monster-sanctuary.fandom.com/wiki/Asura" TargetMode="External"/><Relationship Id="rId2855" Type="http://schemas.openxmlformats.org/officeDocument/2006/relationships/hyperlink" Target="https://bulbapedia.bulbagarden.net/wiki/Zarude_(Pok%C3%A9mon)" TargetMode="External"/><Relationship Id="rId1525" Type="http://schemas.openxmlformats.org/officeDocument/2006/relationships/hyperlink" Target="https://goldensun.fandom.com/wiki/Fleet" TargetMode="External"/><Relationship Id="rId2856" Type="http://schemas.openxmlformats.org/officeDocument/2006/relationships/hyperlink" Target="https://bulbapedia.bulbagarden.net/wiki/Regieleki_(Pok%C3%A9mon)" TargetMode="External"/><Relationship Id="rId1526" Type="http://schemas.openxmlformats.org/officeDocument/2006/relationships/hyperlink" Target="https://skiesofarcadia.fandom.com/wiki/Cupil" TargetMode="External"/><Relationship Id="rId2857" Type="http://schemas.openxmlformats.org/officeDocument/2006/relationships/hyperlink" Target="https://bulbapedia.bulbagarden.net/wiki/Regidrago_(Pok%C3%A9mon)" TargetMode="External"/><Relationship Id="rId1527" Type="http://schemas.openxmlformats.org/officeDocument/2006/relationships/hyperlink" Target="https://ark.gamepedia.com/Griffin" TargetMode="External"/><Relationship Id="rId2858" Type="http://schemas.openxmlformats.org/officeDocument/2006/relationships/hyperlink" Target="https://bulbapedia.bulbagarden.net/wiki/Glastrier_(Pok%C3%A9mon)" TargetMode="External"/><Relationship Id="rId1528" Type="http://schemas.openxmlformats.org/officeDocument/2006/relationships/hyperlink" Target="https://avatar.fandom.com/wiki/Snow_leopard_caribou" TargetMode="External"/><Relationship Id="rId2859" Type="http://schemas.openxmlformats.org/officeDocument/2006/relationships/hyperlink" Target="https://bulbapedia.bulbagarden.net/wiki/Spectrier_(Pok%C3%A9mon)" TargetMode="External"/><Relationship Id="rId1529" Type="http://schemas.openxmlformats.org/officeDocument/2006/relationships/hyperlink" Target="https://forgottenrealms.fandom.com/wiki/Monodrone" TargetMode="External"/><Relationship Id="rId939" Type="http://schemas.openxmlformats.org/officeDocument/2006/relationships/hyperlink" Target="https://elderscrolls.fandom.com/wiki/Will-o-the-Wisp" TargetMode="External"/><Relationship Id="rId938" Type="http://schemas.openxmlformats.org/officeDocument/2006/relationships/hyperlink" Target="https://monster-sanctuary.fandom.com/wiki/Aurumtail" TargetMode="External"/><Relationship Id="rId937" Type="http://schemas.openxmlformats.org/officeDocument/2006/relationships/hyperlink" Target="https://fellseal.gamepedia.com/Feral" TargetMode="External"/><Relationship Id="rId932" Type="http://schemas.openxmlformats.org/officeDocument/2006/relationships/hyperlink" Target="https://monsterhunter.fandom.com/wiki/Bombadgy" TargetMode="External"/><Relationship Id="rId931" Type="http://schemas.openxmlformats.org/officeDocument/2006/relationships/hyperlink" Target="https://starwars.fandom.com/wiki/Rugger/Legends" TargetMode="External"/><Relationship Id="rId930" Type="http://schemas.openxmlformats.org/officeDocument/2006/relationships/hyperlink" Target="https://xenoblade.fandom.com/wiki/Duoguill" TargetMode="External"/><Relationship Id="rId936" Type="http://schemas.openxmlformats.org/officeDocument/2006/relationships/hyperlink" Target="https://finalfantasy.fandom.com/wiki/Pandemona" TargetMode="External"/><Relationship Id="rId935" Type="http://schemas.openxmlformats.org/officeDocument/2006/relationships/hyperlink" Target="https://finalfantasy.fandom.com/wiki/Titania_(Tactics_Advance)" TargetMode="External"/><Relationship Id="rId934" Type="http://schemas.openxmlformats.org/officeDocument/2006/relationships/hyperlink" Target="https://metroid.fandom.com/wiki/Queen_Metroid" TargetMode="External"/><Relationship Id="rId933" Type="http://schemas.openxmlformats.org/officeDocument/2006/relationships/hyperlink" Target="https://harrypotter.fandom.com/wiki/Lethifold" TargetMode="External"/><Relationship Id="rId2850" Type="http://schemas.openxmlformats.org/officeDocument/2006/relationships/hyperlink" Target="https://bulbapedia.bulbagarden.net/wiki/Dreepy_(Pok%C3%A9mon)" TargetMode="External"/><Relationship Id="rId1520" Type="http://schemas.openxmlformats.org/officeDocument/2006/relationships/hyperlink" Target="https://xenoblade.fandom.com/wiki/Marrin" TargetMode="External"/><Relationship Id="rId2851" Type="http://schemas.openxmlformats.org/officeDocument/2006/relationships/hyperlink" Target="https://bulbapedia.bulbagarden.net/wiki/Zacian_(Pok%C3%A9mon)" TargetMode="External"/><Relationship Id="rId1554" Type="http://schemas.openxmlformats.org/officeDocument/2006/relationships/hyperlink" Target="https://monster-sanctuary.fandom.com/wiki/Stolby" TargetMode="External"/><Relationship Id="rId1555" Type="http://schemas.openxmlformats.org/officeDocument/2006/relationships/hyperlink" Target="https://goldensun.fandom.com/wiki/Gasp" TargetMode="External"/><Relationship Id="rId1556" Type="http://schemas.openxmlformats.org/officeDocument/2006/relationships/hyperlink" Target="https://starcraft.fandom.com/wiki/Brood_lord" TargetMode="External"/><Relationship Id="rId1557" Type="http://schemas.openxmlformats.org/officeDocument/2006/relationships/hyperlink" Target="https://ark.gamepedia.com/Hesperornis" TargetMode="External"/><Relationship Id="rId1558" Type="http://schemas.openxmlformats.org/officeDocument/2006/relationships/hyperlink" Target="https://avatar.fandom.com/wiki/Sparrowkeet" TargetMode="External"/><Relationship Id="rId1559" Type="http://schemas.openxmlformats.org/officeDocument/2006/relationships/hyperlink" Target="https://forgottenrealms.fandom.com/wiki/Nonaton" TargetMode="External"/><Relationship Id="rId965" Type="http://schemas.openxmlformats.org/officeDocument/2006/relationships/hyperlink" Target="https://avatar.fandom.com/wiki/Hippo_cow" TargetMode="External"/><Relationship Id="rId964" Type="http://schemas.openxmlformats.org/officeDocument/2006/relationships/hyperlink" Target="https://ark.gamepedia.com/Dimorphodon" TargetMode="External"/><Relationship Id="rId963" Type="http://schemas.openxmlformats.org/officeDocument/2006/relationships/hyperlink" Target="https://megaman.fandom.com/wiki/Met" TargetMode="External"/><Relationship Id="rId962" Type="http://schemas.openxmlformats.org/officeDocument/2006/relationships/hyperlink" Target="https://goldensun.fandom.com/wiki/Cinder" TargetMode="External"/><Relationship Id="rId969" Type="http://schemas.openxmlformats.org/officeDocument/2006/relationships/hyperlink" Target="https://zelda.fandom.com/wiki/Moldarach" TargetMode="External"/><Relationship Id="rId968" Type="http://schemas.openxmlformats.org/officeDocument/2006/relationships/hyperlink" Target="https://digimon.fandom.com/wiki/Gotsumon" TargetMode="External"/><Relationship Id="rId967" Type="http://schemas.openxmlformats.org/officeDocument/2006/relationships/hyperlink" Target="https://bulbapedia.bulbagarden.net/wiki/Grimer_(Pok%C3%A9mon)" TargetMode="External"/><Relationship Id="rId966" Type="http://schemas.openxmlformats.org/officeDocument/2006/relationships/hyperlink" Target="https://forgottenrealms.fandom.com/wiki/Sussurus" TargetMode="External"/><Relationship Id="rId961" Type="http://schemas.openxmlformats.org/officeDocument/2006/relationships/hyperlink" Target="https://onepiece.fandom.com/wiki/Perfume_Yuda" TargetMode="External"/><Relationship Id="rId1550" Type="http://schemas.openxmlformats.org/officeDocument/2006/relationships/hyperlink" Target="https://howtotrainyourdragon.fandom.com/wiki/Sliquifier" TargetMode="External"/><Relationship Id="rId960" Type="http://schemas.openxmlformats.org/officeDocument/2006/relationships/hyperlink" Target="https://monster-sanctuary.fandom.com/wiki/Megataur" TargetMode="External"/><Relationship Id="rId1551" Type="http://schemas.openxmlformats.org/officeDocument/2006/relationships/hyperlink" Target="https://xenoblade.fandom.com/wiki/M32_Scout_Unit" TargetMode="External"/><Relationship Id="rId1552" Type="http://schemas.openxmlformats.org/officeDocument/2006/relationships/hyperlink" Target="https://starwars.fandom.com/wiki/Durgolosk" TargetMode="External"/><Relationship Id="rId1553" Type="http://schemas.openxmlformats.org/officeDocument/2006/relationships/hyperlink" Target="https://monsterhunter.fandom.com/wiki/Espinas" TargetMode="External"/><Relationship Id="rId1543" Type="http://schemas.openxmlformats.org/officeDocument/2006/relationships/hyperlink" Target="https://ark.gamepedia.com/Gula_Beetle" TargetMode="External"/><Relationship Id="rId1544" Type="http://schemas.openxmlformats.org/officeDocument/2006/relationships/hyperlink" Target="https://avatar.fandom.com/wiki/Sooty_copper_fritillary" TargetMode="External"/><Relationship Id="rId1545" Type="http://schemas.openxmlformats.org/officeDocument/2006/relationships/hyperlink" Target="https://forgottenrealms.fandom.com/wiki/Nimblewright" TargetMode="External"/><Relationship Id="rId1546" Type="http://schemas.openxmlformats.org/officeDocument/2006/relationships/hyperlink" Target="https://bulbapedia.bulbagarden.net/wiki/Kabuto_(Pok%C3%A9mon)" TargetMode="External"/><Relationship Id="rId1547" Type="http://schemas.openxmlformats.org/officeDocument/2006/relationships/hyperlink" Target="https://digimon.fandom.com/wiki/Mushroomon" TargetMode="External"/><Relationship Id="rId1548" Type="http://schemas.openxmlformats.org/officeDocument/2006/relationships/hyperlink" Target="https://www.mariowiki.com/Penguin_Suit" TargetMode="External"/><Relationship Id="rId1549" Type="http://schemas.openxmlformats.org/officeDocument/2006/relationships/hyperlink" Target="https://dragon-quest.org/wiki/Demonrider" TargetMode="External"/><Relationship Id="rId959" Type="http://schemas.openxmlformats.org/officeDocument/2006/relationships/hyperlink" Target="https://fellseal.gamepedia.com/Guard" TargetMode="External"/><Relationship Id="rId954" Type="http://schemas.openxmlformats.org/officeDocument/2006/relationships/hyperlink" Target="https://monsterhunter.fandom.com/wiki/Brachydios" TargetMode="External"/><Relationship Id="rId953" Type="http://schemas.openxmlformats.org/officeDocument/2006/relationships/hyperlink" Target="https://starwars.fandom.com/wiki/Runyip" TargetMode="External"/><Relationship Id="rId952" Type="http://schemas.openxmlformats.org/officeDocument/2006/relationships/hyperlink" Target="https://xenoblade.fandom.com/wiki/Ciconia_Ekidno" TargetMode="External"/><Relationship Id="rId951" Type="http://schemas.openxmlformats.org/officeDocument/2006/relationships/hyperlink" Target="https://howtotrainyourdragon.fandom.com/wiki/Hobgobbler" TargetMode="External"/><Relationship Id="rId958" Type="http://schemas.openxmlformats.org/officeDocument/2006/relationships/hyperlink" Target="https://finalfantasy.fandom.com/wiki/Phantom_(summon)" TargetMode="External"/><Relationship Id="rId957" Type="http://schemas.openxmlformats.org/officeDocument/2006/relationships/hyperlink" Target="https://finalfantasy.fandom.com/wiki/Tonberry_(Final_Fantasy_VIII_enemy)" TargetMode="External"/><Relationship Id="rId956" Type="http://schemas.openxmlformats.org/officeDocument/2006/relationships/hyperlink" Target="https://metroid.fandom.com/wiki/Moto" TargetMode="External"/><Relationship Id="rId955" Type="http://schemas.openxmlformats.org/officeDocument/2006/relationships/hyperlink" Target="https://harrypotter.fandom.com/wiki/Mackled_Malaclaw" TargetMode="External"/><Relationship Id="rId950" Type="http://schemas.openxmlformats.org/officeDocument/2006/relationships/hyperlink" Target="https://dragon-quest.org/wiki/Hammerhood" TargetMode="External"/><Relationship Id="rId1540" Type="http://schemas.openxmlformats.org/officeDocument/2006/relationships/hyperlink" Target="https://monster-sanctuary.fandom.com/wiki/Skorch" TargetMode="External"/><Relationship Id="rId1541" Type="http://schemas.openxmlformats.org/officeDocument/2006/relationships/hyperlink" Target="https://goldensun.fandom.com/wiki/Gale_(Djinni)" TargetMode="External"/><Relationship Id="rId1542" Type="http://schemas.openxmlformats.org/officeDocument/2006/relationships/hyperlink" Target="https://sonic.fandom.com/wiki/Chao" TargetMode="External"/><Relationship Id="rId2027" Type="http://schemas.openxmlformats.org/officeDocument/2006/relationships/hyperlink" Target="https://monsterhunter.fandom.com/wiki/Great_Izuchi" TargetMode="External"/><Relationship Id="rId2028" Type="http://schemas.openxmlformats.org/officeDocument/2006/relationships/hyperlink" Target="https://goldensun.fandom.com/wiki/Spring" TargetMode="External"/><Relationship Id="rId2029" Type="http://schemas.openxmlformats.org/officeDocument/2006/relationships/hyperlink" Target="https://ark.gamepedia.com/Obsidioequus" TargetMode="External"/><Relationship Id="rId107" Type="http://schemas.openxmlformats.org/officeDocument/2006/relationships/hyperlink" Target="https://metroid.fandom.com/wiki/Asborean" TargetMode="External"/><Relationship Id="rId106" Type="http://schemas.openxmlformats.org/officeDocument/2006/relationships/hyperlink" Target="https://marvel.fandom.com/wiki/Bats_(Earth-616)" TargetMode="External"/><Relationship Id="rId105" Type="http://schemas.openxmlformats.org/officeDocument/2006/relationships/hyperlink" Target="https://slimerancher.fandom.com/wiki/Honey_Slime" TargetMode="External"/><Relationship Id="rId104" Type="http://schemas.openxmlformats.org/officeDocument/2006/relationships/hyperlink" Target="https://harrypotter.fandom.com/wiki/Basilisk" TargetMode="External"/><Relationship Id="rId109" Type="http://schemas.openxmlformats.org/officeDocument/2006/relationships/hyperlink" Target="https://finalfantasy.fandom.com/wiki/Ark_(summon)" TargetMode="External"/><Relationship Id="rId108" Type="http://schemas.openxmlformats.org/officeDocument/2006/relationships/hyperlink" Target="https://finalfantasy.fandom.com/wiki/Ahriman_(Final_Fantasy_X)" TargetMode="External"/><Relationship Id="rId2020" Type="http://schemas.openxmlformats.org/officeDocument/2006/relationships/hyperlink" Target="https://ark.gamepedia.com/Noctis" TargetMode="External"/><Relationship Id="rId2021" Type="http://schemas.openxmlformats.org/officeDocument/2006/relationships/hyperlink" Target="https://forgottenrealms.fandom.com/wiki/Wyvern" TargetMode="External"/><Relationship Id="rId2022" Type="http://schemas.openxmlformats.org/officeDocument/2006/relationships/hyperlink" Target="https://bulbapedia.bulbagarden.net/wiki/Swinub_(Pok%C3%A9mon)" TargetMode="External"/><Relationship Id="rId103" Type="http://schemas.openxmlformats.org/officeDocument/2006/relationships/hyperlink" Target="https://monsterhunter.fandom.com/wiki/Akantor" TargetMode="External"/><Relationship Id="rId2023" Type="http://schemas.openxmlformats.org/officeDocument/2006/relationships/hyperlink" Target="https://digimon.fandom.com/wiki/Digi-Egg_(Armor)" TargetMode="External"/><Relationship Id="rId102" Type="http://schemas.openxmlformats.org/officeDocument/2006/relationships/hyperlink" Target="https://starwars.fandom.com/wiki/Bergruutfa" TargetMode="External"/><Relationship Id="rId2024" Type="http://schemas.openxmlformats.org/officeDocument/2006/relationships/hyperlink" Target="https://dragon-quest.org/wiki/Rhapthorne" TargetMode="External"/><Relationship Id="rId101" Type="http://schemas.openxmlformats.org/officeDocument/2006/relationships/hyperlink" Target="https://xenoblade.fandom.com/wiki/Flavel_Andos" TargetMode="External"/><Relationship Id="rId2025" Type="http://schemas.openxmlformats.org/officeDocument/2006/relationships/hyperlink" Target="https://xenoblade.fandom.com/wiki/Deinos_Sauros" TargetMode="External"/><Relationship Id="rId100" Type="http://schemas.openxmlformats.org/officeDocument/2006/relationships/hyperlink" Target="https://howtotrainyourdragon.fandom.com/wiki/Buffalord" TargetMode="External"/><Relationship Id="rId2026" Type="http://schemas.openxmlformats.org/officeDocument/2006/relationships/hyperlink" Target="https://starwars.fandom.com/wiki/Taozin/Legends" TargetMode="External"/><Relationship Id="rId2016" Type="http://schemas.openxmlformats.org/officeDocument/2006/relationships/hyperlink" Target="https://xenoblade.fandom.com/wiki/Saltat" TargetMode="External"/><Relationship Id="rId2017" Type="http://schemas.openxmlformats.org/officeDocument/2006/relationships/hyperlink" Target="https://starwars.fandom.com/wiki/Sith_warbird" TargetMode="External"/><Relationship Id="rId2018" Type="http://schemas.openxmlformats.org/officeDocument/2006/relationships/hyperlink" Target="https://monsterhunter.fandom.com/wiki/Izuchi" TargetMode="External"/><Relationship Id="rId2019" Type="http://schemas.openxmlformats.org/officeDocument/2006/relationships/hyperlink" Target="https://goldensun.fandom.com/wiki/Spout" TargetMode="External"/><Relationship Id="rId2010" Type="http://schemas.openxmlformats.org/officeDocument/2006/relationships/hyperlink" Target="https://goldensun.fandom.com/wiki/Sour" TargetMode="External"/><Relationship Id="rId2011" Type="http://schemas.openxmlformats.org/officeDocument/2006/relationships/hyperlink" Target="https://ark.gamepedia.com/Nameless" TargetMode="External"/><Relationship Id="rId2012" Type="http://schemas.openxmlformats.org/officeDocument/2006/relationships/hyperlink" Target="https://forgottenrealms.fandom.com/wiki/Sunwyrm" TargetMode="External"/><Relationship Id="rId2013" Type="http://schemas.openxmlformats.org/officeDocument/2006/relationships/hyperlink" Target="https://bulbapedia.bulbagarden.net/wiki/Slugma_(Pok%C3%A9mon)" TargetMode="External"/><Relationship Id="rId2014" Type="http://schemas.openxmlformats.org/officeDocument/2006/relationships/hyperlink" Target="https://digimon.fandom.com/wiki/Zubamon" TargetMode="External"/><Relationship Id="rId2015" Type="http://schemas.openxmlformats.org/officeDocument/2006/relationships/hyperlink" Target="https://dragon-quest.org/wiki/Psaro_the_Manslayer" TargetMode="External"/><Relationship Id="rId2049" Type="http://schemas.openxmlformats.org/officeDocument/2006/relationships/hyperlink" Target="https://bulbapedia.bulbagarden.net/wiki/Delibird_(Pok%C3%A9mon)" TargetMode="External"/><Relationship Id="rId129" Type="http://schemas.openxmlformats.org/officeDocument/2006/relationships/hyperlink" Target="https://howtotrainyourdragon.fandom.com/wiki/Catastrophic_Quaken" TargetMode="External"/><Relationship Id="rId128" Type="http://schemas.openxmlformats.org/officeDocument/2006/relationships/hyperlink" Target="https://dragon-quest.org/wiki/Dragon_slime" TargetMode="External"/><Relationship Id="rId127" Type="http://schemas.openxmlformats.org/officeDocument/2006/relationships/hyperlink" Target="https://www.mariowiki.com/Bob-omb" TargetMode="External"/><Relationship Id="rId126" Type="http://schemas.openxmlformats.org/officeDocument/2006/relationships/hyperlink" Target="https://zelda.fandom.com/wiki/Red_ChuChu" TargetMode="External"/><Relationship Id="rId2040" Type="http://schemas.openxmlformats.org/officeDocument/2006/relationships/hyperlink" Target="https://bulbapedia.bulbagarden.net/wiki/Remoraid_(Pok%C3%A9mon)" TargetMode="External"/><Relationship Id="rId121" Type="http://schemas.openxmlformats.org/officeDocument/2006/relationships/hyperlink" Target="https://avatar.fandom.com/wiki/Badgerfrog" TargetMode="External"/><Relationship Id="rId2041" Type="http://schemas.openxmlformats.org/officeDocument/2006/relationships/hyperlink" Target="https://digimon.fandom.com/wiki/Digi-Egg_(Armor)" TargetMode="External"/><Relationship Id="rId120" Type="http://schemas.openxmlformats.org/officeDocument/2006/relationships/hyperlink" Target="https://ark.gamepedia.com/Ankylosaurus" TargetMode="External"/><Relationship Id="rId2042" Type="http://schemas.openxmlformats.org/officeDocument/2006/relationships/hyperlink" Target="https://dragon-quest.org/wiki/Cetacea" TargetMode="External"/><Relationship Id="rId2043" Type="http://schemas.openxmlformats.org/officeDocument/2006/relationships/hyperlink" Target="https://xenoblade.fandom.com/wiki/Chimai_Selua" TargetMode="External"/><Relationship Id="rId2044" Type="http://schemas.openxmlformats.org/officeDocument/2006/relationships/hyperlink" Target="https://starwars.fandom.com/wiki/Terentatek/Legends" TargetMode="External"/><Relationship Id="rId125" Type="http://schemas.openxmlformats.org/officeDocument/2006/relationships/hyperlink" Target="https://godzilla.fandom.com/wiki/Gamera" TargetMode="External"/><Relationship Id="rId2045" Type="http://schemas.openxmlformats.org/officeDocument/2006/relationships/hyperlink" Target="https://monsterhunter.fandom.com/wiki/Great_Jaggi" TargetMode="External"/><Relationship Id="rId124" Type="http://schemas.openxmlformats.org/officeDocument/2006/relationships/hyperlink" Target="https://digimon.fandom.com/wiki/Bearmon" TargetMode="External"/><Relationship Id="rId2046" Type="http://schemas.openxmlformats.org/officeDocument/2006/relationships/hyperlink" Target="https://goldensun.fandom.com/wiki/Steam" TargetMode="External"/><Relationship Id="rId123" Type="http://schemas.openxmlformats.org/officeDocument/2006/relationships/hyperlink" Target="https://bulbapedia.bulbagarden.net/wiki/Weedle_(Pok%C3%A9mon)" TargetMode="External"/><Relationship Id="rId2047" Type="http://schemas.openxmlformats.org/officeDocument/2006/relationships/hyperlink" Target="https://ark.gamepedia.com/Otter" TargetMode="External"/><Relationship Id="rId122" Type="http://schemas.openxmlformats.org/officeDocument/2006/relationships/hyperlink" Target="https://forgottenrealms.fandom.com/wiki/Balhannoth" TargetMode="External"/><Relationship Id="rId2048" Type="http://schemas.openxmlformats.org/officeDocument/2006/relationships/hyperlink" Target="https://forgottenrealms.fandom.com/wiki/Cinder_swarm" TargetMode="External"/><Relationship Id="rId2038" Type="http://schemas.openxmlformats.org/officeDocument/2006/relationships/hyperlink" Target="https://ark.gamepedia.com/Onyc" TargetMode="External"/><Relationship Id="rId2039" Type="http://schemas.openxmlformats.org/officeDocument/2006/relationships/hyperlink" Target="https://forgottenrealms.fandom.com/wiki/Belker" TargetMode="External"/><Relationship Id="rId118" Type="http://schemas.openxmlformats.org/officeDocument/2006/relationships/hyperlink" Target="https://baldursgate.fandom.com/wiki/Boo" TargetMode="External"/><Relationship Id="rId117" Type="http://schemas.openxmlformats.org/officeDocument/2006/relationships/hyperlink" Target="https://okami.fandom.com/wiki/Hanagami" TargetMode="External"/><Relationship Id="rId116" Type="http://schemas.openxmlformats.org/officeDocument/2006/relationships/hyperlink" Target="https://goldensun.fandom.com/wiki/Buckle" TargetMode="External"/><Relationship Id="rId115" Type="http://schemas.openxmlformats.org/officeDocument/2006/relationships/hyperlink" Target="https://onepiece.fandom.com/wiki/Animal_Species/Arabasta_Saga" TargetMode="External"/><Relationship Id="rId119" Type="http://schemas.openxmlformats.org/officeDocument/2006/relationships/hyperlink" Target="https://en.wikipedia.org/wiki/Mammal" TargetMode="External"/><Relationship Id="rId110" Type="http://schemas.openxmlformats.org/officeDocument/2006/relationships/hyperlink" Target="https://minecraft.gamepedia.com/Enderman" TargetMode="External"/><Relationship Id="rId2030" Type="http://schemas.openxmlformats.org/officeDocument/2006/relationships/hyperlink" Target="https://forgottenrealms.fandom.com/wiki/Air_elemental" TargetMode="External"/><Relationship Id="rId2031" Type="http://schemas.openxmlformats.org/officeDocument/2006/relationships/hyperlink" Target="https://bulbapedia.bulbagarden.net/wiki/Corsola_(Pok%C3%A9mon)" TargetMode="External"/><Relationship Id="rId2032" Type="http://schemas.openxmlformats.org/officeDocument/2006/relationships/hyperlink" Target="https://digimon.fandom.com/wiki/Digi-Egg_(Armor)" TargetMode="External"/><Relationship Id="rId2033" Type="http://schemas.openxmlformats.org/officeDocument/2006/relationships/hyperlink" Target="https://dragon-quest.org/wiki/Shogum" TargetMode="External"/><Relationship Id="rId114" Type="http://schemas.openxmlformats.org/officeDocument/2006/relationships/hyperlink" Target="https://naruto.fandom.com/wiki/Isobu" TargetMode="External"/><Relationship Id="rId2034" Type="http://schemas.openxmlformats.org/officeDocument/2006/relationships/hyperlink" Target="https://xenoblade.fandom.com/wiki/Scirpo" TargetMode="External"/><Relationship Id="rId113" Type="http://schemas.openxmlformats.org/officeDocument/2006/relationships/hyperlink" Target="https://elderscrolls.fandom.com/wiki/Chaurus_Reaper_(Skyrim)" TargetMode="External"/><Relationship Id="rId2035" Type="http://schemas.openxmlformats.org/officeDocument/2006/relationships/hyperlink" Target="https://starwars.fandom.com/wiki/Temptor/Legends" TargetMode="External"/><Relationship Id="rId112" Type="http://schemas.openxmlformats.org/officeDocument/2006/relationships/hyperlink" Target="https://monster-sanctuary.fandom.com/wiki/Spectral_Lion" TargetMode="External"/><Relationship Id="rId2036" Type="http://schemas.openxmlformats.org/officeDocument/2006/relationships/hyperlink" Target="https://monsterhunter.fandom.com/wiki/Jaggi" TargetMode="External"/><Relationship Id="rId111" Type="http://schemas.openxmlformats.org/officeDocument/2006/relationships/hyperlink" Target="https://fellseal.gamepedia.com/Blardger" TargetMode="External"/><Relationship Id="rId2037" Type="http://schemas.openxmlformats.org/officeDocument/2006/relationships/hyperlink" Target="https://goldensun.fandom.com/wiki/Spritz" TargetMode="External"/><Relationship Id="rId2005" Type="http://schemas.openxmlformats.org/officeDocument/2006/relationships/hyperlink" Target="https://digimon.fandom.com/wiki/Zenimon" TargetMode="External"/><Relationship Id="rId2006" Type="http://schemas.openxmlformats.org/officeDocument/2006/relationships/hyperlink" Target="https://dragon-quest.org/wiki/Orgodemir" TargetMode="External"/><Relationship Id="rId2007" Type="http://schemas.openxmlformats.org/officeDocument/2006/relationships/hyperlink" Target="https://xenoblade.fandom.com/wiki/Sabula" TargetMode="External"/><Relationship Id="rId2008" Type="http://schemas.openxmlformats.org/officeDocument/2006/relationships/hyperlink" Target="https://starwars.fandom.com/wiki/Silooth/Legends" TargetMode="External"/><Relationship Id="rId2009" Type="http://schemas.openxmlformats.org/officeDocument/2006/relationships/hyperlink" Target="https://monsterhunter.fandom.com/wiki/Ioprey" TargetMode="External"/><Relationship Id="rId2000" Type="http://schemas.openxmlformats.org/officeDocument/2006/relationships/hyperlink" Target="https://monsterhunter.fandom.com/wiki/Iodrome" TargetMode="External"/><Relationship Id="rId2001" Type="http://schemas.openxmlformats.org/officeDocument/2006/relationships/hyperlink" Target="https://goldensun.fandom.com/wiki/Sleet" TargetMode="External"/><Relationship Id="rId2002" Type="http://schemas.openxmlformats.org/officeDocument/2006/relationships/hyperlink" Target="https://ark.gamepedia.com/Moschops" TargetMode="External"/><Relationship Id="rId2003" Type="http://schemas.openxmlformats.org/officeDocument/2006/relationships/hyperlink" Target="https://forgottenrealms.fandom.com/wiki/Spitting_drake" TargetMode="External"/><Relationship Id="rId2004" Type="http://schemas.openxmlformats.org/officeDocument/2006/relationships/hyperlink" Target="https://bulbapedia.bulbagarden.net/wiki/Teddiursa_(Pok%C3%A9mon)" TargetMode="External"/><Relationship Id="rId2090" Type="http://schemas.openxmlformats.org/officeDocument/2006/relationships/hyperlink" Target="https://xenoblade.fandom.com/wiki/Radclyffe_Sovereign" TargetMode="External"/><Relationship Id="rId2091" Type="http://schemas.openxmlformats.org/officeDocument/2006/relationships/hyperlink" Target="https://starwars.fandom.com/wiki/Vaapad" TargetMode="External"/><Relationship Id="rId2092" Type="http://schemas.openxmlformats.org/officeDocument/2006/relationships/hyperlink" Target="https://monsterhunter.fandom.com/wiki/Kamu_Orugaron" TargetMode="External"/><Relationship Id="rId2093" Type="http://schemas.openxmlformats.org/officeDocument/2006/relationships/hyperlink" Target="https://ark.gamepedia.com/Paraceratherium" TargetMode="External"/><Relationship Id="rId2094" Type="http://schemas.openxmlformats.org/officeDocument/2006/relationships/hyperlink" Target="https://forgottenrealms.fandom.com/wiki/Galeb_duhr" TargetMode="External"/><Relationship Id="rId2095" Type="http://schemas.openxmlformats.org/officeDocument/2006/relationships/hyperlink" Target="https://bulbapedia.bulbagarden.net/wiki/Smeargle_(Pok%C3%A9mon)" TargetMode="External"/><Relationship Id="rId2096" Type="http://schemas.openxmlformats.org/officeDocument/2006/relationships/hyperlink" Target="https://digimon.fandom.com/wiki/Digi-Egg_(Armor)" TargetMode="External"/><Relationship Id="rId2097" Type="http://schemas.openxmlformats.org/officeDocument/2006/relationships/hyperlink" Target="https://xenoblade.fandom.com/wiki/Kustal_Sovereign" TargetMode="External"/><Relationship Id="rId2098" Type="http://schemas.openxmlformats.org/officeDocument/2006/relationships/hyperlink" Target="https://starwars.fandom.com/wiki/Veermok/Legends" TargetMode="External"/><Relationship Id="rId2099" Type="http://schemas.openxmlformats.org/officeDocument/2006/relationships/hyperlink" Target="https://monsterhunter.fandom.com/wiki/Kecha_Wacha" TargetMode="External"/><Relationship Id="rId2060" Type="http://schemas.openxmlformats.org/officeDocument/2006/relationships/hyperlink" Target="https://starwars.fandom.com/wiki/Tooka/Legends" TargetMode="External"/><Relationship Id="rId2061" Type="http://schemas.openxmlformats.org/officeDocument/2006/relationships/hyperlink" Target="https://monsterhunter.fandom.com/wiki/Jagras" TargetMode="External"/><Relationship Id="rId2062" Type="http://schemas.openxmlformats.org/officeDocument/2006/relationships/hyperlink" Target="https://goldensun.fandom.com/wiki/Teardrop" TargetMode="External"/><Relationship Id="rId2063" Type="http://schemas.openxmlformats.org/officeDocument/2006/relationships/hyperlink" Target="https://ark.gamepedia.com/Oviraptor" TargetMode="External"/><Relationship Id="rId2064" Type="http://schemas.openxmlformats.org/officeDocument/2006/relationships/hyperlink" Target="https://forgottenrealms.fandom.com/wiki/Earth_elemental" TargetMode="External"/><Relationship Id="rId2065" Type="http://schemas.openxmlformats.org/officeDocument/2006/relationships/hyperlink" Target="https://bulbapedia.bulbagarden.net/wiki/Skarmory_(Pok%C3%A9mon)" TargetMode="External"/><Relationship Id="rId2066" Type="http://schemas.openxmlformats.org/officeDocument/2006/relationships/hyperlink" Target="https://digimon.fandom.com/wiki/Digi-Egg_(Armor)" TargetMode="External"/><Relationship Id="rId2067" Type="http://schemas.openxmlformats.org/officeDocument/2006/relationships/hyperlink" Target="https://xenoblade.fandom.com/wiki/Wool_Selua" TargetMode="External"/><Relationship Id="rId2068" Type="http://schemas.openxmlformats.org/officeDocument/2006/relationships/hyperlink" Target="https://starwars.fandom.com/wiki/Tsaisi" TargetMode="External"/><Relationship Id="rId2069" Type="http://schemas.openxmlformats.org/officeDocument/2006/relationships/hyperlink" Target="https://monsterhunter.fandom.com/wiki/Great_Jagras" TargetMode="External"/><Relationship Id="rId2050" Type="http://schemas.openxmlformats.org/officeDocument/2006/relationships/hyperlink" Target="https://digimon.fandom.com/wiki/Digi-Egg_(Armor)" TargetMode="External"/><Relationship Id="rId2051" Type="http://schemas.openxmlformats.org/officeDocument/2006/relationships/hyperlink" Target="https://xenoblade.fandom.com/wiki/Jelly_Selua" TargetMode="External"/><Relationship Id="rId2052" Type="http://schemas.openxmlformats.org/officeDocument/2006/relationships/hyperlink" Target="https://starwars.fandom.com/wiki/Thuvasaur" TargetMode="External"/><Relationship Id="rId2053" Type="http://schemas.openxmlformats.org/officeDocument/2006/relationships/hyperlink" Target="https://monsterhunter.fandom.com/wiki/Jaggia" TargetMode="External"/><Relationship Id="rId2054" Type="http://schemas.openxmlformats.org/officeDocument/2006/relationships/hyperlink" Target="https://goldensun.fandom.com/wiki/Surge" TargetMode="External"/><Relationship Id="rId2055" Type="http://schemas.openxmlformats.org/officeDocument/2006/relationships/hyperlink" Target="https://ark.gamepedia.com/Overseer" TargetMode="External"/><Relationship Id="rId2056" Type="http://schemas.openxmlformats.org/officeDocument/2006/relationships/hyperlink" Target="https://forgottenrealms.fandom.com/wiki/Crysmal" TargetMode="External"/><Relationship Id="rId2057" Type="http://schemas.openxmlformats.org/officeDocument/2006/relationships/hyperlink" Target="https://bulbapedia.bulbagarden.net/wiki/Mantyke_(Pok%C3%A9mon)" TargetMode="External"/><Relationship Id="rId2058" Type="http://schemas.openxmlformats.org/officeDocument/2006/relationships/hyperlink" Target="https://digimon.fandom.com/wiki/Digi-Egg_(Armor)" TargetMode="External"/><Relationship Id="rId2059" Type="http://schemas.openxmlformats.org/officeDocument/2006/relationships/hyperlink" Target="https://xenoblade.fandom.com/wiki/Largo_Selua" TargetMode="External"/><Relationship Id="rId2080" Type="http://schemas.openxmlformats.org/officeDocument/2006/relationships/hyperlink" Target="https://forgottenrealms.fandom.com/wiki/Flail_snail" TargetMode="External"/><Relationship Id="rId2081" Type="http://schemas.openxmlformats.org/officeDocument/2006/relationships/hyperlink" Target="https://bulbapedia.bulbagarden.net/wiki/Phanpy_(Pok%C3%A9mon)" TargetMode="External"/><Relationship Id="rId2082" Type="http://schemas.openxmlformats.org/officeDocument/2006/relationships/hyperlink" Target="https://digimon.fandom.com/wiki/Digi-Egg_(Armor)" TargetMode="External"/><Relationship Id="rId2083" Type="http://schemas.openxmlformats.org/officeDocument/2006/relationships/hyperlink" Target="https://xenoblade.fandom.com/wiki/Phoebus_Sovereign" TargetMode="External"/><Relationship Id="rId2084" Type="http://schemas.openxmlformats.org/officeDocument/2006/relationships/hyperlink" Target="https://starwars.fandom.com/wiki/Tusk_cat" TargetMode="External"/><Relationship Id="rId2085" Type="http://schemas.openxmlformats.org/officeDocument/2006/relationships/hyperlink" Target="https://monsterhunter.fandom.com/wiki/Jyuratodus" TargetMode="External"/><Relationship Id="rId2086" Type="http://schemas.openxmlformats.org/officeDocument/2006/relationships/hyperlink" Target="https://ark.gamepedia.com/Pachyrhinosaurus" TargetMode="External"/><Relationship Id="rId2087" Type="http://schemas.openxmlformats.org/officeDocument/2006/relationships/hyperlink" Target="https://forgottenrealms.fandom.com/wiki/Frost_salamander" TargetMode="External"/><Relationship Id="rId2088" Type="http://schemas.openxmlformats.org/officeDocument/2006/relationships/hyperlink" Target="https://bulbapedia.bulbagarden.net/wiki/Stantler_(Pok%C3%A9mon)" TargetMode="External"/><Relationship Id="rId2089" Type="http://schemas.openxmlformats.org/officeDocument/2006/relationships/hyperlink" Target="https://digimon.fandom.com/wiki/Digi-Egg_(Armor)" TargetMode="External"/><Relationship Id="rId2070" Type="http://schemas.openxmlformats.org/officeDocument/2006/relationships/hyperlink" Target="https://goldensun.fandom.com/wiki/Tonic" TargetMode="External"/><Relationship Id="rId2071" Type="http://schemas.openxmlformats.org/officeDocument/2006/relationships/hyperlink" Target="https://ark.gamepedia.com/Ovis" TargetMode="External"/><Relationship Id="rId2072" Type="http://schemas.openxmlformats.org/officeDocument/2006/relationships/hyperlink" Target="https://forgottenrealms.fandom.com/wiki/Fire_elemental" TargetMode="External"/><Relationship Id="rId2073" Type="http://schemas.openxmlformats.org/officeDocument/2006/relationships/hyperlink" Target="https://bulbapedia.bulbagarden.net/wiki/Houndour_(Pok%C3%A9mon)" TargetMode="External"/><Relationship Id="rId2074" Type="http://schemas.openxmlformats.org/officeDocument/2006/relationships/hyperlink" Target="https://digimon.fandom.com/wiki/Digi-Egg_(Armor)" TargetMode="External"/><Relationship Id="rId2075" Type="http://schemas.openxmlformats.org/officeDocument/2006/relationships/hyperlink" Target="https://xenoblade.fandom.com/wiki/Shrad" TargetMode="External"/><Relationship Id="rId2076" Type="http://schemas.openxmlformats.org/officeDocument/2006/relationships/hyperlink" Target="https://starwars.fandom.com/wiki/Tuk%27ata/Legends" TargetMode="External"/><Relationship Id="rId2077" Type="http://schemas.openxmlformats.org/officeDocument/2006/relationships/hyperlink" Target="https://monsterhunter.fandom.com/wiki/Jhen_Mohran" TargetMode="External"/><Relationship Id="rId2078" Type="http://schemas.openxmlformats.org/officeDocument/2006/relationships/hyperlink" Target="https://goldensun.fandom.com/wiki/Torrent" TargetMode="External"/><Relationship Id="rId2079" Type="http://schemas.openxmlformats.org/officeDocument/2006/relationships/hyperlink" Target="https://ark.gamepedia.com/Pachy" TargetMode="External"/><Relationship Id="rId1610" Type="http://schemas.openxmlformats.org/officeDocument/2006/relationships/hyperlink" Target="https://monster-sanctuary.fandom.com/wiki/Mimic" TargetMode="External"/><Relationship Id="rId1611" Type="http://schemas.openxmlformats.org/officeDocument/2006/relationships/hyperlink" Target="https://goldensun.fandom.com/wiki/Kite" TargetMode="External"/><Relationship Id="rId1612" Type="http://schemas.openxmlformats.org/officeDocument/2006/relationships/hyperlink" Target="https://memory-alpha.fandom.com/wiki/Tribble" TargetMode="External"/><Relationship Id="rId1613" Type="http://schemas.openxmlformats.org/officeDocument/2006/relationships/hyperlink" Target="https://ark.gamepedia.com/Ichthyornis" TargetMode="External"/><Relationship Id="rId1614" Type="http://schemas.openxmlformats.org/officeDocument/2006/relationships/hyperlink" Target="https://avatar.fandom.com/wiki/Toucan_puffin" TargetMode="External"/><Relationship Id="rId1615" Type="http://schemas.openxmlformats.org/officeDocument/2006/relationships/hyperlink" Target="https://forgottenrealms.fandom.com/wiki/Retriever" TargetMode="External"/><Relationship Id="rId1616" Type="http://schemas.openxmlformats.org/officeDocument/2006/relationships/hyperlink" Target="https://bulbapedia.bulbagarden.net/wiki/Moltres_(Pok%C3%A9mon)" TargetMode="External"/><Relationship Id="rId907" Type="http://schemas.openxmlformats.org/officeDocument/2006/relationships/hyperlink" Target="https://howtotrainyourdragon.fandom.com/wiki/Hideous_Zippleback" TargetMode="External"/><Relationship Id="rId1617" Type="http://schemas.openxmlformats.org/officeDocument/2006/relationships/hyperlink" Target="https://digimon.fandom.com/wiki/PawnChessmon_(Black)" TargetMode="External"/><Relationship Id="rId906" Type="http://schemas.openxmlformats.org/officeDocument/2006/relationships/hyperlink" Target="https://dragon-quest.org/wiki/Great_sabrecat" TargetMode="External"/><Relationship Id="rId1618" Type="http://schemas.openxmlformats.org/officeDocument/2006/relationships/hyperlink" Target="https://www.mariowiki.com/Super_Leaf" TargetMode="External"/><Relationship Id="rId905" Type="http://schemas.openxmlformats.org/officeDocument/2006/relationships/hyperlink" Target="https://www.mariowiki.com/Spiny" TargetMode="External"/><Relationship Id="rId1619" Type="http://schemas.openxmlformats.org/officeDocument/2006/relationships/hyperlink" Target="https://dragon-quest.org/wiki/Infanticore" TargetMode="External"/><Relationship Id="rId904" Type="http://schemas.openxmlformats.org/officeDocument/2006/relationships/hyperlink" Target="https://zelda.fandom.com/wiki/Lord_Bullbo" TargetMode="External"/><Relationship Id="rId909" Type="http://schemas.openxmlformats.org/officeDocument/2006/relationships/hyperlink" Target="https://starwars.fandom.com/wiki/Reek/Legends" TargetMode="External"/><Relationship Id="rId908" Type="http://schemas.openxmlformats.org/officeDocument/2006/relationships/hyperlink" Target="https://xenoblade.fandom.com/wiki/Dilus" TargetMode="External"/><Relationship Id="rId903" Type="http://schemas.openxmlformats.org/officeDocument/2006/relationships/hyperlink" Target="https://digimon.fandom.com/wiki/Gizumon" TargetMode="External"/><Relationship Id="rId902" Type="http://schemas.openxmlformats.org/officeDocument/2006/relationships/hyperlink" Target="https://bulbapedia.bulbagarden.net/wiki/Farfetch%27d_(Pok%C3%A9mon)" TargetMode="External"/><Relationship Id="rId901" Type="http://schemas.openxmlformats.org/officeDocument/2006/relationships/hyperlink" Target="https://forgottenrealms.fandom.com/wiki/Otyugh" TargetMode="External"/><Relationship Id="rId900" Type="http://schemas.openxmlformats.org/officeDocument/2006/relationships/hyperlink" Target="https://avatar.fandom.com/wiki/Goat_dog" TargetMode="External"/><Relationship Id="rId1600" Type="http://schemas.openxmlformats.org/officeDocument/2006/relationships/hyperlink" Target="https://avatar.fandom.com/wiki/Tigerdillo" TargetMode="External"/><Relationship Id="rId1601" Type="http://schemas.openxmlformats.org/officeDocument/2006/relationships/hyperlink" Target="https://forgottenrealms.fandom.com/wiki/Quesar" TargetMode="External"/><Relationship Id="rId1602" Type="http://schemas.openxmlformats.org/officeDocument/2006/relationships/hyperlink" Target="https://bulbapedia.bulbagarden.net/wiki/Zapdos_(Pok%C3%A9mon)" TargetMode="External"/><Relationship Id="rId1603" Type="http://schemas.openxmlformats.org/officeDocument/2006/relationships/hyperlink" Target="https://digimon.fandom.com/wiki/Patamon" TargetMode="External"/><Relationship Id="rId1604" Type="http://schemas.openxmlformats.org/officeDocument/2006/relationships/hyperlink" Target="https://www.mariowiki.com/Super_Bell" TargetMode="External"/><Relationship Id="rId1605" Type="http://schemas.openxmlformats.org/officeDocument/2006/relationships/hyperlink" Target="https://dragon-quest.org/wiki/Imp" TargetMode="External"/><Relationship Id="rId1606" Type="http://schemas.openxmlformats.org/officeDocument/2006/relationships/hyperlink" Target="https://howtotrainyourdragon.fandom.com/wiki/Snafflefang" TargetMode="External"/><Relationship Id="rId1607" Type="http://schemas.openxmlformats.org/officeDocument/2006/relationships/hyperlink" Target="https://xenoblade.fandom.com/wiki/M71_Flexible_Unit" TargetMode="External"/><Relationship Id="rId1608" Type="http://schemas.openxmlformats.org/officeDocument/2006/relationships/hyperlink" Target="https://starwars.fandom.com/wiki/Gundark/Legends" TargetMode="External"/><Relationship Id="rId1609" Type="http://schemas.openxmlformats.org/officeDocument/2006/relationships/hyperlink" Target="https://monsterhunter.fandom.com/wiki/Forokururu" TargetMode="External"/><Relationship Id="rId1631" Type="http://schemas.openxmlformats.org/officeDocument/2006/relationships/hyperlink" Target="https://digimon.fandom.com/wiki/PawnChessmon_(White)" TargetMode="External"/><Relationship Id="rId1632" Type="http://schemas.openxmlformats.org/officeDocument/2006/relationships/hyperlink" Target="https://www.mariowiki.com/Super_Mushroom" TargetMode="External"/><Relationship Id="rId1633" Type="http://schemas.openxmlformats.org/officeDocument/2006/relationships/hyperlink" Target="https://dragon-quest.org/wiki/Knight_Errant" TargetMode="External"/><Relationship Id="rId1634" Type="http://schemas.openxmlformats.org/officeDocument/2006/relationships/hyperlink" Target="https://howtotrainyourdragon.fandom.com/wiki/Snifflehunch" TargetMode="External"/><Relationship Id="rId1635" Type="http://schemas.openxmlformats.org/officeDocument/2006/relationships/hyperlink" Target="https://xenoblade.fandom.com/wiki/M91/DOGMA" TargetMode="External"/><Relationship Id="rId1636" Type="http://schemas.openxmlformats.org/officeDocument/2006/relationships/hyperlink" Target="https://starwars.fandom.com/wiki/Horax/Legends" TargetMode="External"/><Relationship Id="rId1637" Type="http://schemas.openxmlformats.org/officeDocument/2006/relationships/hyperlink" Target="https://monsterhunter.fandom.com/wiki/Gammoth" TargetMode="External"/><Relationship Id="rId1638" Type="http://schemas.openxmlformats.org/officeDocument/2006/relationships/hyperlink" Target="https://monster-sanctuary.fandom.com/wiki/Shockhopper" TargetMode="External"/><Relationship Id="rId929" Type="http://schemas.openxmlformats.org/officeDocument/2006/relationships/hyperlink" Target="https://howtotrainyourdragon.fandom.com/wiki/Hobblegrunt" TargetMode="External"/><Relationship Id="rId1639" Type="http://schemas.openxmlformats.org/officeDocument/2006/relationships/hyperlink" Target="https://goldensun.fandom.com/wiki/Lull" TargetMode="External"/><Relationship Id="rId928" Type="http://schemas.openxmlformats.org/officeDocument/2006/relationships/hyperlink" Target="https://dragon-quest.org/wiki/Great_sabrecub" TargetMode="External"/><Relationship Id="rId927" Type="http://schemas.openxmlformats.org/officeDocument/2006/relationships/hyperlink" Target="https://www.mariowiki.com/Swoop" TargetMode="External"/><Relationship Id="rId926" Type="http://schemas.openxmlformats.org/officeDocument/2006/relationships/hyperlink" Target="https://zelda.fandom.com/wiki/Molduga" TargetMode="External"/><Relationship Id="rId921" Type="http://schemas.openxmlformats.org/officeDocument/2006/relationships/hyperlink" Target="https://ark.gamepedia.com/Dilophosaur" TargetMode="External"/><Relationship Id="rId920" Type="http://schemas.openxmlformats.org/officeDocument/2006/relationships/hyperlink" Target="https://masseffect.fandom.com/wiki/Thresher_Maw" TargetMode="External"/><Relationship Id="rId925" Type="http://schemas.openxmlformats.org/officeDocument/2006/relationships/hyperlink" Target="https://digimon.fandom.com/wiki/Goblimon" TargetMode="External"/><Relationship Id="rId924" Type="http://schemas.openxmlformats.org/officeDocument/2006/relationships/hyperlink" Target="https://bulbapedia.bulbagarden.net/wiki/Doduo_(Pok%C3%A9mon)" TargetMode="External"/><Relationship Id="rId923" Type="http://schemas.openxmlformats.org/officeDocument/2006/relationships/hyperlink" Target="https://forgottenrealms.fandom.com/wiki/Rust_monster" TargetMode="External"/><Relationship Id="rId922" Type="http://schemas.openxmlformats.org/officeDocument/2006/relationships/hyperlink" Target="https://avatar.fandom.com/wiki/Goat_gorilla" TargetMode="External"/><Relationship Id="rId1630" Type="http://schemas.openxmlformats.org/officeDocument/2006/relationships/hyperlink" Target="https://bulbapedia.bulbagarden.net/wiki/Dratini_(Pok%C3%A9mon)" TargetMode="External"/><Relationship Id="rId1620" Type="http://schemas.openxmlformats.org/officeDocument/2006/relationships/hyperlink" Target="https://howtotrainyourdragon.fandom.com/wiki/Snaptrapper" TargetMode="External"/><Relationship Id="rId1621" Type="http://schemas.openxmlformats.org/officeDocument/2006/relationships/hyperlink" Target="https://xenoblade.fandom.com/wiki/M85_Infantry_Unit" TargetMode="External"/><Relationship Id="rId1622" Type="http://schemas.openxmlformats.org/officeDocument/2006/relationships/hyperlink" Target="https://starwars.fandom.com/wiki/Gutkurr/Legends" TargetMode="External"/><Relationship Id="rId1623" Type="http://schemas.openxmlformats.org/officeDocument/2006/relationships/hyperlink" Target="https://monsterhunter.fandom.com/wiki/Gajau" TargetMode="External"/><Relationship Id="rId1624" Type="http://schemas.openxmlformats.org/officeDocument/2006/relationships/hyperlink" Target="https://monster-sanctuary.fandom.com/wiki/Goblin_Pilot" TargetMode="External"/><Relationship Id="rId1625" Type="http://schemas.openxmlformats.org/officeDocument/2006/relationships/hyperlink" Target="https://goldensun.fandom.com/wiki/Luff" TargetMode="External"/><Relationship Id="rId1626" Type="http://schemas.openxmlformats.org/officeDocument/2006/relationships/hyperlink" Target="https://starshiptroopers.fandom.com/wiki/Brain_Bug" TargetMode="External"/><Relationship Id="rId1627" Type="http://schemas.openxmlformats.org/officeDocument/2006/relationships/hyperlink" Target="https://ark.gamepedia.com/Ichthyosaurus" TargetMode="External"/><Relationship Id="rId918" Type="http://schemas.openxmlformats.org/officeDocument/2006/relationships/hyperlink" Target="https://onepiece.fandom.com/wiki/Animal_Species/Sky_Island_Saga" TargetMode="External"/><Relationship Id="rId1628" Type="http://schemas.openxmlformats.org/officeDocument/2006/relationships/hyperlink" Target="https://avatar.fandom.com/wiki/Turkey_duck" TargetMode="External"/><Relationship Id="rId917" Type="http://schemas.openxmlformats.org/officeDocument/2006/relationships/hyperlink" Target="https://elderscrolls.fandom.com/wiki/Vvardvark_(Pet)" TargetMode="External"/><Relationship Id="rId1629" Type="http://schemas.openxmlformats.org/officeDocument/2006/relationships/hyperlink" Target="https://forgottenrealms.fandom.com/wiki/Shield_guardian" TargetMode="External"/><Relationship Id="rId916" Type="http://schemas.openxmlformats.org/officeDocument/2006/relationships/hyperlink" Target="https://monster-sanctuary.fandom.com/wiki/Caraglow" TargetMode="External"/><Relationship Id="rId915" Type="http://schemas.openxmlformats.org/officeDocument/2006/relationships/hyperlink" Target="https://fellseal.gamepedia.com/Fell" TargetMode="External"/><Relationship Id="rId919" Type="http://schemas.openxmlformats.org/officeDocument/2006/relationships/hyperlink" Target="https://goldensun.fandom.com/wiki/Char" TargetMode="External"/><Relationship Id="rId910" Type="http://schemas.openxmlformats.org/officeDocument/2006/relationships/hyperlink" Target="https://monsterhunter.fandom.com/wiki/Bogabadorumu" TargetMode="External"/><Relationship Id="rId914" Type="http://schemas.openxmlformats.org/officeDocument/2006/relationships/hyperlink" Target="https://finalfantasy.fandom.com/wiki/Odin" TargetMode="External"/><Relationship Id="rId913" Type="http://schemas.openxmlformats.org/officeDocument/2006/relationships/hyperlink" Target="https://finalfantasy.fandom.com/wiki/Rafflesia_(Final_Fantasy_VI)" TargetMode="External"/><Relationship Id="rId912" Type="http://schemas.openxmlformats.org/officeDocument/2006/relationships/hyperlink" Target="https://metroid.fandom.com/wiki/Omega_Metroid" TargetMode="External"/><Relationship Id="rId911" Type="http://schemas.openxmlformats.org/officeDocument/2006/relationships/hyperlink" Target="https://harrypotter.fandom.com/wiki/Hippogriff" TargetMode="External"/><Relationship Id="rId1697" Type="http://schemas.openxmlformats.org/officeDocument/2006/relationships/hyperlink" Target="https://forgottenrealms.fandom.com/wiki/Chromatic_dragon" TargetMode="External"/><Relationship Id="rId1698" Type="http://schemas.openxmlformats.org/officeDocument/2006/relationships/hyperlink" Target="https://bulbapedia.bulbagarden.net/wiki/Totodile_(Pok%C3%A9mon)" TargetMode="External"/><Relationship Id="rId1699" Type="http://schemas.openxmlformats.org/officeDocument/2006/relationships/hyperlink" Target="https://digimon.fandom.com/wiki/Pomumon" TargetMode="External"/><Relationship Id="rId866" Type="http://schemas.openxmlformats.org/officeDocument/2006/relationships/hyperlink" Target="https://monsterhunter.fandom.com/wiki/Blangonga" TargetMode="External"/><Relationship Id="rId865" Type="http://schemas.openxmlformats.org/officeDocument/2006/relationships/hyperlink" Target="https://starwars.fandom.com/wiki/Profogg" TargetMode="External"/><Relationship Id="rId864" Type="http://schemas.openxmlformats.org/officeDocument/2006/relationships/hyperlink" Target="https://xenoblade.fandom.com/wiki/Crustip" TargetMode="External"/><Relationship Id="rId863" Type="http://schemas.openxmlformats.org/officeDocument/2006/relationships/hyperlink" Target="https://howtotrainyourdragon.fandom.com/wiki/Gronckle_(Franchise)" TargetMode="External"/><Relationship Id="rId869" Type="http://schemas.openxmlformats.org/officeDocument/2006/relationships/hyperlink" Target="https://finalfantasy.fandom.com/wiki/Nightmare_(Final_Fantasy_XII_enemy)" TargetMode="External"/><Relationship Id="rId868" Type="http://schemas.openxmlformats.org/officeDocument/2006/relationships/hyperlink" Target="https://metroid.fandom.com/wiki/Gamma_Metroid" TargetMode="External"/><Relationship Id="rId867" Type="http://schemas.openxmlformats.org/officeDocument/2006/relationships/hyperlink" Target="https://harrypotter.fandom.com/wiki/Graphorn" TargetMode="External"/><Relationship Id="rId1690" Type="http://schemas.openxmlformats.org/officeDocument/2006/relationships/hyperlink" Target="https://starwars.fandom.com/wiki/Knobby_white_spider" TargetMode="External"/><Relationship Id="rId1691" Type="http://schemas.openxmlformats.org/officeDocument/2006/relationships/hyperlink" Target="https://monsterhunter.fandom.com/wiki/Gasurabazura" TargetMode="External"/><Relationship Id="rId1692" Type="http://schemas.openxmlformats.org/officeDocument/2006/relationships/hyperlink" Target="https://monster-sanctuary.fandom.com/wiki/Brutus" TargetMode="External"/><Relationship Id="rId862" Type="http://schemas.openxmlformats.org/officeDocument/2006/relationships/hyperlink" Target="https://dragon-quest.org/wiki/Cyclown" TargetMode="External"/><Relationship Id="rId1693" Type="http://schemas.openxmlformats.org/officeDocument/2006/relationships/hyperlink" Target="https://goldensun.fandom.com/wiki/Smog" TargetMode="External"/><Relationship Id="rId861" Type="http://schemas.openxmlformats.org/officeDocument/2006/relationships/hyperlink" Target="https://www.mariowiki.com/Snifit" TargetMode="External"/><Relationship Id="rId1694" Type="http://schemas.openxmlformats.org/officeDocument/2006/relationships/hyperlink" Target="https://xcom.fandom.com/wiki/Seeker" TargetMode="External"/><Relationship Id="rId860" Type="http://schemas.openxmlformats.org/officeDocument/2006/relationships/hyperlink" Target="https://zelda.fandom.com/wiki/Wolfos" TargetMode="External"/><Relationship Id="rId1695" Type="http://schemas.openxmlformats.org/officeDocument/2006/relationships/hyperlink" Target="https://ark.gamepedia.com/Kairuku" TargetMode="External"/><Relationship Id="rId1696" Type="http://schemas.openxmlformats.org/officeDocument/2006/relationships/hyperlink" Target="https://avatar.fandom.com/wiki/Winged_lemur" TargetMode="External"/><Relationship Id="rId1686" Type="http://schemas.openxmlformats.org/officeDocument/2006/relationships/hyperlink" Target="https://digimon.fandom.com/wiki/Pipismon" TargetMode="External"/><Relationship Id="rId1687" Type="http://schemas.openxmlformats.org/officeDocument/2006/relationships/hyperlink" Target="https://dragon-quest.org/wiki/Teeny_sanguini" TargetMode="External"/><Relationship Id="rId1688" Type="http://schemas.openxmlformats.org/officeDocument/2006/relationships/hyperlink" Target="https://howtotrainyourdragon.fandom.com/wiki/Stormcutter" TargetMode="External"/><Relationship Id="rId1689" Type="http://schemas.openxmlformats.org/officeDocument/2006/relationships/hyperlink" Target="https://xenoblade.fandom.com/wiki/Millepod" TargetMode="External"/><Relationship Id="rId855" Type="http://schemas.openxmlformats.org/officeDocument/2006/relationships/hyperlink" Target="https://ark.gamepedia.com/Deathworm" TargetMode="External"/><Relationship Id="rId854" Type="http://schemas.openxmlformats.org/officeDocument/2006/relationships/hyperlink" Target="https://jurassicpark.fandom.com/wiki/Indominus_rex" TargetMode="External"/><Relationship Id="rId853" Type="http://schemas.openxmlformats.org/officeDocument/2006/relationships/hyperlink" Target="https://goldensun.fandom.com/wiki/Aurora" TargetMode="External"/><Relationship Id="rId852" Type="http://schemas.openxmlformats.org/officeDocument/2006/relationships/hyperlink" Target="https://onepiece.fandom.com/wiki/Ryu" TargetMode="External"/><Relationship Id="rId859" Type="http://schemas.openxmlformats.org/officeDocument/2006/relationships/hyperlink" Target="https://digimon.fandom.com/wiki/Ghostmon" TargetMode="External"/><Relationship Id="rId858" Type="http://schemas.openxmlformats.org/officeDocument/2006/relationships/hyperlink" Target="https://bulbapedia.bulbagarden.net/wiki/Slowpoke_(Pok%C3%A9mon)" TargetMode="External"/><Relationship Id="rId857" Type="http://schemas.openxmlformats.org/officeDocument/2006/relationships/hyperlink" Target="https://forgottenrealms.fandom.com/wiki/Nothic" TargetMode="External"/><Relationship Id="rId856" Type="http://schemas.openxmlformats.org/officeDocument/2006/relationships/hyperlink" Target="https://avatar.fandom.com/wiki/Gemsbok_bull" TargetMode="External"/><Relationship Id="rId1680" Type="http://schemas.openxmlformats.org/officeDocument/2006/relationships/hyperlink" Target="https://monster-sanctuary.fandom.com/wiki/Troll" TargetMode="External"/><Relationship Id="rId1681" Type="http://schemas.openxmlformats.org/officeDocument/2006/relationships/hyperlink" Target="https://goldensun.fandom.com/wiki/Sirocco" TargetMode="External"/><Relationship Id="rId851" Type="http://schemas.openxmlformats.org/officeDocument/2006/relationships/hyperlink" Target="https://elderscrolls.fandom.com/wiki/Pocket_Mammoth_(Pet)" TargetMode="External"/><Relationship Id="rId1682" Type="http://schemas.openxmlformats.org/officeDocument/2006/relationships/hyperlink" Target="https://xcom.fandom.com/wiki/Hover_S.H.I.V." TargetMode="External"/><Relationship Id="rId850" Type="http://schemas.openxmlformats.org/officeDocument/2006/relationships/hyperlink" Target="https://monster-sanctuary.fandom.com/wiki/Goblin_King" TargetMode="External"/><Relationship Id="rId1683" Type="http://schemas.openxmlformats.org/officeDocument/2006/relationships/hyperlink" Target="https://ark.gamepedia.com/Jug_Bug" TargetMode="External"/><Relationship Id="rId1684" Type="http://schemas.openxmlformats.org/officeDocument/2006/relationships/hyperlink" Target="https://avatar.fandom.com/wiki/Viper_bat" TargetMode="External"/><Relationship Id="rId1685" Type="http://schemas.openxmlformats.org/officeDocument/2006/relationships/hyperlink" Target="https://bulbapedia.bulbagarden.net/wiki/Cyndaquil_(Pok%C3%A9mon)" TargetMode="External"/><Relationship Id="rId888" Type="http://schemas.openxmlformats.org/officeDocument/2006/relationships/hyperlink" Target="https://monsterhunter.fandom.com/wiki/Bnahabra" TargetMode="External"/><Relationship Id="rId887" Type="http://schemas.openxmlformats.org/officeDocument/2006/relationships/hyperlink" Target="https://starwars.fandom.com/wiki/Puffer_pig" TargetMode="External"/><Relationship Id="rId886" Type="http://schemas.openxmlformats.org/officeDocument/2006/relationships/hyperlink" Target="https://xenoblade.fandom.com/wiki/Plasma_Deinos" TargetMode="External"/><Relationship Id="rId885" Type="http://schemas.openxmlformats.org/officeDocument/2006/relationships/hyperlink" Target="https://howtotrainyourdragon.fandom.com/wiki/Hackatoo" TargetMode="External"/><Relationship Id="rId889" Type="http://schemas.openxmlformats.org/officeDocument/2006/relationships/hyperlink" Target="https://harrypotter.fandom.com/wiki/Grindylow" TargetMode="External"/><Relationship Id="rId880" Type="http://schemas.openxmlformats.org/officeDocument/2006/relationships/hyperlink" Target="https://bulbapedia.bulbagarden.net/wiki/Magnemite_(Pok%C3%A9mon)" TargetMode="External"/><Relationship Id="rId884" Type="http://schemas.openxmlformats.org/officeDocument/2006/relationships/hyperlink" Target="https://dragon-quest.org/wiki/Feralball" TargetMode="External"/><Relationship Id="rId883" Type="http://schemas.openxmlformats.org/officeDocument/2006/relationships/hyperlink" Target="https://www.mariowiki.com/Spike" TargetMode="External"/><Relationship Id="rId882" Type="http://schemas.openxmlformats.org/officeDocument/2006/relationships/hyperlink" Target="https://zelda.fandom.com/wiki/Arrghus_(A_Link_Between_Worlds)" TargetMode="External"/><Relationship Id="rId881" Type="http://schemas.openxmlformats.org/officeDocument/2006/relationships/hyperlink" Target="https://digimon.fandom.com/wiki/Gizamon" TargetMode="External"/><Relationship Id="rId877" Type="http://schemas.openxmlformats.org/officeDocument/2006/relationships/hyperlink" Target="https://ark.gamepedia.com/Defense_Unit" TargetMode="External"/><Relationship Id="rId876" Type="http://schemas.openxmlformats.org/officeDocument/2006/relationships/hyperlink" Target="https://jurassicpark.fandom.com/wiki/Indoraptor" TargetMode="External"/><Relationship Id="rId875" Type="http://schemas.openxmlformats.org/officeDocument/2006/relationships/hyperlink" Target="https://goldensun.fandom.com/wiki/Brand" TargetMode="External"/><Relationship Id="rId874" Type="http://schemas.openxmlformats.org/officeDocument/2006/relationships/hyperlink" Target="https://onepiece.fandom.com/wiki/Animal_Species/Four_Emperors_Saga" TargetMode="External"/><Relationship Id="rId879" Type="http://schemas.openxmlformats.org/officeDocument/2006/relationships/hyperlink" Target="https://forgottenrealms.fandom.com/wiki/Nyth_(creature)" TargetMode="External"/><Relationship Id="rId878" Type="http://schemas.openxmlformats.org/officeDocument/2006/relationships/hyperlink" Target="https://avatar.fandom.com/wiki/Gilacorn" TargetMode="External"/><Relationship Id="rId873" Type="http://schemas.openxmlformats.org/officeDocument/2006/relationships/hyperlink" Target="https://elderscrolls.fandom.com/wiki/Sep_Adder_(Pet)" TargetMode="External"/><Relationship Id="rId872" Type="http://schemas.openxmlformats.org/officeDocument/2006/relationships/hyperlink" Target="https://monster-sanctuary.fandom.com/wiki/Raduga" TargetMode="External"/><Relationship Id="rId871" Type="http://schemas.openxmlformats.org/officeDocument/2006/relationships/hyperlink" Target="https://fellseal.gamepedia.com/Thunderdrake" TargetMode="External"/><Relationship Id="rId870" Type="http://schemas.openxmlformats.org/officeDocument/2006/relationships/hyperlink" Target="https://finalfantasy.fandom.com/wiki/Mateus_(Final_Fantasy_XII)" TargetMode="External"/><Relationship Id="rId1653" Type="http://schemas.openxmlformats.org/officeDocument/2006/relationships/hyperlink" Target="https://goldensun.fandom.com/wiki/Puff" TargetMode="External"/><Relationship Id="rId1654" Type="http://schemas.openxmlformats.org/officeDocument/2006/relationships/hyperlink" Target="https://forums.sufficientvelocity.com/threads/taylor-varga-worm-luna-varga.32119/page-1517" TargetMode="External"/><Relationship Id="rId1655" Type="http://schemas.openxmlformats.org/officeDocument/2006/relationships/hyperlink" Target="https://ark.gamepedia.com/Jerboa" TargetMode="External"/><Relationship Id="rId1656" Type="http://schemas.openxmlformats.org/officeDocument/2006/relationships/hyperlink" Target="https://avatar.fandom.com/wiki/Turtle_duck" TargetMode="External"/><Relationship Id="rId1657" Type="http://schemas.openxmlformats.org/officeDocument/2006/relationships/hyperlink" Target="https://forgottenrealms.fandom.com/wiki/Stone_juggernaut" TargetMode="External"/><Relationship Id="rId1658" Type="http://schemas.openxmlformats.org/officeDocument/2006/relationships/hyperlink" Target="https://bulbapedia.bulbagarden.net/wiki/Mew_(Pok%C3%A9mon)" TargetMode="External"/><Relationship Id="rId1659" Type="http://schemas.openxmlformats.org/officeDocument/2006/relationships/hyperlink" Target="https://digimon.fandom.com/wiki/Phascomon" TargetMode="External"/><Relationship Id="rId829" Type="http://schemas.openxmlformats.org/officeDocument/2006/relationships/hyperlink" Target="https://elderscrolls.fandom.com/wiki/Nix-Hound_(Online)" TargetMode="External"/><Relationship Id="rId828" Type="http://schemas.openxmlformats.org/officeDocument/2006/relationships/hyperlink" Target="https://monster-sanctuary.fandom.com/wiki/Goblin_Warlock" TargetMode="External"/><Relationship Id="rId827" Type="http://schemas.openxmlformats.org/officeDocument/2006/relationships/hyperlink" Target="https://fellseal.gamepedia.com/Earthdrake" TargetMode="External"/><Relationship Id="rId822" Type="http://schemas.openxmlformats.org/officeDocument/2006/relationships/hyperlink" Target="https://harrypotter.fandom.com/wiki/Glumbumble" TargetMode="External"/><Relationship Id="rId821" Type="http://schemas.openxmlformats.org/officeDocument/2006/relationships/hyperlink" Target="https://monsterhunter.fandom.com/wiki/Bishaten" TargetMode="External"/><Relationship Id="rId820" Type="http://schemas.openxmlformats.org/officeDocument/2006/relationships/hyperlink" Target="https://starwars.fandom.com/wiki/Orbak" TargetMode="External"/><Relationship Id="rId826" Type="http://schemas.openxmlformats.org/officeDocument/2006/relationships/hyperlink" Target="https://finalfantasy.fandom.com/wiki/Maduin_(Final_Fantasy_VI)" TargetMode="External"/><Relationship Id="rId825" Type="http://schemas.openxmlformats.org/officeDocument/2006/relationships/hyperlink" Target="https://finalfantasy.fandom.com/wiki/Mimic_(Final_Fantasy_XI)" TargetMode="External"/><Relationship Id="rId824" Type="http://schemas.openxmlformats.org/officeDocument/2006/relationships/hyperlink" Target="https://metroid.fandom.com/wiki/Metroid_larva" TargetMode="External"/><Relationship Id="rId823" Type="http://schemas.openxmlformats.org/officeDocument/2006/relationships/hyperlink" Target="https://dc.fandom.com/wiki/Wolf_(Earth-16)" TargetMode="External"/><Relationship Id="rId1650" Type="http://schemas.openxmlformats.org/officeDocument/2006/relationships/hyperlink" Target="https://starwars.fandom.com/wiki/Hssiss" TargetMode="External"/><Relationship Id="rId1651" Type="http://schemas.openxmlformats.org/officeDocument/2006/relationships/hyperlink" Target="https://monsterhunter.fandom.com/wiki/Gargwa" TargetMode="External"/><Relationship Id="rId1652" Type="http://schemas.openxmlformats.org/officeDocument/2006/relationships/hyperlink" Target="https://monster-sanctuary.fandom.com/wiki/Targoat" TargetMode="External"/><Relationship Id="rId1642" Type="http://schemas.openxmlformats.org/officeDocument/2006/relationships/hyperlink" Target="https://avatar.fandom.com/wiki/Turtle_crab" TargetMode="External"/><Relationship Id="rId1643" Type="http://schemas.openxmlformats.org/officeDocument/2006/relationships/hyperlink" Target="https://forgottenrealms.fandom.com/wiki/Steel_predator" TargetMode="External"/><Relationship Id="rId1644" Type="http://schemas.openxmlformats.org/officeDocument/2006/relationships/hyperlink" Target="https://bulbapedia.bulbagarden.net/wiki/Mewtwo_(Pok%C3%A9mon)" TargetMode="External"/><Relationship Id="rId1645" Type="http://schemas.openxmlformats.org/officeDocument/2006/relationships/hyperlink" Target="https://digimon.fandom.com/wiki/Penguinmon" TargetMode="External"/><Relationship Id="rId1646" Type="http://schemas.openxmlformats.org/officeDocument/2006/relationships/hyperlink" Target="https://www.mariowiki.com/Super_Star" TargetMode="External"/><Relationship Id="rId1647" Type="http://schemas.openxmlformats.org/officeDocument/2006/relationships/hyperlink" Target="https://dragon-quest.org/wiki/Lesser_demon" TargetMode="External"/><Relationship Id="rId1648" Type="http://schemas.openxmlformats.org/officeDocument/2006/relationships/hyperlink" Target="https://howtotrainyourdragon.fandom.com/wiki/Snow_Wraith" TargetMode="External"/><Relationship Id="rId1649" Type="http://schemas.openxmlformats.org/officeDocument/2006/relationships/hyperlink" Target="https://xenoblade.fandom.com/wiki/M104_Fortress_Unit" TargetMode="External"/><Relationship Id="rId819" Type="http://schemas.openxmlformats.org/officeDocument/2006/relationships/hyperlink" Target="https://xenoblade.fandom.com/wiki/Colubrim" TargetMode="External"/><Relationship Id="rId818" Type="http://schemas.openxmlformats.org/officeDocument/2006/relationships/hyperlink" Target="https://howtotrainyourdragon.fandom.com/wiki/Grim_Gnasher" TargetMode="External"/><Relationship Id="rId817" Type="http://schemas.openxmlformats.org/officeDocument/2006/relationships/hyperlink" Target="https://dragon-quest.org/wiki/Wyrtle" TargetMode="External"/><Relationship Id="rId816" Type="http://schemas.openxmlformats.org/officeDocument/2006/relationships/hyperlink" Target="https://www.mariowiki.com/Rocky_Wrench" TargetMode="External"/><Relationship Id="rId811" Type="http://schemas.openxmlformats.org/officeDocument/2006/relationships/hyperlink" Target="https://avatar.fandom.com/wiki/Fox_antelope" TargetMode="External"/><Relationship Id="rId810" Type="http://schemas.openxmlformats.org/officeDocument/2006/relationships/hyperlink" Target="https://ark.gamepedia.com/Cubozoa_Multis" TargetMode="External"/><Relationship Id="rId815" Type="http://schemas.openxmlformats.org/officeDocument/2006/relationships/hyperlink" Target="https://zelda.fandom.com/wiki/Skulltula" TargetMode="External"/><Relationship Id="rId814" Type="http://schemas.openxmlformats.org/officeDocument/2006/relationships/hyperlink" Target="https://digimon.fandom.com/wiki/Gaossmon" TargetMode="External"/><Relationship Id="rId813" Type="http://schemas.openxmlformats.org/officeDocument/2006/relationships/hyperlink" Target="https://bulbapedia.bulbagarden.net/wiki/Geodude_(Pok%C3%A9mon)" TargetMode="External"/><Relationship Id="rId812" Type="http://schemas.openxmlformats.org/officeDocument/2006/relationships/hyperlink" Target="https://forgottenrealms.fandom.com/wiki/Neothelid" TargetMode="External"/><Relationship Id="rId1640" Type="http://schemas.openxmlformats.org/officeDocument/2006/relationships/hyperlink" Target="https://starshiptroopers.fandom.com/wiki/Warrior_Bug" TargetMode="External"/><Relationship Id="rId1641" Type="http://schemas.openxmlformats.org/officeDocument/2006/relationships/hyperlink" Target="https://ark.gamepedia.com/Iguanodon" TargetMode="External"/><Relationship Id="rId1675" Type="http://schemas.openxmlformats.org/officeDocument/2006/relationships/hyperlink" Target="https://dragon-quest.org/wiki/Silvapithecus" TargetMode="External"/><Relationship Id="rId1676" Type="http://schemas.openxmlformats.org/officeDocument/2006/relationships/hyperlink" Target="https://howtotrainyourdragon.fandom.com/wiki/Speed_Stinger" TargetMode="External"/><Relationship Id="rId1677" Type="http://schemas.openxmlformats.org/officeDocument/2006/relationships/hyperlink" Target="https://xenoblade.fandom.com/wiki/Medooz" TargetMode="External"/><Relationship Id="rId1678" Type="http://schemas.openxmlformats.org/officeDocument/2006/relationships/hyperlink" Target="https://starwars.fandom.com/wiki/Kath_hound/Legends" TargetMode="External"/><Relationship Id="rId1679" Type="http://schemas.openxmlformats.org/officeDocument/2006/relationships/hyperlink" Target="https://monsterhunter.fandom.com/wiki/Gastodon" TargetMode="External"/><Relationship Id="rId849" Type="http://schemas.openxmlformats.org/officeDocument/2006/relationships/hyperlink" Target="https://fellseal.gamepedia.com/Firedrake" TargetMode="External"/><Relationship Id="rId844" Type="http://schemas.openxmlformats.org/officeDocument/2006/relationships/hyperlink" Target="https://monsterhunter.fandom.com/wiki/Blango" TargetMode="External"/><Relationship Id="rId843" Type="http://schemas.openxmlformats.org/officeDocument/2006/relationships/hyperlink" Target="https://starwars.fandom.com/wiki/Pom-hopper" TargetMode="External"/><Relationship Id="rId842" Type="http://schemas.openxmlformats.org/officeDocument/2006/relationships/hyperlink" Target="https://xenoblade.fandom.com/wiki/Coronid" TargetMode="External"/><Relationship Id="rId841" Type="http://schemas.openxmlformats.org/officeDocument/2006/relationships/hyperlink" Target="https://howtotrainyourdragon.fandom.com/wiki/Groncicle" TargetMode="External"/><Relationship Id="rId848" Type="http://schemas.openxmlformats.org/officeDocument/2006/relationships/hyperlink" Target="https://finalfantasy.fandom.com/wiki/Magus_Sisters_(Final_Fantasy_X)" TargetMode="External"/><Relationship Id="rId847" Type="http://schemas.openxmlformats.org/officeDocument/2006/relationships/hyperlink" Target="https://finalfantasy.fandom.com/wiki/Mu_(Final_Fantasy_XII)" TargetMode="External"/><Relationship Id="rId846" Type="http://schemas.openxmlformats.org/officeDocument/2006/relationships/hyperlink" Target="https://metroid.fandom.com/wiki/Alpha_Metroid" TargetMode="External"/><Relationship Id="rId845" Type="http://schemas.openxmlformats.org/officeDocument/2006/relationships/hyperlink" Target="https://harrypotter.fandom.com/wiki/Golden_Snidget" TargetMode="External"/><Relationship Id="rId1670" Type="http://schemas.openxmlformats.org/officeDocument/2006/relationships/hyperlink" Target="https://avatar.fandom.com/wiki/Turtle_seal" TargetMode="External"/><Relationship Id="rId840" Type="http://schemas.openxmlformats.org/officeDocument/2006/relationships/hyperlink" Target="https://dragon-quest.org/wiki/Bunicorn" TargetMode="External"/><Relationship Id="rId1671" Type="http://schemas.openxmlformats.org/officeDocument/2006/relationships/hyperlink" Target="https://forgottenrealms.fandom.com/wiki/Tridrone" TargetMode="External"/><Relationship Id="rId1672" Type="http://schemas.openxmlformats.org/officeDocument/2006/relationships/hyperlink" Target="https://bulbapedia.bulbagarden.net/wiki/Chikorita_(Pok%C3%A9mon)" TargetMode="External"/><Relationship Id="rId1673" Type="http://schemas.openxmlformats.org/officeDocument/2006/relationships/hyperlink" Target="https://digimon.fandom.com/wiki/Pillomon" TargetMode="External"/><Relationship Id="rId1674" Type="http://schemas.openxmlformats.org/officeDocument/2006/relationships/hyperlink" Target="https://www.mariowiki.com/Wing_(Super_Mario_Bros._Special)" TargetMode="External"/><Relationship Id="rId1664" Type="http://schemas.openxmlformats.org/officeDocument/2006/relationships/hyperlink" Target="https://starwars.fandom.com/wiki/Katarn/Legends" TargetMode="External"/><Relationship Id="rId1665" Type="http://schemas.openxmlformats.org/officeDocument/2006/relationships/hyperlink" Target="https://monsterhunter.fandom.com/wiki/Garuba_Daora" TargetMode="External"/><Relationship Id="rId1666" Type="http://schemas.openxmlformats.org/officeDocument/2006/relationships/hyperlink" Target="https://monster-sanctuary.fandom.com/wiki/Dracozul" TargetMode="External"/><Relationship Id="rId1667" Type="http://schemas.openxmlformats.org/officeDocument/2006/relationships/hyperlink" Target="https://goldensun.fandom.com/wiki/Simoom" TargetMode="External"/><Relationship Id="rId1668" Type="http://schemas.openxmlformats.org/officeDocument/2006/relationships/hyperlink" Target="https://xcom.fandom.com/wiki/Chryssalid" TargetMode="External"/><Relationship Id="rId1669" Type="http://schemas.openxmlformats.org/officeDocument/2006/relationships/hyperlink" Target="https://ark.gamepedia.com/Jug_Bug" TargetMode="External"/><Relationship Id="rId839" Type="http://schemas.openxmlformats.org/officeDocument/2006/relationships/hyperlink" Target="https://www.mariowiki.com/Shy_Guy" TargetMode="External"/><Relationship Id="rId838" Type="http://schemas.openxmlformats.org/officeDocument/2006/relationships/hyperlink" Target="https://zelda.fandom.com/wiki/Tektite" TargetMode="External"/><Relationship Id="rId833" Type="http://schemas.openxmlformats.org/officeDocument/2006/relationships/hyperlink" Target="https://ark.gamepedia.com/Daeodon" TargetMode="External"/><Relationship Id="rId832" Type="http://schemas.openxmlformats.org/officeDocument/2006/relationships/hyperlink" Target="https://irongiant.fandom.com/wiki/The_Iron_Giant_(character)" TargetMode="External"/><Relationship Id="rId831" Type="http://schemas.openxmlformats.org/officeDocument/2006/relationships/hyperlink" Target="https://goldensun.fandom.com/wiki/Vine" TargetMode="External"/><Relationship Id="rId830" Type="http://schemas.openxmlformats.org/officeDocument/2006/relationships/hyperlink" Target="https://onepiece.fandom.com/wiki/Animal_Species/Dressrosa_Saga" TargetMode="External"/><Relationship Id="rId837" Type="http://schemas.openxmlformats.org/officeDocument/2006/relationships/hyperlink" Target="https://digimon.fandom.com/wiki/Gazimon" TargetMode="External"/><Relationship Id="rId836" Type="http://schemas.openxmlformats.org/officeDocument/2006/relationships/hyperlink" Target="https://bulbapedia.bulbagarden.net/wiki/Ponyta_(Pok%C3%A9mon)" TargetMode="External"/><Relationship Id="rId835" Type="http://schemas.openxmlformats.org/officeDocument/2006/relationships/hyperlink" Target="https://forgottenrealms.fandom.com/wiki/Nilshai" TargetMode="External"/><Relationship Id="rId834" Type="http://schemas.openxmlformats.org/officeDocument/2006/relationships/hyperlink" Target="https://avatar.fandom.com/wiki/Frog_squirrel" TargetMode="External"/><Relationship Id="rId1660" Type="http://schemas.openxmlformats.org/officeDocument/2006/relationships/hyperlink" Target="https://www.mariowiki.com/Vanish_Cap" TargetMode="External"/><Relationship Id="rId1661" Type="http://schemas.openxmlformats.org/officeDocument/2006/relationships/hyperlink" Target="https://dragon-quest.org/wiki/Moosifer" TargetMode="External"/><Relationship Id="rId1662" Type="http://schemas.openxmlformats.org/officeDocument/2006/relationships/hyperlink" Target="https://howtotrainyourdragon.fandom.com/wiki/Songwing_(Rescue_Riders)" TargetMode="External"/><Relationship Id="rId1663" Type="http://schemas.openxmlformats.org/officeDocument/2006/relationships/hyperlink" Target="https://xenoblade.fandom.com/wiki/Offensive_Mechon_Plus" TargetMode="External"/><Relationship Id="rId2148" Type="http://schemas.openxmlformats.org/officeDocument/2006/relationships/hyperlink" Target="https://monsterhunter.fandom.com/wiki/Kulu-Ya-Ku" TargetMode="External"/><Relationship Id="rId2149" Type="http://schemas.openxmlformats.org/officeDocument/2006/relationships/hyperlink" Target="https://ark.gamepedia.com/Pteranodon" TargetMode="External"/><Relationship Id="rId2140" Type="http://schemas.openxmlformats.org/officeDocument/2006/relationships/hyperlink" Target="https://xenoblade.fandom.com/wiki/Snowal_Taos" TargetMode="External"/><Relationship Id="rId2141" Type="http://schemas.openxmlformats.org/officeDocument/2006/relationships/hyperlink" Target="https://starwars.fandom.com/wiki/Blurrg" TargetMode="External"/><Relationship Id="rId2142" Type="http://schemas.openxmlformats.org/officeDocument/2006/relationships/hyperlink" Target="https://monsterhunter.fandom.com/wiki/Kuarusepusu" TargetMode="External"/><Relationship Id="rId2143" Type="http://schemas.openxmlformats.org/officeDocument/2006/relationships/hyperlink" Target="https://ark.gamepedia.com/Procoptodon" TargetMode="External"/><Relationship Id="rId2144" Type="http://schemas.openxmlformats.org/officeDocument/2006/relationships/hyperlink" Target="https://forgottenrealms.fandom.com/wiki/Air_mephit" TargetMode="External"/><Relationship Id="rId2145" Type="http://schemas.openxmlformats.org/officeDocument/2006/relationships/hyperlink" Target="https://bulbapedia.bulbagarden.net/wiki/Celebi_(Pok%C3%A9mon)" TargetMode="External"/><Relationship Id="rId2146" Type="http://schemas.openxmlformats.org/officeDocument/2006/relationships/hyperlink" Target="https://xenoblade.fandom.com/wiki/Tectinsula" TargetMode="External"/><Relationship Id="rId2147" Type="http://schemas.openxmlformats.org/officeDocument/2006/relationships/hyperlink" Target="https://starwars.fandom.com/wiki/Clodhopper" TargetMode="External"/><Relationship Id="rId2137" Type="http://schemas.openxmlformats.org/officeDocument/2006/relationships/hyperlink" Target="https://ark.gamepedia.com/Plesiosaur" TargetMode="External"/><Relationship Id="rId2138" Type="http://schemas.openxmlformats.org/officeDocument/2006/relationships/hyperlink" Target="https://forgottenrealms.fandom.com/wiki/Magmin" TargetMode="External"/><Relationship Id="rId2139" Type="http://schemas.openxmlformats.org/officeDocument/2006/relationships/hyperlink" Target="https://bulbapedia.bulbagarden.net/wiki/Ho-Oh_(Pok%C3%A9mon)" TargetMode="External"/><Relationship Id="rId2130" Type="http://schemas.openxmlformats.org/officeDocument/2006/relationships/hyperlink" Target="https://monsterhunter.fandom.com/wiki/Kirin" TargetMode="External"/><Relationship Id="rId2131" Type="http://schemas.openxmlformats.org/officeDocument/2006/relationships/hyperlink" Target="https://ark.gamepedia.com/Piranha" TargetMode="External"/><Relationship Id="rId2132" Type="http://schemas.openxmlformats.org/officeDocument/2006/relationships/hyperlink" Target="https://forgottenrealms.fandom.com/wiki/Lightning_gen" TargetMode="External"/><Relationship Id="rId2133" Type="http://schemas.openxmlformats.org/officeDocument/2006/relationships/hyperlink" Target="https://bulbapedia.bulbagarden.net/wiki/Lugia_(Pok%C3%A9mon)" TargetMode="External"/><Relationship Id="rId2134" Type="http://schemas.openxmlformats.org/officeDocument/2006/relationships/hyperlink" Target="https://xenoblade.fandom.com/wiki/Squood" TargetMode="External"/><Relationship Id="rId2135" Type="http://schemas.openxmlformats.org/officeDocument/2006/relationships/hyperlink" Target="https://starwars.fandom.com/wiki/Aiwha/Legends" TargetMode="External"/><Relationship Id="rId2136" Type="http://schemas.openxmlformats.org/officeDocument/2006/relationships/hyperlink" Target="https://monsterhunter.fandom.com/wiki/Konchu" TargetMode="External"/><Relationship Id="rId2160" Type="http://schemas.openxmlformats.org/officeDocument/2006/relationships/hyperlink" Target="https://monsterhunter.fandom.com/wiki/Kushala_Daora" TargetMode="External"/><Relationship Id="rId2161" Type="http://schemas.openxmlformats.org/officeDocument/2006/relationships/hyperlink" Target="https://ark.gamepedia.com/Purlovia" TargetMode="External"/><Relationship Id="rId2162" Type="http://schemas.openxmlformats.org/officeDocument/2006/relationships/hyperlink" Target="https://forgottenrealms.fandom.com/wiki/Fire_mephit" TargetMode="External"/><Relationship Id="rId2163" Type="http://schemas.openxmlformats.org/officeDocument/2006/relationships/hyperlink" Target="https://bulbapedia.bulbagarden.net/wiki/Mudkip_(Pok%C3%A9mon)" TargetMode="External"/><Relationship Id="rId2164" Type="http://schemas.openxmlformats.org/officeDocument/2006/relationships/hyperlink" Target="https://xenoblade.fandom.com/wiki/Gigas_Telethia" TargetMode="External"/><Relationship Id="rId2165" Type="http://schemas.openxmlformats.org/officeDocument/2006/relationships/hyperlink" Target="https://starwars.fandom.com/wiki/Muttamok" TargetMode="External"/><Relationship Id="rId2166" Type="http://schemas.openxmlformats.org/officeDocument/2006/relationships/hyperlink" Target="https://monsterhunter.fandom.com/wiki/Kusubami" TargetMode="External"/><Relationship Id="rId2167" Type="http://schemas.openxmlformats.org/officeDocument/2006/relationships/hyperlink" Target="https://ark.gamepedia.com/Quetzal" TargetMode="External"/><Relationship Id="rId2168" Type="http://schemas.openxmlformats.org/officeDocument/2006/relationships/hyperlink" Target="https://forgottenrealms.fandom.com/wiki/Ice_mephit" TargetMode="External"/><Relationship Id="rId2169" Type="http://schemas.openxmlformats.org/officeDocument/2006/relationships/hyperlink" Target="https://bulbapedia.bulbagarden.net/wiki/Poochyena_(Pok%C3%A9mon)" TargetMode="External"/><Relationship Id="rId2159" Type="http://schemas.openxmlformats.org/officeDocument/2006/relationships/hyperlink" Target="https://starwars.fandom.com/wiki/Leaf-tail" TargetMode="External"/><Relationship Id="rId2150" Type="http://schemas.openxmlformats.org/officeDocument/2006/relationships/hyperlink" Target="https://forgottenrealms.fandom.com/wiki/Dust_mephit" TargetMode="External"/><Relationship Id="rId2151" Type="http://schemas.openxmlformats.org/officeDocument/2006/relationships/hyperlink" Target="https://bulbapedia.bulbagarden.net/wiki/Treecko_(Pok%C3%A9mon)" TargetMode="External"/><Relationship Id="rId2152" Type="http://schemas.openxmlformats.org/officeDocument/2006/relationships/hyperlink" Target="https://xenoblade.fandom.com/wiki/Asha_Telethia" TargetMode="External"/><Relationship Id="rId2153" Type="http://schemas.openxmlformats.org/officeDocument/2006/relationships/hyperlink" Target="https://starwars.fandom.com/wiki/Dewback/Legends" TargetMode="External"/><Relationship Id="rId2154" Type="http://schemas.openxmlformats.org/officeDocument/2006/relationships/hyperlink" Target="https://monsterhunter.fandom.com/wiki/Kulve_Taroth" TargetMode="External"/><Relationship Id="rId2155" Type="http://schemas.openxmlformats.org/officeDocument/2006/relationships/hyperlink" Target="https://ark.gamepedia.com/Pulmonoscorpius" TargetMode="External"/><Relationship Id="rId2156" Type="http://schemas.openxmlformats.org/officeDocument/2006/relationships/hyperlink" Target="https://forgottenrealms.fandom.com/wiki/Earth_mephit" TargetMode="External"/><Relationship Id="rId2157" Type="http://schemas.openxmlformats.org/officeDocument/2006/relationships/hyperlink" Target="https://bulbapedia.bulbagarden.net/wiki/Torchic_(Pok%C3%A9mon)" TargetMode="External"/><Relationship Id="rId2158" Type="http://schemas.openxmlformats.org/officeDocument/2006/relationships/hyperlink" Target="https://xenoblade.fandom.com/wiki/Drakos_Telethia" TargetMode="External"/><Relationship Id="rId2104" Type="http://schemas.openxmlformats.org/officeDocument/2006/relationships/hyperlink" Target="https://xenoblade.fandom.com/wiki/Alda_Sentry" TargetMode="External"/><Relationship Id="rId2105" Type="http://schemas.openxmlformats.org/officeDocument/2006/relationships/hyperlink" Target="https://starwars.fandom.com/wiki/Velker/Legends" TargetMode="External"/><Relationship Id="rId2106" Type="http://schemas.openxmlformats.org/officeDocument/2006/relationships/hyperlink" Target="https://monsterhunter.fandom.com/wiki/Kelbi" TargetMode="External"/><Relationship Id="rId2107" Type="http://schemas.openxmlformats.org/officeDocument/2006/relationships/hyperlink" Target="https://ark.gamepedia.com/Pegomastax" TargetMode="External"/><Relationship Id="rId2108" Type="http://schemas.openxmlformats.org/officeDocument/2006/relationships/hyperlink" Target="https://forgottenrealms.fandom.com/wiki/Geonid" TargetMode="External"/><Relationship Id="rId2109" Type="http://schemas.openxmlformats.org/officeDocument/2006/relationships/hyperlink" Target="https://bulbapedia.bulbagarden.net/wiki/Raikou_(Pok%C3%A9mon)" TargetMode="External"/><Relationship Id="rId2100" Type="http://schemas.openxmlformats.org/officeDocument/2006/relationships/hyperlink" Target="https://ark.gamepedia.com/Parasaur" TargetMode="External"/><Relationship Id="rId2101" Type="http://schemas.openxmlformats.org/officeDocument/2006/relationships/hyperlink" Target="https://forgottenrealms.fandom.com/wiki/Gargoyle" TargetMode="External"/><Relationship Id="rId2102" Type="http://schemas.openxmlformats.org/officeDocument/2006/relationships/hyperlink" Target="https://bulbapedia.bulbagarden.net/wiki/Miltank_(Pok%C3%A9mon)" TargetMode="External"/><Relationship Id="rId2103" Type="http://schemas.openxmlformats.org/officeDocument/2006/relationships/hyperlink" Target="https://digimon.fandom.com/wiki/Digi-Egg_(Armor)" TargetMode="External"/><Relationship Id="rId899" Type="http://schemas.openxmlformats.org/officeDocument/2006/relationships/hyperlink" Target="https://ark.gamepedia.com/Deinonychus" TargetMode="External"/><Relationship Id="rId898" Type="http://schemas.openxmlformats.org/officeDocument/2006/relationships/hyperlink" Target="https://marsupilami.fandom.com/wiki/Marsupilami_(character)" TargetMode="External"/><Relationship Id="rId897" Type="http://schemas.openxmlformats.org/officeDocument/2006/relationships/hyperlink" Target="https://goldensun.fandom.com/wiki/Cannon_(Djinni)" TargetMode="External"/><Relationship Id="rId896" Type="http://schemas.openxmlformats.org/officeDocument/2006/relationships/hyperlink" Target="https://onepiece.fandom.com/wiki/Animal_Species" TargetMode="External"/><Relationship Id="rId891" Type="http://schemas.openxmlformats.org/officeDocument/2006/relationships/hyperlink" Target="https://finalfantasy.fandom.com/wiki/Ochu_(Final_Fantasy_VIII)" TargetMode="External"/><Relationship Id="rId890" Type="http://schemas.openxmlformats.org/officeDocument/2006/relationships/hyperlink" Target="https://metroid.fandom.com/wiki/Zeta_Metroid" TargetMode="External"/><Relationship Id="rId895" Type="http://schemas.openxmlformats.org/officeDocument/2006/relationships/hyperlink" Target="https://elderscrolls.fandom.com/wiki/Spriggan_(Skyrim)" TargetMode="External"/><Relationship Id="rId894" Type="http://schemas.openxmlformats.org/officeDocument/2006/relationships/hyperlink" Target="https://monster-sanctuary.fandom.com/wiki/Ice_Blob" TargetMode="External"/><Relationship Id="rId893" Type="http://schemas.openxmlformats.org/officeDocument/2006/relationships/hyperlink" Target="https://fellseal.gamepedia.com/Waterdrake" TargetMode="External"/><Relationship Id="rId892" Type="http://schemas.openxmlformats.org/officeDocument/2006/relationships/hyperlink" Target="https://finalfantasy.fandom.com/wiki/Midgardsormr_(Final_Fantasy_VI)" TargetMode="External"/><Relationship Id="rId2126" Type="http://schemas.openxmlformats.org/officeDocument/2006/relationships/hyperlink" Target="https://forgottenrealms.fandom.com/wiki/Khargra" TargetMode="External"/><Relationship Id="rId2127" Type="http://schemas.openxmlformats.org/officeDocument/2006/relationships/hyperlink" Target="https://bulbapedia.bulbagarden.net/wiki/Larvitar_(Pok%C3%A9mon)" TargetMode="External"/><Relationship Id="rId2128" Type="http://schemas.openxmlformats.org/officeDocument/2006/relationships/hyperlink" Target="https://xenoblade.fandom.com/wiki/Sphinx" TargetMode="External"/><Relationship Id="rId2129" Type="http://schemas.openxmlformats.org/officeDocument/2006/relationships/hyperlink" Target="https://starwars.fandom.com/wiki/Zillo_Beast/Legends" TargetMode="External"/><Relationship Id="rId2120" Type="http://schemas.openxmlformats.org/officeDocument/2006/relationships/hyperlink" Target="https://forgottenrealms.fandom.com/wiki/Invisible_stalker" TargetMode="External"/><Relationship Id="rId2121" Type="http://schemas.openxmlformats.org/officeDocument/2006/relationships/hyperlink" Target="https://bulbapedia.bulbagarden.net/wiki/Suicune_(Pok%C3%A9mon)" TargetMode="External"/><Relationship Id="rId2122" Type="http://schemas.openxmlformats.org/officeDocument/2006/relationships/hyperlink" Target="https://xenoblade.fandom.com/wiki/Gerolf_Sovereign" TargetMode="External"/><Relationship Id="rId2123" Type="http://schemas.openxmlformats.org/officeDocument/2006/relationships/hyperlink" Target="https://starwars.fandom.com/wiki/Xandank/Legends" TargetMode="External"/><Relationship Id="rId2124" Type="http://schemas.openxmlformats.org/officeDocument/2006/relationships/hyperlink" Target="https://monsterhunter.fandom.com/wiki/Khezu" TargetMode="External"/><Relationship Id="rId2125" Type="http://schemas.openxmlformats.org/officeDocument/2006/relationships/hyperlink" Target="https://ark.gamepedia.com/Phoenix" TargetMode="External"/><Relationship Id="rId2115" Type="http://schemas.openxmlformats.org/officeDocument/2006/relationships/hyperlink" Target="https://bulbapedia.bulbagarden.net/wiki/Entei_(Pok%C3%A9mon)" TargetMode="External"/><Relationship Id="rId2116" Type="http://schemas.openxmlformats.org/officeDocument/2006/relationships/hyperlink" Target="https://xenoblade.fandom.com/wiki/Margot_Sovereign" TargetMode="External"/><Relationship Id="rId2117" Type="http://schemas.openxmlformats.org/officeDocument/2006/relationships/hyperlink" Target="https://starwars.fandom.com/wiki/Vonduun_Skerr_Kyrric" TargetMode="External"/><Relationship Id="rId2118" Type="http://schemas.openxmlformats.org/officeDocument/2006/relationships/hyperlink" Target="https://monsterhunter.fandom.com/wiki/Kestodon" TargetMode="External"/><Relationship Id="rId2119" Type="http://schemas.openxmlformats.org/officeDocument/2006/relationships/hyperlink" Target="https://ark.gamepedia.com/Phiomia" TargetMode="External"/><Relationship Id="rId2110" Type="http://schemas.openxmlformats.org/officeDocument/2006/relationships/hyperlink" Target="https://xenoblade.fandom.com/wiki/Familion_Sovereign" TargetMode="External"/><Relationship Id="rId2111" Type="http://schemas.openxmlformats.org/officeDocument/2006/relationships/hyperlink" Target="https://starwars.fandom.com/wiki/Vixus/Legends" TargetMode="External"/><Relationship Id="rId2112" Type="http://schemas.openxmlformats.org/officeDocument/2006/relationships/hyperlink" Target="https://monsterhunter.fandom.com/wiki/Keoaruboru" TargetMode="External"/><Relationship Id="rId2113" Type="http://schemas.openxmlformats.org/officeDocument/2006/relationships/hyperlink" Target="https://ark.gamepedia.com/Pelagornis" TargetMode="External"/><Relationship Id="rId2114" Type="http://schemas.openxmlformats.org/officeDocument/2006/relationships/hyperlink" Target="https://forgottenrealms.fandom.com/wiki/Ildris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4.43" defaultRowHeight="15.75"/>
  <cols>
    <col customWidth="1" min="1" max="1" width="0.57"/>
    <col customWidth="1" min="2" max="2" width="7.43"/>
    <col customWidth="1" min="3" max="3" width="9.29"/>
    <col customWidth="1" min="4" max="4" width="27.71"/>
    <col customWidth="1" min="5" max="5" width="9.29"/>
    <col customWidth="1" min="6" max="6" width="27.71"/>
    <col customWidth="1" min="7" max="7" width="9.29"/>
    <col customWidth="1" min="8" max="8" width="27.71"/>
    <col customWidth="1" min="9" max="9" width="9.29"/>
    <col customWidth="1" min="10" max="10" width="27.71"/>
    <col customWidth="1" min="11" max="11" width="9.29"/>
    <col customWidth="1" min="12" max="12" width="27.71"/>
    <col customWidth="1" min="13" max="13" width="9.29"/>
    <col customWidth="1" min="14" max="14" width="27.71"/>
    <col customWidth="1" min="15" max="15" width="9.29"/>
    <col customWidth="1" min="16" max="16" width="27.71"/>
    <col customWidth="1" min="17" max="17" width="9.29"/>
    <col customWidth="1" min="18" max="18" width="27.71"/>
    <col customWidth="1" min="19" max="19" width="9.29"/>
    <col customWidth="1" min="20" max="20" width="27.71"/>
    <col customWidth="1" min="21" max="21" width="9.29"/>
    <col customWidth="1" min="22" max="22" width="27.71"/>
    <col customWidth="1" min="23" max="23" width="9.29"/>
    <col customWidth="1" min="24" max="24" width="27.71"/>
    <col customWidth="1" min="25" max="25" width="9.29"/>
    <col customWidth="1" min="26" max="26" width="27.71"/>
    <col customWidth="1" min="27" max="27" width="9.29"/>
    <col customWidth="1" min="28" max="28" width="27.71"/>
    <col customWidth="1" min="29" max="29" width="9.29"/>
    <col customWidth="1" min="30" max="30" width="27.71"/>
    <col customWidth="1" min="31" max="31" width="9.29"/>
    <col customWidth="1" min="32" max="32" width="27.71"/>
    <col customWidth="1" min="33" max="33" width="9.29"/>
    <col customWidth="1" min="34" max="34" width="27.71"/>
    <col customWidth="1" min="35" max="35" width="9.29"/>
    <col customWidth="1" min="36" max="36" width="27.71"/>
    <col customWidth="1" min="37" max="37" width="9.29"/>
    <col customWidth="1" min="38" max="38" width="27.71"/>
    <col customWidth="1" min="39" max="39" width="9.29"/>
    <col customWidth="1" min="40" max="40" width="27.71"/>
    <col customWidth="1" min="41" max="41" width="9.29"/>
    <col customWidth="1" min="42" max="42" width="27.71"/>
    <col customWidth="1" min="43" max="43" width="9.29"/>
    <col customWidth="1" min="44" max="44" width="27.71"/>
    <col customWidth="1" min="45" max="45" width="9.29"/>
    <col customWidth="1" min="46" max="46" width="27.71"/>
    <col customWidth="1" min="47" max="47" width="9.29"/>
    <col customWidth="1" min="48" max="48" width="27.71"/>
    <col customWidth="1" min="49" max="49" width="9.29"/>
    <col customWidth="1" min="50" max="50" width="27.71"/>
    <col customWidth="1" min="51" max="51" width="9.29"/>
    <col customWidth="1" min="52" max="52" width="27.71"/>
    <col customWidth="1" min="53" max="53" width="9.29"/>
    <col customWidth="1" min="54" max="54" width="27.71"/>
    <col customWidth="1" min="55" max="55" width="9.29"/>
    <col customWidth="1" min="56" max="56" width="27.71"/>
    <col customWidth="1" min="57" max="57" width="9.29"/>
    <col customWidth="1" min="58" max="58" width="27.71"/>
    <col customWidth="1" min="59" max="59" width="9.71"/>
    <col customWidth="1" min="60" max="60" width="28.0"/>
    <col customWidth="1" min="61" max="61" width="9.71"/>
    <col customWidth="1" min="62" max="62" width="28.0"/>
    <col customWidth="1" min="63" max="63" width="9.71"/>
    <col customWidth="1" min="64" max="64" width="28.0"/>
    <col customWidth="1" min="65" max="65" width="9.71"/>
    <col customWidth="1" min="66" max="66" width="28.0"/>
    <col customWidth="1" min="67" max="67" width="9.71"/>
    <col customWidth="1" min="68" max="68" width="28.0"/>
    <col customWidth="1" min="69" max="69" width="9.71"/>
    <col customWidth="1" min="70" max="70" width="28.29"/>
    <col customWidth="1" min="71" max="71" width="9.71"/>
    <col customWidth="1" min="72" max="72" width="28.43"/>
    <col customWidth="1" min="73" max="73" width="9.71"/>
    <col customWidth="1" min="74" max="74" width="28.71"/>
    <col customWidth="1" min="75" max="75" width="9.71"/>
    <col customWidth="1" min="76" max="76" width="29.0"/>
    <col customWidth="1" min="77" max="77" width="9.71"/>
    <col customWidth="1" min="78" max="78" width="29.29"/>
    <col customWidth="1" min="79" max="79" width="10.29"/>
    <col customWidth="1" min="80" max="80" width="30.0"/>
    <col customWidth="1" min="81" max="81" width="10.29"/>
    <col customWidth="1" min="82" max="82" width="30.0"/>
    <col customWidth="1" min="83" max="83" width="10.29"/>
    <col customWidth="1" min="84" max="84" width="30.0"/>
    <col customWidth="1" min="85" max="85" width="10.29"/>
    <col customWidth="1" min="86" max="86" width="30.0"/>
    <col customWidth="1" min="87" max="87" width="10.29"/>
    <col customWidth="1" min="88" max="88" width="30.0"/>
    <col customWidth="1" min="89" max="89" width="10.29"/>
    <col customWidth="1" min="90" max="90" width="30.0"/>
    <col customWidth="1" min="91" max="91" width="10.29"/>
    <col customWidth="1" min="92" max="92" width="30.0"/>
    <col customWidth="1" min="93" max="93" width="10.29"/>
    <col customWidth="1" min="94" max="94" width="30.0"/>
    <col customWidth="1" min="95" max="95" width="10.29"/>
    <col customWidth="1" min="96" max="96" width="30.0"/>
    <col customWidth="1" min="97" max="97" width="10.29"/>
    <col customWidth="1" min="98" max="98" width="29.71"/>
    <col customWidth="1" min="99" max="99" width="10.29"/>
    <col customWidth="1" min="100" max="100" width="30.0"/>
    <col customWidth="1" min="101" max="101" width="9.71"/>
    <col customWidth="1" min="102" max="102" width="30.0"/>
    <col customWidth="1" min="103" max="103" width="4.86"/>
    <col customWidth="1" min="104" max="104" width="9.29"/>
    <col customWidth="1" min="105" max="105" width="27.71"/>
    <col customWidth="1" min="106" max="106" width="8.14"/>
    <col customWidth="1" min="107" max="111" width="17.86"/>
    <col customWidth="1" min="112" max="115" width="27.0"/>
    <col customWidth="1" min="116" max="116" width="14.86"/>
    <col customWidth="1" min="117" max="117" width="9.57"/>
    <col customWidth="1" min="118" max="118" width="29.14"/>
    <col customWidth="1" min="119" max="120" width="27.0"/>
  </cols>
  <sheetData>
    <row r="1" ht="33.75" customHeight="1">
      <c r="A1" s="1"/>
      <c r="B1" s="2"/>
      <c r="C1" s="3" t="s">
        <v>0</v>
      </c>
      <c r="J1" s="1"/>
      <c r="K1" s="1"/>
      <c r="L1" s="1"/>
      <c r="M1" s="4"/>
      <c r="N1" s="4"/>
      <c r="O1" s="4"/>
      <c r="P1" s="4"/>
      <c r="Q1" s="5" t="s">
        <v>1</v>
      </c>
      <c r="R1" s="6"/>
      <c r="S1" s="6"/>
      <c r="T1" s="6"/>
      <c r="U1" s="6"/>
      <c r="V1" s="6"/>
      <c r="W1" s="6"/>
      <c r="X1" s="6"/>
      <c r="Y1" s="6"/>
      <c r="Z1" s="6"/>
      <c r="AA1" s="6"/>
      <c r="AB1" s="7"/>
      <c r="AC1" s="8"/>
      <c r="AD1" s="8"/>
      <c r="AE1" s="9" t="s">
        <v>2</v>
      </c>
      <c r="AF1" s="6"/>
      <c r="AG1" s="6"/>
      <c r="AH1" s="6"/>
      <c r="AI1" s="6"/>
      <c r="AJ1" s="6"/>
      <c r="AK1" s="6"/>
      <c r="AL1" s="6"/>
      <c r="AM1" s="6"/>
      <c r="AN1" s="6"/>
      <c r="AO1" s="6"/>
      <c r="AP1" s="6"/>
      <c r="AQ1" s="6"/>
      <c r="AR1" s="6"/>
      <c r="AS1" s="6"/>
      <c r="AT1" s="6"/>
      <c r="AU1" s="6"/>
      <c r="AV1" s="6"/>
      <c r="AW1" s="6"/>
      <c r="AX1" s="6"/>
      <c r="AY1" s="6"/>
      <c r="AZ1" s="6"/>
      <c r="BA1" s="6"/>
      <c r="BB1" s="6"/>
      <c r="BC1" s="6"/>
      <c r="BD1" s="6"/>
      <c r="BE1" s="6"/>
      <c r="BF1" s="7"/>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10"/>
      <c r="CY1" s="4"/>
      <c r="CZ1" s="4"/>
      <c r="DA1" s="4"/>
      <c r="DB1" s="4"/>
      <c r="DC1" s="4"/>
      <c r="DD1" s="4"/>
      <c r="DE1" s="4"/>
      <c r="DF1" s="4"/>
      <c r="DG1" s="4"/>
      <c r="DH1" s="4"/>
      <c r="DI1" s="4"/>
      <c r="DJ1" s="4"/>
      <c r="DK1" s="4"/>
      <c r="DL1" s="4"/>
      <c r="DM1" s="4"/>
      <c r="DN1" s="4"/>
      <c r="DO1" s="4"/>
      <c r="DP1" s="4"/>
    </row>
    <row r="2" ht="21.75" customHeight="1">
      <c r="A2" s="2" t="s">
        <v>3</v>
      </c>
      <c r="C2" s="11" t="s">
        <v>4</v>
      </c>
      <c r="D2" s="12"/>
      <c r="E2" s="12"/>
      <c r="F2" s="12"/>
      <c r="G2" s="12"/>
      <c r="H2" s="12"/>
      <c r="I2" s="13"/>
      <c r="J2" s="14" t="s">
        <v>5</v>
      </c>
      <c r="K2" s="12"/>
      <c r="L2" s="12"/>
      <c r="M2" s="12"/>
      <c r="N2" s="13"/>
      <c r="O2" s="15"/>
      <c r="P2" s="16"/>
      <c r="Q2" s="17" t="s">
        <v>6</v>
      </c>
      <c r="R2" s="18" t="s">
        <v>7</v>
      </c>
      <c r="S2" s="12"/>
      <c r="T2" s="13"/>
      <c r="U2" s="19" t="s">
        <v>8</v>
      </c>
      <c r="V2" s="18" t="s">
        <v>9</v>
      </c>
      <c r="W2" s="12"/>
      <c r="X2" s="13"/>
      <c r="Y2" s="20" t="s">
        <v>10</v>
      </c>
      <c r="Z2" s="18" t="s">
        <v>11</v>
      </c>
      <c r="AA2" s="12"/>
      <c r="AB2" s="13"/>
      <c r="AC2" s="21"/>
      <c r="AD2" s="21"/>
      <c r="AE2" s="22" t="s">
        <v>12</v>
      </c>
      <c r="AF2" s="23" t="s">
        <v>13</v>
      </c>
      <c r="AG2" s="6"/>
      <c r="AH2" s="7"/>
      <c r="AI2" s="24" t="s">
        <v>14</v>
      </c>
      <c r="AJ2" s="25" t="s">
        <v>15</v>
      </c>
      <c r="AK2" s="12"/>
      <c r="AL2" s="13"/>
      <c r="AM2" s="24" t="s">
        <v>16</v>
      </c>
      <c r="AN2" s="25" t="s">
        <v>17</v>
      </c>
      <c r="AO2" s="12"/>
      <c r="AP2" s="13"/>
      <c r="AQ2" s="24" t="s">
        <v>18</v>
      </c>
      <c r="AR2" s="25" t="s">
        <v>19</v>
      </c>
      <c r="AS2" s="12"/>
      <c r="AT2" s="13"/>
      <c r="AU2" s="24" t="s">
        <v>20</v>
      </c>
      <c r="AV2" s="25" t="s">
        <v>21</v>
      </c>
      <c r="AW2" s="12"/>
      <c r="AX2" s="13"/>
      <c r="AY2" s="24" t="s">
        <v>22</v>
      </c>
      <c r="AZ2" s="25" t="s">
        <v>23</v>
      </c>
      <c r="BA2" s="12"/>
      <c r="BB2" s="13"/>
      <c r="BC2" s="22" t="s">
        <v>24</v>
      </c>
      <c r="BD2" s="23" t="s">
        <v>25</v>
      </c>
      <c r="BE2" s="6"/>
      <c r="BF2" s="7"/>
      <c r="BG2" s="4"/>
      <c r="BH2" s="4"/>
      <c r="BI2" s="4"/>
      <c r="BJ2" s="4"/>
      <c r="BK2" s="4"/>
      <c r="BL2" s="4"/>
      <c r="BM2" s="4"/>
      <c r="BN2" s="21"/>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21"/>
      <c r="CU2" s="4"/>
      <c r="CV2" s="4"/>
      <c r="CW2" s="4"/>
      <c r="CX2" s="10"/>
      <c r="CY2" s="4"/>
      <c r="CZ2" s="4"/>
      <c r="DA2" s="4"/>
      <c r="DB2" s="4"/>
      <c r="DC2" s="4"/>
      <c r="DD2" s="4"/>
      <c r="DE2" s="4"/>
      <c r="DF2" s="4"/>
      <c r="DG2" s="4"/>
      <c r="DH2" s="4"/>
      <c r="DI2" s="4"/>
      <c r="DJ2" s="4"/>
      <c r="DK2" s="4"/>
      <c r="DL2" s="4"/>
      <c r="DM2" s="4"/>
      <c r="DN2" s="4"/>
      <c r="DO2" s="4"/>
      <c r="DP2" s="4"/>
    </row>
    <row r="3" ht="21.75" customHeight="1">
      <c r="C3" s="26"/>
      <c r="I3" s="27"/>
      <c r="N3" s="27"/>
      <c r="O3" s="15"/>
      <c r="P3" s="16"/>
      <c r="Q3" s="28" t="s">
        <v>26</v>
      </c>
      <c r="R3" s="29"/>
      <c r="S3" s="29"/>
      <c r="T3" s="30"/>
      <c r="U3" s="31" t="s">
        <v>27</v>
      </c>
      <c r="V3" s="29"/>
      <c r="W3" s="29"/>
      <c r="X3" s="30"/>
      <c r="Y3" s="32" t="s">
        <v>28</v>
      </c>
      <c r="Z3" s="29"/>
      <c r="AA3" s="29"/>
      <c r="AB3" s="30"/>
      <c r="AC3" s="4"/>
      <c r="AD3" s="8"/>
      <c r="AE3" s="22" t="s">
        <v>29</v>
      </c>
      <c r="AF3" s="23" t="s">
        <v>30</v>
      </c>
      <c r="AG3" s="6"/>
      <c r="AH3" s="7"/>
      <c r="AI3" s="33"/>
      <c r="AJ3" s="34"/>
      <c r="AK3" s="29"/>
      <c r="AL3" s="30"/>
      <c r="AM3" s="33"/>
      <c r="AN3" s="34"/>
      <c r="AO3" s="29"/>
      <c r="AP3" s="30"/>
      <c r="AQ3" s="33"/>
      <c r="AR3" s="34"/>
      <c r="AS3" s="29"/>
      <c r="AT3" s="30"/>
      <c r="AU3" s="33"/>
      <c r="AV3" s="34"/>
      <c r="AW3" s="29"/>
      <c r="AX3" s="30"/>
      <c r="AY3" s="33"/>
      <c r="AZ3" s="34"/>
      <c r="BA3" s="29"/>
      <c r="BB3" s="30"/>
      <c r="BC3" s="22" t="s">
        <v>31</v>
      </c>
      <c r="BD3" s="23" t="s">
        <v>32</v>
      </c>
      <c r="BE3" s="6"/>
      <c r="BF3" s="7"/>
      <c r="BG3" s="4"/>
      <c r="BH3" s="21"/>
      <c r="BI3" s="4"/>
      <c r="BJ3" s="21"/>
      <c r="BK3" s="4"/>
      <c r="BL3" s="4"/>
      <c r="BM3" s="4"/>
      <c r="BN3" s="21"/>
      <c r="BO3" s="4"/>
      <c r="BP3" s="21"/>
      <c r="BQ3" s="4"/>
      <c r="BR3" s="4"/>
      <c r="BS3" s="4"/>
      <c r="BT3" s="21"/>
      <c r="BU3" s="4"/>
      <c r="BV3" s="4"/>
      <c r="BW3" s="4"/>
      <c r="BX3" s="4"/>
      <c r="BY3" s="4"/>
      <c r="BZ3" s="4"/>
      <c r="CA3" s="4"/>
      <c r="CB3" s="4"/>
      <c r="CC3" s="4"/>
      <c r="CD3" s="4"/>
      <c r="CE3" s="4"/>
      <c r="CF3" s="4"/>
      <c r="CG3" s="4"/>
      <c r="CH3" s="4"/>
      <c r="CI3" s="4"/>
      <c r="CJ3" s="4"/>
      <c r="CK3" s="4"/>
      <c r="CL3" s="4"/>
      <c r="CM3" s="4"/>
      <c r="CN3" s="21"/>
      <c r="CO3" s="4"/>
      <c r="CP3" s="4"/>
      <c r="CQ3" s="4"/>
      <c r="CR3" s="4"/>
      <c r="CS3" s="4"/>
      <c r="CT3" s="21"/>
      <c r="CU3" s="4"/>
      <c r="CV3" s="21"/>
      <c r="CW3" s="4"/>
      <c r="CX3" s="10"/>
      <c r="CY3" s="4"/>
      <c r="CZ3" s="4"/>
      <c r="DA3" s="8"/>
      <c r="DB3" s="4"/>
      <c r="DC3" s="4"/>
      <c r="DD3" s="4"/>
      <c r="DE3" s="4"/>
      <c r="DF3" s="4"/>
      <c r="DG3" s="4"/>
      <c r="DH3" s="4"/>
      <c r="DI3" s="4"/>
      <c r="DJ3" s="4"/>
      <c r="DK3" s="4"/>
      <c r="DL3" s="4"/>
      <c r="DM3" s="4"/>
      <c r="DN3" s="4"/>
      <c r="DO3" s="4"/>
      <c r="DP3" s="4"/>
    </row>
    <row r="4" ht="20.25" customHeight="1">
      <c r="C4" s="26"/>
      <c r="I4" s="27"/>
      <c r="N4" s="27"/>
      <c r="O4" s="15"/>
      <c r="P4" s="16"/>
      <c r="Q4" s="16"/>
      <c r="R4" s="16"/>
      <c r="S4" s="16"/>
      <c r="T4" s="16"/>
      <c r="U4" s="4"/>
      <c r="V4" s="4"/>
      <c r="W4" s="4"/>
      <c r="X4" s="4"/>
      <c r="Y4" s="4"/>
      <c r="Z4" s="4"/>
      <c r="AA4" s="4"/>
      <c r="AB4" s="4"/>
      <c r="AC4" s="4"/>
      <c r="AD4" s="8"/>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21"/>
      <c r="CY4" s="4"/>
      <c r="CZ4" s="4"/>
      <c r="DA4" s="21"/>
      <c r="DB4" s="4"/>
      <c r="DC4" s="4"/>
      <c r="DD4" s="4"/>
      <c r="DE4" s="4"/>
      <c r="DF4" s="4"/>
      <c r="DG4" s="4"/>
      <c r="DH4" s="4"/>
      <c r="DI4" s="4"/>
      <c r="DJ4" s="4"/>
      <c r="DK4" s="4"/>
      <c r="DL4" s="4"/>
      <c r="DM4" s="4"/>
      <c r="DN4" s="4"/>
      <c r="DO4" s="4"/>
      <c r="DP4" s="4"/>
    </row>
    <row r="5" ht="20.25" customHeight="1">
      <c r="A5" s="35"/>
      <c r="C5" s="36">
        <v>1.0</v>
      </c>
      <c r="D5" s="37"/>
      <c r="E5" s="36">
        <v>2.0</v>
      </c>
      <c r="F5" s="37"/>
      <c r="G5" s="36">
        <v>3.0</v>
      </c>
      <c r="H5" s="37"/>
      <c r="I5" s="36">
        <v>4.0</v>
      </c>
      <c r="J5" s="37"/>
      <c r="K5" s="36">
        <v>5.0</v>
      </c>
      <c r="L5" s="37"/>
      <c r="M5" s="36">
        <v>6.0</v>
      </c>
      <c r="N5" s="37"/>
      <c r="O5" s="36">
        <v>7.0</v>
      </c>
      <c r="P5" s="37"/>
      <c r="Q5" s="36">
        <v>8.0</v>
      </c>
      <c r="R5" s="37"/>
      <c r="S5" s="36">
        <v>9.0</v>
      </c>
      <c r="T5" s="37"/>
      <c r="U5" s="36">
        <v>10.0</v>
      </c>
      <c r="V5" s="37"/>
      <c r="W5" s="36">
        <v>11.0</v>
      </c>
      <c r="X5" s="37"/>
      <c r="Y5" s="36">
        <v>12.0</v>
      </c>
      <c r="Z5" s="37"/>
      <c r="AA5" s="36">
        <v>13.0</v>
      </c>
      <c r="AB5" s="37"/>
      <c r="AC5" s="36">
        <v>14.0</v>
      </c>
      <c r="AD5" s="37"/>
      <c r="AE5" s="36">
        <v>15.0</v>
      </c>
      <c r="AF5" s="37"/>
      <c r="AG5" s="36">
        <v>16.0</v>
      </c>
      <c r="AH5" s="37"/>
      <c r="AI5" s="36">
        <v>17.0</v>
      </c>
      <c r="AJ5" s="37"/>
      <c r="AK5" s="36">
        <v>18.0</v>
      </c>
      <c r="AL5" s="37"/>
      <c r="AM5" s="36">
        <v>19.0</v>
      </c>
      <c r="AN5" s="37"/>
      <c r="AO5" s="36">
        <v>20.0</v>
      </c>
      <c r="AP5" s="37"/>
      <c r="AQ5" s="36">
        <v>21.0</v>
      </c>
      <c r="AR5" s="37"/>
      <c r="AS5" s="36">
        <v>22.0</v>
      </c>
      <c r="AT5" s="37"/>
      <c r="AU5" s="36">
        <v>23.0</v>
      </c>
      <c r="AV5" s="37"/>
      <c r="AW5" s="36">
        <v>24.0</v>
      </c>
      <c r="AX5" s="37"/>
      <c r="AY5" s="36">
        <v>25.0</v>
      </c>
      <c r="AZ5" s="37"/>
      <c r="BA5" s="36">
        <v>26.0</v>
      </c>
      <c r="BB5" s="37"/>
      <c r="BC5" s="36">
        <v>27.0</v>
      </c>
      <c r="BD5" s="37"/>
      <c r="BE5" s="36">
        <v>28.0</v>
      </c>
      <c r="BF5" s="37"/>
      <c r="BG5" s="36">
        <v>29.0</v>
      </c>
      <c r="BH5" s="37"/>
      <c r="BI5" s="36">
        <v>30.0</v>
      </c>
      <c r="BJ5" s="37"/>
      <c r="BK5" s="36">
        <v>31.0</v>
      </c>
      <c r="BL5" s="37"/>
      <c r="BM5" s="36">
        <v>32.0</v>
      </c>
      <c r="BN5" s="37"/>
      <c r="BO5" s="36">
        <v>33.0</v>
      </c>
      <c r="BP5" s="37"/>
      <c r="BQ5" s="36">
        <v>34.0</v>
      </c>
      <c r="BR5" s="37"/>
      <c r="BS5" s="36">
        <v>35.0</v>
      </c>
      <c r="BT5" s="37"/>
      <c r="BU5" s="36">
        <v>36.0</v>
      </c>
      <c r="BV5" s="37"/>
      <c r="BW5" s="36">
        <v>37.0</v>
      </c>
      <c r="BX5" s="37"/>
      <c r="BY5" s="36">
        <v>38.0</v>
      </c>
      <c r="BZ5" s="37"/>
      <c r="CA5" s="36">
        <v>39.0</v>
      </c>
      <c r="CB5" s="37"/>
      <c r="CC5" s="36">
        <v>40.0</v>
      </c>
      <c r="CD5" s="37"/>
      <c r="CE5" s="36">
        <v>41.0</v>
      </c>
      <c r="CF5" s="37"/>
      <c r="CG5" s="36">
        <v>42.0</v>
      </c>
      <c r="CH5" s="37"/>
      <c r="CI5" s="36">
        <v>43.0</v>
      </c>
      <c r="CJ5" s="37"/>
      <c r="CK5" s="36">
        <v>44.0</v>
      </c>
      <c r="CL5" s="37"/>
      <c r="CM5" s="36">
        <v>45.0</v>
      </c>
      <c r="CN5" s="37"/>
      <c r="CO5" s="36">
        <v>46.0</v>
      </c>
      <c r="CP5" s="37"/>
      <c r="CQ5" s="36">
        <v>47.0</v>
      </c>
      <c r="CR5" s="37"/>
      <c r="CS5" s="36">
        <v>48.0</v>
      </c>
      <c r="CT5" s="37"/>
      <c r="CU5" s="36">
        <v>49.0</v>
      </c>
      <c r="CV5" s="37"/>
      <c r="CW5" s="36">
        <v>50.0</v>
      </c>
      <c r="CX5" s="37"/>
      <c r="CY5" s="38"/>
      <c r="CZ5" s="39" t="s">
        <v>33</v>
      </c>
      <c r="DA5" s="40"/>
      <c r="DB5" s="37"/>
      <c r="DC5" s="21"/>
      <c r="DD5" s="21"/>
      <c r="DE5" s="21"/>
      <c r="DF5" s="21"/>
      <c r="DG5" s="21"/>
      <c r="DH5" s="2"/>
      <c r="DI5" s="2"/>
      <c r="DJ5" s="2"/>
      <c r="DK5" s="2"/>
      <c r="DL5" s="2"/>
      <c r="DM5" s="36"/>
      <c r="DN5" s="37"/>
      <c r="DO5" s="2"/>
      <c r="DP5" s="2"/>
    </row>
    <row r="6" ht="20.25" customHeight="1">
      <c r="A6" s="35"/>
      <c r="C6" s="41"/>
      <c r="D6" s="42"/>
      <c r="E6" s="41"/>
      <c r="F6" s="42"/>
      <c r="G6" s="41"/>
      <c r="H6" s="42"/>
      <c r="I6" s="41"/>
      <c r="J6" s="42"/>
      <c r="K6" s="41"/>
      <c r="L6" s="42"/>
      <c r="M6" s="41"/>
      <c r="N6" s="42"/>
      <c r="O6" s="41"/>
      <c r="P6" s="42"/>
      <c r="Q6" s="41"/>
      <c r="R6" s="42"/>
      <c r="S6" s="41"/>
      <c r="T6" s="42"/>
      <c r="U6" s="41"/>
      <c r="V6" s="42"/>
      <c r="W6" s="41"/>
      <c r="X6" s="42"/>
      <c r="Y6" s="41"/>
      <c r="Z6" s="42"/>
      <c r="AA6" s="41"/>
      <c r="AB6" s="42"/>
      <c r="AC6" s="41"/>
      <c r="AD6" s="42"/>
      <c r="AE6" s="41"/>
      <c r="AF6" s="42"/>
      <c r="AG6" s="41"/>
      <c r="AH6" s="42"/>
      <c r="AI6" s="41"/>
      <c r="AJ6" s="42"/>
      <c r="AK6" s="41"/>
      <c r="AL6" s="42"/>
      <c r="AM6" s="41"/>
      <c r="AN6" s="42"/>
      <c r="AO6" s="41"/>
      <c r="AP6" s="42"/>
      <c r="AQ6" s="41"/>
      <c r="AR6" s="42"/>
      <c r="AS6" s="41"/>
      <c r="AT6" s="42"/>
      <c r="AU6" s="41"/>
      <c r="AV6" s="42"/>
      <c r="AW6" s="41"/>
      <c r="AX6" s="42"/>
      <c r="AY6" s="41"/>
      <c r="AZ6" s="42"/>
      <c r="BA6" s="41"/>
      <c r="BB6" s="42"/>
      <c r="BC6" s="41"/>
      <c r="BD6" s="42"/>
      <c r="BE6" s="41"/>
      <c r="BF6" s="42"/>
      <c r="BG6" s="41"/>
      <c r="BH6" s="42"/>
      <c r="BI6" s="41"/>
      <c r="BJ6" s="42"/>
      <c r="BK6" s="41"/>
      <c r="BL6" s="42"/>
      <c r="BM6" s="41"/>
      <c r="BN6" s="42"/>
      <c r="BO6" s="41"/>
      <c r="BP6" s="42"/>
      <c r="BQ6" s="41"/>
      <c r="BR6" s="42"/>
      <c r="BS6" s="41"/>
      <c r="BT6" s="42"/>
      <c r="BU6" s="41"/>
      <c r="BV6" s="42"/>
      <c r="BW6" s="41"/>
      <c r="BX6" s="42"/>
      <c r="BY6" s="41"/>
      <c r="BZ6" s="42"/>
      <c r="CA6" s="41"/>
      <c r="CB6" s="42"/>
      <c r="CC6" s="41"/>
      <c r="CD6" s="42"/>
      <c r="CE6" s="41"/>
      <c r="CF6" s="42"/>
      <c r="CG6" s="41"/>
      <c r="CH6" s="42"/>
      <c r="CI6" s="41"/>
      <c r="CJ6" s="42"/>
      <c r="CK6" s="41"/>
      <c r="CL6" s="42"/>
      <c r="CM6" s="41"/>
      <c r="CN6" s="42"/>
      <c r="CO6" s="41"/>
      <c r="CP6" s="42"/>
      <c r="CQ6" s="41"/>
      <c r="CR6" s="42"/>
      <c r="CS6" s="41"/>
      <c r="CT6" s="42"/>
      <c r="CU6" s="41"/>
      <c r="CV6" s="42"/>
      <c r="CW6" s="41"/>
      <c r="CX6" s="42"/>
      <c r="CY6" s="38"/>
      <c r="CZ6" s="43"/>
      <c r="DB6" s="44"/>
      <c r="DC6" s="21"/>
      <c r="DD6" s="21"/>
      <c r="DE6" s="21"/>
      <c r="DF6" s="21"/>
      <c r="DG6" s="21"/>
      <c r="DH6" s="2"/>
      <c r="DI6" s="2"/>
      <c r="DJ6" s="2"/>
      <c r="DK6" s="2"/>
      <c r="DL6" s="2"/>
      <c r="DM6" s="41"/>
      <c r="DN6" s="42"/>
      <c r="DO6" s="2"/>
      <c r="DP6" s="2"/>
    </row>
    <row r="7" ht="20.25" customHeight="1">
      <c r="A7" s="45"/>
      <c r="B7" s="46" t="s">
        <v>31</v>
      </c>
      <c r="C7" s="47" t="s">
        <v>34</v>
      </c>
      <c r="D7" s="48"/>
      <c r="E7" s="47" t="s">
        <v>35</v>
      </c>
      <c r="F7" s="48"/>
      <c r="G7" s="49" t="s">
        <v>36</v>
      </c>
      <c r="H7" s="48"/>
      <c r="I7" s="49" t="s">
        <v>37</v>
      </c>
      <c r="J7" s="48"/>
      <c r="K7" s="50" t="s">
        <v>38</v>
      </c>
      <c r="L7" s="48"/>
      <c r="M7" s="49" t="s">
        <v>39</v>
      </c>
      <c r="N7" s="48"/>
      <c r="O7" s="47" t="s">
        <v>40</v>
      </c>
      <c r="P7" s="48"/>
      <c r="Q7" s="51" t="s">
        <v>41</v>
      </c>
      <c r="R7" s="48"/>
      <c r="S7" s="47" t="s">
        <v>42</v>
      </c>
      <c r="T7" s="48"/>
      <c r="U7" s="47" t="s">
        <v>43</v>
      </c>
      <c r="V7" s="48"/>
      <c r="W7" s="47" t="s">
        <v>44</v>
      </c>
      <c r="X7" s="48"/>
      <c r="Y7" s="47" t="s">
        <v>45</v>
      </c>
      <c r="Z7" s="48"/>
      <c r="AA7" s="49" t="s">
        <v>46</v>
      </c>
      <c r="AB7" s="48"/>
      <c r="AC7" s="47" t="s">
        <v>47</v>
      </c>
      <c r="AD7" s="48"/>
      <c r="AE7" s="49" t="s">
        <v>48</v>
      </c>
      <c r="AF7" s="48"/>
      <c r="AG7" s="49" t="s">
        <v>49</v>
      </c>
      <c r="AH7" s="48"/>
      <c r="AI7" s="47" t="s">
        <v>50</v>
      </c>
      <c r="AJ7" s="48"/>
      <c r="AK7" s="47" t="s">
        <v>51</v>
      </c>
      <c r="AL7" s="48"/>
      <c r="AM7" s="47" t="s">
        <v>52</v>
      </c>
      <c r="AN7" s="48"/>
      <c r="AO7" s="47" t="s">
        <v>53</v>
      </c>
      <c r="AP7" s="48"/>
      <c r="AQ7" s="47" t="s">
        <v>54</v>
      </c>
      <c r="AR7" s="48"/>
      <c r="AS7" s="49" t="s">
        <v>55</v>
      </c>
      <c r="AT7" s="48"/>
      <c r="AU7" s="49" t="s">
        <v>56</v>
      </c>
      <c r="AV7" s="48"/>
      <c r="AW7" s="49" t="s">
        <v>57</v>
      </c>
      <c r="AX7" s="48"/>
      <c r="AY7" s="49" t="s">
        <v>58</v>
      </c>
      <c r="AZ7" s="48"/>
      <c r="BA7" s="49" t="s">
        <v>59</v>
      </c>
      <c r="BB7" s="48"/>
      <c r="BC7" s="47" t="s">
        <v>60</v>
      </c>
      <c r="BD7" s="48"/>
      <c r="BE7" s="49" t="s">
        <v>61</v>
      </c>
      <c r="BF7" s="48"/>
      <c r="BG7" s="47" t="s">
        <v>62</v>
      </c>
      <c r="BH7" s="48"/>
      <c r="BI7" s="47" t="s">
        <v>63</v>
      </c>
      <c r="BJ7" s="48"/>
      <c r="BK7" s="47" t="s">
        <v>64</v>
      </c>
      <c r="BL7" s="48"/>
      <c r="BM7" s="47" t="s">
        <v>65</v>
      </c>
      <c r="BN7" s="48"/>
      <c r="BO7" s="47" t="s">
        <v>66</v>
      </c>
      <c r="BP7" s="48"/>
      <c r="BQ7" s="52" t="s">
        <v>67</v>
      </c>
      <c r="BR7" s="48"/>
      <c r="BS7" s="47" t="s">
        <v>68</v>
      </c>
      <c r="BT7" s="48"/>
      <c r="BU7" s="47" t="s">
        <v>69</v>
      </c>
      <c r="BV7" s="48"/>
      <c r="BW7" s="47" t="s">
        <v>70</v>
      </c>
      <c r="BX7" s="48"/>
      <c r="BY7" s="47" t="s">
        <v>71</v>
      </c>
      <c r="BZ7" s="48"/>
      <c r="CA7" s="47" t="s">
        <v>72</v>
      </c>
      <c r="CB7" s="48"/>
      <c r="CC7" s="47" t="s">
        <v>73</v>
      </c>
      <c r="CD7" s="48"/>
      <c r="CE7" s="47" t="s">
        <v>74</v>
      </c>
      <c r="CF7" s="48"/>
      <c r="CG7" s="47" t="s">
        <v>75</v>
      </c>
      <c r="CH7" s="48"/>
      <c r="CI7" s="47" t="s">
        <v>76</v>
      </c>
      <c r="CJ7" s="48"/>
      <c r="CK7" s="47" t="s">
        <v>77</v>
      </c>
      <c r="CL7" s="48"/>
      <c r="CM7" s="47" t="s">
        <v>78</v>
      </c>
      <c r="CN7" s="48"/>
      <c r="CO7" s="47" t="s">
        <v>79</v>
      </c>
      <c r="CP7" s="48"/>
      <c r="CQ7" s="47" t="s">
        <v>80</v>
      </c>
      <c r="CR7" s="48"/>
      <c r="CS7" s="47" t="s">
        <v>81</v>
      </c>
      <c r="CT7" s="48"/>
      <c r="CU7" s="53" t="s">
        <v>82</v>
      </c>
      <c r="CV7" s="48"/>
      <c r="CW7" s="54" t="s">
        <v>83</v>
      </c>
      <c r="CX7" s="48"/>
      <c r="CY7" s="55"/>
      <c r="CZ7" s="41"/>
      <c r="DA7" s="56"/>
      <c r="DB7" s="42"/>
      <c r="DC7" s="55"/>
      <c r="DD7" s="55"/>
      <c r="DE7" s="55"/>
      <c r="DF7" s="55"/>
      <c r="DG7" s="55"/>
      <c r="DH7" s="57"/>
      <c r="DI7" s="55"/>
      <c r="DJ7" s="55"/>
      <c r="DK7" s="57"/>
      <c r="DL7" s="55"/>
      <c r="DM7" s="36" t="s">
        <v>84</v>
      </c>
      <c r="DN7" s="37"/>
      <c r="DO7" s="55"/>
      <c r="DP7" s="55"/>
    </row>
    <row r="8" ht="20.25" customHeight="1">
      <c r="A8" s="58"/>
      <c r="B8" s="59" t="s">
        <v>85</v>
      </c>
      <c r="C8" s="60" t="s">
        <v>31</v>
      </c>
      <c r="D8" s="61" t="s">
        <v>86</v>
      </c>
      <c r="E8" s="60" t="s">
        <v>31</v>
      </c>
      <c r="F8" s="61" t="s">
        <v>87</v>
      </c>
      <c r="G8" s="60" t="s">
        <v>31</v>
      </c>
      <c r="H8" s="61" t="s">
        <v>88</v>
      </c>
      <c r="I8" s="60" t="s">
        <v>31</v>
      </c>
      <c r="J8" s="61" t="s">
        <v>89</v>
      </c>
      <c r="K8" s="60" t="s">
        <v>31</v>
      </c>
      <c r="L8" s="61" t="s">
        <v>90</v>
      </c>
      <c r="M8" s="60" t="s">
        <v>31</v>
      </c>
      <c r="N8" s="61" t="s">
        <v>91</v>
      </c>
      <c r="O8" s="60" t="s">
        <v>31</v>
      </c>
      <c r="P8" s="61" t="s">
        <v>92</v>
      </c>
      <c r="Q8" s="60" t="s">
        <v>93</v>
      </c>
      <c r="R8" s="61" t="s">
        <v>94</v>
      </c>
      <c r="S8" s="60" t="s">
        <v>31</v>
      </c>
      <c r="T8" s="61" t="s">
        <v>95</v>
      </c>
      <c r="U8" s="60" t="s">
        <v>31</v>
      </c>
      <c r="V8" s="61" t="s">
        <v>96</v>
      </c>
      <c r="W8" s="60" t="s">
        <v>31</v>
      </c>
      <c r="X8" s="61" t="s">
        <v>97</v>
      </c>
      <c r="Y8" s="60" t="s">
        <v>31</v>
      </c>
      <c r="Z8" s="61" t="s">
        <v>98</v>
      </c>
      <c r="AA8" s="60" t="s">
        <v>31</v>
      </c>
      <c r="AB8" s="61" t="s">
        <v>99</v>
      </c>
      <c r="AC8" s="60" t="s">
        <v>31</v>
      </c>
      <c r="AD8" s="61" t="s">
        <v>100</v>
      </c>
      <c r="AE8" s="60" t="s">
        <v>31</v>
      </c>
      <c r="AF8" s="61" t="s">
        <v>101</v>
      </c>
      <c r="AG8" s="60" t="s">
        <v>31</v>
      </c>
      <c r="AH8" s="61" t="s">
        <v>102</v>
      </c>
      <c r="AI8" s="60" t="s">
        <v>31</v>
      </c>
      <c r="AJ8" s="62" t="s">
        <v>103</v>
      </c>
      <c r="AK8" s="63" t="s">
        <v>31</v>
      </c>
      <c r="AL8" s="64" t="s">
        <v>104</v>
      </c>
      <c r="AM8" s="65" t="s">
        <v>31</v>
      </c>
      <c r="AN8" s="61" t="s">
        <v>97</v>
      </c>
      <c r="AO8" s="60" t="s">
        <v>31</v>
      </c>
      <c r="AP8" s="61" t="s">
        <v>105</v>
      </c>
      <c r="AQ8" s="60" t="s">
        <v>31</v>
      </c>
      <c r="AR8" s="61" t="s">
        <v>106</v>
      </c>
      <c r="AS8" s="60" t="s">
        <v>31</v>
      </c>
      <c r="AT8" s="61" t="s">
        <v>85</v>
      </c>
      <c r="AU8" s="60" t="s">
        <v>31</v>
      </c>
      <c r="AV8" s="61" t="s">
        <v>107</v>
      </c>
      <c r="AW8" s="60" t="s">
        <v>31</v>
      </c>
      <c r="AX8" s="61" t="s">
        <v>108</v>
      </c>
      <c r="AY8" s="60" t="s">
        <v>31</v>
      </c>
      <c r="AZ8" s="61" t="s">
        <v>109</v>
      </c>
      <c r="BA8" s="60" t="s">
        <v>31</v>
      </c>
      <c r="BB8" s="61" t="s">
        <v>110</v>
      </c>
      <c r="BC8" s="60" t="s">
        <v>31</v>
      </c>
      <c r="BD8" s="61" t="s">
        <v>96</v>
      </c>
      <c r="BE8" s="60" t="s">
        <v>31</v>
      </c>
      <c r="BF8" s="61" t="s">
        <v>111</v>
      </c>
      <c r="BG8" s="60" t="s">
        <v>31</v>
      </c>
      <c r="BH8" s="61" t="s">
        <v>112</v>
      </c>
      <c r="BI8" s="60" t="s">
        <v>31</v>
      </c>
      <c r="BJ8" s="61" t="s">
        <v>113</v>
      </c>
      <c r="BK8" s="60" t="s">
        <v>31</v>
      </c>
      <c r="BL8" s="61" t="s">
        <v>114</v>
      </c>
      <c r="BM8" s="60" t="s">
        <v>31</v>
      </c>
      <c r="BN8" s="61" t="s">
        <v>115</v>
      </c>
      <c r="BO8" s="60" t="s">
        <v>31</v>
      </c>
      <c r="BP8" s="61" t="s">
        <v>116</v>
      </c>
      <c r="BQ8" s="60" t="s">
        <v>31</v>
      </c>
      <c r="BR8" s="62" t="s">
        <v>114</v>
      </c>
      <c r="BS8" s="60" t="s">
        <v>31</v>
      </c>
      <c r="BT8" s="62" t="s">
        <v>117</v>
      </c>
      <c r="BU8" s="60" t="s">
        <v>31</v>
      </c>
      <c r="BV8" s="62" t="s">
        <v>118</v>
      </c>
      <c r="BW8" s="60" t="s">
        <v>31</v>
      </c>
      <c r="BX8" s="62" t="s">
        <v>119</v>
      </c>
      <c r="BY8" s="60" t="s">
        <v>31</v>
      </c>
      <c r="BZ8" s="62" t="s">
        <v>85</v>
      </c>
      <c r="CA8" s="60" t="s">
        <v>93</v>
      </c>
      <c r="CB8" s="61" t="s">
        <v>114</v>
      </c>
      <c r="CC8" s="60" t="s">
        <v>93</v>
      </c>
      <c r="CD8" s="61" t="s">
        <v>120</v>
      </c>
      <c r="CE8" s="60" t="s">
        <v>93</v>
      </c>
      <c r="CF8" s="61" t="s">
        <v>121</v>
      </c>
      <c r="CG8" s="60" t="s">
        <v>93</v>
      </c>
      <c r="CH8" s="61" t="s">
        <v>122</v>
      </c>
      <c r="CI8" s="60" t="s">
        <v>93</v>
      </c>
      <c r="CJ8" s="61" t="s">
        <v>123</v>
      </c>
      <c r="CK8" s="60" t="s">
        <v>93</v>
      </c>
      <c r="CL8" s="61" t="s">
        <v>124</v>
      </c>
      <c r="CM8" s="60" t="s">
        <v>93</v>
      </c>
      <c r="CN8" s="61" t="s">
        <v>125</v>
      </c>
      <c r="CO8" s="60" t="s">
        <v>93</v>
      </c>
      <c r="CP8" s="61" t="s">
        <v>126</v>
      </c>
      <c r="CQ8" s="60" t="s">
        <v>93</v>
      </c>
      <c r="CR8" s="61" t="s">
        <v>109</v>
      </c>
      <c r="CS8" s="60" t="s">
        <v>93</v>
      </c>
      <c r="CT8" s="61" t="s">
        <v>127</v>
      </c>
      <c r="CU8" s="65" t="s">
        <v>93</v>
      </c>
      <c r="CV8" s="61" t="s">
        <v>123</v>
      </c>
      <c r="CW8" s="60" t="s">
        <v>31</v>
      </c>
      <c r="CX8" s="66" t="s">
        <v>128</v>
      </c>
      <c r="CY8" s="67"/>
      <c r="CZ8" s="60" t="s">
        <v>31</v>
      </c>
      <c r="DA8" s="62" t="s">
        <v>128</v>
      </c>
      <c r="DB8" s="48"/>
      <c r="DC8" s="68" t="s">
        <v>129</v>
      </c>
      <c r="DD8" s="58"/>
      <c r="DE8" s="58"/>
      <c r="DF8" s="58"/>
      <c r="DG8" s="58"/>
      <c r="DH8" s="67"/>
      <c r="DI8" s="67"/>
      <c r="DJ8" s="67"/>
      <c r="DK8" s="67"/>
      <c r="DL8" s="67"/>
      <c r="DM8" s="60" t="s">
        <v>93</v>
      </c>
      <c r="DN8" s="61" t="s">
        <v>130</v>
      </c>
      <c r="DO8" s="67"/>
      <c r="DP8" s="67"/>
    </row>
    <row r="9" ht="146.25" customHeight="1">
      <c r="A9" s="58"/>
      <c r="B9" s="69" t="s">
        <v>131</v>
      </c>
      <c r="C9" s="70" t="s">
        <v>132</v>
      </c>
      <c r="D9" s="48"/>
      <c r="E9" s="70" t="s">
        <v>133</v>
      </c>
      <c r="F9" s="48"/>
      <c r="G9" s="70"/>
      <c r="H9" s="48"/>
      <c r="I9" s="70" t="s">
        <v>134</v>
      </c>
      <c r="J9" s="48"/>
      <c r="K9" s="71" t="s">
        <v>135</v>
      </c>
      <c r="L9" s="48"/>
      <c r="M9" s="70" t="s">
        <v>136</v>
      </c>
      <c r="N9" s="48"/>
      <c r="O9" s="70" t="s">
        <v>137</v>
      </c>
      <c r="P9" s="48"/>
      <c r="Q9" s="70" t="s">
        <v>138</v>
      </c>
      <c r="R9" s="48"/>
      <c r="S9" s="70" t="s">
        <v>139</v>
      </c>
      <c r="T9" s="48"/>
      <c r="U9" s="70" t="s">
        <v>140</v>
      </c>
      <c r="V9" s="48"/>
      <c r="W9" s="70"/>
      <c r="X9" s="48"/>
      <c r="Y9" s="70"/>
      <c r="Z9" s="48"/>
      <c r="AA9" s="70"/>
      <c r="AB9" s="48"/>
      <c r="AC9" s="70"/>
      <c r="AD9" s="48"/>
      <c r="AE9" s="70"/>
      <c r="AF9" s="48"/>
      <c r="AG9" s="70" t="s">
        <v>141</v>
      </c>
      <c r="AH9" s="48"/>
      <c r="AI9" s="70"/>
      <c r="AJ9" s="48"/>
      <c r="AK9" s="72" t="s">
        <v>142</v>
      </c>
      <c r="AL9" s="27"/>
      <c r="AM9" s="70" t="s">
        <v>143</v>
      </c>
      <c r="AN9" s="48"/>
      <c r="AO9" s="71" t="s">
        <v>144</v>
      </c>
      <c r="AP9" s="48"/>
      <c r="AQ9" s="70"/>
      <c r="AR9" s="48"/>
      <c r="AS9" s="70" t="s">
        <v>145</v>
      </c>
      <c r="AT9" s="48"/>
      <c r="AU9" s="70" t="s">
        <v>146</v>
      </c>
      <c r="AV9" s="48"/>
      <c r="AW9" s="70"/>
      <c r="AX9" s="48"/>
      <c r="AY9" s="70" t="s">
        <v>147</v>
      </c>
      <c r="AZ9" s="48"/>
      <c r="BA9" s="70"/>
      <c r="BB9" s="48"/>
      <c r="BC9" s="70" t="s">
        <v>148</v>
      </c>
      <c r="BD9" s="48"/>
      <c r="BE9" s="70" t="s">
        <v>149</v>
      </c>
      <c r="BF9" s="48"/>
      <c r="BG9" s="71" t="s">
        <v>150</v>
      </c>
      <c r="BH9" s="48"/>
      <c r="BI9" s="70" t="s">
        <v>151</v>
      </c>
      <c r="BJ9" s="48"/>
      <c r="BK9" s="70"/>
      <c r="BL9" s="48"/>
      <c r="BM9" s="70" t="s">
        <v>152</v>
      </c>
      <c r="BN9" s="48"/>
      <c r="BO9" s="73"/>
      <c r="BP9" s="37"/>
      <c r="BQ9" s="74"/>
      <c r="BR9" s="48"/>
      <c r="BS9" s="70"/>
      <c r="BT9" s="48"/>
      <c r="BU9" s="71" t="s">
        <v>153</v>
      </c>
      <c r="BV9" s="48"/>
      <c r="BW9" s="73" t="s">
        <v>154</v>
      </c>
      <c r="BX9" s="37"/>
      <c r="BY9" s="73" t="s">
        <v>155</v>
      </c>
      <c r="BZ9" s="37"/>
      <c r="CA9" s="73"/>
      <c r="CB9" s="37"/>
      <c r="CC9" s="73"/>
      <c r="CD9" s="37"/>
      <c r="CE9" s="73" t="s">
        <v>156</v>
      </c>
      <c r="CF9" s="37"/>
      <c r="CG9" s="73"/>
      <c r="CH9" s="37"/>
      <c r="CI9" s="73"/>
      <c r="CJ9" s="37"/>
      <c r="CK9" s="73"/>
      <c r="CL9" s="37"/>
      <c r="CM9" s="73" t="s">
        <v>157</v>
      </c>
      <c r="CN9" s="37"/>
      <c r="CO9" s="75" t="s">
        <v>158</v>
      </c>
      <c r="CP9" s="37"/>
      <c r="CQ9" s="76"/>
      <c r="CR9" s="77"/>
      <c r="CS9" s="73" t="s">
        <v>159</v>
      </c>
      <c r="CT9" s="37"/>
      <c r="CU9" s="73"/>
      <c r="CV9" s="37"/>
      <c r="CW9" s="78"/>
      <c r="CX9" s="48"/>
      <c r="CY9" s="79"/>
      <c r="CZ9" s="70" t="s">
        <v>160</v>
      </c>
      <c r="DA9" s="80"/>
      <c r="DB9" s="48"/>
      <c r="DC9" s="81"/>
      <c r="DD9" s="58"/>
      <c r="DE9" s="58"/>
      <c r="DF9" s="58"/>
      <c r="DG9" s="58"/>
      <c r="DH9" s="79"/>
      <c r="DI9" s="79"/>
      <c r="DJ9" s="79"/>
      <c r="DK9" s="79"/>
      <c r="DL9" s="79"/>
      <c r="DM9" s="74"/>
      <c r="DN9" s="48"/>
      <c r="DO9" s="79"/>
      <c r="DP9" s="79"/>
    </row>
    <row r="10" ht="20.25" customHeight="1">
      <c r="A10" s="35"/>
      <c r="B10" s="82">
        <v>1.0</v>
      </c>
      <c r="C10" s="83">
        <v>50.0</v>
      </c>
      <c r="D10" s="84" t="s">
        <v>161</v>
      </c>
      <c r="E10" s="85">
        <v>0.0</v>
      </c>
      <c r="F10" s="86" t="s">
        <v>162</v>
      </c>
      <c r="G10" s="85">
        <v>50.0</v>
      </c>
      <c r="H10" s="86" t="s">
        <v>163</v>
      </c>
      <c r="I10" s="85">
        <v>500.0</v>
      </c>
      <c r="J10" s="86" t="s">
        <v>164</v>
      </c>
      <c r="K10" s="85">
        <v>300.0</v>
      </c>
      <c r="L10" s="87" t="s">
        <v>165</v>
      </c>
      <c r="M10" s="85">
        <v>200.0</v>
      </c>
      <c r="N10" s="86" t="s">
        <v>166</v>
      </c>
      <c r="O10" s="85">
        <v>600.0</v>
      </c>
      <c r="P10" s="88" t="s">
        <v>167</v>
      </c>
      <c r="Q10" s="85">
        <v>500.0</v>
      </c>
      <c r="R10" s="89" t="s">
        <v>168</v>
      </c>
      <c r="S10" s="85">
        <v>200.0</v>
      </c>
      <c r="T10" s="90" t="s">
        <v>169</v>
      </c>
      <c r="U10" s="85">
        <v>50.0</v>
      </c>
      <c r="V10" s="90" t="s">
        <v>170</v>
      </c>
      <c r="W10" s="85">
        <v>300.0</v>
      </c>
      <c r="X10" s="86" t="s">
        <v>171</v>
      </c>
      <c r="Y10" s="85">
        <v>100.0</v>
      </c>
      <c r="Z10" s="86" t="s">
        <v>172</v>
      </c>
      <c r="AA10" s="85">
        <v>100.0</v>
      </c>
      <c r="AB10" s="86" t="s">
        <v>173</v>
      </c>
      <c r="AC10" s="85">
        <v>300.0</v>
      </c>
      <c r="AD10" s="86" t="s">
        <v>174</v>
      </c>
      <c r="AE10" s="85">
        <v>200.0</v>
      </c>
      <c r="AF10" s="88" t="s">
        <v>175</v>
      </c>
      <c r="AG10" s="85">
        <v>50.0</v>
      </c>
      <c r="AH10" s="87" t="s">
        <v>176</v>
      </c>
      <c r="AI10" s="91">
        <v>100.0</v>
      </c>
      <c r="AJ10" s="84" t="s">
        <v>177</v>
      </c>
      <c r="AK10" s="92">
        <v>300.0</v>
      </c>
      <c r="AL10" s="93" t="s">
        <v>178</v>
      </c>
      <c r="AM10" s="85">
        <v>300.0</v>
      </c>
      <c r="AN10" s="90" t="s">
        <v>179</v>
      </c>
      <c r="AO10" s="83">
        <v>50.0</v>
      </c>
      <c r="AP10" s="94" t="s">
        <v>180</v>
      </c>
      <c r="AQ10" s="85">
        <v>100.0</v>
      </c>
      <c r="AR10" s="86" t="s">
        <v>181</v>
      </c>
      <c r="AS10" s="85">
        <v>300.0</v>
      </c>
      <c r="AT10" s="90" t="s">
        <v>182</v>
      </c>
      <c r="AU10" s="85">
        <v>300.0</v>
      </c>
      <c r="AV10" s="86" t="s">
        <v>183</v>
      </c>
      <c r="AW10" s="85">
        <v>100.0</v>
      </c>
      <c r="AX10" s="86" t="s">
        <v>184</v>
      </c>
      <c r="AY10" s="85">
        <v>400.0</v>
      </c>
      <c r="AZ10" s="95" t="s">
        <v>185</v>
      </c>
      <c r="BA10" s="85">
        <v>200.0</v>
      </c>
      <c r="BB10" s="86" t="s">
        <v>186</v>
      </c>
      <c r="BC10" s="85">
        <v>200.0</v>
      </c>
      <c r="BD10" s="96" t="s">
        <v>187</v>
      </c>
      <c r="BE10" s="85">
        <v>600.0</v>
      </c>
      <c r="BF10" s="86" t="s">
        <v>188</v>
      </c>
      <c r="BG10" s="83">
        <v>300.0</v>
      </c>
      <c r="BH10" s="84" t="s">
        <v>189</v>
      </c>
      <c r="BI10" s="97">
        <v>200.0</v>
      </c>
      <c r="BJ10" s="98" t="s">
        <v>190</v>
      </c>
      <c r="BK10" s="92">
        <v>300.0</v>
      </c>
      <c r="BL10" s="86" t="s">
        <v>191</v>
      </c>
      <c r="BM10" s="97">
        <v>100.0</v>
      </c>
      <c r="BN10" s="99" t="s">
        <v>192</v>
      </c>
      <c r="BO10" s="92">
        <v>500.0</v>
      </c>
      <c r="BP10" s="90" t="s">
        <v>193</v>
      </c>
      <c r="BQ10" s="97">
        <v>300.0</v>
      </c>
      <c r="BR10" s="100" t="s">
        <v>194</v>
      </c>
      <c r="BS10" s="101">
        <v>0.0</v>
      </c>
      <c r="BT10" s="99" t="s">
        <v>195</v>
      </c>
      <c r="BU10" s="83">
        <v>50.0</v>
      </c>
      <c r="BV10" s="99" t="s">
        <v>196</v>
      </c>
      <c r="BW10" s="85">
        <v>200.0</v>
      </c>
      <c r="BX10" s="102" t="s">
        <v>197</v>
      </c>
      <c r="BY10" s="85">
        <v>100.0</v>
      </c>
      <c r="BZ10" s="103" t="s">
        <v>198</v>
      </c>
      <c r="CA10" s="85">
        <v>200.0</v>
      </c>
      <c r="CB10" s="103" t="s">
        <v>199</v>
      </c>
      <c r="CC10" s="104">
        <v>300.0</v>
      </c>
      <c r="CD10" s="105" t="s">
        <v>200</v>
      </c>
      <c r="CE10" s="106">
        <v>500.0</v>
      </c>
      <c r="CF10" s="105" t="str">
        <f>HYPERLINK("https://www.khwiki.com/Aura_Lion", "Aura Lion")</f>
        <v>Aura Lion</v>
      </c>
      <c r="CG10" s="106">
        <v>700.0</v>
      </c>
      <c r="CH10" s="107" t="s">
        <v>201</v>
      </c>
      <c r="CI10" s="104">
        <v>500.0</v>
      </c>
      <c r="CJ10" s="105" t="s">
        <v>202</v>
      </c>
      <c r="CK10" s="104">
        <v>200.0</v>
      </c>
      <c r="CL10" s="107" t="s">
        <v>203</v>
      </c>
      <c r="CM10" s="104">
        <v>200.0</v>
      </c>
      <c r="CN10" s="108" t="s">
        <v>204</v>
      </c>
      <c r="CO10" s="106">
        <v>200.0</v>
      </c>
      <c r="CP10" s="107" t="s">
        <v>205</v>
      </c>
      <c r="CQ10" s="104">
        <v>100.0</v>
      </c>
      <c r="CR10" s="105" t="s">
        <v>206</v>
      </c>
      <c r="CS10" s="104">
        <v>100.0</v>
      </c>
      <c r="CT10" s="105" t="s">
        <v>207</v>
      </c>
      <c r="CU10" s="106">
        <v>300.0</v>
      </c>
      <c r="CV10" s="107" t="s">
        <v>208</v>
      </c>
      <c r="CW10" s="85">
        <v>300.0</v>
      </c>
      <c r="CX10" s="90" t="s">
        <v>209</v>
      </c>
      <c r="CY10" s="101"/>
      <c r="CZ10" s="85">
        <v>100.0</v>
      </c>
      <c r="DA10" s="109" t="s">
        <v>210</v>
      </c>
      <c r="DB10" s="110" t="s">
        <v>211</v>
      </c>
      <c r="DC10" s="35"/>
      <c r="DD10" s="35"/>
      <c r="DE10" s="35"/>
      <c r="DF10" s="35"/>
      <c r="DI10" s="111"/>
      <c r="DN10" s="112" t="s">
        <v>212</v>
      </c>
      <c r="DO10" s="113" t="s">
        <v>213</v>
      </c>
      <c r="DP10" s="114"/>
    </row>
    <row r="11" ht="20.25" customHeight="1">
      <c r="A11" s="35"/>
      <c r="B11" s="82">
        <v>2.0</v>
      </c>
      <c r="C11" s="83">
        <v>100.0</v>
      </c>
      <c r="D11" s="84" t="s">
        <v>214</v>
      </c>
      <c r="E11" s="83">
        <v>200.0</v>
      </c>
      <c r="F11" s="115" t="s">
        <v>215</v>
      </c>
      <c r="G11" s="83">
        <v>100.0</v>
      </c>
      <c r="H11" s="100" t="s">
        <v>216</v>
      </c>
      <c r="I11" s="83">
        <v>200.0</v>
      </c>
      <c r="J11" s="100" t="s">
        <v>217</v>
      </c>
      <c r="K11" s="83">
        <v>300.0</v>
      </c>
      <c r="L11" s="116" t="s">
        <v>218</v>
      </c>
      <c r="M11" s="83">
        <v>200.0</v>
      </c>
      <c r="N11" s="100" t="s">
        <v>219</v>
      </c>
      <c r="O11" s="83">
        <v>600.0</v>
      </c>
      <c r="P11" s="115" t="s">
        <v>220</v>
      </c>
      <c r="Q11" s="83">
        <v>300.0</v>
      </c>
      <c r="R11" s="117" t="s">
        <v>221</v>
      </c>
      <c r="S11" s="83">
        <v>100.0</v>
      </c>
      <c r="T11" s="118" t="s">
        <v>222</v>
      </c>
      <c r="U11" s="83">
        <v>100.0</v>
      </c>
      <c r="V11" s="115" t="s">
        <v>223</v>
      </c>
      <c r="W11" s="83">
        <v>600.0</v>
      </c>
      <c r="X11" s="100" t="s">
        <v>224</v>
      </c>
      <c r="Y11" s="83">
        <v>200.0</v>
      </c>
      <c r="Z11" s="100" t="s">
        <v>225</v>
      </c>
      <c r="AA11" s="83">
        <v>100.0</v>
      </c>
      <c r="AB11" s="100" t="s">
        <v>226</v>
      </c>
      <c r="AC11" s="83">
        <v>300.0</v>
      </c>
      <c r="AD11" s="100" t="s">
        <v>227</v>
      </c>
      <c r="AE11" s="83">
        <v>200.0</v>
      </c>
      <c r="AF11" s="100" t="s">
        <v>228</v>
      </c>
      <c r="AG11" s="83">
        <v>50.0</v>
      </c>
      <c r="AH11" s="116" t="s">
        <v>229</v>
      </c>
      <c r="AI11" s="91">
        <v>400.0</v>
      </c>
      <c r="AJ11" s="84" t="s">
        <v>230</v>
      </c>
      <c r="AK11" s="91">
        <v>300.0</v>
      </c>
      <c r="AL11" s="84" t="s">
        <v>231</v>
      </c>
      <c r="AM11" s="83">
        <v>500.0</v>
      </c>
      <c r="AN11" s="115" t="s">
        <v>232</v>
      </c>
      <c r="AO11" s="83">
        <v>50.0</v>
      </c>
      <c r="AP11" s="94" t="s">
        <v>233</v>
      </c>
      <c r="AQ11" s="83">
        <v>300.0</v>
      </c>
      <c r="AR11" s="118" t="s">
        <v>234</v>
      </c>
      <c r="AS11" s="83">
        <v>200.0</v>
      </c>
      <c r="AT11" s="100" t="s">
        <v>235</v>
      </c>
      <c r="AU11" s="83">
        <v>300.0</v>
      </c>
      <c r="AV11" s="100" t="s">
        <v>236</v>
      </c>
      <c r="AW11" s="83">
        <v>50.0</v>
      </c>
      <c r="AX11" s="100" t="s">
        <v>237</v>
      </c>
      <c r="AY11" s="83">
        <v>500.0</v>
      </c>
      <c r="AZ11" s="119" t="s">
        <v>238</v>
      </c>
      <c r="BA11" s="83">
        <v>200.0</v>
      </c>
      <c r="BB11" s="100" t="s">
        <v>239</v>
      </c>
      <c r="BC11" s="83">
        <v>200.0</v>
      </c>
      <c r="BD11" s="94" t="s">
        <v>240</v>
      </c>
      <c r="BE11" s="83">
        <v>300.0</v>
      </c>
      <c r="BF11" s="117" t="s">
        <v>241</v>
      </c>
      <c r="BG11" s="83">
        <v>200.0</v>
      </c>
      <c r="BH11" s="84" t="s">
        <v>242</v>
      </c>
      <c r="BI11" s="97">
        <v>300.0</v>
      </c>
      <c r="BJ11" s="98" t="s">
        <v>243</v>
      </c>
      <c r="BK11" s="91">
        <v>300.0</v>
      </c>
      <c r="BL11" s="115" t="s">
        <v>244</v>
      </c>
      <c r="BM11" s="97">
        <v>50.0</v>
      </c>
      <c r="BN11" s="99" t="s">
        <v>245</v>
      </c>
      <c r="BO11" s="91">
        <v>0.0</v>
      </c>
      <c r="BP11" s="115" t="s">
        <v>246</v>
      </c>
      <c r="BQ11" s="97">
        <v>200.0</v>
      </c>
      <c r="BR11" s="100" t="s">
        <v>247</v>
      </c>
      <c r="BS11" s="101">
        <v>200.0</v>
      </c>
      <c r="BT11" s="99" t="s">
        <v>248</v>
      </c>
      <c r="BU11" s="83">
        <v>100.0</v>
      </c>
      <c r="BV11" s="99" t="s">
        <v>249</v>
      </c>
      <c r="BW11" s="83">
        <v>400.0</v>
      </c>
      <c r="BX11" s="120" t="s">
        <v>250</v>
      </c>
      <c r="BY11" s="83">
        <v>100.0</v>
      </c>
      <c r="BZ11" s="99" t="s">
        <v>251</v>
      </c>
      <c r="CA11" s="83">
        <v>700.0</v>
      </c>
      <c r="CB11" s="99" t="s">
        <v>252</v>
      </c>
      <c r="CC11" s="121">
        <v>50.0</v>
      </c>
      <c r="CD11" s="122" t="s">
        <v>253</v>
      </c>
      <c r="CE11" s="121">
        <v>500.0</v>
      </c>
      <c r="CF11" s="122" t="str">
        <f>HYPERLINK("https://www.khwiki.com/Cera_Terror", "Cera Terror")</f>
        <v>Cera Terror</v>
      </c>
      <c r="CG11" s="121">
        <v>200.0</v>
      </c>
      <c r="CH11" s="123" t="s">
        <v>254</v>
      </c>
      <c r="CI11" s="124">
        <v>0.0</v>
      </c>
      <c r="CJ11" s="123" t="s">
        <v>255</v>
      </c>
      <c r="CK11" s="124">
        <v>200.0</v>
      </c>
      <c r="CL11" s="122" t="s">
        <v>256</v>
      </c>
      <c r="CM11" s="124">
        <v>200.0</v>
      </c>
      <c r="CN11" s="125" t="s">
        <v>257</v>
      </c>
      <c r="CO11" s="121">
        <v>200.0</v>
      </c>
      <c r="CP11" s="123" t="s">
        <v>258</v>
      </c>
      <c r="CQ11" s="124">
        <v>100.0</v>
      </c>
      <c r="CR11" s="122" t="str">
        <f>HYPERLINK("https://ratchetandclank.fandom.com/wiki/Agorian_Beast", "Agorian Beast")</f>
        <v>Agorian Beast</v>
      </c>
      <c r="CS11" s="124">
        <v>50.0</v>
      </c>
      <c r="CT11" s="122" t="s">
        <v>259</v>
      </c>
      <c r="CU11" s="121">
        <v>300.0</v>
      </c>
      <c r="CV11" s="123" t="s">
        <v>260</v>
      </c>
      <c r="CW11" s="83">
        <v>100.0</v>
      </c>
      <c r="CX11" s="118" t="s">
        <v>261</v>
      </c>
      <c r="CY11" s="101"/>
      <c r="CZ11" s="83">
        <v>100.0</v>
      </c>
      <c r="DA11" s="126" t="s">
        <v>262</v>
      </c>
      <c r="DB11" s="127"/>
      <c r="DC11" s="35"/>
      <c r="DD11" s="35"/>
      <c r="DE11" s="35"/>
      <c r="DF11" s="35"/>
      <c r="DI11" s="111"/>
      <c r="DM11" s="113">
        <v>200.0</v>
      </c>
      <c r="DN11" s="112" t="s">
        <v>263</v>
      </c>
      <c r="DO11" s="111"/>
      <c r="DP11" s="114"/>
    </row>
    <row r="12" ht="24.75" customHeight="1">
      <c r="A12" s="35"/>
      <c r="B12" s="82">
        <v>3.0</v>
      </c>
      <c r="C12" s="83">
        <v>200.0</v>
      </c>
      <c r="D12" s="84" t="s">
        <v>264</v>
      </c>
      <c r="E12" s="83">
        <v>200.0</v>
      </c>
      <c r="F12" s="115" t="s">
        <v>265</v>
      </c>
      <c r="G12" s="83">
        <v>100.0</v>
      </c>
      <c r="H12" s="100" t="s">
        <v>266</v>
      </c>
      <c r="I12" s="83">
        <v>500.0</v>
      </c>
      <c r="J12" s="100" t="s">
        <v>267</v>
      </c>
      <c r="K12" s="83">
        <v>300.0</v>
      </c>
      <c r="L12" s="116" t="s">
        <v>268</v>
      </c>
      <c r="M12" s="83">
        <v>200.0</v>
      </c>
      <c r="N12" s="100" t="s">
        <v>269</v>
      </c>
      <c r="O12" s="83">
        <v>700.0</v>
      </c>
      <c r="P12" s="115" t="s">
        <v>270</v>
      </c>
      <c r="Q12" s="83">
        <v>300.0</v>
      </c>
      <c r="R12" s="117" t="s">
        <v>271</v>
      </c>
      <c r="S12" s="83">
        <v>300.0</v>
      </c>
      <c r="T12" s="118" t="s">
        <v>272</v>
      </c>
      <c r="U12" s="83">
        <v>200.0</v>
      </c>
      <c r="V12" s="115" t="s">
        <v>273</v>
      </c>
      <c r="W12" s="83">
        <v>300.0</v>
      </c>
      <c r="X12" s="100" t="s">
        <v>274</v>
      </c>
      <c r="Y12" s="83">
        <v>200.0</v>
      </c>
      <c r="Z12" s="100" t="s">
        <v>275</v>
      </c>
      <c r="AA12" s="83">
        <v>50.0</v>
      </c>
      <c r="AB12" s="100" t="s">
        <v>276</v>
      </c>
      <c r="AC12" s="83">
        <v>500.0</v>
      </c>
      <c r="AD12" s="100" t="s">
        <v>277</v>
      </c>
      <c r="AE12" s="83">
        <v>100.0</v>
      </c>
      <c r="AF12" s="100" t="s">
        <v>278</v>
      </c>
      <c r="AG12" s="83">
        <v>50.0</v>
      </c>
      <c r="AH12" s="116" t="s">
        <v>279</v>
      </c>
      <c r="AI12" s="91">
        <v>100.0</v>
      </c>
      <c r="AJ12" s="84" t="s">
        <v>280</v>
      </c>
      <c r="AK12" s="91">
        <v>200.0</v>
      </c>
      <c r="AL12" s="84" t="s">
        <v>281</v>
      </c>
      <c r="AM12" s="83">
        <v>300.0</v>
      </c>
      <c r="AN12" s="115" t="s">
        <v>282</v>
      </c>
      <c r="AO12" s="83">
        <v>50.0</v>
      </c>
      <c r="AP12" s="94" t="s">
        <v>283</v>
      </c>
      <c r="AQ12" s="83">
        <v>100.0</v>
      </c>
      <c r="AR12" s="118" t="s">
        <v>284</v>
      </c>
      <c r="AS12" s="83">
        <v>200.0</v>
      </c>
      <c r="AT12" s="115" t="s">
        <v>285</v>
      </c>
      <c r="AU12" s="83">
        <v>300.0</v>
      </c>
      <c r="AV12" s="100" t="s">
        <v>286</v>
      </c>
      <c r="AW12" s="83">
        <v>0.0</v>
      </c>
      <c r="AX12" s="100" t="s">
        <v>287</v>
      </c>
      <c r="AY12" s="83">
        <v>500.0</v>
      </c>
      <c r="AZ12" s="119" t="s">
        <v>288</v>
      </c>
      <c r="BA12" s="83">
        <v>400.0</v>
      </c>
      <c r="BB12" s="100" t="s">
        <v>289</v>
      </c>
      <c r="BC12" s="83">
        <v>200.0</v>
      </c>
      <c r="BD12" s="94" t="s">
        <v>290</v>
      </c>
      <c r="BE12" s="83">
        <v>400.0</v>
      </c>
      <c r="BF12" s="117" t="s">
        <v>291</v>
      </c>
      <c r="BG12" s="83">
        <v>400.0</v>
      </c>
      <c r="BH12" s="84" t="s">
        <v>292</v>
      </c>
      <c r="BI12" s="97">
        <v>100.0</v>
      </c>
      <c r="BJ12" s="98" t="s">
        <v>293</v>
      </c>
      <c r="BK12" s="91">
        <v>300.0</v>
      </c>
      <c r="BL12" s="100" t="s">
        <v>294</v>
      </c>
      <c r="BM12" s="97">
        <v>100.0</v>
      </c>
      <c r="BN12" s="99" t="s">
        <v>295</v>
      </c>
      <c r="BO12" s="91">
        <v>300.0</v>
      </c>
      <c r="BP12" s="115" t="s">
        <v>296</v>
      </c>
      <c r="BQ12" s="97">
        <v>200.0</v>
      </c>
      <c r="BR12" s="100" t="s">
        <v>297</v>
      </c>
      <c r="BS12" s="101">
        <v>100.0</v>
      </c>
      <c r="BT12" s="99" t="s">
        <v>298</v>
      </c>
      <c r="BU12" s="83">
        <v>50.0</v>
      </c>
      <c r="BV12" s="99" t="s">
        <v>299</v>
      </c>
      <c r="BW12" s="83">
        <v>100.0</v>
      </c>
      <c r="BX12" s="120" t="s">
        <v>300</v>
      </c>
      <c r="BY12" s="83">
        <v>100.0</v>
      </c>
      <c r="BZ12" s="99" t="s">
        <v>301</v>
      </c>
      <c r="CA12" s="83">
        <v>200.0</v>
      </c>
      <c r="CB12" s="128" t="s">
        <v>302</v>
      </c>
      <c r="CC12" s="124">
        <v>50.0</v>
      </c>
      <c r="CD12" s="122" t="s">
        <v>303</v>
      </c>
      <c r="CE12" s="121">
        <v>500.0</v>
      </c>
      <c r="CF12" s="122" t="str">
        <f>HYPERLINK("https://www.khwiki.com/Chef_Kyroo", "Chef Kyroo")</f>
        <v>Chef Kyroo</v>
      </c>
      <c r="CG12" s="121" t="s">
        <v>304</v>
      </c>
      <c r="CH12" s="123" t="s">
        <v>305</v>
      </c>
      <c r="CI12" s="124">
        <v>200.0</v>
      </c>
      <c r="CJ12" s="122" t="s">
        <v>306</v>
      </c>
      <c r="CK12" s="124">
        <v>100.0</v>
      </c>
      <c r="CL12" s="122" t="s">
        <v>307</v>
      </c>
      <c r="CM12" s="124">
        <v>200.0</v>
      </c>
      <c r="CN12" s="125" t="s">
        <v>308</v>
      </c>
      <c r="CO12" s="121">
        <v>200.0</v>
      </c>
      <c r="CP12" s="123" t="s">
        <v>309</v>
      </c>
      <c r="CQ12" s="124">
        <v>100.0</v>
      </c>
      <c r="CR12" s="122" t="s">
        <v>310</v>
      </c>
      <c r="CS12" s="124">
        <v>400.0</v>
      </c>
      <c r="CT12" s="122" t="s">
        <v>311</v>
      </c>
      <c r="CU12" s="121">
        <v>0.0</v>
      </c>
      <c r="CV12" s="123" t="s">
        <v>312</v>
      </c>
      <c r="CW12" s="83">
        <v>400.0</v>
      </c>
      <c r="CX12" s="129" t="s">
        <v>313</v>
      </c>
      <c r="CY12" s="101"/>
      <c r="CZ12" s="83">
        <v>100.0</v>
      </c>
      <c r="DA12" s="126" t="s">
        <v>314</v>
      </c>
      <c r="DB12" s="127"/>
      <c r="DC12" s="35"/>
      <c r="DD12" s="35"/>
      <c r="DE12" s="35"/>
      <c r="DF12" s="35"/>
      <c r="DI12" s="111"/>
      <c r="DM12" s="113">
        <v>200.0</v>
      </c>
      <c r="DN12" s="112" t="s">
        <v>315</v>
      </c>
      <c r="DP12" s="111"/>
    </row>
    <row r="13" ht="24.75" customHeight="1">
      <c r="A13" s="35"/>
      <c r="B13" s="82">
        <v>4.0</v>
      </c>
      <c r="C13" s="83">
        <v>100.0</v>
      </c>
      <c r="D13" s="84" t="s">
        <v>316</v>
      </c>
      <c r="E13" s="83">
        <v>50.0</v>
      </c>
      <c r="F13" s="100" t="s">
        <v>317</v>
      </c>
      <c r="G13" s="83">
        <v>100.0</v>
      </c>
      <c r="H13" s="115" t="s">
        <v>318</v>
      </c>
      <c r="I13" s="83">
        <v>300.0</v>
      </c>
      <c r="J13" s="100" t="s">
        <v>319</v>
      </c>
      <c r="K13" s="83">
        <v>200.0</v>
      </c>
      <c r="L13" s="116" t="s">
        <v>320</v>
      </c>
      <c r="M13" s="83">
        <v>200.0</v>
      </c>
      <c r="N13" s="100" t="s">
        <v>321</v>
      </c>
      <c r="O13" s="83">
        <v>600.0</v>
      </c>
      <c r="P13" s="118" t="s">
        <v>194</v>
      </c>
      <c r="Q13" s="83">
        <v>400.0</v>
      </c>
      <c r="R13" s="117" t="s">
        <v>322</v>
      </c>
      <c r="S13" s="83">
        <v>200.0</v>
      </c>
      <c r="T13" s="115" t="s">
        <v>323</v>
      </c>
      <c r="U13" s="83">
        <v>200.0</v>
      </c>
      <c r="V13" s="115" t="s">
        <v>324</v>
      </c>
      <c r="W13" s="83">
        <v>300.0</v>
      </c>
      <c r="X13" s="100" t="s">
        <v>325</v>
      </c>
      <c r="Y13" s="83">
        <v>300.0</v>
      </c>
      <c r="Z13" s="115" t="s">
        <v>326</v>
      </c>
      <c r="AA13" s="83">
        <v>100.0</v>
      </c>
      <c r="AB13" s="100" t="s">
        <v>327</v>
      </c>
      <c r="AC13" s="83">
        <v>200.0</v>
      </c>
      <c r="AD13" s="100" t="s">
        <v>328</v>
      </c>
      <c r="AE13" s="83">
        <v>100.0</v>
      </c>
      <c r="AF13" s="100" t="s">
        <v>329</v>
      </c>
      <c r="AG13" s="83">
        <v>50.0</v>
      </c>
      <c r="AH13" s="116" t="s">
        <v>330</v>
      </c>
      <c r="AI13" s="91">
        <v>300.0</v>
      </c>
      <c r="AJ13" s="84" t="s">
        <v>331</v>
      </c>
      <c r="AK13" s="91">
        <v>100.0</v>
      </c>
      <c r="AL13" s="84" t="s">
        <v>332</v>
      </c>
      <c r="AM13" s="83">
        <v>200.0</v>
      </c>
      <c r="AN13" s="115" t="s">
        <v>333</v>
      </c>
      <c r="AO13" s="83">
        <v>50.0</v>
      </c>
      <c r="AP13" s="94" t="s">
        <v>334</v>
      </c>
      <c r="AQ13" s="83">
        <v>200.0</v>
      </c>
      <c r="AR13" s="100" t="s">
        <v>335</v>
      </c>
      <c r="AS13" s="83">
        <v>200.0</v>
      </c>
      <c r="AT13" s="115" t="s">
        <v>336</v>
      </c>
      <c r="AU13" s="83">
        <v>300.0</v>
      </c>
      <c r="AV13" s="100" t="s">
        <v>337</v>
      </c>
      <c r="AW13" s="83">
        <v>200.0</v>
      </c>
      <c r="AX13" s="100" t="s">
        <v>338</v>
      </c>
      <c r="AY13" s="83">
        <v>500.0</v>
      </c>
      <c r="AZ13" s="119" t="s">
        <v>339</v>
      </c>
      <c r="BA13" s="83">
        <v>200.0</v>
      </c>
      <c r="BB13" s="100" t="s">
        <v>340</v>
      </c>
      <c r="BC13" s="83">
        <v>200.0</v>
      </c>
      <c r="BD13" s="94" t="s">
        <v>341</v>
      </c>
      <c r="BE13" s="83">
        <v>300.0</v>
      </c>
      <c r="BF13" s="89" t="s">
        <v>342</v>
      </c>
      <c r="BG13" s="83">
        <v>50.0</v>
      </c>
      <c r="BH13" s="84" t="s">
        <v>343</v>
      </c>
      <c r="BI13" s="97">
        <v>200.0</v>
      </c>
      <c r="BJ13" s="98" t="s">
        <v>344</v>
      </c>
      <c r="BK13" s="91">
        <v>300.0</v>
      </c>
      <c r="BL13" s="100" t="s">
        <v>345</v>
      </c>
      <c r="BM13" s="97">
        <v>100.0</v>
      </c>
      <c r="BN13" s="99" t="s">
        <v>346</v>
      </c>
      <c r="BO13" s="91">
        <v>700.0</v>
      </c>
      <c r="BP13" s="115" t="s">
        <v>347</v>
      </c>
      <c r="BQ13" s="97">
        <v>200.0</v>
      </c>
      <c r="BR13" s="100" t="s">
        <v>348</v>
      </c>
      <c r="BS13" s="101">
        <v>100.0</v>
      </c>
      <c r="BT13" s="99" t="s">
        <v>349</v>
      </c>
      <c r="BU13" s="83">
        <v>50.0</v>
      </c>
      <c r="BV13" s="99" t="s">
        <v>350</v>
      </c>
      <c r="BW13" s="83">
        <v>500.0</v>
      </c>
      <c r="BX13" s="120" t="s">
        <v>351</v>
      </c>
      <c r="BY13" s="83">
        <v>50.0</v>
      </c>
      <c r="BZ13" s="99" t="s">
        <v>352</v>
      </c>
      <c r="CA13" s="83">
        <v>100.0</v>
      </c>
      <c r="CB13" s="99" t="s">
        <v>353</v>
      </c>
      <c r="CC13" s="124">
        <v>100.0</v>
      </c>
      <c r="CD13" s="122" t="s">
        <v>354</v>
      </c>
      <c r="CE13" s="124">
        <v>300.0</v>
      </c>
      <c r="CF13" s="122" t="str">
        <f>HYPERLINK("https://www.khwiki.com/Chirithy", "Chirithy")</f>
        <v>Chirithy</v>
      </c>
      <c r="CG13" s="121">
        <v>300.0</v>
      </c>
      <c r="CH13" s="123" t="s">
        <v>355</v>
      </c>
      <c r="CI13" s="124">
        <v>0.0</v>
      </c>
      <c r="CJ13" s="122" t="s">
        <v>356</v>
      </c>
      <c r="CK13" s="124">
        <v>0.0</v>
      </c>
      <c r="CL13" s="122" t="s">
        <v>357</v>
      </c>
      <c r="CM13" s="124">
        <v>200.0</v>
      </c>
      <c r="CN13" s="125" t="s">
        <v>358</v>
      </c>
      <c r="CO13" s="121">
        <v>200.0</v>
      </c>
      <c r="CP13" s="123" t="s">
        <v>359</v>
      </c>
      <c r="CQ13" s="124">
        <v>50.0</v>
      </c>
      <c r="CR13" s="122" t="s">
        <v>360</v>
      </c>
      <c r="CS13" s="124">
        <v>200.0</v>
      </c>
      <c r="CT13" s="122" t="s">
        <v>361</v>
      </c>
      <c r="CU13" s="121">
        <v>200.0</v>
      </c>
      <c r="CV13" s="123" t="s">
        <v>362</v>
      </c>
      <c r="CW13" s="83">
        <v>500.0</v>
      </c>
      <c r="CX13" s="129" t="s">
        <v>363</v>
      </c>
      <c r="CY13" s="101"/>
      <c r="CZ13" s="83">
        <v>100.0</v>
      </c>
      <c r="DA13" s="126" t="s">
        <v>364</v>
      </c>
      <c r="DB13" s="127"/>
      <c r="DC13" s="35"/>
      <c r="DD13" s="35"/>
      <c r="DE13" s="35"/>
      <c r="DF13" s="35"/>
      <c r="DI13" s="111"/>
      <c r="DN13" s="112" t="s">
        <v>365</v>
      </c>
      <c r="DO13" s="113" t="s">
        <v>366</v>
      </c>
      <c r="DP13" s="111"/>
    </row>
    <row r="14" ht="24.75" customHeight="1">
      <c r="A14" s="35"/>
      <c r="B14" s="82">
        <v>5.0</v>
      </c>
      <c r="C14" s="83">
        <v>50.0</v>
      </c>
      <c r="D14" s="84" t="s">
        <v>367</v>
      </c>
      <c r="E14" s="83">
        <v>100.0</v>
      </c>
      <c r="F14" s="100" t="s">
        <v>368</v>
      </c>
      <c r="G14" s="83">
        <v>0.0</v>
      </c>
      <c r="H14" s="100" t="s">
        <v>369</v>
      </c>
      <c r="I14" s="83">
        <v>400.0</v>
      </c>
      <c r="J14" s="100" t="s">
        <v>370</v>
      </c>
      <c r="K14" s="83">
        <v>200.0</v>
      </c>
      <c r="L14" s="116" t="s">
        <v>371</v>
      </c>
      <c r="M14" s="83">
        <v>200.0</v>
      </c>
      <c r="N14" s="100" t="s">
        <v>372</v>
      </c>
      <c r="O14" s="83">
        <v>700.0</v>
      </c>
      <c r="P14" s="115" t="s">
        <v>373</v>
      </c>
      <c r="Q14" s="83">
        <v>300.0</v>
      </c>
      <c r="R14" s="117" t="s">
        <v>374</v>
      </c>
      <c r="S14" s="101">
        <v>200.0</v>
      </c>
      <c r="T14" s="130" t="s">
        <v>375</v>
      </c>
      <c r="U14" s="83">
        <v>200.0</v>
      </c>
      <c r="V14" s="115" t="s">
        <v>376</v>
      </c>
      <c r="W14" s="83">
        <v>300.0</v>
      </c>
      <c r="X14" s="100" t="s">
        <v>377</v>
      </c>
      <c r="Y14" s="83">
        <v>200.0</v>
      </c>
      <c r="Z14" s="115" t="s">
        <v>378</v>
      </c>
      <c r="AA14" s="83">
        <v>100.0</v>
      </c>
      <c r="AB14" s="100" t="s">
        <v>379</v>
      </c>
      <c r="AC14" s="83">
        <v>300.0</v>
      </c>
      <c r="AD14" s="100" t="s">
        <v>380</v>
      </c>
      <c r="AE14" s="83">
        <v>500.0</v>
      </c>
      <c r="AF14" s="100" t="s">
        <v>353</v>
      </c>
      <c r="AG14" s="83">
        <v>50.0</v>
      </c>
      <c r="AH14" s="116" t="s">
        <v>381</v>
      </c>
      <c r="AI14" s="91">
        <v>200.0</v>
      </c>
      <c r="AJ14" s="84" t="s">
        <v>382</v>
      </c>
      <c r="AK14" s="91">
        <v>200.0</v>
      </c>
      <c r="AL14" s="84" t="s">
        <v>383</v>
      </c>
      <c r="AM14" s="83">
        <v>200.0</v>
      </c>
      <c r="AN14" s="115" t="s">
        <v>384</v>
      </c>
      <c r="AO14" s="83">
        <v>50.0</v>
      </c>
      <c r="AP14" s="94" t="s">
        <v>385</v>
      </c>
      <c r="AQ14" s="83">
        <v>50.0</v>
      </c>
      <c r="AR14" s="118" t="s">
        <v>386</v>
      </c>
      <c r="AS14" s="83">
        <v>200.0</v>
      </c>
      <c r="AT14" s="115" t="s">
        <v>387</v>
      </c>
      <c r="AU14" s="83">
        <v>200.0</v>
      </c>
      <c r="AV14" s="100" t="s">
        <v>388</v>
      </c>
      <c r="AW14" s="83">
        <v>100.0</v>
      </c>
      <c r="AX14" s="118" t="s">
        <v>389</v>
      </c>
      <c r="AY14" s="83">
        <v>500.0</v>
      </c>
      <c r="AZ14" s="119" t="s">
        <v>390</v>
      </c>
      <c r="BA14" s="83">
        <v>200.0</v>
      </c>
      <c r="BB14" s="100" t="s">
        <v>391</v>
      </c>
      <c r="BC14" s="83">
        <v>200.0</v>
      </c>
      <c r="BD14" s="94" t="s">
        <v>392</v>
      </c>
      <c r="BE14" s="83">
        <v>400.0</v>
      </c>
      <c r="BF14" s="117" t="s">
        <v>393</v>
      </c>
      <c r="BG14" s="83">
        <v>500.0</v>
      </c>
      <c r="BH14" s="84" t="s">
        <v>394</v>
      </c>
      <c r="BI14" s="97">
        <v>300.0</v>
      </c>
      <c r="BJ14" s="98" t="s">
        <v>395</v>
      </c>
      <c r="BK14" s="91">
        <v>400.0</v>
      </c>
      <c r="BL14" s="115" t="s">
        <v>396</v>
      </c>
      <c r="BM14" s="97">
        <v>50.0</v>
      </c>
      <c r="BN14" s="99" t="s">
        <v>397</v>
      </c>
      <c r="BO14" s="91">
        <v>100.0</v>
      </c>
      <c r="BP14" s="115" t="s">
        <v>398</v>
      </c>
      <c r="BQ14" s="97">
        <v>300.0</v>
      </c>
      <c r="BR14" s="100" t="s">
        <v>399</v>
      </c>
      <c r="BS14" s="101">
        <v>0.0</v>
      </c>
      <c r="BT14" s="99" t="s">
        <v>400</v>
      </c>
      <c r="BU14" s="83">
        <v>100.0</v>
      </c>
      <c r="BV14" s="99" t="s">
        <v>401</v>
      </c>
      <c r="BW14" s="83">
        <v>300.0</v>
      </c>
      <c r="BX14" s="120" t="s">
        <v>402</v>
      </c>
      <c r="BY14" s="83">
        <v>50.0</v>
      </c>
      <c r="BZ14" s="99" t="s">
        <v>403</v>
      </c>
      <c r="CA14" s="83">
        <v>100.0</v>
      </c>
      <c r="CB14" s="99" t="s">
        <v>404</v>
      </c>
      <c r="CC14" s="124">
        <v>100.0</v>
      </c>
      <c r="CD14" s="122" t="s">
        <v>405</v>
      </c>
      <c r="CE14" s="121">
        <v>500.0</v>
      </c>
      <c r="CF14" s="122" t="str">
        <f>HYPERLINK("https://www.khwiki.com/Cyber_Yog", "Cyber Yog")</f>
        <v>Cyber Yog</v>
      </c>
      <c r="CG14" s="121">
        <v>400.0</v>
      </c>
      <c r="CH14" s="123" t="s">
        <v>406</v>
      </c>
      <c r="CI14" s="124">
        <v>50.0</v>
      </c>
      <c r="CJ14" s="122" t="s">
        <v>407</v>
      </c>
      <c r="CK14" s="124">
        <v>100.0</v>
      </c>
      <c r="CL14" s="122" t="s">
        <v>408</v>
      </c>
      <c r="CM14" s="124">
        <v>200.0</v>
      </c>
      <c r="CN14" s="125" t="s">
        <v>409</v>
      </c>
      <c r="CO14" s="121">
        <v>200.0</v>
      </c>
      <c r="CP14" s="123" t="s">
        <v>410</v>
      </c>
      <c r="CQ14" s="124">
        <v>50.0</v>
      </c>
      <c r="CR14" s="122" t="s">
        <v>411</v>
      </c>
      <c r="CS14" s="124">
        <v>100.0</v>
      </c>
      <c r="CT14" s="122" t="s">
        <v>412</v>
      </c>
      <c r="CU14" s="121">
        <v>100.0</v>
      </c>
      <c r="CV14" s="123" t="s">
        <v>413</v>
      </c>
      <c r="CW14" s="83">
        <v>200.0</v>
      </c>
      <c r="CX14" s="115" t="s">
        <v>414</v>
      </c>
      <c r="CY14" s="101"/>
      <c r="CZ14" s="83">
        <v>100.0</v>
      </c>
      <c r="DA14" s="126" t="s">
        <v>415</v>
      </c>
      <c r="DB14" s="127"/>
      <c r="DC14" s="35"/>
      <c r="DD14" s="35"/>
      <c r="DE14" s="35"/>
      <c r="DF14" s="35"/>
      <c r="DI14" s="111"/>
      <c r="DN14" s="112" t="s">
        <v>416</v>
      </c>
      <c r="DO14" s="113" t="s">
        <v>366</v>
      </c>
      <c r="DP14" s="111"/>
    </row>
    <row r="15" ht="24.75" customHeight="1">
      <c r="A15" s="35"/>
      <c r="B15" s="82">
        <v>6.0</v>
      </c>
      <c r="C15" s="83">
        <v>0.0</v>
      </c>
      <c r="D15" s="84" t="s">
        <v>417</v>
      </c>
      <c r="E15" s="83">
        <v>100.0</v>
      </c>
      <c r="F15" s="100" t="s">
        <v>418</v>
      </c>
      <c r="G15" s="83">
        <v>200.0</v>
      </c>
      <c r="H15" s="100" t="s">
        <v>419</v>
      </c>
      <c r="I15" s="83">
        <v>400.0</v>
      </c>
      <c r="J15" s="100" t="s">
        <v>420</v>
      </c>
      <c r="K15" s="83">
        <v>200.0</v>
      </c>
      <c r="L15" s="116" t="s">
        <v>421</v>
      </c>
      <c r="M15" s="83">
        <v>200.0</v>
      </c>
      <c r="N15" s="100" t="s">
        <v>422</v>
      </c>
      <c r="O15" s="83">
        <v>600.0</v>
      </c>
      <c r="P15" s="115" t="s">
        <v>423</v>
      </c>
      <c r="Q15" s="83">
        <v>400.0</v>
      </c>
      <c r="R15" s="117" t="s">
        <v>424</v>
      </c>
      <c r="S15" s="83">
        <v>100.0</v>
      </c>
      <c r="T15" s="115" t="s">
        <v>425</v>
      </c>
      <c r="U15" s="83">
        <v>200.0</v>
      </c>
      <c r="V15" s="115" t="s">
        <v>426</v>
      </c>
      <c r="W15" s="83">
        <v>300.0</v>
      </c>
      <c r="X15" s="100" t="s">
        <v>427</v>
      </c>
      <c r="Y15" s="83">
        <v>100.0</v>
      </c>
      <c r="Z15" s="115" t="s">
        <v>428</v>
      </c>
      <c r="AA15" s="83">
        <v>100.0</v>
      </c>
      <c r="AB15" s="115" t="s">
        <v>429</v>
      </c>
      <c r="AC15" s="83">
        <v>300.0</v>
      </c>
      <c r="AD15" s="100" t="s">
        <v>430</v>
      </c>
      <c r="AE15" s="83">
        <v>100.0</v>
      </c>
      <c r="AF15" s="100" t="s">
        <v>431</v>
      </c>
      <c r="AG15" s="83">
        <v>100.0</v>
      </c>
      <c r="AH15" s="116" t="s">
        <v>432</v>
      </c>
      <c r="AI15" s="91">
        <v>300.0</v>
      </c>
      <c r="AJ15" s="84" t="s">
        <v>433</v>
      </c>
      <c r="AK15" s="91">
        <v>400.0</v>
      </c>
      <c r="AL15" s="84" t="s">
        <v>434</v>
      </c>
      <c r="AM15" s="83">
        <v>500.0</v>
      </c>
      <c r="AN15" s="115" t="s">
        <v>194</v>
      </c>
      <c r="AO15" s="83">
        <v>100.0</v>
      </c>
      <c r="AP15" s="94" t="s">
        <v>435</v>
      </c>
      <c r="AQ15" s="83">
        <v>50.0</v>
      </c>
      <c r="AR15" s="118" t="s">
        <v>436</v>
      </c>
      <c r="AS15" s="83">
        <v>200.0</v>
      </c>
      <c r="AT15" s="115" t="s">
        <v>437</v>
      </c>
      <c r="AU15" s="83">
        <v>200.0</v>
      </c>
      <c r="AV15" s="100" t="s">
        <v>438</v>
      </c>
      <c r="AW15" s="83" t="s">
        <v>439</v>
      </c>
      <c r="AX15" s="115" t="s">
        <v>440</v>
      </c>
      <c r="AY15" s="83">
        <v>600.0</v>
      </c>
      <c r="AZ15" s="119" t="s">
        <v>441</v>
      </c>
      <c r="BA15" s="83">
        <v>200.0</v>
      </c>
      <c r="BB15" s="100" t="s">
        <v>442</v>
      </c>
      <c r="BC15" s="83">
        <v>200.0</v>
      </c>
      <c r="BD15" s="94" t="s">
        <v>443</v>
      </c>
      <c r="BE15" s="83">
        <v>200.0</v>
      </c>
      <c r="BF15" s="117" t="s">
        <v>444</v>
      </c>
      <c r="BG15" s="83">
        <v>800.0</v>
      </c>
      <c r="BH15" s="84" t="s">
        <v>445</v>
      </c>
      <c r="BI15" s="97">
        <v>200.0</v>
      </c>
      <c r="BJ15" s="98" t="s">
        <v>446</v>
      </c>
      <c r="BK15" s="91">
        <v>300.0</v>
      </c>
      <c r="BL15" s="115" t="s">
        <v>447</v>
      </c>
      <c r="BM15" s="97">
        <v>100.0</v>
      </c>
      <c r="BN15" s="99" t="s">
        <v>448</v>
      </c>
      <c r="BO15" s="91">
        <v>300.0</v>
      </c>
      <c r="BP15" s="115" t="s">
        <v>449</v>
      </c>
      <c r="BQ15" s="97">
        <v>300.0</v>
      </c>
      <c r="BR15" s="100" t="s">
        <v>450</v>
      </c>
      <c r="BS15" s="101">
        <v>50.0</v>
      </c>
      <c r="BT15" s="99" t="s">
        <v>451</v>
      </c>
      <c r="BU15" s="83">
        <v>50.0</v>
      </c>
      <c r="BV15" s="99" t="s">
        <v>452</v>
      </c>
      <c r="BW15" s="83">
        <v>500.0</v>
      </c>
      <c r="BX15" s="120" t="s">
        <v>453</v>
      </c>
      <c r="BY15" s="83">
        <v>50.0</v>
      </c>
      <c r="BZ15" s="99" t="s">
        <v>454</v>
      </c>
      <c r="CA15" s="83">
        <v>400.0</v>
      </c>
      <c r="CB15" s="99" t="s">
        <v>322</v>
      </c>
      <c r="CC15" s="124">
        <v>50.0</v>
      </c>
      <c r="CD15" s="122" t="s">
        <v>455</v>
      </c>
      <c r="CE15" s="121">
        <v>500.0</v>
      </c>
      <c r="CF15" s="122" t="str">
        <f>HYPERLINK("https://www.khwiki.com/Drak_Quack", "Drak Quack")</f>
        <v>Drak Quack</v>
      </c>
      <c r="CG15" s="121">
        <v>100.0</v>
      </c>
      <c r="CH15" s="123" t="s">
        <v>456</v>
      </c>
      <c r="CI15" s="124">
        <v>200.0</v>
      </c>
      <c r="CJ15" s="122" t="s">
        <v>457</v>
      </c>
      <c r="CK15" s="124">
        <v>50.0</v>
      </c>
      <c r="CL15" s="122" t="s">
        <v>458</v>
      </c>
      <c r="CM15" s="124">
        <v>200.0</v>
      </c>
      <c r="CN15" s="125" t="s">
        <v>459</v>
      </c>
      <c r="CO15" s="121">
        <v>200.0</v>
      </c>
      <c r="CP15" s="123" t="s">
        <v>460</v>
      </c>
      <c r="CQ15" s="124">
        <v>100.0</v>
      </c>
      <c r="CR15" s="122" t="s">
        <v>461</v>
      </c>
      <c r="CS15" s="124">
        <v>100.0</v>
      </c>
      <c r="CT15" s="122" t="s">
        <v>462</v>
      </c>
      <c r="CU15" s="121">
        <v>200.0</v>
      </c>
      <c r="CV15" s="123" t="s">
        <v>463</v>
      </c>
      <c r="CW15" s="83">
        <v>100.0</v>
      </c>
      <c r="CX15" s="115" t="s">
        <v>464</v>
      </c>
      <c r="CY15" s="101"/>
      <c r="CZ15" s="83">
        <v>100.0</v>
      </c>
      <c r="DA15" s="126" t="s">
        <v>465</v>
      </c>
      <c r="DB15" s="127"/>
      <c r="DC15" s="35"/>
      <c r="DD15" s="35"/>
      <c r="DM15" s="113">
        <v>300.0</v>
      </c>
      <c r="DN15" s="112" t="s">
        <v>466</v>
      </c>
      <c r="DP15" s="111"/>
    </row>
    <row r="16" ht="24.75" customHeight="1">
      <c r="A16" s="35"/>
      <c r="B16" s="82">
        <v>7.0</v>
      </c>
      <c r="C16" s="83">
        <v>100.0</v>
      </c>
      <c r="D16" s="84" t="s">
        <v>467</v>
      </c>
      <c r="E16" s="83">
        <v>100.0</v>
      </c>
      <c r="F16" s="100" t="s">
        <v>468</v>
      </c>
      <c r="G16" s="83">
        <v>100.0</v>
      </c>
      <c r="H16" s="100" t="s">
        <v>469</v>
      </c>
      <c r="I16" s="83">
        <v>500.0</v>
      </c>
      <c r="J16" s="100" t="s">
        <v>470</v>
      </c>
      <c r="K16" s="83">
        <v>200.0</v>
      </c>
      <c r="L16" s="116" t="s">
        <v>471</v>
      </c>
      <c r="M16" s="83">
        <v>200.0</v>
      </c>
      <c r="N16" s="100" t="s">
        <v>472</v>
      </c>
      <c r="O16" s="83">
        <v>700.0</v>
      </c>
      <c r="P16" s="118" t="s">
        <v>473</v>
      </c>
      <c r="Q16" s="83">
        <v>400.0</v>
      </c>
      <c r="R16" s="117" t="s">
        <v>474</v>
      </c>
      <c r="S16" s="83">
        <v>100.0</v>
      </c>
      <c r="T16" s="115" t="s">
        <v>475</v>
      </c>
      <c r="U16" s="83">
        <v>200.0</v>
      </c>
      <c r="V16" s="115" t="s">
        <v>476</v>
      </c>
      <c r="W16" s="83">
        <v>300.0</v>
      </c>
      <c r="X16" s="100" t="s">
        <v>477</v>
      </c>
      <c r="Y16" s="83">
        <v>200.0</v>
      </c>
      <c r="Z16" s="115" t="s">
        <v>478</v>
      </c>
      <c r="AA16" s="83">
        <v>50.0</v>
      </c>
      <c r="AB16" s="115" t="s">
        <v>479</v>
      </c>
      <c r="AC16" s="83">
        <v>600.0</v>
      </c>
      <c r="AD16" s="100" t="s">
        <v>480</v>
      </c>
      <c r="AE16" s="83">
        <v>200.0</v>
      </c>
      <c r="AF16" s="100" t="s">
        <v>481</v>
      </c>
      <c r="AG16" s="83">
        <v>200.0</v>
      </c>
      <c r="AH16" s="116" t="s">
        <v>482</v>
      </c>
      <c r="AI16" s="91">
        <v>100.0</v>
      </c>
      <c r="AJ16" s="129" t="s">
        <v>483</v>
      </c>
      <c r="AK16" s="91">
        <v>200.0</v>
      </c>
      <c r="AL16" s="84" t="s">
        <v>484</v>
      </c>
      <c r="AM16" s="83">
        <v>200.0</v>
      </c>
      <c r="AN16" s="118" t="s">
        <v>485</v>
      </c>
      <c r="AO16" s="83">
        <v>50.0</v>
      </c>
      <c r="AP16" s="94" t="s">
        <v>486</v>
      </c>
      <c r="AQ16" s="83">
        <v>100.0</v>
      </c>
      <c r="AR16" s="118" t="s">
        <v>487</v>
      </c>
      <c r="AS16" s="83">
        <v>200.0</v>
      </c>
      <c r="AT16" s="115" t="s">
        <v>488</v>
      </c>
      <c r="AU16" s="83">
        <v>200.0</v>
      </c>
      <c r="AV16" s="100" t="s">
        <v>489</v>
      </c>
      <c r="AW16" s="83">
        <v>100.0</v>
      </c>
      <c r="AX16" s="115" t="s">
        <v>490</v>
      </c>
      <c r="AY16" s="83">
        <v>600.0</v>
      </c>
      <c r="AZ16" s="119" t="s">
        <v>491</v>
      </c>
      <c r="BA16" s="83">
        <v>200.0</v>
      </c>
      <c r="BB16" s="100" t="s">
        <v>492</v>
      </c>
      <c r="BC16" s="83">
        <v>200.0</v>
      </c>
      <c r="BD16" s="94" t="s">
        <v>493</v>
      </c>
      <c r="BE16" s="83">
        <v>300.0</v>
      </c>
      <c r="BF16" s="117" t="s">
        <v>494</v>
      </c>
      <c r="BG16" s="83">
        <v>200.0</v>
      </c>
      <c r="BH16" s="84" t="s">
        <v>495</v>
      </c>
      <c r="BI16" s="97">
        <v>200.0</v>
      </c>
      <c r="BJ16" s="98" t="s">
        <v>496</v>
      </c>
      <c r="BK16" s="91">
        <v>300.0</v>
      </c>
      <c r="BL16" s="100" t="s">
        <v>497</v>
      </c>
      <c r="BM16" s="97">
        <v>100.0</v>
      </c>
      <c r="BN16" s="99" t="s">
        <v>498</v>
      </c>
      <c r="BO16" s="91">
        <v>200.0</v>
      </c>
      <c r="BP16" s="115" t="s">
        <v>499</v>
      </c>
      <c r="BQ16" s="97">
        <v>300.0</v>
      </c>
      <c r="BR16" s="100" t="s">
        <v>500</v>
      </c>
      <c r="BS16" s="101">
        <v>0.0</v>
      </c>
      <c r="BT16" s="99" t="s">
        <v>501</v>
      </c>
      <c r="BU16" s="83">
        <v>100.0</v>
      </c>
      <c r="BV16" s="99" t="s">
        <v>502</v>
      </c>
      <c r="BW16" s="83">
        <v>800.0</v>
      </c>
      <c r="BX16" s="131" t="s">
        <v>503</v>
      </c>
      <c r="BY16" s="83">
        <v>200.0</v>
      </c>
      <c r="BZ16" s="99" t="s">
        <v>504</v>
      </c>
      <c r="CA16" s="83">
        <v>300.0</v>
      </c>
      <c r="CB16" s="99" t="s">
        <v>505</v>
      </c>
      <c r="CC16" s="124">
        <v>100.0</v>
      </c>
      <c r="CD16" s="122" t="s">
        <v>506</v>
      </c>
      <c r="CE16" s="121">
        <v>500.0</v>
      </c>
      <c r="CF16" s="122" t="str">
        <f>HYPERLINK("https://www.khwiki.com/Drill_Sye", "Drill Sye")</f>
        <v>Drill Sye</v>
      </c>
      <c r="CG16" s="121">
        <v>100.0</v>
      </c>
      <c r="CH16" s="123" t="s">
        <v>507</v>
      </c>
      <c r="CI16" s="124">
        <v>200.0</v>
      </c>
      <c r="CJ16" s="122" t="s">
        <v>508</v>
      </c>
      <c r="CK16" s="124">
        <v>100.0</v>
      </c>
      <c r="CL16" s="122" t="s">
        <v>509</v>
      </c>
      <c r="CM16" s="124">
        <v>200.0</v>
      </c>
      <c r="CN16" s="125" t="s">
        <v>510</v>
      </c>
      <c r="CO16" s="121">
        <v>200.0</v>
      </c>
      <c r="CP16" s="123" t="s">
        <v>511</v>
      </c>
      <c r="CQ16" s="124">
        <v>200.0</v>
      </c>
      <c r="CR16" s="122" t="s">
        <v>512</v>
      </c>
      <c r="CS16" s="124">
        <v>200.0</v>
      </c>
      <c r="CT16" s="122" t="s">
        <v>513</v>
      </c>
      <c r="CU16" s="121">
        <v>400.0</v>
      </c>
      <c r="CV16" s="123" t="s">
        <v>514</v>
      </c>
      <c r="CW16" s="83">
        <v>50.0</v>
      </c>
      <c r="CX16" s="115" t="s">
        <v>515</v>
      </c>
      <c r="CY16" s="101"/>
      <c r="CZ16" s="83">
        <v>100.0</v>
      </c>
      <c r="DA16" s="126" t="s">
        <v>516</v>
      </c>
      <c r="DB16" s="127"/>
      <c r="DC16" s="35"/>
      <c r="DD16" s="35"/>
      <c r="DN16" s="112" t="s">
        <v>517</v>
      </c>
      <c r="DO16" s="113" t="s">
        <v>366</v>
      </c>
      <c r="DP16" s="111"/>
    </row>
    <row r="17" ht="24.75" customHeight="1">
      <c r="A17" s="35"/>
      <c r="B17" s="82">
        <v>8.0</v>
      </c>
      <c r="C17" s="83">
        <v>100.0</v>
      </c>
      <c r="D17" s="84" t="s">
        <v>518</v>
      </c>
      <c r="E17" s="83">
        <v>50.0</v>
      </c>
      <c r="F17" s="100" t="s">
        <v>519</v>
      </c>
      <c r="G17" s="83">
        <v>100.0</v>
      </c>
      <c r="H17" s="100" t="s">
        <v>520</v>
      </c>
      <c r="I17" s="83">
        <v>200.0</v>
      </c>
      <c r="J17" s="100" t="s">
        <v>521</v>
      </c>
      <c r="K17" s="83">
        <v>200.0</v>
      </c>
      <c r="L17" s="116" t="s">
        <v>522</v>
      </c>
      <c r="M17" s="83">
        <v>200.0</v>
      </c>
      <c r="N17" s="100" t="s">
        <v>523</v>
      </c>
      <c r="O17" s="83">
        <v>700.0</v>
      </c>
      <c r="P17" s="100" t="s">
        <v>524</v>
      </c>
      <c r="Q17" s="83">
        <v>400.0</v>
      </c>
      <c r="R17" s="117" t="s">
        <v>525</v>
      </c>
      <c r="S17" s="83">
        <v>200.0</v>
      </c>
      <c r="T17" s="115" t="s">
        <v>526</v>
      </c>
      <c r="U17" s="83">
        <v>200.0</v>
      </c>
      <c r="V17" s="115" t="s">
        <v>527</v>
      </c>
      <c r="W17" s="83">
        <v>300.0</v>
      </c>
      <c r="X17" s="100" t="s">
        <v>528</v>
      </c>
      <c r="Y17" s="83">
        <v>200.0</v>
      </c>
      <c r="Z17" s="100" t="s">
        <v>529</v>
      </c>
      <c r="AA17" s="83">
        <v>100.0</v>
      </c>
      <c r="AB17" s="100" t="s">
        <v>530</v>
      </c>
      <c r="AC17" s="83">
        <v>100.0</v>
      </c>
      <c r="AD17" s="100" t="s">
        <v>531</v>
      </c>
      <c r="AE17" s="83">
        <v>200.0</v>
      </c>
      <c r="AF17" s="100" t="s">
        <v>532</v>
      </c>
      <c r="AG17" s="83">
        <v>200.0</v>
      </c>
      <c r="AH17" s="116" t="s">
        <v>533</v>
      </c>
      <c r="AI17" s="91">
        <v>200.0</v>
      </c>
      <c r="AJ17" s="84" t="s">
        <v>534</v>
      </c>
      <c r="AK17" s="91">
        <v>200.0</v>
      </c>
      <c r="AL17" s="84" t="s">
        <v>535</v>
      </c>
      <c r="AM17" s="83">
        <v>200.0</v>
      </c>
      <c r="AN17" s="115" t="s">
        <v>536</v>
      </c>
      <c r="AO17" s="83">
        <v>50.0</v>
      </c>
      <c r="AP17" s="94" t="s">
        <v>537</v>
      </c>
      <c r="AQ17" s="83">
        <v>200.0</v>
      </c>
      <c r="AR17" s="118" t="s">
        <v>538</v>
      </c>
      <c r="AS17" s="83">
        <v>200.0</v>
      </c>
      <c r="AT17" s="115" t="s">
        <v>539</v>
      </c>
      <c r="AU17" s="83">
        <v>200.0</v>
      </c>
      <c r="AV17" s="100" t="s">
        <v>540</v>
      </c>
      <c r="AW17" s="83">
        <v>100.0</v>
      </c>
      <c r="AX17" s="115" t="s">
        <v>541</v>
      </c>
      <c r="AY17" s="83">
        <v>600.0</v>
      </c>
      <c r="AZ17" s="119" t="s">
        <v>542</v>
      </c>
      <c r="BA17" s="83">
        <v>200.0</v>
      </c>
      <c r="BB17" s="115" t="s">
        <v>543</v>
      </c>
      <c r="BC17" s="83">
        <v>200.0</v>
      </c>
      <c r="BD17" s="94" t="s">
        <v>544</v>
      </c>
      <c r="BE17" s="83">
        <v>300.0</v>
      </c>
      <c r="BF17" s="117" t="s">
        <v>545</v>
      </c>
      <c r="BG17" s="83">
        <v>100.0</v>
      </c>
      <c r="BH17" s="84" t="s">
        <v>546</v>
      </c>
      <c r="BI17" s="97">
        <v>200.0</v>
      </c>
      <c r="BJ17" s="98" t="s">
        <v>547</v>
      </c>
      <c r="BK17" s="91">
        <v>200.0</v>
      </c>
      <c r="BL17" s="115" t="s">
        <v>548</v>
      </c>
      <c r="BM17" s="97">
        <v>50.0</v>
      </c>
      <c r="BN17" s="130" t="s">
        <v>549</v>
      </c>
      <c r="BO17" s="91">
        <v>200.0</v>
      </c>
      <c r="BP17" s="115" t="s">
        <v>550</v>
      </c>
      <c r="BQ17" s="97">
        <v>300.0</v>
      </c>
      <c r="BR17" s="100" t="s">
        <v>551</v>
      </c>
      <c r="BS17" s="101">
        <v>50.0</v>
      </c>
      <c r="BT17" s="99" t="s">
        <v>552</v>
      </c>
      <c r="BU17" s="83">
        <v>50.0</v>
      </c>
      <c r="BV17" s="99" t="s">
        <v>553</v>
      </c>
      <c r="BW17" s="83">
        <v>300.0</v>
      </c>
      <c r="BX17" s="120" t="s">
        <v>554</v>
      </c>
      <c r="BY17" s="83">
        <v>50.0</v>
      </c>
      <c r="BZ17" s="99" t="s">
        <v>555</v>
      </c>
      <c r="CA17" s="83">
        <v>200.0</v>
      </c>
      <c r="CB17" s="99" t="s">
        <v>556</v>
      </c>
      <c r="CC17" s="124">
        <v>200.0</v>
      </c>
      <c r="CD17" s="122" t="s">
        <v>557</v>
      </c>
      <c r="CE17" s="121">
        <v>500.0</v>
      </c>
      <c r="CF17" s="122" t="str">
        <f>HYPERLINK("https://www.khwiki.com/Ducky_Goose", "Ducky Goose")</f>
        <v>Ducky Goose</v>
      </c>
      <c r="CG17" s="121" t="s">
        <v>439</v>
      </c>
      <c r="CH17" s="123" t="s">
        <v>558</v>
      </c>
      <c r="CI17" s="124">
        <v>100.0</v>
      </c>
      <c r="CJ17" s="122" t="s">
        <v>559</v>
      </c>
      <c r="CK17" s="124">
        <v>50.0</v>
      </c>
      <c r="CL17" s="122" t="s">
        <v>560</v>
      </c>
      <c r="CM17" s="124">
        <v>200.0</v>
      </c>
      <c r="CN17" s="125" t="s">
        <v>561</v>
      </c>
      <c r="CO17" s="121">
        <v>100.0</v>
      </c>
      <c r="CP17" s="123" t="s">
        <v>562</v>
      </c>
      <c r="CQ17" s="124">
        <v>200.0</v>
      </c>
      <c r="CR17" s="123" t="s">
        <v>563</v>
      </c>
      <c r="CS17" s="124">
        <v>100.0</v>
      </c>
      <c r="CT17" s="122" t="s">
        <v>564</v>
      </c>
      <c r="CU17" s="121">
        <v>500.0</v>
      </c>
      <c r="CV17" s="123" t="s">
        <v>565</v>
      </c>
      <c r="CW17" s="83">
        <v>400.0</v>
      </c>
      <c r="CX17" s="115" t="s">
        <v>566</v>
      </c>
      <c r="CY17" s="101"/>
      <c r="CZ17" s="83">
        <v>100.0</v>
      </c>
      <c r="DA17" s="126" t="s">
        <v>567</v>
      </c>
      <c r="DB17" s="127"/>
      <c r="DC17" s="35"/>
      <c r="DD17" s="35"/>
      <c r="DN17" s="112" t="s">
        <v>568</v>
      </c>
      <c r="DO17" s="113" t="s">
        <v>366</v>
      </c>
      <c r="DP17" s="111"/>
    </row>
    <row r="18" ht="24.75" customHeight="1">
      <c r="A18" s="35"/>
      <c r="B18" s="82">
        <v>9.0</v>
      </c>
      <c r="C18" s="83">
        <v>50.0</v>
      </c>
      <c r="D18" s="84" t="s">
        <v>569</v>
      </c>
      <c r="E18" s="83">
        <v>100.0</v>
      </c>
      <c r="F18" s="100" t="s">
        <v>570</v>
      </c>
      <c r="G18" s="83">
        <v>100.0</v>
      </c>
      <c r="H18" s="100" t="s">
        <v>571</v>
      </c>
      <c r="I18" s="83">
        <v>200.0</v>
      </c>
      <c r="J18" s="100" t="s">
        <v>572</v>
      </c>
      <c r="K18" s="83">
        <v>200.0</v>
      </c>
      <c r="L18" s="116" t="s">
        <v>573</v>
      </c>
      <c r="M18" s="83">
        <v>200.0</v>
      </c>
      <c r="N18" s="100" t="s">
        <v>574</v>
      </c>
      <c r="O18" s="83">
        <v>600.0</v>
      </c>
      <c r="P18" s="100" t="s">
        <v>575</v>
      </c>
      <c r="Q18" s="83">
        <v>300.0</v>
      </c>
      <c r="R18" s="117" t="s">
        <v>576</v>
      </c>
      <c r="S18" s="83">
        <v>200.0</v>
      </c>
      <c r="T18" s="115" t="s">
        <v>577</v>
      </c>
      <c r="U18" s="83">
        <v>200.0</v>
      </c>
      <c r="V18" s="115" t="s">
        <v>578</v>
      </c>
      <c r="W18" s="83">
        <v>300.0</v>
      </c>
      <c r="X18" s="100" t="s">
        <v>579</v>
      </c>
      <c r="Y18" s="83">
        <v>100.0</v>
      </c>
      <c r="Z18" s="115" t="s">
        <v>580</v>
      </c>
      <c r="AA18" s="83">
        <v>100.0</v>
      </c>
      <c r="AB18" s="115" t="s">
        <v>581</v>
      </c>
      <c r="AC18" s="83">
        <v>600.0</v>
      </c>
      <c r="AD18" s="100" t="s">
        <v>582</v>
      </c>
      <c r="AE18" s="83">
        <v>50.0</v>
      </c>
      <c r="AF18" s="100" t="s">
        <v>583</v>
      </c>
      <c r="AG18" s="83">
        <v>100.0</v>
      </c>
      <c r="AH18" s="116" t="s">
        <v>584</v>
      </c>
      <c r="AI18" s="91">
        <v>300.0</v>
      </c>
      <c r="AJ18" s="84" t="s">
        <v>585</v>
      </c>
      <c r="AK18" s="91">
        <v>300.0</v>
      </c>
      <c r="AL18" s="84" t="s">
        <v>586</v>
      </c>
      <c r="AM18" s="83">
        <v>300.0</v>
      </c>
      <c r="AN18" s="115" t="s">
        <v>587</v>
      </c>
      <c r="AO18" s="83">
        <v>100.0</v>
      </c>
      <c r="AP18" s="94" t="s">
        <v>588</v>
      </c>
      <c r="AQ18" s="83">
        <v>100.0</v>
      </c>
      <c r="AR18" s="100" t="s">
        <v>589</v>
      </c>
      <c r="AS18" s="83">
        <v>200.0</v>
      </c>
      <c r="AT18" s="115" t="s">
        <v>590</v>
      </c>
      <c r="AU18" s="83">
        <v>200.0</v>
      </c>
      <c r="AV18" s="100" t="s">
        <v>591</v>
      </c>
      <c r="AW18" s="83">
        <v>50.0</v>
      </c>
      <c r="AX18" s="100" t="s">
        <v>592</v>
      </c>
      <c r="AY18" s="83">
        <v>600.0</v>
      </c>
      <c r="AZ18" s="119" t="s">
        <v>593</v>
      </c>
      <c r="BA18" s="83">
        <v>400.0</v>
      </c>
      <c r="BB18" s="100" t="s">
        <v>594</v>
      </c>
      <c r="BC18" s="83">
        <v>200.0</v>
      </c>
      <c r="BD18" s="94" t="s">
        <v>595</v>
      </c>
      <c r="BE18" s="83">
        <v>300.0</v>
      </c>
      <c r="BF18" s="117" t="s">
        <v>596</v>
      </c>
      <c r="BG18" s="83">
        <v>200.0</v>
      </c>
      <c r="BH18" s="84" t="s">
        <v>597</v>
      </c>
      <c r="BI18" s="97">
        <v>200.0</v>
      </c>
      <c r="BJ18" s="98" t="s">
        <v>598</v>
      </c>
      <c r="BK18" s="91">
        <v>300.0</v>
      </c>
      <c r="BL18" s="100" t="s">
        <v>599</v>
      </c>
      <c r="BM18" s="97">
        <v>200.0</v>
      </c>
      <c r="BN18" s="99" t="s">
        <v>600</v>
      </c>
      <c r="BO18" s="91">
        <v>300.0</v>
      </c>
      <c r="BP18" s="115" t="s">
        <v>601</v>
      </c>
      <c r="BQ18" s="97">
        <v>300.0</v>
      </c>
      <c r="BR18" s="100" t="s">
        <v>602</v>
      </c>
      <c r="BS18" s="101">
        <v>50.0</v>
      </c>
      <c r="BT18" s="99" t="s">
        <v>603</v>
      </c>
      <c r="BU18" s="83">
        <v>50.0</v>
      </c>
      <c r="BV18" s="99" t="s">
        <v>604</v>
      </c>
      <c r="BW18" s="83">
        <v>400.0</v>
      </c>
      <c r="BX18" s="120" t="s">
        <v>605</v>
      </c>
      <c r="BY18" s="83">
        <v>100.0</v>
      </c>
      <c r="BZ18" s="99" t="s">
        <v>606</v>
      </c>
      <c r="CA18" s="83">
        <v>300.0</v>
      </c>
      <c r="CB18" s="99" t="s">
        <v>607</v>
      </c>
      <c r="CC18" s="124">
        <v>200.0</v>
      </c>
      <c r="CD18" s="122" t="s">
        <v>608</v>
      </c>
      <c r="CE18" s="121">
        <v>500.0</v>
      </c>
      <c r="CF18" s="122" t="str">
        <f>HYPERLINK("https://www.khwiki.com/Eaglider", "Eaglider")</f>
        <v>Eaglider</v>
      </c>
      <c r="CG18" s="121">
        <v>400.0</v>
      </c>
      <c r="CH18" s="123" t="s">
        <v>609</v>
      </c>
      <c r="CI18" s="124">
        <v>200.0</v>
      </c>
      <c r="CJ18" s="122" t="s">
        <v>610</v>
      </c>
      <c r="CK18" s="124">
        <v>100.0</v>
      </c>
      <c r="CL18" s="122" t="s">
        <v>611</v>
      </c>
      <c r="CM18" s="124">
        <v>200.0</v>
      </c>
      <c r="CN18" s="125" t="s">
        <v>612</v>
      </c>
      <c r="CO18" s="121">
        <v>200.0</v>
      </c>
      <c r="CP18" s="123" t="s">
        <v>613</v>
      </c>
      <c r="CQ18" s="124">
        <v>100.0</v>
      </c>
      <c r="CR18" s="122" t="s">
        <v>614</v>
      </c>
      <c r="CS18" s="124">
        <v>100.0</v>
      </c>
      <c r="CT18" s="122" t="s">
        <v>615</v>
      </c>
      <c r="CU18" s="121">
        <v>50.0</v>
      </c>
      <c r="CV18" s="123" t="s">
        <v>616</v>
      </c>
      <c r="CW18" s="83">
        <v>200.0</v>
      </c>
      <c r="CX18" s="118" t="s">
        <v>617</v>
      </c>
      <c r="CY18" s="101"/>
      <c r="CZ18" s="83">
        <v>500.0</v>
      </c>
      <c r="DA18" s="132" t="s">
        <v>618</v>
      </c>
      <c r="DB18" s="133" t="s">
        <v>619</v>
      </c>
      <c r="DC18" s="35"/>
      <c r="DM18" s="113">
        <v>600.0</v>
      </c>
      <c r="DN18" s="112" t="s">
        <v>620</v>
      </c>
      <c r="DP18" s="111"/>
    </row>
    <row r="19" ht="24.75" customHeight="1">
      <c r="A19" s="35"/>
      <c r="B19" s="82">
        <v>10.0</v>
      </c>
      <c r="C19" s="83">
        <v>0.0</v>
      </c>
      <c r="D19" s="84" t="s">
        <v>621</v>
      </c>
      <c r="E19" s="83">
        <v>200.0</v>
      </c>
      <c r="F19" s="100" t="s">
        <v>622</v>
      </c>
      <c r="G19" s="83">
        <v>100.0</v>
      </c>
      <c r="H19" s="100" t="s">
        <v>623</v>
      </c>
      <c r="I19" s="83">
        <v>200.0</v>
      </c>
      <c r="J19" s="100" t="s">
        <v>624</v>
      </c>
      <c r="K19" s="83">
        <v>200.0</v>
      </c>
      <c r="L19" s="116" t="s">
        <v>625</v>
      </c>
      <c r="M19" s="83">
        <v>200.0</v>
      </c>
      <c r="N19" s="100" t="s">
        <v>626</v>
      </c>
      <c r="O19" s="83">
        <v>800.0</v>
      </c>
      <c r="P19" s="115" t="s">
        <v>627</v>
      </c>
      <c r="Q19" s="83">
        <v>400.0</v>
      </c>
      <c r="R19" s="117" t="s">
        <v>628</v>
      </c>
      <c r="S19" s="83">
        <v>200.0</v>
      </c>
      <c r="T19" s="115" t="s">
        <v>629</v>
      </c>
      <c r="U19" s="83">
        <v>300.0</v>
      </c>
      <c r="V19" s="115" t="s">
        <v>630</v>
      </c>
      <c r="W19" s="83">
        <v>300.0</v>
      </c>
      <c r="X19" s="100" t="s">
        <v>631</v>
      </c>
      <c r="Y19" s="83">
        <v>300.0</v>
      </c>
      <c r="Z19" s="115" t="s">
        <v>632</v>
      </c>
      <c r="AA19" s="83">
        <v>100.0</v>
      </c>
      <c r="AB19" s="115" t="s">
        <v>633</v>
      </c>
      <c r="AC19" s="83">
        <v>300.0</v>
      </c>
      <c r="AD19" s="100" t="s">
        <v>634</v>
      </c>
      <c r="AE19" s="83">
        <v>100.0</v>
      </c>
      <c r="AF19" s="100" t="s">
        <v>635</v>
      </c>
      <c r="AG19" s="83">
        <v>100.0</v>
      </c>
      <c r="AH19" s="116" t="s">
        <v>636</v>
      </c>
      <c r="AI19" s="91">
        <v>300.0</v>
      </c>
      <c r="AJ19" s="84" t="s">
        <v>637</v>
      </c>
      <c r="AK19" s="91">
        <v>100.0</v>
      </c>
      <c r="AL19" s="84" t="s">
        <v>638</v>
      </c>
      <c r="AM19" s="83">
        <v>200.0</v>
      </c>
      <c r="AN19" s="115" t="s">
        <v>639</v>
      </c>
      <c r="AO19" s="83">
        <v>50.0</v>
      </c>
      <c r="AP19" s="94" t="s">
        <v>640</v>
      </c>
      <c r="AQ19" s="83">
        <v>200.0</v>
      </c>
      <c r="AR19" s="118" t="s">
        <v>641</v>
      </c>
      <c r="AS19" s="83">
        <v>200.0</v>
      </c>
      <c r="AT19" s="115" t="s">
        <v>642</v>
      </c>
      <c r="AU19" s="83">
        <v>200.0</v>
      </c>
      <c r="AV19" s="100" t="s">
        <v>643</v>
      </c>
      <c r="AW19" s="83">
        <v>100.0</v>
      </c>
      <c r="AX19" s="100" t="s">
        <v>644</v>
      </c>
      <c r="AY19" s="83">
        <v>700.0</v>
      </c>
      <c r="AZ19" s="119" t="s">
        <v>645</v>
      </c>
      <c r="BA19" s="83">
        <v>300.0</v>
      </c>
      <c r="BB19" s="115" t="s">
        <v>646</v>
      </c>
      <c r="BC19" s="83">
        <v>200.0</v>
      </c>
      <c r="BD19" s="94" t="s">
        <v>647</v>
      </c>
      <c r="BE19" s="83">
        <v>200.0</v>
      </c>
      <c r="BF19" s="117" t="s">
        <v>648</v>
      </c>
      <c r="BG19" s="83">
        <v>300.0</v>
      </c>
      <c r="BH19" s="84" t="s">
        <v>649</v>
      </c>
      <c r="BI19" s="97">
        <v>200.0</v>
      </c>
      <c r="BJ19" s="98" t="s">
        <v>650</v>
      </c>
      <c r="BK19" s="91">
        <v>300.0</v>
      </c>
      <c r="BL19" s="115" t="s">
        <v>651</v>
      </c>
      <c r="BM19" s="83">
        <v>200.0</v>
      </c>
      <c r="BN19" s="134" t="s">
        <v>652</v>
      </c>
      <c r="BO19" s="91">
        <v>300.0</v>
      </c>
      <c r="BP19" s="115" t="s">
        <v>194</v>
      </c>
      <c r="BQ19" s="97">
        <v>300.0</v>
      </c>
      <c r="BR19" s="100" t="s">
        <v>653</v>
      </c>
      <c r="BS19" s="101">
        <v>100.0</v>
      </c>
      <c r="BT19" s="99" t="s">
        <v>654</v>
      </c>
      <c r="BU19" s="83">
        <v>50.0</v>
      </c>
      <c r="BV19" s="99" t="s">
        <v>655</v>
      </c>
      <c r="BW19" s="83">
        <v>600.0</v>
      </c>
      <c r="BX19" s="120" t="s">
        <v>656</v>
      </c>
      <c r="BY19" s="83">
        <v>100.0</v>
      </c>
      <c r="BZ19" s="99" t="s">
        <v>657</v>
      </c>
      <c r="CA19" s="83">
        <v>300.0</v>
      </c>
      <c r="CB19" s="99" t="s">
        <v>658</v>
      </c>
      <c r="CC19" s="124">
        <v>300.0</v>
      </c>
      <c r="CD19" s="122" t="s">
        <v>659</v>
      </c>
      <c r="CE19" s="121">
        <v>500.0</v>
      </c>
      <c r="CF19" s="122" t="str">
        <f>HYPERLINK("https://www.khwiki.com/Electricorn", "Electricorn")</f>
        <v>Electricorn</v>
      </c>
      <c r="CG19" s="121">
        <v>100.0</v>
      </c>
      <c r="CH19" s="123" t="s">
        <v>660</v>
      </c>
      <c r="CI19" s="124">
        <v>100.0</v>
      </c>
      <c r="CJ19" s="122" t="s">
        <v>661</v>
      </c>
      <c r="CK19" s="124">
        <v>50.0</v>
      </c>
      <c r="CL19" s="122" t="s">
        <v>662</v>
      </c>
      <c r="CM19" s="124">
        <v>200.0</v>
      </c>
      <c r="CN19" s="125" t="s">
        <v>663</v>
      </c>
      <c r="CO19" s="121">
        <v>200.0</v>
      </c>
      <c r="CP19" s="123" t="s">
        <v>664</v>
      </c>
      <c r="CQ19" s="124">
        <v>400.0</v>
      </c>
      <c r="CR19" s="122" t="s">
        <v>665</v>
      </c>
      <c r="CS19" s="124">
        <v>50.0</v>
      </c>
      <c r="CT19" s="122" t="s">
        <v>666</v>
      </c>
      <c r="CU19" s="121">
        <v>200.0</v>
      </c>
      <c r="CV19" s="123" t="s">
        <v>667</v>
      </c>
      <c r="CW19" s="83">
        <v>800.0</v>
      </c>
      <c r="CX19" s="115" t="s">
        <v>668</v>
      </c>
      <c r="CY19" s="101"/>
      <c r="CZ19" s="83">
        <v>700.0</v>
      </c>
      <c r="DA19" s="132" t="s">
        <v>669</v>
      </c>
      <c r="DB19" s="127"/>
      <c r="DC19" s="35"/>
      <c r="DM19" s="113">
        <v>400.0</v>
      </c>
      <c r="DN19" s="112" t="s">
        <v>670</v>
      </c>
      <c r="DP19" s="111"/>
    </row>
    <row r="20" ht="24.75" customHeight="1">
      <c r="A20" s="35"/>
      <c r="B20" s="82">
        <v>11.0</v>
      </c>
      <c r="C20" s="83">
        <v>0.0</v>
      </c>
      <c r="D20" s="84" t="s">
        <v>671</v>
      </c>
      <c r="E20" s="83">
        <v>100.0</v>
      </c>
      <c r="F20" s="115" t="s">
        <v>672</v>
      </c>
      <c r="G20" s="83">
        <v>100.0</v>
      </c>
      <c r="H20" s="100" t="s">
        <v>673</v>
      </c>
      <c r="I20" s="83">
        <v>300.0</v>
      </c>
      <c r="J20" s="100" t="s">
        <v>674</v>
      </c>
      <c r="K20" s="83">
        <v>200.0</v>
      </c>
      <c r="L20" s="116" t="s">
        <v>675</v>
      </c>
      <c r="M20" s="83">
        <v>200.0</v>
      </c>
      <c r="N20" s="100" t="s">
        <v>676</v>
      </c>
      <c r="O20" s="83">
        <v>600.0</v>
      </c>
      <c r="P20" s="100" t="s">
        <v>677</v>
      </c>
      <c r="Q20" s="83">
        <v>400.0</v>
      </c>
      <c r="R20" s="117" t="s">
        <v>678</v>
      </c>
      <c r="S20" s="83">
        <v>100.0</v>
      </c>
      <c r="T20" s="115" t="s">
        <v>679</v>
      </c>
      <c r="U20" s="83">
        <v>300.0</v>
      </c>
      <c r="V20" s="115" t="s">
        <v>680</v>
      </c>
      <c r="W20" s="83">
        <v>300.0</v>
      </c>
      <c r="X20" s="100" t="s">
        <v>681</v>
      </c>
      <c r="Y20" s="83">
        <v>300.0</v>
      </c>
      <c r="Z20" s="118" t="s">
        <v>682</v>
      </c>
      <c r="AA20" s="83">
        <v>100.0</v>
      </c>
      <c r="AB20" s="100" t="s">
        <v>683</v>
      </c>
      <c r="AC20" s="83">
        <v>300.0</v>
      </c>
      <c r="AD20" s="100" t="s">
        <v>684</v>
      </c>
      <c r="AE20" s="83">
        <v>50.0</v>
      </c>
      <c r="AF20" s="100" t="s">
        <v>685</v>
      </c>
      <c r="AG20" s="83">
        <v>100.0</v>
      </c>
      <c r="AH20" s="116" t="s">
        <v>686</v>
      </c>
      <c r="AI20" s="91">
        <v>200.0</v>
      </c>
      <c r="AJ20" s="115" t="s">
        <v>687</v>
      </c>
      <c r="AK20" s="91">
        <v>200.0</v>
      </c>
      <c r="AL20" s="84" t="s">
        <v>688</v>
      </c>
      <c r="AM20" s="83">
        <v>400.0</v>
      </c>
      <c r="AN20" s="115" t="s">
        <v>689</v>
      </c>
      <c r="AO20" s="83">
        <v>300.0</v>
      </c>
      <c r="AP20" s="94" t="s">
        <v>690</v>
      </c>
      <c r="AQ20" s="83">
        <v>200.0</v>
      </c>
      <c r="AR20" s="118" t="s">
        <v>691</v>
      </c>
      <c r="AS20" s="83">
        <v>200.0</v>
      </c>
      <c r="AT20" s="115" t="s">
        <v>692</v>
      </c>
      <c r="AU20" s="83">
        <v>200.0</v>
      </c>
      <c r="AV20" s="100" t="s">
        <v>693</v>
      </c>
      <c r="AW20" s="83">
        <v>200.0</v>
      </c>
      <c r="AX20" s="115" t="s">
        <v>694</v>
      </c>
      <c r="AY20" s="83">
        <v>800.0</v>
      </c>
      <c r="AZ20" s="119" t="s">
        <v>695</v>
      </c>
      <c r="BA20" s="83">
        <v>100.0</v>
      </c>
      <c r="BB20" s="118" t="s">
        <v>696</v>
      </c>
      <c r="BC20" s="83">
        <v>200.0</v>
      </c>
      <c r="BD20" s="94" t="s">
        <v>697</v>
      </c>
      <c r="BE20" s="83">
        <v>400.0</v>
      </c>
      <c r="BF20" s="117" t="s">
        <v>698</v>
      </c>
      <c r="BG20" s="83">
        <v>900.0</v>
      </c>
      <c r="BH20" s="84" t="s">
        <v>699</v>
      </c>
      <c r="BI20" s="97">
        <v>100.0</v>
      </c>
      <c r="BJ20" s="98" t="s">
        <v>700</v>
      </c>
      <c r="BK20" s="91">
        <v>300.0</v>
      </c>
      <c r="BL20" s="100" t="s">
        <v>701</v>
      </c>
      <c r="BM20" s="97">
        <v>100.0</v>
      </c>
      <c r="BN20" s="99" t="s">
        <v>702</v>
      </c>
      <c r="BO20" s="91">
        <v>50.0</v>
      </c>
      <c r="BP20" s="115" t="s">
        <v>703</v>
      </c>
      <c r="BQ20" s="97">
        <v>200.0</v>
      </c>
      <c r="BR20" s="100" t="s">
        <v>704</v>
      </c>
      <c r="BS20" s="101">
        <v>0.0</v>
      </c>
      <c r="BT20" s="99" t="s">
        <v>705</v>
      </c>
      <c r="BU20" s="83">
        <v>50.0</v>
      </c>
      <c r="BV20" s="99" t="s">
        <v>706</v>
      </c>
      <c r="BW20" s="83">
        <v>700.0</v>
      </c>
      <c r="BX20" s="120" t="s">
        <v>707</v>
      </c>
      <c r="BY20" s="83">
        <v>100.0</v>
      </c>
      <c r="BZ20" s="99" t="s">
        <v>708</v>
      </c>
      <c r="CA20" s="83">
        <v>200.0</v>
      </c>
      <c r="CB20" s="99" t="s">
        <v>709</v>
      </c>
      <c r="CC20" s="124">
        <v>100.0</v>
      </c>
      <c r="CD20" s="122" t="s">
        <v>710</v>
      </c>
      <c r="CE20" s="121">
        <v>500.0</v>
      </c>
      <c r="CF20" s="122" t="str">
        <f>HYPERLINK("https://www.khwiki.com/Escarglow", "Escarglow")</f>
        <v>Escarglow</v>
      </c>
      <c r="CG20" s="121">
        <v>200.0</v>
      </c>
      <c r="CH20" s="123" t="s">
        <v>711</v>
      </c>
      <c r="CI20" s="124">
        <v>300.0</v>
      </c>
      <c r="CJ20" s="135" t="s">
        <v>712</v>
      </c>
      <c r="CK20" s="124">
        <v>100.0</v>
      </c>
      <c r="CL20" s="122" t="s">
        <v>713</v>
      </c>
      <c r="CM20" s="124">
        <v>200.0</v>
      </c>
      <c r="CN20" s="125" t="s">
        <v>714</v>
      </c>
      <c r="CO20" s="121">
        <v>100.0</v>
      </c>
      <c r="CP20" s="123" t="s">
        <v>715</v>
      </c>
      <c r="CQ20" s="124">
        <v>50.0</v>
      </c>
      <c r="CR20" s="122" t="s">
        <v>716</v>
      </c>
      <c r="CS20" s="124">
        <v>50.0</v>
      </c>
      <c r="CT20" s="122" t="s">
        <v>717</v>
      </c>
      <c r="CU20" s="121">
        <v>400.0</v>
      </c>
      <c r="CV20" s="123" t="s">
        <v>718</v>
      </c>
      <c r="CW20" s="83">
        <v>300.0</v>
      </c>
      <c r="CX20" s="129" t="s">
        <v>719</v>
      </c>
      <c r="CY20" s="101"/>
      <c r="CZ20" s="83">
        <v>200.0</v>
      </c>
      <c r="DA20" s="136" t="s">
        <v>720</v>
      </c>
      <c r="DB20" s="127"/>
      <c r="DC20" s="35"/>
      <c r="DI20" s="137"/>
      <c r="DN20" s="112" t="s">
        <v>721</v>
      </c>
      <c r="DO20" s="113" t="s">
        <v>366</v>
      </c>
      <c r="DP20" s="111"/>
    </row>
    <row r="21" ht="24.75" customHeight="1">
      <c r="A21" s="35"/>
      <c r="B21" s="82">
        <v>12.0</v>
      </c>
      <c r="C21" s="83">
        <v>0.0</v>
      </c>
      <c r="D21" s="84" t="s">
        <v>722</v>
      </c>
      <c r="E21" s="83">
        <v>300.0</v>
      </c>
      <c r="F21" s="118" t="s">
        <v>723</v>
      </c>
      <c r="G21" s="83">
        <v>100.0</v>
      </c>
      <c r="H21" s="100" t="s">
        <v>724</v>
      </c>
      <c r="I21" s="83">
        <v>200.0</v>
      </c>
      <c r="J21" s="100" t="s">
        <v>725</v>
      </c>
      <c r="K21" s="83">
        <v>200.0</v>
      </c>
      <c r="L21" s="116" t="s">
        <v>726</v>
      </c>
      <c r="M21" s="83">
        <v>200.0</v>
      </c>
      <c r="N21" s="100" t="s">
        <v>727</v>
      </c>
      <c r="O21" s="83">
        <v>800.0</v>
      </c>
      <c r="P21" s="100" t="s">
        <v>728</v>
      </c>
      <c r="Q21" s="83">
        <v>300.0</v>
      </c>
      <c r="R21" s="138" t="s">
        <v>729</v>
      </c>
      <c r="S21" s="91">
        <v>100.0</v>
      </c>
      <c r="T21" s="100" t="s">
        <v>730</v>
      </c>
      <c r="U21" s="83">
        <v>400.0</v>
      </c>
      <c r="V21" s="115" t="s">
        <v>731</v>
      </c>
      <c r="W21" s="83">
        <v>300.0</v>
      </c>
      <c r="X21" s="100" t="s">
        <v>732</v>
      </c>
      <c r="Y21" s="83">
        <v>100.0</v>
      </c>
      <c r="Z21" s="115" t="s">
        <v>733</v>
      </c>
      <c r="AA21" s="83">
        <v>100.0</v>
      </c>
      <c r="AB21" s="100" t="s">
        <v>734</v>
      </c>
      <c r="AC21" s="83">
        <v>100.0</v>
      </c>
      <c r="AD21" s="100" t="s">
        <v>735</v>
      </c>
      <c r="AE21" s="83">
        <v>50.0</v>
      </c>
      <c r="AF21" s="100" t="s">
        <v>736</v>
      </c>
      <c r="AG21" s="83">
        <v>200.0</v>
      </c>
      <c r="AH21" s="116" t="s">
        <v>737</v>
      </c>
      <c r="AI21" s="91">
        <v>400.0</v>
      </c>
      <c r="AJ21" s="115" t="s">
        <v>738</v>
      </c>
      <c r="AK21" s="91">
        <v>400.0</v>
      </c>
      <c r="AL21" s="84" t="s">
        <v>739</v>
      </c>
      <c r="AM21" s="83">
        <v>300.0</v>
      </c>
      <c r="AN21" s="115" t="s">
        <v>505</v>
      </c>
      <c r="AO21" s="83">
        <v>300.0</v>
      </c>
      <c r="AP21" s="94" t="s">
        <v>740</v>
      </c>
      <c r="AQ21" s="83">
        <v>200.0</v>
      </c>
      <c r="AR21" s="100" t="s">
        <v>741</v>
      </c>
      <c r="AS21" s="83">
        <v>200.0</v>
      </c>
      <c r="AT21" s="100" t="s">
        <v>742</v>
      </c>
      <c r="AU21" s="83">
        <v>200.0</v>
      </c>
      <c r="AV21" s="100" t="s">
        <v>743</v>
      </c>
      <c r="AW21" s="83">
        <v>600.0</v>
      </c>
      <c r="AX21" s="115" t="s">
        <v>744</v>
      </c>
      <c r="AY21" s="83">
        <v>50.0</v>
      </c>
      <c r="AZ21" s="115" t="s">
        <v>745</v>
      </c>
      <c r="BA21" s="83">
        <v>100.0</v>
      </c>
      <c r="BB21" s="100" t="s">
        <v>746</v>
      </c>
      <c r="BC21" s="83">
        <v>200.0</v>
      </c>
      <c r="BD21" s="94" t="s">
        <v>747</v>
      </c>
      <c r="BE21" s="83">
        <v>300.0</v>
      </c>
      <c r="BF21" s="117" t="s">
        <v>748</v>
      </c>
      <c r="BG21" s="83">
        <v>200.0</v>
      </c>
      <c r="BH21" s="84" t="s">
        <v>749</v>
      </c>
      <c r="BI21" s="97">
        <v>300.0</v>
      </c>
      <c r="BJ21" s="98" t="s">
        <v>750</v>
      </c>
      <c r="BK21" s="91">
        <v>300.0</v>
      </c>
      <c r="BL21" s="100" t="s">
        <v>751</v>
      </c>
      <c r="BM21" s="97">
        <v>0.0</v>
      </c>
      <c r="BN21" s="99" t="s">
        <v>752</v>
      </c>
      <c r="BO21" s="91">
        <v>200.0</v>
      </c>
      <c r="BP21" s="115" t="s">
        <v>753</v>
      </c>
      <c r="BQ21" s="97">
        <v>200.0</v>
      </c>
      <c r="BR21" s="100" t="s">
        <v>754</v>
      </c>
      <c r="BS21" s="101">
        <v>50.0</v>
      </c>
      <c r="BT21" s="99" t="s">
        <v>755</v>
      </c>
      <c r="BU21" s="83">
        <v>100.0</v>
      </c>
      <c r="BV21" s="99" t="s">
        <v>756</v>
      </c>
      <c r="BW21" s="83">
        <v>300.0</v>
      </c>
      <c r="BX21" s="120" t="s">
        <v>757</v>
      </c>
      <c r="BY21" s="83">
        <v>100.0</v>
      </c>
      <c r="BZ21" s="99" t="s">
        <v>758</v>
      </c>
      <c r="CA21" s="83">
        <v>300.0</v>
      </c>
      <c r="CB21" s="99" t="s">
        <v>759</v>
      </c>
      <c r="CC21" s="124">
        <v>100.0</v>
      </c>
      <c r="CD21" s="122" t="s">
        <v>760</v>
      </c>
      <c r="CE21" s="121">
        <v>500.0</v>
      </c>
      <c r="CF21" s="122" t="str">
        <f>HYPERLINK("https://www.khwiki.com/Fin_Fatale", "Fin Fatale")</f>
        <v>Fin Fatale</v>
      </c>
      <c r="CG21" s="121">
        <v>400.0</v>
      </c>
      <c r="CH21" s="123" t="s">
        <v>761</v>
      </c>
      <c r="CI21" s="124">
        <v>200.0</v>
      </c>
      <c r="CJ21" s="135" t="s">
        <v>762</v>
      </c>
      <c r="CK21" s="124">
        <v>100.0</v>
      </c>
      <c r="CL21" s="122" t="s">
        <v>763</v>
      </c>
      <c r="CM21" s="124">
        <v>200.0</v>
      </c>
      <c r="CN21" s="125" t="s">
        <v>764</v>
      </c>
      <c r="CO21" s="121">
        <v>100.0</v>
      </c>
      <c r="CP21" s="123" t="s">
        <v>765</v>
      </c>
      <c r="CQ21" s="124">
        <v>100.0</v>
      </c>
      <c r="CR21" s="122" t="s">
        <v>766</v>
      </c>
      <c r="CS21" s="124">
        <v>100.0</v>
      </c>
      <c r="CT21" s="122" t="s">
        <v>767</v>
      </c>
      <c r="CU21" s="121">
        <v>100.0</v>
      </c>
      <c r="CV21" s="123" t="s">
        <v>768</v>
      </c>
      <c r="CW21" s="83">
        <v>700.0</v>
      </c>
      <c r="CX21" s="139" t="s">
        <v>769</v>
      </c>
      <c r="CY21" s="101"/>
      <c r="CZ21" s="83">
        <v>100.0</v>
      </c>
      <c r="DA21" s="136" t="s">
        <v>770</v>
      </c>
      <c r="DB21" s="127"/>
      <c r="DC21" s="35"/>
      <c r="DF21" s="35"/>
      <c r="DI21" s="137"/>
      <c r="DM21" s="113">
        <v>300.0</v>
      </c>
      <c r="DN21" s="112" t="s">
        <v>771</v>
      </c>
      <c r="DP21" s="111"/>
    </row>
    <row r="22" ht="24.75" customHeight="1">
      <c r="A22" s="35"/>
      <c r="B22" s="82">
        <v>13.0</v>
      </c>
      <c r="C22" s="83">
        <v>50.0</v>
      </c>
      <c r="D22" s="84" t="s">
        <v>772</v>
      </c>
      <c r="E22" s="83">
        <v>400.0</v>
      </c>
      <c r="F22" s="100" t="s">
        <v>773</v>
      </c>
      <c r="G22" s="83">
        <v>50.0</v>
      </c>
      <c r="H22" s="100" t="s">
        <v>774</v>
      </c>
      <c r="I22" s="83">
        <v>200.0</v>
      </c>
      <c r="J22" s="100" t="s">
        <v>775</v>
      </c>
      <c r="K22" s="83">
        <v>200.0</v>
      </c>
      <c r="L22" s="116" t="s">
        <v>776</v>
      </c>
      <c r="M22" s="83">
        <v>200.0</v>
      </c>
      <c r="N22" s="100" t="s">
        <v>777</v>
      </c>
      <c r="O22" s="83">
        <v>700.0</v>
      </c>
      <c r="P22" s="115" t="s">
        <v>778</v>
      </c>
      <c r="Q22" s="83">
        <v>300.0</v>
      </c>
      <c r="R22" s="138" t="s">
        <v>779</v>
      </c>
      <c r="S22" s="83">
        <v>100.0</v>
      </c>
      <c r="T22" s="115" t="s">
        <v>780</v>
      </c>
      <c r="U22" s="83">
        <v>100.0</v>
      </c>
      <c r="V22" s="138" t="s">
        <v>781</v>
      </c>
      <c r="W22" s="83">
        <v>300.0</v>
      </c>
      <c r="X22" s="100" t="s">
        <v>782</v>
      </c>
      <c r="Y22" s="83">
        <v>200.0</v>
      </c>
      <c r="Z22" s="115" t="s">
        <v>783</v>
      </c>
      <c r="AA22" s="83">
        <v>100.0</v>
      </c>
      <c r="AB22" s="100" t="s">
        <v>784</v>
      </c>
      <c r="AC22" s="83">
        <v>100.0</v>
      </c>
      <c r="AD22" s="100" t="s">
        <v>785</v>
      </c>
      <c r="AE22" s="101">
        <v>300.0</v>
      </c>
      <c r="AF22" s="99" t="s">
        <v>786</v>
      </c>
      <c r="AG22" s="83">
        <v>200.0</v>
      </c>
      <c r="AH22" s="116" t="s">
        <v>787</v>
      </c>
      <c r="AI22" s="91">
        <v>100.0</v>
      </c>
      <c r="AJ22" s="118" t="s">
        <v>788</v>
      </c>
      <c r="AK22" s="91">
        <v>300.0</v>
      </c>
      <c r="AL22" s="84" t="s">
        <v>789</v>
      </c>
      <c r="AM22" s="83">
        <v>100.0</v>
      </c>
      <c r="AN22" s="115" t="s">
        <v>790</v>
      </c>
      <c r="AO22" s="83">
        <v>400.0</v>
      </c>
      <c r="AP22" s="94" t="s">
        <v>791</v>
      </c>
      <c r="AQ22" s="83">
        <v>50.0</v>
      </c>
      <c r="AR22" s="100" t="s">
        <v>792</v>
      </c>
      <c r="AS22" s="83">
        <v>200.0</v>
      </c>
      <c r="AT22" s="100" t="s">
        <v>793</v>
      </c>
      <c r="AU22" s="83">
        <v>200.0</v>
      </c>
      <c r="AV22" s="100" t="s">
        <v>794</v>
      </c>
      <c r="AW22" s="83">
        <v>100.0</v>
      </c>
      <c r="AX22" s="115" t="s">
        <v>795</v>
      </c>
      <c r="AY22" s="83">
        <v>200.0</v>
      </c>
      <c r="AZ22" s="115" t="s">
        <v>796</v>
      </c>
      <c r="BA22" s="83">
        <v>100.0</v>
      </c>
      <c r="BB22" s="115" t="s">
        <v>797</v>
      </c>
      <c r="BC22" s="83">
        <v>200.0</v>
      </c>
      <c r="BD22" s="94" t="s">
        <v>798</v>
      </c>
      <c r="BE22" s="83">
        <v>300.0</v>
      </c>
      <c r="BF22" s="117" t="s">
        <v>799</v>
      </c>
      <c r="BG22" s="83">
        <v>100.0</v>
      </c>
      <c r="BH22" s="84" t="s">
        <v>800</v>
      </c>
      <c r="BI22" s="97">
        <v>100.0</v>
      </c>
      <c r="BJ22" s="98" t="s">
        <v>801</v>
      </c>
      <c r="BK22" s="91">
        <v>300.0</v>
      </c>
      <c r="BL22" s="115" t="s">
        <v>802</v>
      </c>
      <c r="BM22" s="97">
        <v>100.0</v>
      </c>
      <c r="BN22" s="99" t="s">
        <v>803</v>
      </c>
      <c r="BO22" s="91">
        <v>200.0</v>
      </c>
      <c r="BP22" s="115" t="s">
        <v>804</v>
      </c>
      <c r="BQ22" s="97">
        <v>200.0</v>
      </c>
      <c r="BR22" s="100" t="s">
        <v>805</v>
      </c>
      <c r="BS22" s="101">
        <v>100.0</v>
      </c>
      <c r="BT22" s="99" t="s">
        <v>806</v>
      </c>
      <c r="BU22" s="83">
        <v>50.0</v>
      </c>
      <c r="BV22" s="99" t="s">
        <v>807</v>
      </c>
      <c r="BW22" s="83">
        <v>600.0</v>
      </c>
      <c r="BX22" s="120" t="s">
        <v>808</v>
      </c>
      <c r="BY22" s="83">
        <v>100.0</v>
      </c>
      <c r="BZ22" s="130" t="s">
        <v>809</v>
      </c>
      <c r="CA22" s="83">
        <v>400.0</v>
      </c>
      <c r="CB22" s="99" t="s">
        <v>810</v>
      </c>
      <c r="CC22" s="124">
        <v>200.0</v>
      </c>
      <c r="CD22" s="122" t="s">
        <v>811</v>
      </c>
      <c r="CE22" s="121">
        <v>500.0</v>
      </c>
      <c r="CF22" s="122" t="str">
        <f>HYPERLINK("https://www.khwiki.com/Fishbon%C3%A9", "Fishbone")</f>
        <v>Fishbone</v>
      </c>
      <c r="CG22" s="121">
        <v>400.0</v>
      </c>
      <c r="CH22" s="123" t="s">
        <v>812</v>
      </c>
      <c r="CI22" s="124">
        <v>200.0</v>
      </c>
      <c r="CJ22" s="135" t="s">
        <v>813</v>
      </c>
      <c r="CK22" s="124">
        <v>100.0</v>
      </c>
      <c r="CL22" s="122" t="s">
        <v>814</v>
      </c>
      <c r="CM22" s="124">
        <v>200.0</v>
      </c>
      <c r="CN22" s="125" t="s">
        <v>815</v>
      </c>
      <c r="CO22" s="121">
        <v>200.0</v>
      </c>
      <c r="CP22" s="123" t="s">
        <v>816</v>
      </c>
      <c r="CQ22" s="124">
        <v>100.0</v>
      </c>
      <c r="CR22" s="122" t="s">
        <v>817</v>
      </c>
      <c r="CS22" s="124">
        <v>50.0</v>
      </c>
      <c r="CT22" s="122" t="s">
        <v>818</v>
      </c>
      <c r="CU22" s="121">
        <v>200.0</v>
      </c>
      <c r="CV22" s="123" t="s">
        <v>819</v>
      </c>
      <c r="CW22" s="83">
        <v>400.0</v>
      </c>
      <c r="CX22" s="115" t="s">
        <v>820</v>
      </c>
      <c r="CY22" s="101"/>
      <c r="CZ22" s="83">
        <v>100.0</v>
      </c>
      <c r="DA22" s="136" t="s">
        <v>821</v>
      </c>
      <c r="DB22" s="127"/>
      <c r="DC22" s="35"/>
      <c r="DF22" s="35"/>
      <c r="DG22" s="35"/>
      <c r="DI22" s="111"/>
      <c r="DN22" s="112" t="s">
        <v>822</v>
      </c>
      <c r="DO22" s="113" t="s">
        <v>366</v>
      </c>
      <c r="DP22" s="111"/>
    </row>
    <row r="23" ht="24.75" customHeight="1">
      <c r="A23" s="35"/>
      <c r="B23" s="82">
        <v>14.0</v>
      </c>
      <c r="C23" s="83">
        <v>0.0</v>
      </c>
      <c r="D23" s="84" t="s">
        <v>823</v>
      </c>
      <c r="E23" s="83">
        <v>100.0</v>
      </c>
      <c r="F23" s="100" t="s">
        <v>824</v>
      </c>
      <c r="G23" s="83">
        <v>100.0</v>
      </c>
      <c r="H23" s="100" t="s">
        <v>825</v>
      </c>
      <c r="I23" s="83">
        <v>200.0</v>
      </c>
      <c r="J23" s="100" t="s">
        <v>826</v>
      </c>
      <c r="K23" s="83">
        <v>200.0</v>
      </c>
      <c r="L23" s="116" t="s">
        <v>827</v>
      </c>
      <c r="M23" s="83">
        <v>200.0</v>
      </c>
      <c r="N23" s="100" t="s">
        <v>828</v>
      </c>
      <c r="O23" s="83">
        <v>600.0</v>
      </c>
      <c r="P23" s="115" t="s">
        <v>829</v>
      </c>
      <c r="Q23" s="83">
        <v>300.0</v>
      </c>
      <c r="R23" s="138" t="s">
        <v>830</v>
      </c>
      <c r="S23" s="83">
        <v>100.0</v>
      </c>
      <c r="T23" s="115" t="s">
        <v>831</v>
      </c>
      <c r="U23" s="83">
        <v>200.0</v>
      </c>
      <c r="V23" s="138" t="s">
        <v>832</v>
      </c>
      <c r="W23" s="83">
        <v>300.0</v>
      </c>
      <c r="X23" s="100" t="s">
        <v>833</v>
      </c>
      <c r="Y23" s="83">
        <v>400.0</v>
      </c>
      <c r="Z23" s="100" t="s">
        <v>834</v>
      </c>
      <c r="AA23" s="83">
        <v>100.0</v>
      </c>
      <c r="AB23" s="100" t="s">
        <v>835</v>
      </c>
      <c r="AC23" s="83">
        <v>100.0</v>
      </c>
      <c r="AD23" s="100" t="s">
        <v>836</v>
      </c>
      <c r="AE23" s="101">
        <v>100.0</v>
      </c>
      <c r="AF23" s="99" t="s">
        <v>837</v>
      </c>
      <c r="AG23" s="83">
        <v>200.0</v>
      </c>
      <c r="AH23" s="116" t="s">
        <v>838</v>
      </c>
      <c r="AI23" s="91">
        <v>400.0</v>
      </c>
      <c r="AJ23" s="84" t="s">
        <v>839</v>
      </c>
      <c r="AK23" s="91">
        <v>200.0</v>
      </c>
      <c r="AL23" s="84" t="s">
        <v>840</v>
      </c>
      <c r="AM23" s="83">
        <v>100.0</v>
      </c>
      <c r="AN23" s="115" t="s">
        <v>841</v>
      </c>
      <c r="AO23" s="83">
        <v>200.0</v>
      </c>
      <c r="AP23" s="94" t="s">
        <v>842</v>
      </c>
      <c r="AQ23" s="83">
        <v>500.0</v>
      </c>
      <c r="AR23" s="116" t="s">
        <v>843</v>
      </c>
      <c r="AS23" s="83">
        <v>200.0</v>
      </c>
      <c r="AT23" s="115" t="s">
        <v>844</v>
      </c>
      <c r="AU23" s="83">
        <v>200.0</v>
      </c>
      <c r="AV23" s="100" t="s">
        <v>845</v>
      </c>
      <c r="AW23" s="83">
        <v>300.0</v>
      </c>
      <c r="AX23" s="115" t="s">
        <v>846</v>
      </c>
      <c r="AY23" s="83">
        <v>500.0</v>
      </c>
      <c r="AZ23" s="115" t="s">
        <v>847</v>
      </c>
      <c r="BA23" s="83">
        <v>100.0</v>
      </c>
      <c r="BB23" s="115" t="s">
        <v>848</v>
      </c>
      <c r="BC23" s="83">
        <v>200.0</v>
      </c>
      <c r="BD23" s="94" t="s">
        <v>849</v>
      </c>
      <c r="BE23" s="83">
        <v>300.0</v>
      </c>
      <c r="BF23" s="117" t="s">
        <v>850</v>
      </c>
      <c r="BG23" s="83">
        <v>600.0</v>
      </c>
      <c r="BH23" s="84" t="s">
        <v>851</v>
      </c>
      <c r="BI23" s="97">
        <v>100.0</v>
      </c>
      <c r="BJ23" s="98" t="s">
        <v>852</v>
      </c>
      <c r="BK23" s="91">
        <v>300.0</v>
      </c>
      <c r="BL23" s="115" t="s">
        <v>853</v>
      </c>
      <c r="BM23" s="97">
        <v>200.0</v>
      </c>
      <c r="BN23" s="99" t="s">
        <v>854</v>
      </c>
      <c r="BO23" s="91">
        <v>300.0</v>
      </c>
      <c r="BP23" s="115" t="s">
        <v>855</v>
      </c>
      <c r="BQ23" s="97">
        <v>200.0</v>
      </c>
      <c r="BR23" s="100" t="s">
        <v>856</v>
      </c>
      <c r="BS23" s="101">
        <v>50.0</v>
      </c>
      <c r="BT23" s="99" t="s">
        <v>857</v>
      </c>
      <c r="BU23" s="83">
        <v>100.0</v>
      </c>
      <c r="BV23" s="99" t="s">
        <v>858</v>
      </c>
      <c r="BW23" s="83">
        <v>100.0</v>
      </c>
      <c r="BX23" s="120" t="s">
        <v>859</v>
      </c>
      <c r="BY23" s="83">
        <v>100.0</v>
      </c>
      <c r="BZ23" s="99" t="s">
        <v>860</v>
      </c>
      <c r="CA23" s="83">
        <v>100.0</v>
      </c>
      <c r="CB23" s="99" t="s">
        <v>861</v>
      </c>
      <c r="CC23" s="124">
        <v>100.0</v>
      </c>
      <c r="CD23" s="122" t="s">
        <v>862</v>
      </c>
      <c r="CE23" s="121">
        <v>500.0</v>
      </c>
      <c r="CF23" s="122" t="str">
        <f>HYPERLINK("https://www.khwiki.com/Flowbermeow", "Flowbermeow")</f>
        <v>Flowbermeow</v>
      </c>
      <c r="CG23" s="121">
        <v>200.0</v>
      </c>
      <c r="CH23" s="123" t="s">
        <v>729</v>
      </c>
      <c r="CI23" s="124">
        <v>200.0</v>
      </c>
      <c r="CJ23" s="135" t="s">
        <v>863</v>
      </c>
      <c r="CK23" s="124">
        <v>100.0</v>
      </c>
      <c r="CL23" s="122" t="s">
        <v>864</v>
      </c>
      <c r="CM23" s="124">
        <v>200.0</v>
      </c>
      <c r="CN23" s="125" t="s">
        <v>865</v>
      </c>
      <c r="CO23" s="121">
        <v>200.0</v>
      </c>
      <c r="CP23" s="123" t="s">
        <v>866</v>
      </c>
      <c r="CQ23" s="121">
        <v>400.0</v>
      </c>
      <c r="CR23" s="122" t="s">
        <v>867</v>
      </c>
      <c r="CS23" s="124">
        <v>100.0</v>
      </c>
      <c r="CT23" s="122" t="s">
        <v>868</v>
      </c>
      <c r="CU23" s="121">
        <v>300.0</v>
      </c>
      <c r="CV23" s="123" t="s">
        <v>869</v>
      </c>
      <c r="CW23" s="83">
        <v>400.0</v>
      </c>
      <c r="CX23" s="115" t="s">
        <v>870</v>
      </c>
      <c r="CY23" s="101"/>
      <c r="CZ23" s="83">
        <v>0.0</v>
      </c>
      <c r="DA23" s="136" t="s">
        <v>871</v>
      </c>
      <c r="DB23" s="127"/>
      <c r="DC23" s="35"/>
      <c r="DF23" s="35"/>
      <c r="DI23" s="111"/>
      <c r="DN23" s="112" t="s">
        <v>872</v>
      </c>
      <c r="DO23" s="113" t="s">
        <v>873</v>
      </c>
      <c r="DP23" s="111"/>
    </row>
    <row r="24" ht="24.75" customHeight="1">
      <c r="A24" s="35"/>
      <c r="B24" s="82">
        <v>15.0</v>
      </c>
      <c r="C24" s="83">
        <v>0.0</v>
      </c>
      <c r="D24" s="84" t="s">
        <v>874</v>
      </c>
      <c r="E24" s="83">
        <v>100.0</v>
      </c>
      <c r="F24" s="100" t="s">
        <v>875</v>
      </c>
      <c r="G24" s="83">
        <v>0.0</v>
      </c>
      <c r="H24" s="100" t="s">
        <v>876</v>
      </c>
      <c r="I24" s="83">
        <v>200.0</v>
      </c>
      <c r="J24" s="100" t="s">
        <v>877</v>
      </c>
      <c r="K24" s="83">
        <v>200.0</v>
      </c>
      <c r="L24" s="116" t="s">
        <v>878</v>
      </c>
      <c r="M24" s="83">
        <v>200.0</v>
      </c>
      <c r="N24" s="100" t="s">
        <v>879</v>
      </c>
      <c r="O24" s="83">
        <v>600.0</v>
      </c>
      <c r="P24" s="118" t="s">
        <v>880</v>
      </c>
      <c r="Q24" s="83">
        <v>200.0</v>
      </c>
      <c r="R24" s="100" t="s">
        <v>353</v>
      </c>
      <c r="S24" s="83">
        <v>50.0</v>
      </c>
      <c r="T24" s="115" t="s">
        <v>881</v>
      </c>
      <c r="U24" s="83">
        <v>100.0</v>
      </c>
      <c r="V24" s="138" t="s">
        <v>882</v>
      </c>
      <c r="W24" s="83">
        <v>300.0</v>
      </c>
      <c r="X24" s="100" t="s">
        <v>883</v>
      </c>
      <c r="Y24" s="83">
        <v>600.0</v>
      </c>
      <c r="Z24" s="100" t="s">
        <v>884</v>
      </c>
      <c r="AA24" s="83">
        <v>100.0</v>
      </c>
      <c r="AB24" s="100" t="s">
        <v>885</v>
      </c>
      <c r="AC24" s="83">
        <v>400.0</v>
      </c>
      <c r="AD24" s="100" t="s">
        <v>886</v>
      </c>
      <c r="AE24" s="101">
        <v>100.0</v>
      </c>
      <c r="AF24" s="99" t="s">
        <v>887</v>
      </c>
      <c r="AG24" s="83">
        <v>200.0</v>
      </c>
      <c r="AH24" s="116" t="s">
        <v>888</v>
      </c>
      <c r="AI24" s="91">
        <v>400.0</v>
      </c>
      <c r="AJ24" s="115" t="s">
        <v>889</v>
      </c>
      <c r="AK24" s="91">
        <v>200.0</v>
      </c>
      <c r="AL24" s="84" t="s">
        <v>890</v>
      </c>
      <c r="AM24" s="83">
        <v>100.0</v>
      </c>
      <c r="AN24" s="115" t="s">
        <v>891</v>
      </c>
      <c r="AO24" s="83">
        <v>300.0</v>
      </c>
      <c r="AP24" s="94" t="s">
        <v>892</v>
      </c>
      <c r="AQ24" s="83">
        <v>200.0</v>
      </c>
      <c r="AR24" s="100" t="s">
        <v>893</v>
      </c>
      <c r="AS24" s="83">
        <v>200.0</v>
      </c>
      <c r="AT24" s="100" t="s">
        <v>894</v>
      </c>
      <c r="AU24" s="83">
        <v>200.0</v>
      </c>
      <c r="AV24" s="100" t="s">
        <v>895</v>
      </c>
      <c r="AW24" s="83">
        <v>200.0</v>
      </c>
      <c r="AX24" s="115" t="s">
        <v>896</v>
      </c>
      <c r="AY24" s="83">
        <v>700.0</v>
      </c>
      <c r="AZ24" s="115" t="s">
        <v>897</v>
      </c>
      <c r="BA24" s="83">
        <v>100.0</v>
      </c>
      <c r="BB24" s="100" t="s">
        <v>898</v>
      </c>
      <c r="BC24" s="83">
        <v>200.0</v>
      </c>
      <c r="BD24" s="94" t="s">
        <v>899</v>
      </c>
      <c r="BE24" s="83">
        <v>400.0</v>
      </c>
      <c r="BF24" s="89" t="s">
        <v>900</v>
      </c>
      <c r="BG24" s="83">
        <v>100.0</v>
      </c>
      <c r="BH24" s="84" t="s">
        <v>901</v>
      </c>
      <c r="BI24" s="97">
        <v>200.0</v>
      </c>
      <c r="BJ24" s="98" t="s">
        <v>902</v>
      </c>
      <c r="BK24" s="91">
        <v>300.0</v>
      </c>
      <c r="BL24" s="115" t="s">
        <v>903</v>
      </c>
      <c r="BM24" s="97">
        <v>300.0</v>
      </c>
      <c r="BN24" s="99" t="s">
        <v>904</v>
      </c>
      <c r="BO24" s="91">
        <v>200.0</v>
      </c>
      <c r="BP24" s="115" t="s">
        <v>905</v>
      </c>
      <c r="BQ24" s="97">
        <v>500.0</v>
      </c>
      <c r="BR24" s="100" t="s">
        <v>906</v>
      </c>
      <c r="BS24" s="101">
        <v>200.0</v>
      </c>
      <c r="BT24" s="99" t="s">
        <v>907</v>
      </c>
      <c r="BU24" s="83">
        <v>100.0</v>
      </c>
      <c r="BV24" s="99" t="s">
        <v>908</v>
      </c>
      <c r="BW24" s="83">
        <v>100.0</v>
      </c>
      <c r="BX24" s="120" t="s">
        <v>909</v>
      </c>
      <c r="BY24" s="83">
        <v>50.0</v>
      </c>
      <c r="BZ24" s="99" t="s">
        <v>910</v>
      </c>
      <c r="CA24" s="83">
        <v>300.0</v>
      </c>
      <c r="CB24" s="99" t="s">
        <v>911</v>
      </c>
      <c r="CC24" s="124">
        <v>100.0</v>
      </c>
      <c r="CD24" s="122" t="s">
        <v>912</v>
      </c>
      <c r="CE24" s="121">
        <v>500.0</v>
      </c>
      <c r="CF24" s="122" t="str">
        <f>HYPERLINK("https://www.khwiki.com/Ghostabocky", "Ghostabocky")</f>
        <v>Ghostabocky</v>
      </c>
      <c r="CG24" s="121">
        <v>300.0</v>
      </c>
      <c r="CH24" s="123" t="s">
        <v>913</v>
      </c>
      <c r="CI24" s="124">
        <v>300.0</v>
      </c>
      <c r="CJ24" s="135" t="s">
        <v>914</v>
      </c>
      <c r="CK24" s="124">
        <v>200.0</v>
      </c>
      <c r="CL24" s="122" t="s">
        <v>915</v>
      </c>
      <c r="CM24" s="124">
        <v>200.0</v>
      </c>
      <c r="CN24" s="125" t="s">
        <v>916</v>
      </c>
      <c r="CO24" s="121">
        <v>50.0</v>
      </c>
      <c r="CP24" s="123" t="s">
        <v>917</v>
      </c>
      <c r="CQ24" s="124">
        <v>100.0</v>
      </c>
      <c r="CR24" s="122" t="s">
        <v>918</v>
      </c>
      <c r="CS24" s="124">
        <v>100.0</v>
      </c>
      <c r="CT24" s="122" t="s">
        <v>919</v>
      </c>
      <c r="CU24" s="121">
        <v>200.0</v>
      </c>
      <c r="CV24" s="123" t="s">
        <v>920</v>
      </c>
      <c r="CW24" s="83">
        <v>400.0</v>
      </c>
      <c r="CX24" s="115" t="s">
        <v>921</v>
      </c>
      <c r="CY24" s="101"/>
      <c r="CZ24" s="83">
        <v>200.0</v>
      </c>
      <c r="DA24" s="136" t="s">
        <v>922</v>
      </c>
      <c r="DB24" s="127"/>
      <c r="DC24" s="35"/>
      <c r="DF24" s="35"/>
      <c r="DG24" s="35"/>
      <c r="DI24" s="137"/>
      <c r="DN24" s="99" t="s">
        <v>923</v>
      </c>
      <c r="DO24" s="113" t="s">
        <v>924</v>
      </c>
      <c r="DP24" s="111"/>
    </row>
    <row r="25" ht="24.75" customHeight="1">
      <c r="A25" s="35"/>
      <c r="B25" s="82">
        <v>16.0</v>
      </c>
      <c r="C25" s="83">
        <v>50.0</v>
      </c>
      <c r="D25" s="84" t="s">
        <v>925</v>
      </c>
      <c r="E25" s="83">
        <v>300.0</v>
      </c>
      <c r="F25" s="100" t="s">
        <v>353</v>
      </c>
      <c r="G25" s="83">
        <v>50.0</v>
      </c>
      <c r="H25" s="100" t="s">
        <v>926</v>
      </c>
      <c r="I25" s="83">
        <v>200.0</v>
      </c>
      <c r="J25" s="115" t="s">
        <v>927</v>
      </c>
      <c r="K25" s="83">
        <v>200.0</v>
      </c>
      <c r="L25" s="116" t="s">
        <v>928</v>
      </c>
      <c r="M25" s="83">
        <v>200.0</v>
      </c>
      <c r="N25" s="100" t="s">
        <v>929</v>
      </c>
      <c r="O25" s="83">
        <v>800.0</v>
      </c>
      <c r="P25" s="100" t="s">
        <v>930</v>
      </c>
      <c r="Q25" s="83">
        <v>200.0</v>
      </c>
      <c r="R25" s="100" t="s">
        <v>931</v>
      </c>
      <c r="S25" s="83">
        <v>100.0</v>
      </c>
      <c r="T25" s="115" t="s">
        <v>932</v>
      </c>
      <c r="U25" s="83">
        <v>300.0</v>
      </c>
      <c r="V25" s="138" t="s">
        <v>933</v>
      </c>
      <c r="W25" s="83">
        <v>300.0</v>
      </c>
      <c r="X25" s="100" t="s">
        <v>934</v>
      </c>
      <c r="Y25" s="83">
        <v>200.0</v>
      </c>
      <c r="Z25" s="100" t="s">
        <v>935</v>
      </c>
      <c r="AA25" s="83">
        <v>100.0</v>
      </c>
      <c r="AB25" s="115" t="s">
        <v>936</v>
      </c>
      <c r="AC25" s="83">
        <v>200.0</v>
      </c>
      <c r="AD25" s="100" t="s">
        <v>937</v>
      </c>
      <c r="AE25" s="101">
        <v>100.0</v>
      </c>
      <c r="AF25" s="99" t="s">
        <v>938</v>
      </c>
      <c r="AG25" s="83">
        <v>200.0</v>
      </c>
      <c r="AH25" s="116" t="s">
        <v>939</v>
      </c>
      <c r="AI25" s="91">
        <v>200.0</v>
      </c>
      <c r="AJ25" s="115" t="s">
        <v>940</v>
      </c>
      <c r="AK25" s="91">
        <v>300.0</v>
      </c>
      <c r="AL25" s="84" t="s">
        <v>941</v>
      </c>
      <c r="AM25" s="83">
        <v>200.0</v>
      </c>
      <c r="AN25" s="115" t="s">
        <v>942</v>
      </c>
      <c r="AO25" s="83">
        <v>400.0</v>
      </c>
      <c r="AP25" s="94" t="s">
        <v>943</v>
      </c>
      <c r="AQ25" s="83">
        <v>50.0</v>
      </c>
      <c r="AR25" s="115" t="s">
        <v>944</v>
      </c>
      <c r="AS25" s="83">
        <v>200.0</v>
      </c>
      <c r="AT25" s="115" t="s">
        <v>945</v>
      </c>
      <c r="AU25" s="83">
        <v>200.0</v>
      </c>
      <c r="AV25" s="100" t="s">
        <v>946</v>
      </c>
      <c r="AW25" s="83">
        <v>100.0</v>
      </c>
      <c r="AX25" s="100" t="s">
        <v>947</v>
      </c>
      <c r="AY25" s="83">
        <v>200.0</v>
      </c>
      <c r="AZ25" s="115" t="s">
        <v>948</v>
      </c>
      <c r="BA25" s="83">
        <v>200.0</v>
      </c>
      <c r="BB25" s="100" t="s">
        <v>949</v>
      </c>
      <c r="BC25" s="83">
        <v>200.0</v>
      </c>
      <c r="BD25" s="94" t="s">
        <v>950</v>
      </c>
      <c r="BE25" s="83">
        <v>300.0</v>
      </c>
      <c r="BF25" s="140" t="s">
        <v>951</v>
      </c>
      <c r="BG25" s="83">
        <v>200.0</v>
      </c>
      <c r="BH25" s="84" t="s">
        <v>952</v>
      </c>
      <c r="BI25" s="97">
        <v>200.0</v>
      </c>
      <c r="BJ25" s="98" t="s">
        <v>953</v>
      </c>
      <c r="BK25" s="91">
        <v>200.0</v>
      </c>
      <c r="BL25" s="115" t="s">
        <v>954</v>
      </c>
      <c r="BM25" s="97">
        <v>200.0</v>
      </c>
      <c r="BN25" s="99" t="s">
        <v>955</v>
      </c>
      <c r="BO25" s="91">
        <v>200.0</v>
      </c>
      <c r="BP25" s="115" t="s">
        <v>956</v>
      </c>
      <c r="BQ25" s="97">
        <v>300.0</v>
      </c>
      <c r="BR25" s="100" t="s">
        <v>957</v>
      </c>
      <c r="BS25" s="101">
        <v>100.0</v>
      </c>
      <c r="BT25" s="99" t="s">
        <v>958</v>
      </c>
      <c r="BU25" s="83">
        <v>50.0</v>
      </c>
      <c r="BV25" s="99" t="s">
        <v>959</v>
      </c>
      <c r="BW25" s="83">
        <v>200.0</v>
      </c>
      <c r="BX25" s="120" t="s">
        <v>960</v>
      </c>
      <c r="BY25" s="83">
        <v>100.0</v>
      </c>
      <c r="BZ25" s="99" t="s">
        <v>961</v>
      </c>
      <c r="CA25" s="83">
        <v>300.0</v>
      </c>
      <c r="CB25" s="99" t="s">
        <v>962</v>
      </c>
      <c r="CC25" s="124">
        <v>100.0</v>
      </c>
      <c r="CD25" s="122" t="s">
        <v>963</v>
      </c>
      <c r="CE25" s="121">
        <v>500.0</v>
      </c>
      <c r="CF25" s="122" t="str">
        <f>HYPERLINK("https://www.khwiki.com/Halbird", "Halbird")</f>
        <v>Halbird</v>
      </c>
      <c r="CG25" s="121">
        <v>200.0</v>
      </c>
      <c r="CH25" s="123" t="s">
        <v>964</v>
      </c>
      <c r="CI25" s="124">
        <v>200.0</v>
      </c>
      <c r="CJ25" s="135" t="s">
        <v>965</v>
      </c>
      <c r="CK25" s="124">
        <v>0.0</v>
      </c>
      <c r="CL25" s="122" t="s">
        <v>966</v>
      </c>
      <c r="CM25" s="124">
        <v>200.0</v>
      </c>
      <c r="CN25" s="125" t="s">
        <v>967</v>
      </c>
      <c r="CO25" s="121">
        <v>200.0</v>
      </c>
      <c r="CP25" s="123" t="s">
        <v>968</v>
      </c>
      <c r="CQ25" s="124">
        <v>50.0</v>
      </c>
      <c r="CR25" s="122" t="str">
        <f>HYPERLINK("https://ratchetandclank.fandom.com/wiki/Critters", "Critters")</f>
        <v>Critters</v>
      </c>
      <c r="CS25" s="124">
        <v>50.0</v>
      </c>
      <c r="CT25" s="122" t="s">
        <v>969</v>
      </c>
      <c r="CU25" s="121">
        <v>300.0</v>
      </c>
      <c r="CV25" s="123" t="s">
        <v>970</v>
      </c>
      <c r="CW25" s="83">
        <v>400.0</v>
      </c>
      <c r="CX25" s="118" t="s">
        <v>971</v>
      </c>
      <c r="CY25" s="101"/>
      <c r="CZ25" s="83">
        <v>100.0</v>
      </c>
      <c r="DA25" s="141" t="s">
        <v>972</v>
      </c>
      <c r="DB25" s="127"/>
      <c r="DC25" s="35"/>
      <c r="DF25" s="35"/>
      <c r="DG25" s="35"/>
      <c r="DI25" s="137"/>
      <c r="DP25" s="111"/>
    </row>
    <row r="26" ht="24.75" customHeight="1">
      <c r="A26" s="35"/>
      <c r="B26" s="82">
        <v>17.0</v>
      </c>
      <c r="C26" s="83">
        <v>100.0</v>
      </c>
      <c r="D26" s="84" t="s">
        <v>973</v>
      </c>
      <c r="E26" s="83">
        <v>100.0</v>
      </c>
      <c r="F26" s="100" t="s">
        <v>974</v>
      </c>
      <c r="G26" s="83">
        <v>100.0</v>
      </c>
      <c r="H26" s="100" t="s">
        <v>975</v>
      </c>
      <c r="I26" s="83">
        <v>300.0</v>
      </c>
      <c r="J26" s="100" t="s">
        <v>976</v>
      </c>
      <c r="K26" s="83">
        <v>200.0</v>
      </c>
      <c r="L26" s="116" t="s">
        <v>977</v>
      </c>
      <c r="M26" s="83">
        <v>200.0</v>
      </c>
      <c r="N26" s="100" t="s">
        <v>978</v>
      </c>
      <c r="O26" s="83">
        <v>700.0</v>
      </c>
      <c r="P26" s="115" t="s">
        <v>979</v>
      </c>
      <c r="Q26" s="83">
        <v>400.0</v>
      </c>
      <c r="R26" s="100" t="s">
        <v>980</v>
      </c>
      <c r="S26" s="91">
        <v>100.0</v>
      </c>
      <c r="T26" s="100" t="s">
        <v>981</v>
      </c>
      <c r="U26" s="83">
        <v>200.0</v>
      </c>
      <c r="V26" s="138" t="s">
        <v>982</v>
      </c>
      <c r="W26" s="83">
        <v>300.0</v>
      </c>
      <c r="X26" s="100" t="s">
        <v>983</v>
      </c>
      <c r="Y26" s="83">
        <v>300.0</v>
      </c>
      <c r="Z26" s="100" t="s">
        <v>984</v>
      </c>
      <c r="AA26" s="83">
        <v>100.0</v>
      </c>
      <c r="AB26" s="115" t="s">
        <v>985</v>
      </c>
      <c r="AC26" s="83">
        <v>300.0</v>
      </c>
      <c r="AD26" s="100" t="s">
        <v>986</v>
      </c>
      <c r="AE26" s="101">
        <v>100.0</v>
      </c>
      <c r="AF26" s="99" t="s">
        <v>987</v>
      </c>
      <c r="AG26" s="83">
        <v>200.0</v>
      </c>
      <c r="AH26" s="116" t="s">
        <v>988</v>
      </c>
      <c r="AI26" s="91">
        <v>200.0</v>
      </c>
      <c r="AJ26" s="115" t="s">
        <v>989</v>
      </c>
      <c r="AK26" s="91">
        <v>300.0</v>
      </c>
      <c r="AL26" s="84" t="s">
        <v>990</v>
      </c>
      <c r="AM26" s="83">
        <v>300.0</v>
      </c>
      <c r="AN26" s="115" t="s">
        <v>991</v>
      </c>
      <c r="AO26" s="83">
        <v>200.0</v>
      </c>
      <c r="AP26" s="94" t="s">
        <v>992</v>
      </c>
      <c r="AQ26" s="83">
        <v>200.0</v>
      </c>
      <c r="AR26" s="116" t="s">
        <v>993</v>
      </c>
      <c r="AS26" s="83">
        <v>200.0</v>
      </c>
      <c r="AT26" s="115" t="s">
        <v>994</v>
      </c>
      <c r="AU26" s="83">
        <v>200.0</v>
      </c>
      <c r="AV26" s="100" t="s">
        <v>995</v>
      </c>
      <c r="AW26" s="83">
        <v>200.0</v>
      </c>
      <c r="AX26" s="100" t="s">
        <v>996</v>
      </c>
      <c r="AY26" s="83">
        <v>400.0</v>
      </c>
      <c r="AZ26" s="115" t="s">
        <v>997</v>
      </c>
      <c r="BA26" s="83">
        <v>200.0</v>
      </c>
      <c r="BB26" s="118" t="s">
        <v>998</v>
      </c>
      <c r="BC26" s="83">
        <v>200.0</v>
      </c>
      <c r="BD26" s="94" t="s">
        <v>999</v>
      </c>
      <c r="BE26" s="142">
        <v>300.0</v>
      </c>
      <c r="BF26" s="143" t="s">
        <v>1000</v>
      </c>
      <c r="BG26" s="83">
        <v>50.0</v>
      </c>
      <c r="BH26" s="84" t="s">
        <v>1001</v>
      </c>
      <c r="BI26" s="97">
        <v>100.0</v>
      </c>
      <c r="BJ26" s="98" t="s">
        <v>1002</v>
      </c>
      <c r="BK26" s="91">
        <v>200.0</v>
      </c>
      <c r="BL26" s="115" t="s">
        <v>1003</v>
      </c>
      <c r="BM26" s="97">
        <v>100.0</v>
      </c>
      <c r="BN26" s="99" t="s">
        <v>1004</v>
      </c>
      <c r="BO26" s="91">
        <v>1000.0</v>
      </c>
      <c r="BP26" s="115" t="s">
        <v>1005</v>
      </c>
      <c r="BQ26" s="97">
        <v>200.0</v>
      </c>
      <c r="BR26" s="100" t="s">
        <v>1006</v>
      </c>
      <c r="BS26" s="101">
        <v>200.0</v>
      </c>
      <c r="BT26" s="99" t="s">
        <v>1007</v>
      </c>
      <c r="BU26" s="83">
        <v>50.0</v>
      </c>
      <c r="BV26" s="99" t="s">
        <v>1008</v>
      </c>
      <c r="BW26" s="83">
        <v>500.0</v>
      </c>
      <c r="BX26" s="120" t="s">
        <v>1009</v>
      </c>
      <c r="BY26" s="83">
        <v>100.0</v>
      </c>
      <c r="BZ26" s="99" t="s">
        <v>1010</v>
      </c>
      <c r="CA26" s="83">
        <v>100.0</v>
      </c>
      <c r="CB26" s="99" t="s">
        <v>1011</v>
      </c>
      <c r="CC26" s="124">
        <v>50.0</v>
      </c>
      <c r="CD26" s="122" t="s">
        <v>1012</v>
      </c>
      <c r="CE26" s="121">
        <v>500.0</v>
      </c>
      <c r="CF26" s="122" t="str">
        <f>HYPERLINK("https://www.khwiki.com/Hebby_Repp", "Hebby Repp")</f>
        <v>Hebby Repp</v>
      </c>
      <c r="CG26" s="121" t="s">
        <v>304</v>
      </c>
      <c r="CH26" s="123" t="s">
        <v>1013</v>
      </c>
      <c r="CI26" s="124">
        <v>200.0</v>
      </c>
      <c r="CJ26" s="135" t="s">
        <v>1014</v>
      </c>
      <c r="CK26" s="124">
        <v>50.0</v>
      </c>
      <c r="CL26" s="122" t="s">
        <v>1015</v>
      </c>
      <c r="CM26" s="124">
        <v>200.0</v>
      </c>
      <c r="CN26" s="125" t="s">
        <v>1016</v>
      </c>
      <c r="CO26" s="121">
        <v>200.0</v>
      </c>
      <c r="CP26" s="123" t="s">
        <v>1017</v>
      </c>
      <c r="CQ26" s="124">
        <v>100.0</v>
      </c>
      <c r="CR26" s="122" t="s">
        <v>1018</v>
      </c>
      <c r="CS26" s="124">
        <v>100.0</v>
      </c>
      <c r="CT26" s="122" t="s">
        <v>1019</v>
      </c>
      <c r="CU26" s="121">
        <v>600.0</v>
      </c>
      <c r="CV26" s="123" t="s">
        <v>1020</v>
      </c>
      <c r="CW26" s="83">
        <v>100.0</v>
      </c>
      <c r="CX26" s="129" t="s">
        <v>1021</v>
      </c>
      <c r="CY26" s="101"/>
      <c r="CZ26" s="83">
        <v>200.0</v>
      </c>
      <c r="DA26" s="141" t="s">
        <v>1022</v>
      </c>
      <c r="DB26" s="127"/>
      <c r="DC26" s="144"/>
      <c r="DF26" s="35"/>
      <c r="DG26" s="35"/>
      <c r="DI26" s="137"/>
      <c r="DO26" s="111"/>
      <c r="DP26" s="111"/>
    </row>
    <row r="27" ht="24.75" customHeight="1">
      <c r="A27" s="35"/>
      <c r="B27" s="82">
        <v>18.0</v>
      </c>
      <c r="C27" s="83">
        <v>0.0</v>
      </c>
      <c r="D27" s="84" t="s">
        <v>1023</v>
      </c>
      <c r="E27" s="83">
        <v>100.0</v>
      </c>
      <c r="F27" s="100" t="s">
        <v>1024</v>
      </c>
      <c r="G27" s="83">
        <v>50.0</v>
      </c>
      <c r="H27" s="100" t="s">
        <v>1025</v>
      </c>
      <c r="I27" s="83">
        <v>200.0</v>
      </c>
      <c r="J27" s="100" t="s">
        <v>1026</v>
      </c>
      <c r="K27" s="83">
        <v>200.0</v>
      </c>
      <c r="L27" s="116" t="s">
        <v>1027</v>
      </c>
      <c r="M27" s="83">
        <v>200.0</v>
      </c>
      <c r="N27" s="100" t="s">
        <v>1028</v>
      </c>
      <c r="O27" s="83">
        <v>700.0</v>
      </c>
      <c r="P27" s="100" t="s">
        <v>1029</v>
      </c>
      <c r="Q27" s="83">
        <v>200.0</v>
      </c>
      <c r="R27" s="100" t="s">
        <v>1030</v>
      </c>
      <c r="S27" s="83">
        <v>200.0</v>
      </c>
      <c r="T27" s="115" t="s">
        <v>1031</v>
      </c>
      <c r="U27" s="83">
        <v>200.0</v>
      </c>
      <c r="V27" s="138" t="s">
        <v>1032</v>
      </c>
      <c r="W27" s="83">
        <v>200.0</v>
      </c>
      <c r="X27" s="100" t="s">
        <v>1033</v>
      </c>
      <c r="Y27" s="83">
        <v>300.0</v>
      </c>
      <c r="Z27" s="115" t="s">
        <v>1034</v>
      </c>
      <c r="AA27" s="83">
        <v>50.0</v>
      </c>
      <c r="AB27" s="115" t="s">
        <v>1035</v>
      </c>
      <c r="AC27" s="83">
        <v>200.0</v>
      </c>
      <c r="AD27" s="100" t="s">
        <v>1036</v>
      </c>
      <c r="AE27" s="101">
        <v>50.0</v>
      </c>
      <c r="AF27" s="99" t="s">
        <v>1037</v>
      </c>
      <c r="AG27" s="83">
        <v>100.0</v>
      </c>
      <c r="AH27" s="116" t="s">
        <v>1038</v>
      </c>
      <c r="AI27" s="91">
        <v>200.0</v>
      </c>
      <c r="AJ27" s="115" t="s">
        <v>1039</v>
      </c>
      <c r="AK27" s="91">
        <v>300.0</v>
      </c>
      <c r="AL27" s="84" t="s">
        <v>1040</v>
      </c>
      <c r="AM27" s="83">
        <v>200.0</v>
      </c>
      <c r="AN27" s="115" t="s">
        <v>1041</v>
      </c>
      <c r="AO27" s="83">
        <v>300.0</v>
      </c>
      <c r="AP27" s="94" t="s">
        <v>1042</v>
      </c>
      <c r="AQ27" s="83">
        <v>400.0</v>
      </c>
      <c r="AR27" s="116" t="s">
        <v>1043</v>
      </c>
      <c r="AS27" s="83">
        <v>200.0</v>
      </c>
      <c r="AT27" s="115" t="s">
        <v>1044</v>
      </c>
      <c r="AU27" s="83">
        <v>200.0</v>
      </c>
      <c r="AV27" s="100" t="s">
        <v>1045</v>
      </c>
      <c r="AW27" s="83">
        <v>300.0</v>
      </c>
      <c r="AX27" s="115" t="s">
        <v>1046</v>
      </c>
      <c r="AY27" s="83">
        <v>500.0</v>
      </c>
      <c r="AZ27" s="115" t="s">
        <v>1047</v>
      </c>
      <c r="BA27" s="83">
        <v>50.0</v>
      </c>
      <c r="BB27" s="100" t="s">
        <v>1048</v>
      </c>
      <c r="BC27" s="83">
        <v>200.0</v>
      </c>
      <c r="BD27" s="94" t="s">
        <v>1049</v>
      </c>
      <c r="BE27" s="35"/>
      <c r="BF27" s="144"/>
      <c r="BG27" s="83">
        <v>200.0</v>
      </c>
      <c r="BH27" s="84" t="s">
        <v>1050</v>
      </c>
      <c r="BI27" s="97">
        <v>200.0</v>
      </c>
      <c r="BJ27" s="98" t="s">
        <v>1051</v>
      </c>
      <c r="BK27" s="91">
        <v>300.0</v>
      </c>
      <c r="BL27" s="100" t="s">
        <v>1052</v>
      </c>
      <c r="BM27" s="97">
        <v>200.0</v>
      </c>
      <c r="BN27" s="120" t="s">
        <v>1053</v>
      </c>
      <c r="BO27" s="91">
        <v>200.0</v>
      </c>
      <c r="BP27" s="115" t="s">
        <v>1054</v>
      </c>
      <c r="BQ27" s="97">
        <v>300.0</v>
      </c>
      <c r="BR27" s="100" t="s">
        <v>1055</v>
      </c>
      <c r="BS27" s="101">
        <v>100.0</v>
      </c>
      <c r="BT27" s="99" t="s">
        <v>1056</v>
      </c>
      <c r="BU27" s="83">
        <v>50.0</v>
      </c>
      <c r="BV27" s="99" t="s">
        <v>1057</v>
      </c>
      <c r="BW27" s="83">
        <v>100.0</v>
      </c>
      <c r="BX27" s="120" t="s">
        <v>1058</v>
      </c>
      <c r="BY27" s="83">
        <v>100.0</v>
      </c>
      <c r="BZ27" s="99" t="s">
        <v>1059</v>
      </c>
      <c r="CA27" s="83">
        <v>100.0</v>
      </c>
      <c r="CB27" s="99" t="s">
        <v>1060</v>
      </c>
      <c r="CC27" s="124">
        <v>200.0</v>
      </c>
      <c r="CD27" s="122" t="s">
        <v>1061</v>
      </c>
      <c r="CE27" s="121">
        <v>500.0</v>
      </c>
      <c r="CF27" s="122" t="str">
        <f>HYPERLINK("https://www.khwiki.com/Iceguin_Ace", "Iceguin Ace")</f>
        <v>Iceguin Ace</v>
      </c>
      <c r="CG27" s="121">
        <v>500.0</v>
      </c>
      <c r="CH27" s="123" t="s">
        <v>1062</v>
      </c>
      <c r="CI27" s="124">
        <v>100.0</v>
      </c>
      <c r="CJ27" s="135" t="s">
        <v>357</v>
      </c>
      <c r="CK27" s="124">
        <v>50.0</v>
      </c>
      <c r="CL27" s="122" t="s">
        <v>1063</v>
      </c>
      <c r="CM27" s="124">
        <v>200.0</v>
      </c>
      <c r="CN27" s="125" t="s">
        <v>1064</v>
      </c>
      <c r="CO27" s="121">
        <v>200.0</v>
      </c>
      <c r="CP27" s="123" t="s">
        <v>1065</v>
      </c>
      <c r="CQ27" s="124">
        <v>50.0</v>
      </c>
      <c r="CR27" s="122" t="s">
        <v>1066</v>
      </c>
      <c r="CS27" s="124">
        <v>100.0</v>
      </c>
      <c r="CT27" s="122" t="s">
        <v>1067</v>
      </c>
      <c r="CU27" s="121">
        <v>300.0</v>
      </c>
      <c r="CV27" s="123" t="s">
        <v>1068</v>
      </c>
      <c r="CW27" s="83">
        <v>100.0</v>
      </c>
      <c r="CX27" s="118" t="s">
        <v>1069</v>
      </c>
      <c r="CY27" s="101"/>
      <c r="CZ27" s="83">
        <v>50.0</v>
      </c>
      <c r="DA27" s="141" t="s">
        <v>1070</v>
      </c>
      <c r="DB27" s="127"/>
      <c r="DC27" s="35"/>
      <c r="DF27" s="35"/>
      <c r="DG27" s="35"/>
      <c r="DN27" s="112" t="s">
        <v>1071</v>
      </c>
      <c r="DO27" s="111"/>
      <c r="DP27" s="111"/>
    </row>
    <row r="28" ht="24.75" customHeight="1">
      <c r="A28" s="35"/>
      <c r="B28" s="82">
        <v>19.0</v>
      </c>
      <c r="C28" s="83">
        <v>0.0</v>
      </c>
      <c r="D28" s="84" t="s">
        <v>1072</v>
      </c>
      <c r="E28" s="83">
        <v>100.0</v>
      </c>
      <c r="F28" s="100" t="s">
        <v>1073</v>
      </c>
      <c r="G28" s="83">
        <v>300.0</v>
      </c>
      <c r="H28" s="100" t="s">
        <v>744</v>
      </c>
      <c r="I28" s="83">
        <v>200.0</v>
      </c>
      <c r="J28" s="100" t="s">
        <v>1074</v>
      </c>
      <c r="K28" s="83">
        <v>200.0</v>
      </c>
      <c r="L28" s="116" t="s">
        <v>1075</v>
      </c>
      <c r="M28" s="83">
        <v>200.0</v>
      </c>
      <c r="N28" s="100" t="s">
        <v>1076</v>
      </c>
      <c r="O28" s="83">
        <v>600.0</v>
      </c>
      <c r="P28" s="115" t="s">
        <v>1077</v>
      </c>
      <c r="Q28" s="83">
        <v>200.0</v>
      </c>
      <c r="R28" s="100" t="s">
        <v>1078</v>
      </c>
      <c r="S28" s="101">
        <v>200.0</v>
      </c>
      <c r="T28" s="130" t="s">
        <v>1079</v>
      </c>
      <c r="U28" s="83">
        <v>300.0</v>
      </c>
      <c r="V28" s="138" t="s">
        <v>1080</v>
      </c>
      <c r="W28" s="83">
        <v>300.0</v>
      </c>
      <c r="X28" s="100" t="s">
        <v>1081</v>
      </c>
      <c r="Y28" s="83">
        <v>400.0</v>
      </c>
      <c r="Z28" s="100" t="s">
        <v>1082</v>
      </c>
      <c r="AA28" s="83">
        <v>100.0</v>
      </c>
      <c r="AB28" s="100" t="s">
        <v>1083</v>
      </c>
      <c r="AC28" s="83">
        <v>100.0</v>
      </c>
      <c r="AD28" s="100" t="s">
        <v>1084</v>
      </c>
      <c r="AE28" s="83">
        <v>300.0</v>
      </c>
      <c r="AF28" s="100" t="s">
        <v>1085</v>
      </c>
      <c r="AG28" s="83">
        <v>100.0</v>
      </c>
      <c r="AH28" s="116" t="s">
        <v>1086</v>
      </c>
      <c r="AI28" s="91">
        <v>100.0</v>
      </c>
      <c r="AJ28" s="84" t="s">
        <v>1087</v>
      </c>
      <c r="AK28" s="91">
        <v>400.0</v>
      </c>
      <c r="AL28" s="84" t="s">
        <v>1088</v>
      </c>
      <c r="AM28" s="83">
        <v>200.0</v>
      </c>
      <c r="AN28" s="115" t="s">
        <v>1089</v>
      </c>
      <c r="AO28" s="83">
        <v>300.0</v>
      </c>
      <c r="AP28" s="94" t="s">
        <v>1090</v>
      </c>
      <c r="AQ28" s="83">
        <v>100.0</v>
      </c>
      <c r="AR28" s="100" t="s">
        <v>1091</v>
      </c>
      <c r="AS28" s="83">
        <v>200.0</v>
      </c>
      <c r="AT28" s="115" t="s">
        <v>1092</v>
      </c>
      <c r="AU28" s="83">
        <v>200.0</v>
      </c>
      <c r="AV28" s="100" t="s">
        <v>1093</v>
      </c>
      <c r="AW28" s="83">
        <v>300.0</v>
      </c>
      <c r="AX28" s="115" t="s">
        <v>1094</v>
      </c>
      <c r="AY28" s="83">
        <v>400.0</v>
      </c>
      <c r="AZ28" s="145" t="s">
        <v>1095</v>
      </c>
      <c r="BA28" s="83">
        <v>300.0</v>
      </c>
      <c r="BB28" s="100" t="s">
        <v>1096</v>
      </c>
      <c r="BC28" s="83">
        <v>200.0</v>
      </c>
      <c r="BD28" s="94" t="s">
        <v>1097</v>
      </c>
      <c r="BE28" s="35"/>
      <c r="BF28" s="144"/>
      <c r="BG28" s="83">
        <v>700.0</v>
      </c>
      <c r="BH28" s="84" t="s">
        <v>1098</v>
      </c>
      <c r="BI28" s="97">
        <v>100.0</v>
      </c>
      <c r="BJ28" s="98" t="s">
        <v>1099</v>
      </c>
      <c r="BK28" s="91">
        <v>300.0</v>
      </c>
      <c r="BL28" s="100" t="s">
        <v>1100</v>
      </c>
      <c r="BM28" s="97">
        <v>200.0</v>
      </c>
      <c r="BN28" s="120" t="s">
        <v>1101</v>
      </c>
      <c r="BO28" s="91">
        <v>300.0</v>
      </c>
      <c r="BP28" s="115" t="s">
        <v>322</v>
      </c>
      <c r="BQ28" s="97">
        <v>200.0</v>
      </c>
      <c r="BR28" s="100" t="s">
        <v>1102</v>
      </c>
      <c r="BS28" s="101">
        <v>100.0</v>
      </c>
      <c r="BT28" s="99" t="s">
        <v>1103</v>
      </c>
      <c r="BU28" s="83">
        <v>50.0</v>
      </c>
      <c r="BV28" s="99" t="s">
        <v>1104</v>
      </c>
      <c r="BW28" s="83">
        <v>300.0</v>
      </c>
      <c r="BX28" s="120" t="s">
        <v>1105</v>
      </c>
      <c r="BY28" s="83">
        <v>300.0</v>
      </c>
      <c r="BZ28" s="99" t="s">
        <v>1106</v>
      </c>
      <c r="CA28" s="83">
        <v>300.0</v>
      </c>
      <c r="CB28" s="99" t="s">
        <v>1107</v>
      </c>
      <c r="CC28" s="124">
        <v>200.0</v>
      </c>
      <c r="CD28" s="122" t="s">
        <v>1108</v>
      </c>
      <c r="CE28" s="121">
        <v>500.0</v>
      </c>
      <c r="CF28" s="122" t="str">
        <f>HYPERLINK("https://www.khwiki.com/Jestabocky", "Jestabocky")</f>
        <v>Jestabocky</v>
      </c>
      <c r="CG28" s="121">
        <v>400.0</v>
      </c>
      <c r="CH28" s="123" t="s">
        <v>1109</v>
      </c>
      <c r="CI28" s="124">
        <v>200.0</v>
      </c>
      <c r="CJ28" s="135" t="s">
        <v>1110</v>
      </c>
      <c r="CK28" s="124">
        <v>50.0</v>
      </c>
      <c r="CL28" s="122" t="s">
        <v>1111</v>
      </c>
      <c r="CM28" s="124">
        <v>200.0</v>
      </c>
      <c r="CN28" s="125" t="s">
        <v>1112</v>
      </c>
      <c r="CO28" s="121">
        <v>200.0</v>
      </c>
      <c r="CP28" s="123" t="s">
        <v>1113</v>
      </c>
      <c r="CQ28" s="124">
        <v>100.0</v>
      </c>
      <c r="CR28" s="122" t="s">
        <v>1114</v>
      </c>
      <c r="CS28" s="124">
        <v>100.0</v>
      </c>
      <c r="CT28" s="122" t="s">
        <v>1115</v>
      </c>
      <c r="CU28" s="121">
        <v>200.0</v>
      </c>
      <c r="CV28" s="123" t="s">
        <v>1116</v>
      </c>
      <c r="CW28" s="83">
        <v>100.0</v>
      </c>
      <c r="CX28" s="118" t="s">
        <v>1117</v>
      </c>
      <c r="CY28" s="101"/>
      <c r="CZ28" s="83">
        <v>300.0</v>
      </c>
      <c r="DA28" s="141" t="s">
        <v>1118</v>
      </c>
      <c r="DB28" s="127"/>
      <c r="DC28" s="35"/>
      <c r="DF28" s="35"/>
      <c r="DG28" s="35"/>
      <c r="DN28" s="112" t="s">
        <v>1119</v>
      </c>
      <c r="DO28" s="111"/>
    </row>
    <row r="29" ht="24.75" customHeight="1">
      <c r="A29" s="35"/>
      <c r="B29" s="82">
        <v>20.0</v>
      </c>
      <c r="C29" s="83">
        <v>100.0</v>
      </c>
      <c r="D29" s="84" t="s">
        <v>1120</v>
      </c>
      <c r="E29" s="83">
        <v>200.0</v>
      </c>
      <c r="F29" s="100" t="s">
        <v>1121</v>
      </c>
      <c r="G29" s="83">
        <v>200.0</v>
      </c>
      <c r="H29" s="100" t="s">
        <v>1122</v>
      </c>
      <c r="I29" s="83">
        <v>200.0</v>
      </c>
      <c r="J29" s="100" t="s">
        <v>1123</v>
      </c>
      <c r="K29" s="83">
        <v>200.0</v>
      </c>
      <c r="L29" s="116" t="s">
        <v>1124</v>
      </c>
      <c r="M29" s="83">
        <v>200.0</v>
      </c>
      <c r="N29" s="100" t="s">
        <v>1125</v>
      </c>
      <c r="O29" s="83">
        <v>600.0</v>
      </c>
      <c r="P29" s="118" t="s">
        <v>1126</v>
      </c>
      <c r="Q29" s="83">
        <v>300.0</v>
      </c>
      <c r="R29" s="100" t="s">
        <v>1127</v>
      </c>
      <c r="S29" s="83">
        <v>100.0</v>
      </c>
      <c r="T29" s="115" t="s">
        <v>1128</v>
      </c>
      <c r="U29" s="83">
        <v>100.0</v>
      </c>
      <c r="V29" s="138" t="s">
        <v>1129</v>
      </c>
      <c r="W29" s="83">
        <v>100.0</v>
      </c>
      <c r="X29" s="115" t="s">
        <v>1130</v>
      </c>
      <c r="Y29" s="83">
        <v>300.0</v>
      </c>
      <c r="Z29" s="100" t="s">
        <v>1131</v>
      </c>
      <c r="AA29" s="83">
        <v>100.0</v>
      </c>
      <c r="AB29" s="100" t="s">
        <v>1132</v>
      </c>
      <c r="AC29" s="83" t="s">
        <v>439</v>
      </c>
      <c r="AD29" s="100" t="s">
        <v>1133</v>
      </c>
      <c r="AE29" s="83">
        <v>300.0</v>
      </c>
      <c r="AF29" s="100" t="s">
        <v>1134</v>
      </c>
      <c r="AG29" s="83">
        <v>200.0</v>
      </c>
      <c r="AH29" s="116" t="s">
        <v>1135</v>
      </c>
      <c r="AI29" s="83">
        <v>500.0</v>
      </c>
      <c r="AJ29" s="84" t="s">
        <v>1136</v>
      </c>
      <c r="AK29" s="91">
        <v>50.0</v>
      </c>
      <c r="AL29" s="84" t="s">
        <v>1137</v>
      </c>
      <c r="AM29" s="83">
        <v>100.0</v>
      </c>
      <c r="AN29" s="100" t="s">
        <v>1138</v>
      </c>
      <c r="AO29" s="83">
        <v>200.0</v>
      </c>
      <c r="AP29" s="94" t="s">
        <v>1139</v>
      </c>
      <c r="AQ29" s="83">
        <v>200.0</v>
      </c>
      <c r="AR29" s="100" t="s">
        <v>1140</v>
      </c>
      <c r="AS29" s="83">
        <v>200.0</v>
      </c>
      <c r="AT29" s="115" t="s">
        <v>1141</v>
      </c>
      <c r="AU29" s="83" t="s">
        <v>1142</v>
      </c>
      <c r="AV29" s="100" t="s">
        <v>1143</v>
      </c>
      <c r="AW29" s="83">
        <v>300.0</v>
      </c>
      <c r="AX29" s="115" t="s">
        <v>1144</v>
      </c>
      <c r="AY29" s="83">
        <v>400.0</v>
      </c>
      <c r="AZ29" s="145" t="s">
        <v>1145</v>
      </c>
      <c r="BA29" s="83">
        <v>200.0</v>
      </c>
      <c r="BB29" s="100" t="s">
        <v>1146</v>
      </c>
      <c r="BC29" s="83">
        <v>200.0</v>
      </c>
      <c r="BD29" s="94" t="s">
        <v>1147</v>
      </c>
      <c r="BE29" s="35"/>
      <c r="BF29" s="35"/>
      <c r="BG29" s="83">
        <v>300.0</v>
      </c>
      <c r="BH29" s="84" t="s">
        <v>1148</v>
      </c>
      <c r="BI29" s="97">
        <v>200.0</v>
      </c>
      <c r="BJ29" s="98" t="s">
        <v>1149</v>
      </c>
      <c r="BK29" s="91">
        <v>400.0</v>
      </c>
      <c r="BL29" s="100" t="s">
        <v>1150</v>
      </c>
      <c r="BM29" s="97">
        <v>200.0</v>
      </c>
      <c r="BN29" s="120" t="s">
        <v>1151</v>
      </c>
      <c r="BO29" s="91">
        <v>400.0</v>
      </c>
      <c r="BP29" s="115" t="s">
        <v>1152</v>
      </c>
      <c r="BQ29" s="146">
        <v>300.0</v>
      </c>
      <c r="BR29" s="100" t="s">
        <v>1153</v>
      </c>
      <c r="BS29" s="101">
        <v>100.0</v>
      </c>
      <c r="BT29" s="99" t="s">
        <v>1154</v>
      </c>
      <c r="BU29" s="83">
        <v>50.0</v>
      </c>
      <c r="BV29" s="99" t="s">
        <v>1155</v>
      </c>
      <c r="BW29" s="83">
        <v>100.0</v>
      </c>
      <c r="BX29" s="120" t="s">
        <v>1156</v>
      </c>
      <c r="BY29" s="83">
        <v>100.0</v>
      </c>
      <c r="BZ29" s="99" t="s">
        <v>1157</v>
      </c>
      <c r="CA29" s="83">
        <v>400.0</v>
      </c>
      <c r="CB29" s="99" t="s">
        <v>1158</v>
      </c>
      <c r="CC29" s="124">
        <v>200.0</v>
      </c>
      <c r="CD29" s="122" t="s">
        <v>1159</v>
      </c>
      <c r="CE29" s="121">
        <v>500.0</v>
      </c>
      <c r="CF29" s="122" t="str">
        <f>HYPERLINK("https://www.khwiki.com/Juggle_Pup", "Juggle Pup")</f>
        <v>Juggle Pup</v>
      </c>
      <c r="CG29" s="121">
        <v>400.0</v>
      </c>
      <c r="CH29" s="123" t="s">
        <v>1160</v>
      </c>
      <c r="CI29" s="124">
        <v>100.0</v>
      </c>
      <c r="CJ29" s="135" t="s">
        <v>1161</v>
      </c>
      <c r="CK29" s="124">
        <v>300.0</v>
      </c>
      <c r="CL29" s="122" t="s">
        <v>1162</v>
      </c>
      <c r="CM29" s="124">
        <v>200.0</v>
      </c>
      <c r="CN29" s="125" t="s">
        <v>1163</v>
      </c>
      <c r="CO29" s="121">
        <v>200.0</v>
      </c>
      <c r="CP29" s="123" t="s">
        <v>1164</v>
      </c>
      <c r="CQ29" s="124">
        <v>100.0</v>
      </c>
      <c r="CR29" s="122" t="s">
        <v>1165</v>
      </c>
      <c r="CS29" s="124">
        <v>100.0</v>
      </c>
      <c r="CT29" s="122" t="s">
        <v>1166</v>
      </c>
      <c r="CU29" s="121">
        <v>100.0</v>
      </c>
      <c r="CV29" s="123" t="s">
        <v>1167</v>
      </c>
      <c r="CW29" s="83">
        <v>300.0</v>
      </c>
      <c r="CX29" s="118" t="s">
        <v>1168</v>
      </c>
      <c r="CY29" s="101"/>
      <c r="CZ29" s="83">
        <v>200.0</v>
      </c>
      <c r="DA29" s="141" t="s">
        <v>1169</v>
      </c>
      <c r="DB29" s="127"/>
      <c r="DC29" s="35"/>
      <c r="DF29" s="35"/>
      <c r="DG29" s="35"/>
      <c r="DN29" s="112" t="s">
        <v>1170</v>
      </c>
      <c r="DO29" s="111"/>
    </row>
    <row r="30" ht="24.75" customHeight="1">
      <c r="A30" s="35"/>
      <c r="B30" s="82">
        <v>21.0</v>
      </c>
      <c r="C30" s="83">
        <v>100.0</v>
      </c>
      <c r="D30" s="84" t="s">
        <v>1171</v>
      </c>
      <c r="E30" s="83">
        <v>300.0</v>
      </c>
      <c r="F30" s="100" t="s">
        <v>1172</v>
      </c>
      <c r="G30" s="83">
        <v>200.0</v>
      </c>
      <c r="H30" s="100" t="s">
        <v>1173</v>
      </c>
      <c r="I30" s="83">
        <v>100.0</v>
      </c>
      <c r="J30" s="100" t="s">
        <v>1174</v>
      </c>
      <c r="K30" s="83">
        <v>200.0</v>
      </c>
      <c r="L30" s="116" t="s">
        <v>1175</v>
      </c>
      <c r="M30" s="83">
        <v>200.0</v>
      </c>
      <c r="N30" s="100" t="s">
        <v>1176</v>
      </c>
      <c r="O30" s="83">
        <v>700.0</v>
      </c>
      <c r="P30" s="118" t="s">
        <v>1177</v>
      </c>
      <c r="Q30" s="83">
        <v>200.0</v>
      </c>
      <c r="R30" s="100" t="s">
        <v>1178</v>
      </c>
      <c r="S30" s="83">
        <v>100.0</v>
      </c>
      <c r="T30" s="115" t="s">
        <v>1179</v>
      </c>
      <c r="U30" s="83">
        <v>300.0</v>
      </c>
      <c r="V30" s="115" t="s">
        <v>744</v>
      </c>
      <c r="W30" s="83" t="s">
        <v>1180</v>
      </c>
      <c r="X30" s="115" t="s">
        <v>1181</v>
      </c>
      <c r="Y30" s="83">
        <v>500.0</v>
      </c>
      <c r="Z30" s="115" t="s">
        <v>1182</v>
      </c>
      <c r="AA30" s="83">
        <v>100.0</v>
      </c>
      <c r="AB30" s="115" t="s">
        <v>1183</v>
      </c>
      <c r="AC30" s="83">
        <v>300.0</v>
      </c>
      <c r="AD30" s="100" t="s">
        <v>1184</v>
      </c>
      <c r="AE30" s="83">
        <v>300.0</v>
      </c>
      <c r="AF30" s="100" t="s">
        <v>1185</v>
      </c>
      <c r="AG30" s="142">
        <v>100.0</v>
      </c>
      <c r="AH30" s="147" t="s">
        <v>1186</v>
      </c>
      <c r="AI30" s="91">
        <v>1000.0</v>
      </c>
      <c r="AJ30" s="84" t="s">
        <v>1187</v>
      </c>
      <c r="AK30" s="91">
        <v>300.0</v>
      </c>
      <c r="AL30" s="84" t="s">
        <v>1188</v>
      </c>
      <c r="AM30" s="83">
        <v>300.0</v>
      </c>
      <c r="AN30" s="115" t="s">
        <v>1189</v>
      </c>
      <c r="AO30" s="83">
        <v>300.0</v>
      </c>
      <c r="AP30" s="94" t="s">
        <v>1190</v>
      </c>
      <c r="AQ30" s="83">
        <v>100.0</v>
      </c>
      <c r="AR30" s="100" t="s">
        <v>1191</v>
      </c>
      <c r="AS30" s="83">
        <v>200.0</v>
      </c>
      <c r="AT30" s="115" t="s">
        <v>1192</v>
      </c>
      <c r="AU30" s="83">
        <v>200.0</v>
      </c>
      <c r="AV30" s="100" t="s">
        <v>1193</v>
      </c>
      <c r="AW30" s="83">
        <v>200.0</v>
      </c>
      <c r="AX30" s="115" t="s">
        <v>1194</v>
      </c>
      <c r="AY30" s="83">
        <v>400.0</v>
      </c>
      <c r="AZ30" s="145" t="s">
        <v>1195</v>
      </c>
      <c r="BA30" s="83">
        <v>300.0</v>
      </c>
      <c r="BB30" s="115" t="s">
        <v>1196</v>
      </c>
      <c r="BC30" s="83">
        <v>200.0</v>
      </c>
      <c r="BD30" s="94" t="s">
        <v>1197</v>
      </c>
      <c r="BE30" s="35"/>
      <c r="BF30" s="35"/>
      <c r="BG30" s="83">
        <v>50.0</v>
      </c>
      <c r="BH30" s="84" t="s">
        <v>1198</v>
      </c>
      <c r="BI30" s="97">
        <v>200.0</v>
      </c>
      <c r="BJ30" s="98" t="s">
        <v>1199</v>
      </c>
      <c r="BK30" s="91">
        <v>300.0</v>
      </c>
      <c r="BL30" s="115" t="s">
        <v>1200</v>
      </c>
      <c r="BM30" s="97">
        <v>200.0</v>
      </c>
      <c r="BN30" s="120" t="s">
        <v>1201</v>
      </c>
      <c r="BO30" s="91">
        <v>400.0</v>
      </c>
      <c r="BP30" s="115" t="s">
        <v>1202</v>
      </c>
      <c r="BQ30" s="97">
        <v>200.0</v>
      </c>
      <c r="BR30" s="100" t="s">
        <v>1203</v>
      </c>
      <c r="BS30" s="101">
        <v>50.0</v>
      </c>
      <c r="BT30" s="99" t="s">
        <v>1204</v>
      </c>
      <c r="BU30" s="83">
        <v>100.0</v>
      </c>
      <c r="BV30" s="99" t="s">
        <v>1205</v>
      </c>
      <c r="BW30" s="83">
        <v>100.0</v>
      </c>
      <c r="BX30" s="148" t="s">
        <v>1206</v>
      </c>
      <c r="BY30" s="83">
        <v>100.0</v>
      </c>
      <c r="BZ30" s="99" t="s">
        <v>1207</v>
      </c>
      <c r="CA30" s="83">
        <v>400.0</v>
      </c>
      <c r="CB30" s="134" t="s">
        <v>1208</v>
      </c>
      <c r="CC30" s="124">
        <v>300.0</v>
      </c>
      <c r="CD30" s="122" t="s">
        <v>1209</v>
      </c>
      <c r="CE30" s="121">
        <v>500.0</v>
      </c>
      <c r="CF30" s="122" t="str">
        <f>HYPERLINK("https://www.khwiki.com/Keeba_Tiger", "Keeba Tiger")</f>
        <v>Keeba Tiger</v>
      </c>
      <c r="CG30" s="121">
        <v>600.0</v>
      </c>
      <c r="CH30" s="123" t="s">
        <v>1210</v>
      </c>
      <c r="CI30" s="124">
        <v>400.0</v>
      </c>
      <c r="CJ30" s="135" t="s">
        <v>1211</v>
      </c>
      <c r="CK30" s="124">
        <v>200.0</v>
      </c>
      <c r="CL30" s="122" t="s">
        <v>1212</v>
      </c>
      <c r="CM30" s="124">
        <v>200.0</v>
      </c>
      <c r="CN30" s="125" t="s">
        <v>1213</v>
      </c>
      <c r="CO30" s="121">
        <v>200.0</v>
      </c>
      <c r="CP30" s="123" t="s">
        <v>1214</v>
      </c>
      <c r="CQ30" s="124">
        <v>200.0</v>
      </c>
      <c r="CR30" s="122" t="s">
        <v>1215</v>
      </c>
      <c r="CS30" s="124">
        <v>200.0</v>
      </c>
      <c r="CT30" s="122" t="s">
        <v>1216</v>
      </c>
      <c r="CU30" s="121">
        <v>100.0</v>
      </c>
      <c r="CV30" s="123" t="s">
        <v>1217</v>
      </c>
      <c r="CW30" s="83">
        <v>800.0</v>
      </c>
      <c r="CX30" s="129" t="s">
        <v>1218</v>
      </c>
      <c r="CY30" s="101"/>
      <c r="CZ30" s="83">
        <v>300.0</v>
      </c>
      <c r="DA30" s="141" t="s">
        <v>1219</v>
      </c>
      <c r="DB30" s="127"/>
      <c r="DC30" s="35"/>
      <c r="DF30" s="35"/>
      <c r="DG30" s="35"/>
      <c r="DN30" s="112" t="s">
        <v>1220</v>
      </c>
      <c r="DO30" s="111"/>
    </row>
    <row r="31" ht="24.75" customHeight="1">
      <c r="A31" s="35"/>
      <c r="B31" s="82">
        <v>22.0</v>
      </c>
      <c r="C31" s="83">
        <v>50.0</v>
      </c>
      <c r="D31" s="84" t="s">
        <v>1221</v>
      </c>
      <c r="E31" s="83">
        <v>200.0</v>
      </c>
      <c r="F31" s="100" t="s">
        <v>1222</v>
      </c>
      <c r="G31" s="83">
        <v>100.0</v>
      </c>
      <c r="H31" s="100" t="s">
        <v>1223</v>
      </c>
      <c r="I31" s="83">
        <v>200.0</v>
      </c>
      <c r="J31" s="100" t="s">
        <v>1224</v>
      </c>
      <c r="K31" s="83">
        <v>200.0</v>
      </c>
      <c r="L31" s="116" t="s">
        <v>1225</v>
      </c>
      <c r="M31" s="83">
        <v>200.0</v>
      </c>
      <c r="N31" s="100" t="s">
        <v>1226</v>
      </c>
      <c r="O31" s="83">
        <v>700.0</v>
      </c>
      <c r="P31" s="100" t="s">
        <v>1227</v>
      </c>
      <c r="Q31" s="83">
        <v>200.0</v>
      </c>
      <c r="R31" s="100" t="s">
        <v>1228</v>
      </c>
      <c r="S31" s="83">
        <v>200.0</v>
      </c>
      <c r="T31" s="115" t="s">
        <v>1229</v>
      </c>
      <c r="U31" s="83">
        <v>300.0</v>
      </c>
      <c r="V31" s="115" t="s">
        <v>1230</v>
      </c>
      <c r="W31" s="83">
        <v>200.0</v>
      </c>
      <c r="X31" s="100" t="s">
        <v>1231</v>
      </c>
      <c r="Y31" s="83">
        <v>100.0</v>
      </c>
      <c r="Z31" s="115" t="s">
        <v>1232</v>
      </c>
      <c r="AA31" s="83">
        <v>100.0</v>
      </c>
      <c r="AB31" s="115" t="s">
        <v>1233</v>
      </c>
      <c r="AC31" s="83">
        <v>300.0</v>
      </c>
      <c r="AD31" s="100" t="s">
        <v>1234</v>
      </c>
      <c r="AE31" s="83">
        <v>300.0</v>
      </c>
      <c r="AF31" s="100" t="s">
        <v>1235</v>
      </c>
      <c r="AI31" s="91">
        <v>100.0</v>
      </c>
      <c r="AJ31" s="129" t="s">
        <v>1236</v>
      </c>
      <c r="AK31" s="91">
        <v>300.0</v>
      </c>
      <c r="AL31" s="84" t="s">
        <v>1237</v>
      </c>
      <c r="AM31" s="83">
        <v>300.0</v>
      </c>
      <c r="AN31" s="115" t="s">
        <v>1238</v>
      </c>
      <c r="AO31" s="83">
        <v>200.0</v>
      </c>
      <c r="AP31" s="94" t="s">
        <v>1239</v>
      </c>
      <c r="AQ31" s="83">
        <v>100.0</v>
      </c>
      <c r="AR31" s="100" t="s">
        <v>1240</v>
      </c>
      <c r="AS31" s="83">
        <v>200.0</v>
      </c>
      <c r="AT31" s="115" t="s">
        <v>1241</v>
      </c>
      <c r="AU31" s="83">
        <v>200.0</v>
      </c>
      <c r="AV31" s="100" t="s">
        <v>1242</v>
      </c>
      <c r="AW31" s="83">
        <v>100.0</v>
      </c>
      <c r="AX31" s="115" t="s">
        <v>1243</v>
      </c>
      <c r="AY31" s="83">
        <v>400.0</v>
      </c>
      <c r="AZ31" s="138" t="s">
        <v>1244</v>
      </c>
      <c r="BA31" s="83">
        <v>400.0</v>
      </c>
      <c r="BB31" s="100" t="s">
        <v>1245</v>
      </c>
      <c r="BC31" s="83">
        <v>200.0</v>
      </c>
      <c r="BD31" s="94" t="s">
        <v>1246</v>
      </c>
      <c r="BE31" s="35"/>
      <c r="BF31" s="35"/>
      <c r="BG31" s="83">
        <v>100.0</v>
      </c>
      <c r="BH31" s="84" t="s">
        <v>1247</v>
      </c>
      <c r="BI31" s="97">
        <v>100.0</v>
      </c>
      <c r="BJ31" s="98" t="s">
        <v>1248</v>
      </c>
      <c r="BK31" s="91">
        <v>200.0</v>
      </c>
      <c r="BL31" s="115" t="s">
        <v>1249</v>
      </c>
      <c r="BM31" s="97">
        <v>200.0</v>
      </c>
      <c r="BN31" s="120" t="s">
        <v>1250</v>
      </c>
      <c r="BO31" s="91">
        <v>200.0</v>
      </c>
      <c r="BP31" s="115" t="s">
        <v>1251</v>
      </c>
      <c r="BQ31" s="97">
        <v>200.0</v>
      </c>
      <c r="BR31" s="100" t="s">
        <v>1252</v>
      </c>
      <c r="BS31" s="101">
        <v>0.0</v>
      </c>
      <c r="BT31" s="99" t="s">
        <v>1253</v>
      </c>
      <c r="BU31" s="83">
        <v>50.0</v>
      </c>
      <c r="BV31" s="99" t="s">
        <v>1254</v>
      </c>
      <c r="BW31" s="83">
        <v>200.0</v>
      </c>
      <c r="BX31" s="120" t="s">
        <v>1255</v>
      </c>
      <c r="BY31" s="83">
        <v>100.0</v>
      </c>
      <c r="BZ31" s="99" t="s">
        <v>1256</v>
      </c>
      <c r="CA31" s="83">
        <v>200.0</v>
      </c>
      <c r="CB31" s="130" t="s">
        <v>1257</v>
      </c>
      <c r="CC31" s="124">
        <v>300.0</v>
      </c>
      <c r="CD31" s="122" t="s">
        <v>1258</v>
      </c>
      <c r="CE31" s="121">
        <v>500.0</v>
      </c>
      <c r="CF31" s="122" t="str">
        <f>HYPERLINK("https://www.khwiki.com/KO_Kabuto", "Ko Kabuto")</f>
        <v>Ko Kabuto</v>
      </c>
      <c r="CG31" s="121">
        <v>300.0</v>
      </c>
      <c r="CH31" s="123" t="s">
        <v>1259</v>
      </c>
      <c r="CI31" s="124">
        <v>800.0</v>
      </c>
      <c r="CJ31" s="135" t="s">
        <v>1260</v>
      </c>
      <c r="CK31" s="124">
        <v>300.0</v>
      </c>
      <c r="CL31" s="122" t="s">
        <v>1261</v>
      </c>
      <c r="CM31" s="124">
        <v>200.0</v>
      </c>
      <c r="CN31" s="125" t="s">
        <v>1262</v>
      </c>
      <c r="CO31" s="121">
        <v>200.0</v>
      </c>
      <c r="CP31" s="123" t="s">
        <v>1263</v>
      </c>
      <c r="CQ31" s="124">
        <v>100.0</v>
      </c>
      <c r="CR31" s="122" t="s">
        <v>1264</v>
      </c>
      <c r="CS31" s="124">
        <v>300.0</v>
      </c>
      <c r="CT31" s="122" t="s">
        <v>1265</v>
      </c>
      <c r="CU31" s="121">
        <v>200.0</v>
      </c>
      <c r="CV31" s="123" t="s">
        <v>1266</v>
      </c>
      <c r="CW31" s="83">
        <v>300.0</v>
      </c>
      <c r="CX31" s="115" t="s">
        <v>1267</v>
      </c>
      <c r="CY31" s="101"/>
      <c r="CZ31" s="83">
        <v>0.0</v>
      </c>
      <c r="DA31" s="149" t="s">
        <v>1268</v>
      </c>
      <c r="DB31" s="127"/>
      <c r="DC31" s="35"/>
      <c r="DF31" s="35"/>
      <c r="DG31" s="35"/>
      <c r="DI31" s="114"/>
      <c r="DM31" s="97"/>
      <c r="DN31" s="112" t="s">
        <v>1220</v>
      </c>
      <c r="DO31" s="111"/>
    </row>
    <row r="32" ht="24.75" customHeight="1">
      <c r="A32" s="35"/>
      <c r="B32" s="82">
        <v>23.0</v>
      </c>
      <c r="C32" s="83">
        <v>100.0</v>
      </c>
      <c r="D32" s="84" t="s">
        <v>1269</v>
      </c>
      <c r="E32" s="83">
        <v>300.0</v>
      </c>
      <c r="F32" s="100" t="s">
        <v>1270</v>
      </c>
      <c r="G32" s="83">
        <v>50.0</v>
      </c>
      <c r="H32" s="100" t="s">
        <v>1271</v>
      </c>
      <c r="I32" s="83">
        <v>300.0</v>
      </c>
      <c r="J32" s="100" t="s">
        <v>1272</v>
      </c>
      <c r="K32" s="83">
        <v>200.0</v>
      </c>
      <c r="L32" s="116" t="s">
        <v>1273</v>
      </c>
      <c r="M32" s="83">
        <v>200.0</v>
      </c>
      <c r="N32" s="100" t="s">
        <v>1274</v>
      </c>
      <c r="O32" s="83">
        <v>700.0</v>
      </c>
      <c r="P32" s="115" t="s">
        <v>1275</v>
      </c>
      <c r="Q32" s="83">
        <v>400.0</v>
      </c>
      <c r="R32" s="100" t="s">
        <v>779</v>
      </c>
      <c r="S32" s="91">
        <v>100.0</v>
      </c>
      <c r="T32" s="100" t="s">
        <v>1276</v>
      </c>
      <c r="U32" s="83">
        <v>300.0</v>
      </c>
      <c r="V32" s="115" t="s">
        <v>1277</v>
      </c>
      <c r="W32" s="83">
        <v>400.0</v>
      </c>
      <c r="X32" s="100" t="s">
        <v>1278</v>
      </c>
      <c r="Y32" s="83">
        <v>100.0</v>
      </c>
      <c r="Z32" s="115" t="s">
        <v>1279</v>
      </c>
      <c r="AA32" s="83">
        <v>50.0</v>
      </c>
      <c r="AB32" s="115" t="s">
        <v>1280</v>
      </c>
      <c r="AC32" s="83">
        <v>200.0</v>
      </c>
      <c r="AD32" s="100" t="s">
        <v>1281</v>
      </c>
      <c r="AE32" s="83">
        <v>300.0</v>
      </c>
      <c r="AF32" s="100" t="s">
        <v>1282</v>
      </c>
      <c r="AG32" s="101"/>
      <c r="AI32" s="91">
        <v>100.0</v>
      </c>
      <c r="AJ32" s="84" t="s">
        <v>1283</v>
      </c>
      <c r="AK32" s="91">
        <v>200.0</v>
      </c>
      <c r="AL32" s="84" t="s">
        <v>1284</v>
      </c>
      <c r="AM32" s="83">
        <v>300.0</v>
      </c>
      <c r="AN32" s="115" t="s">
        <v>1285</v>
      </c>
      <c r="AO32" s="83">
        <v>300.0</v>
      </c>
      <c r="AP32" s="94" t="s">
        <v>1286</v>
      </c>
      <c r="AQ32" s="83">
        <v>200.0</v>
      </c>
      <c r="AR32" s="100" t="s">
        <v>1287</v>
      </c>
      <c r="AS32" s="83">
        <v>200.0</v>
      </c>
      <c r="AT32" s="115" t="s">
        <v>1288</v>
      </c>
      <c r="AU32" s="83">
        <v>200.0</v>
      </c>
      <c r="AV32" s="100" t="s">
        <v>1289</v>
      </c>
      <c r="AW32" s="83">
        <v>100.0</v>
      </c>
      <c r="AX32" s="115" t="s">
        <v>1290</v>
      </c>
      <c r="AY32" s="83">
        <v>400.0</v>
      </c>
      <c r="AZ32" s="145" t="s">
        <v>1291</v>
      </c>
      <c r="BA32" s="101">
        <v>400.0</v>
      </c>
      <c r="BB32" s="100" t="s">
        <v>1292</v>
      </c>
      <c r="BC32" s="83">
        <v>200.0</v>
      </c>
      <c r="BD32" s="94" t="s">
        <v>1293</v>
      </c>
      <c r="BE32" s="35"/>
      <c r="BF32" s="35"/>
      <c r="BG32" s="83">
        <v>100.0</v>
      </c>
      <c r="BH32" s="84" t="s">
        <v>1294</v>
      </c>
      <c r="BI32" s="97">
        <v>200.0</v>
      </c>
      <c r="BJ32" s="99" t="s">
        <v>1295</v>
      </c>
      <c r="BK32" s="91">
        <v>100.0</v>
      </c>
      <c r="BL32" s="115" t="s">
        <v>1296</v>
      </c>
      <c r="BM32" s="97">
        <v>200.0</v>
      </c>
      <c r="BN32" s="120" t="s">
        <v>1297</v>
      </c>
      <c r="BO32" s="91">
        <v>700.0</v>
      </c>
      <c r="BP32" s="115" t="s">
        <v>1298</v>
      </c>
      <c r="BQ32" s="97">
        <v>200.0</v>
      </c>
      <c r="BR32" s="100" t="s">
        <v>1299</v>
      </c>
      <c r="BS32" s="101">
        <v>50.0</v>
      </c>
      <c r="BT32" s="99" t="s">
        <v>1300</v>
      </c>
      <c r="BU32" s="83">
        <v>50.0</v>
      </c>
      <c r="BV32" s="99" t="s">
        <v>1301</v>
      </c>
      <c r="BW32" s="83">
        <v>300.0</v>
      </c>
      <c r="BX32" s="120" t="s">
        <v>1302</v>
      </c>
      <c r="BY32" s="83">
        <v>300.0</v>
      </c>
      <c r="BZ32" s="99" t="s">
        <v>1303</v>
      </c>
      <c r="CA32" s="83">
        <v>200.0</v>
      </c>
      <c r="CB32" s="99" t="s">
        <v>1304</v>
      </c>
      <c r="CC32" s="124">
        <v>50.0</v>
      </c>
      <c r="CD32" s="122" t="s">
        <v>1305</v>
      </c>
      <c r="CE32" s="121">
        <v>500.0</v>
      </c>
      <c r="CF32" s="122" t="str">
        <f>HYPERLINK("https://www.khwiki.com/Komory_Bat", "Komory Bat")</f>
        <v>Komory Bat</v>
      </c>
      <c r="CG32" s="121">
        <v>200.0</v>
      </c>
      <c r="CH32" s="123" t="s">
        <v>957</v>
      </c>
      <c r="CI32" s="124">
        <v>200.0</v>
      </c>
      <c r="CJ32" s="135" t="s">
        <v>1306</v>
      </c>
      <c r="CK32" s="124">
        <v>0.0</v>
      </c>
      <c r="CL32" s="122" t="s">
        <v>1307</v>
      </c>
      <c r="CM32" s="124">
        <v>200.0</v>
      </c>
      <c r="CN32" s="125" t="s">
        <v>1308</v>
      </c>
      <c r="CO32" s="121">
        <v>200.0</v>
      </c>
      <c r="CP32" s="123" t="s">
        <v>1309</v>
      </c>
      <c r="CQ32" s="124">
        <v>100.0</v>
      </c>
      <c r="CR32" s="122" t="s">
        <v>1310</v>
      </c>
      <c r="CS32" s="124">
        <v>200.0</v>
      </c>
      <c r="CT32" s="122" t="s">
        <v>1311</v>
      </c>
      <c r="CU32" s="121">
        <v>300.0</v>
      </c>
      <c r="CV32" s="123" t="s">
        <v>1312</v>
      </c>
      <c r="CW32" s="83">
        <v>400.0</v>
      </c>
      <c r="CX32" s="115" t="s">
        <v>1313</v>
      </c>
      <c r="CY32" s="101"/>
      <c r="CZ32" s="83">
        <v>0.0</v>
      </c>
      <c r="DA32" s="149" t="s">
        <v>1314</v>
      </c>
      <c r="DB32" s="127"/>
      <c r="DC32" s="35"/>
      <c r="DF32" s="35"/>
      <c r="DG32" s="35"/>
      <c r="DI32" s="150"/>
      <c r="DN32" s="112" t="s">
        <v>1315</v>
      </c>
      <c r="DO32" s="111"/>
    </row>
    <row r="33" ht="24.75" customHeight="1">
      <c r="A33" s="35"/>
      <c r="B33" s="82">
        <v>24.0</v>
      </c>
      <c r="C33" s="83">
        <v>100.0</v>
      </c>
      <c r="D33" s="84" t="s">
        <v>1316</v>
      </c>
      <c r="E33" s="83">
        <v>400.0</v>
      </c>
      <c r="F33" s="100" t="s">
        <v>1317</v>
      </c>
      <c r="G33" s="83">
        <v>50.0</v>
      </c>
      <c r="H33" s="115" t="s">
        <v>1318</v>
      </c>
      <c r="I33" s="83">
        <v>200.0</v>
      </c>
      <c r="J33" s="100" t="s">
        <v>1319</v>
      </c>
      <c r="K33" s="83">
        <v>200.0</v>
      </c>
      <c r="L33" s="116" t="s">
        <v>1320</v>
      </c>
      <c r="M33" s="83">
        <v>200.0</v>
      </c>
      <c r="N33" s="100" t="s">
        <v>1321</v>
      </c>
      <c r="O33" s="83">
        <v>600.0</v>
      </c>
      <c r="P33" s="118" t="s">
        <v>1322</v>
      </c>
      <c r="Q33" s="83">
        <v>300.0</v>
      </c>
      <c r="R33" s="100" t="s">
        <v>1323</v>
      </c>
      <c r="S33" s="83">
        <v>200.0</v>
      </c>
      <c r="T33" s="99" t="s">
        <v>1324</v>
      </c>
      <c r="U33" s="83">
        <v>200.0</v>
      </c>
      <c r="V33" s="115" t="s">
        <v>1325</v>
      </c>
      <c r="W33" s="83">
        <v>100.0</v>
      </c>
      <c r="X33" s="100" t="s">
        <v>1326</v>
      </c>
      <c r="Y33" s="83">
        <v>200.0</v>
      </c>
      <c r="Z33" s="100" t="s">
        <v>1327</v>
      </c>
      <c r="AA33" s="83">
        <v>100.0</v>
      </c>
      <c r="AB33" s="115" t="s">
        <v>1328</v>
      </c>
      <c r="AC33" s="83">
        <v>200.0</v>
      </c>
      <c r="AD33" s="100" t="s">
        <v>1329</v>
      </c>
      <c r="AE33" s="83">
        <v>300.0</v>
      </c>
      <c r="AF33" s="100" t="s">
        <v>1330</v>
      </c>
      <c r="AG33" s="101"/>
      <c r="AI33" s="91">
        <v>600.0</v>
      </c>
      <c r="AJ33" s="84" t="s">
        <v>1331</v>
      </c>
      <c r="AK33" s="91">
        <v>200.0</v>
      </c>
      <c r="AL33" s="84" t="s">
        <v>1332</v>
      </c>
      <c r="AM33" s="83">
        <v>200.0</v>
      </c>
      <c r="AN33" s="115" t="s">
        <v>1333</v>
      </c>
      <c r="AO33" s="83">
        <v>300.0</v>
      </c>
      <c r="AP33" s="94" t="s">
        <v>1334</v>
      </c>
      <c r="AQ33" s="83">
        <v>100.0</v>
      </c>
      <c r="AR33" s="100" t="s">
        <v>1335</v>
      </c>
      <c r="AS33" s="83">
        <v>200.0</v>
      </c>
      <c r="AT33" s="115" t="s">
        <v>1336</v>
      </c>
      <c r="AU33" s="83">
        <v>300.0</v>
      </c>
      <c r="AV33" s="100" t="s">
        <v>1337</v>
      </c>
      <c r="AW33" s="83">
        <v>50.0</v>
      </c>
      <c r="AX33" s="100" t="s">
        <v>1338</v>
      </c>
      <c r="AY33" s="83">
        <v>400.0</v>
      </c>
      <c r="AZ33" s="138" t="s">
        <v>1339</v>
      </c>
      <c r="BA33" s="83">
        <v>400.0</v>
      </c>
      <c r="BB33" s="151" t="s">
        <v>1340</v>
      </c>
      <c r="BC33" s="83">
        <v>200.0</v>
      </c>
      <c r="BD33" s="94" t="s">
        <v>1341</v>
      </c>
      <c r="BE33" s="35"/>
      <c r="BF33" s="35"/>
      <c r="BG33" s="83">
        <v>100.0</v>
      </c>
      <c r="BH33" s="84" t="s">
        <v>1342</v>
      </c>
      <c r="BI33" s="97">
        <v>100.0</v>
      </c>
      <c r="BJ33" s="130" t="s">
        <v>1343</v>
      </c>
      <c r="BK33" s="91">
        <v>50.0</v>
      </c>
      <c r="BL33" s="115" t="s">
        <v>1344</v>
      </c>
      <c r="BM33" s="97">
        <v>200.0</v>
      </c>
      <c r="BN33" s="120" t="s">
        <v>1345</v>
      </c>
      <c r="BO33" s="91">
        <v>300.0</v>
      </c>
      <c r="BP33" s="115" t="s">
        <v>1346</v>
      </c>
      <c r="BQ33" s="97">
        <v>300.0</v>
      </c>
      <c r="BR33" s="100" t="s">
        <v>1347</v>
      </c>
      <c r="BS33" s="101">
        <v>0.0</v>
      </c>
      <c r="BT33" s="99" t="s">
        <v>1348</v>
      </c>
      <c r="BU33" s="83">
        <v>50.0</v>
      </c>
      <c r="BV33" s="99" t="s">
        <v>1349</v>
      </c>
      <c r="BW33" s="83">
        <v>300.0</v>
      </c>
      <c r="BX33" s="120" t="s">
        <v>1350</v>
      </c>
      <c r="BY33" s="83">
        <v>100.0</v>
      </c>
      <c r="BZ33" s="99" t="s">
        <v>1351</v>
      </c>
      <c r="CA33" s="83">
        <v>300.0</v>
      </c>
      <c r="CB33" s="99" t="s">
        <v>1352</v>
      </c>
      <c r="CC33" s="124">
        <v>200.0</v>
      </c>
      <c r="CD33" s="122" t="s">
        <v>1353</v>
      </c>
      <c r="CE33" s="121">
        <v>500.0</v>
      </c>
      <c r="CF33" s="122" t="str">
        <f>HYPERLINK("https://www.khwiki.com/Kooma_Panda", "Kooma Panda")</f>
        <v>Kooma Panda</v>
      </c>
      <c r="CG33" s="121">
        <v>100.0</v>
      </c>
      <c r="CH33" s="123" t="s">
        <v>1354</v>
      </c>
      <c r="CI33" s="124">
        <v>100.0</v>
      </c>
      <c r="CJ33" s="135" t="s">
        <v>1355</v>
      </c>
      <c r="CK33" s="124">
        <v>200.0</v>
      </c>
      <c r="CL33" s="122" t="s">
        <v>1356</v>
      </c>
      <c r="CM33" s="124">
        <v>200.0</v>
      </c>
      <c r="CN33" s="125" t="s">
        <v>1357</v>
      </c>
      <c r="CO33" s="121">
        <v>200.0</v>
      </c>
      <c r="CP33" s="123" t="s">
        <v>1358</v>
      </c>
      <c r="CQ33" s="124">
        <v>300.0</v>
      </c>
      <c r="CR33" s="122" t="s">
        <v>1359</v>
      </c>
      <c r="CS33" s="124">
        <v>0.0</v>
      </c>
      <c r="CT33" s="122" t="s">
        <v>1360</v>
      </c>
      <c r="CU33" s="121">
        <v>200.0</v>
      </c>
      <c r="CV33" s="123" t="s">
        <v>1361</v>
      </c>
      <c r="CW33" s="83">
        <v>200.0</v>
      </c>
      <c r="CX33" s="152" t="s">
        <v>1362</v>
      </c>
      <c r="CY33" s="101"/>
      <c r="CZ33" s="83">
        <v>300.0</v>
      </c>
      <c r="DA33" s="149" t="s">
        <v>1363</v>
      </c>
      <c r="DB33" s="127"/>
      <c r="DC33" s="35"/>
      <c r="DF33" s="35"/>
      <c r="DG33" s="35"/>
      <c r="DI33" s="114"/>
      <c r="DN33" s="112" t="s">
        <v>1364</v>
      </c>
      <c r="DO33" s="111"/>
    </row>
    <row r="34" ht="24.75" customHeight="1">
      <c r="A34" s="35"/>
      <c r="B34" s="82">
        <v>25.0</v>
      </c>
      <c r="C34" s="83">
        <v>100.0</v>
      </c>
      <c r="D34" s="84" t="s">
        <v>1365</v>
      </c>
      <c r="E34" s="83">
        <v>100.0</v>
      </c>
      <c r="F34" s="100" t="s">
        <v>1366</v>
      </c>
      <c r="G34" s="83">
        <v>100.0</v>
      </c>
      <c r="H34" s="100" t="s">
        <v>1367</v>
      </c>
      <c r="I34" s="83">
        <v>100.0</v>
      </c>
      <c r="J34" s="100" t="s">
        <v>1368</v>
      </c>
      <c r="K34" s="83">
        <v>200.0</v>
      </c>
      <c r="L34" s="116" t="s">
        <v>1369</v>
      </c>
      <c r="M34" s="83">
        <v>200.0</v>
      </c>
      <c r="N34" s="100" t="s">
        <v>1370</v>
      </c>
      <c r="O34" s="83">
        <v>600.0</v>
      </c>
      <c r="P34" s="118" t="s">
        <v>1371</v>
      </c>
      <c r="Q34" s="83">
        <v>100.0</v>
      </c>
      <c r="R34" s="100" t="s">
        <v>1372</v>
      </c>
      <c r="S34" s="83">
        <v>100.0</v>
      </c>
      <c r="T34" s="115" t="s">
        <v>1373</v>
      </c>
      <c r="U34" s="83">
        <v>400.0</v>
      </c>
      <c r="V34" s="115" t="s">
        <v>1374</v>
      </c>
      <c r="W34" s="83">
        <v>300.0</v>
      </c>
      <c r="X34" s="100" t="s">
        <v>1375</v>
      </c>
      <c r="Y34" s="83">
        <v>200.0</v>
      </c>
      <c r="Z34" s="100" t="s">
        <v>1376</v>
      </c>
      <c r="AA34" s="83">
        <v>100.0</v>
      </c>
      <c r="AB34" s="100" t="s">
        <v>1377</v>
      </c>
      <c r="AC34" s="83">
        <v>400.0</v>
      </c>
      <c r="AD34" s="100" t="s">
        <v>1378</v>
      </c>
      <c r="AE34" s="83">
        <v>300.0</v>
      </c>
      <c r="AF34" s="100" t="s">
        <v>1379</v>
      </c>
      <c r="AG34" s="101"/>
      <c r="AI34" s="91">
        <v>200.0</v>
      </c>
      <c r="AJ34" s="115" t="s">
        <v>1380</v>
      </c>
      <c r="AK34" s="91">
        <v>400.0</v>
      </c>
      <c r="AL34" s="84" t="s">
        <v>271</v>
      </c>
      <c r="AM34" s="83">
        <v>200.0</v>
      </c>
      <c r="AN34" s="115" t="s">
        <v>1381</v>
      </c>
      <c r="AO34" s="83">
        <v>300.0</v>
      </c>
      <c r="AP34" s="94" t="s">
        <v>1382</v>
      </c>
      <c r="AQ34" s="83">
        <v>100.0</v>
      </c>
      <c r="AR34" s="116" t="s">
        <v>1383</v>
      </c>
      <c r="AS34" s="83">
        <v>200.0</v>
      </c>
      <c r="AT34" s="119" t="s">
        <v>1384</v>
      </c>
      <c r="AU34" s="83">
        <v>200.0</v>
      </c>
      <c r="AV34" s="100" t="s">
        <v>1385</v>
      </c>
      <c r="AW34" s="83">
        <v>50.0</v>
      </c>
      <c r="AX34" s="100" t="s">
        <v>1386</v>
      </c>
      <c r="AY34" s="83">
        <v>400.0</v>
      </c>
      <c r="AZ34" s="138" t="s">
        <v>829</v>
      </c>
      <c r="BA34" s="83">
        <v>300.0</v>
      </c>
      <c r="BB34" s="100" t="s">
        <v>1387</v>
      </c>
      <c r="BC34" s="83">
        <v>200.0</v>
      </c>
      <c r="BD34" s="94" t="s">
        <v>1388</v>
      </c>
      <c r="BE34" s="35"/>
      <c r="BF34" s="35"/>
      <c r="BG34" s="83">
        <v>200.0</v>
      </c>
      <c r="BH34" s="84" t="s">
        <v>1389</v>
      </c>
      <c r="BI34" s="97">
        <v>200.0</v>
      </c>
      <c r="BJ34" s="99" t="s">
        <v>1390</v>
      </c>
      <c r="BK34" s="91">
        <v>50.0</v>
      </c>
      <c r="BL34" s="100" t="s">
        <v>1391</v>
      </c>
      <c r="BM34" s="97">
        <v>200.0</v>
      </c>
      <c r="BN34" s="120" t="s">
        <v>1392</v>
      </c>
      <c r="BO34" s="91">
        <v>300.0</v>
      </c>
      <c r="BP34" s="115" t="s">
        <v>1393</v>
      </c>
      <c r="BQ34" s="97">
        <v>300.0</v>
      </c>
      <c r="BR34" s="100" t="s">
        <v>1394</v>
      </c>
      <c r="BS34" s="101">
        <v>0.0</v>
      </c>
      <c r="BT34" s="99" t="s">
        <v>1395</v>
      </c>
      <c r="BU34" s="83">
        <v>100.0</v>
      </c>
      <c r="BV34" s="99" t="s">
        <v>1396</v>
      </c>
      <c r="BW34" s="83">
        <v>500.0</v>
      </c>
      <c r="BX34" s="120" t="s">
        <v>1397</v>
      </c>
      <c r="BY34" s="83">
        <v>100.0</v>
      </c>
      <c r="BZ34" s="99" t="s">
        <v>1398</v>
      </c>
      <c r="CA34" s="83">
        <v>100.0</v>
      </c>
      <c r="CB34" s="99" t="s">
        <v>1399</v>
      </c>
      <c r="CC34" s="124">
        <v>500.0</v>
      </c>
      <c r="CD34" s="122" t="s">
        <v>1400</v>
      </c>
      <c r="CE34" s="121">
        <v>500.0</v>
      </c>
      <c r="CF34" s="122" t="str">
        <f>HYPERLINK("https://www.khwiki.com/Lord_Kyroo", "Lord Kyroo")</f>
        <v>Lord Kyroo</v>
      </c>
      <c r="CG34" s="121">
        <v>200.0</v>
      </c>
      <c r="CH34" s="123" t="s">
        <v>1401</v>
      </c>
      <c r="CI34" s="124">
        <v>200.0</v>
      </c>
      <c r="CJ34" s="135" t="s">
        <v>262</v>
      </c>
      <c r="CK34" s="124">
        <v>100.0</v>
      </c>
      <c r="CL34" s="122" t="s">
        <v>1402</v>
      </c>
      <c r="CM34" s="124">
        <v>200.0</v>
      </c>
      <c r="CN34" s="125" t="s">
        <v>1403</v>
      </c>
      <c r="CO34" s="121">
        <v>200.0</v>
      </c>
      <c r="CP34" s="123" t="s">
        <v>1404</v>
      </c>
      <c r="CQ34" s="124">
        <v>100.0</v>
      </c>
      <c r="CR34" s="122" t="s">
        <v>1405</v>
      </c>
      <c r="CS34" s="124">
        <v>300.0</v>
      </c>
      <c r="CT34" s="122" t="s">
        <v>1406</v>
      </c>
      <c r="CU34" s="121">
        <v>200.0</v>
      </c>
      <c r="CV34" s="123" t="s">
        <v>1407</v>
      </c>
      <c r="CW34" s="83">
        <v>200.0</v>
      </c>
      <c r="CX34" s="84" t="s">
        <v>1408</v>
      </c>
      <c r="CY34" s="101"/>
      <c r="CZ34" s="83">
        <v>100.0</v>
      </c>
      <c r="DA34" s="149" t="s">
        <v>1409</v>
      </c>
      <c r="DB34" s="127"/>
      <c r="DC34" s="35"/>
      <c r="DF34" s="35"/>
      <c r="DG34" s="35"/>
      <c r="DI34" s="150"/>
      <c r="DN34" s="112" t="s">
        <v>1410</v>
      </c>
      <c r="DO34" s="111"/>
    </row>
    <row r="35" ht="24.75" customHeight="1">
      <c r="A35" s="35"/>
      <c r="B35" s="82">
        <v>26.0</v>
      </c>
      <c r="C35" s="83">
        <v>100.0</v>
      </c>
      <c r="D35" s="84" t="s">
        <v>1411</v>
      </c>
      <c r="E35" s="83">
        <v>100.0</v>
      </c>
      <c r="F35" s="100" t="s">
        <v>1412</v>
      </c>
      <c r="G35" s="83">
        <v>200.0</v>
      </c>
      <c r="H35" s="100" t="s">
        <v>1413</v>
      </c>
      <c r="I35" s="83">
        <v>300.0</v>
      </c>
      <c r="J35" s="100" t="s">
        <v>1414</v>
      </c>
      <c r="K35" s="83">
        <v>200.0</v>
      </c>
      <c r="L35" s="116" t="s">
        <v>1415</v>
      </c>
      <c r="M35" s="83">
        <v>200.0</v>
      </c>
      <c r="N35" s="100" t="s">
        <v>1416</v>
      </c>
      <c r="O35" s="83">
        <v>600.0</v>
      </c>
      <c r="P35" s="118" t="s">
        <v>1417</v>
      </c>
      <c r="Q35" s="83">
        <v>200.0</v>
      </c>
      <c r="R35" s="118" t="s">
        <v>1418</v>
      </c>
      <c r="S35" s="83">
        <v>300.0</v>
      </c>
      <c r="T35" s="115" t="s">
        <v>1419</v>
      </c>
      <c r="U35" s="83">
        <v>300.0</v>
      </c>
      <c r="V35" s="115" t="s">
        <v>1420</v>
      </c>
      <c r="W35" s="83">
        <v>600.0</v>
      </c>
      <c r="X35" s="100" t="s">
        <v>1421</v>
      </c>
      <c r="Y35" s="83">
        <v>100.0</v>
      </c>
      <c r="Z35" s="115" t="s">
        <v>1422</v>
      </c>
      <c r="AA35" s="83">
        <v>50.0</v>
      </c>
      <c r="AB35" s="100" t="s">
        <v>1423</v>
      </c>
      <c r="AC35" s="83">
        <v>300.0</v>
      </c>
      <c r="AD35" s="100" t="s">
        <v>1424</v>
      </c>
      <c r="AE35" s="83">
        <v>300.0</v>
      </c>
      <c r="AF35" s="100" t="s">
        <v>1425</v>
      </c>
      <c r="AI35" s="91">
        <v>300.0</v>
      </c>
      <c r="AJ35" s="129" t="s">
        <v>1426</v>
      </c>
      <c r="AK35" s="91">
        <v>200.0</v>
      </c>
      <c r="AL35" s="84" t="s">
        <v>1427</v>
      </c>
      <c r="AM35" s="83">
        <v>200.0</v>
      </c>
      <c r="AN35" s="115" t="s">
        <v>1428</v>
      </c>
      <c r="AO35" s="83">
        <v>300.0</v>
      </c>
      <c r="AP35" s="94" t="s">
        <v>1429</v>
      </c>
      <c r="AQ35" s="83">
        <v>200.0</v>
      </c>
      <c r="AR35" s="100" t="s">
        <v>957</v>
      </c>
      <c r="AS35" s="83">
        <v>200.0</v>
      </c>
      <c r="AT35" s="119" t="s">
        <v>1430</v>
      </c>
      <c r="AU35" s="83" t="s">
        <v>304</v>
      </c>
      <c r="AV35" s="100" t="s">
        <v>1431</v>
      </c>
      <c r="AW35" s="83">
        <v>100.0</v>
      </c>
      <c r="AX35" s="116" t="s">
        <v>1432</v>
      </c>
      <c r="AY35" s="83">
        <v>300.0</v>
      </c>
      <c r="AZ35" s="145" t="s">
        <v>1433</v>
      </c>
      <c r="BA35" s="83">
        <v>300.0</v>
      </c>
      <c r="BB35" s="115" t="s">
        <v>1434</v>
      </c>
      <c r="BC35" s="83">
        <v>200.0</v>
      </c>
      <c r="BD35" s="94" t="s">
        <v>1435</v>
      </c>
      <c r="BE35" s="35"/>
      <c r="BF35" s="35"/>
      <c r="BG35" s="83">
        <v>300.0</v>
      </c>
      <c r="BH35" s="84" t="s">
        <v>1436</v>
      </c>
      <c r="BI35" s="97">
        <v>100.0</v>
      </c>
      <c r="BJ35" s="98" t="s">
        <v>1437</v>
      </c>
      <c r="BK35" s="91">
        <v>50.0</v>
      </c>
      <c r="BL35" s="100" t="s">
        <v>1438</v>
      </c>
      <c r="BM35" s="97">
        <v>200.0</v>
      </c>
      <c r="BN35" s="120" t="s">
        <v>1439</v>
      </c>
      <c r="BO35" s="91">
        <v>300.0</v>
      </c>
      <c r="BP35" s="115" t="s">
        <v>1440</v>
      </c>
      <c r="BQ35" s="97">
        <v>200.0</v>
      </c>
      <c r="BR35" s="100" t="s">
        <v>1441</v>
      </c>
      <c r="BS35" s="101">
        <v>50.0</v>
      </c>
      <c r="BT35" s="130" t="s">
        <v>1212</v>
      </c>
      <c r="BU35" s="83">
        <v>50.0</v>
      </c>
      <c r="BV35" s="99" t="s">
        <v>1442</v>
      </c>
      <c r="BW35" s="83">
        <v>400.0</v>
      </c>
      <c r="BX35" s="120" t="s">
        <v>1443</v>
      </c>
      <c r="BY35" s="83">
        <v>100.0</v>
      </c>
      <c r="BZ35" s="99" t="s">
        <v>1444</v>
      </c>
      <c r="CA35" s="83">
        <v>200.0</v>
      </c>
      <c r="CB35" s="99" t="s">
        <v>1167</v>
      </c>
      <c r="CC35" s="124">
        <v>100.0</v>
      </c>
      <c r="CD35" s="122" t="s">
        <v>1445</v>
      </c>
      <c r="CE35" s="121">
        <v>500.0</v>
      </c>
      <c r="CF35" s="122" t="str">
        <f>HYPERLINK("https://www.khwiki.com/Majik_Lapin", "Majik Lapin")</f>
        <v>Majik Lapin</v>
      </c>
      <c r="CG35" s="121">
        <v>300.0</v>
      </c>
      <c r="CH35" s="123" t="s">
        <v>1446</v>
      </c>
      <c r="CI35" s="124">
        <v>100.0</v>
      </c>
      <c r="CJ35" s="135" t="s">
        <v>1447</v>
      </c>
      <c r="CK35" s="124">
        <v>100.0</v>
      </c>
      <c r="CL35" s="122" t="s">
        <v>1448</v>
      </c>
      <c r="CM35" s="124">
        <v>200.0</v>
      </c>
      <c r="CN35" s="125" t="s">
        <v>1449</v>
      </c>
      <c r="CO35" s="121">
        <v>200.0</v>
      </c>
      <c r="CP35" s="123" t="s">
        <v>1450</v>
      </c>
      <c r="CQ35" s="124">
        <v>300.0</v>
      </c>
      <c r="CR35" s="122" t="s">
        <v>1451</v>
      </c>
      <c r="CS35" s="124">
        <v>100.0</v>
      </c>
      <c r="CT35" s="122" t="s">
        <v>1452</v>
      </c>
      <c r="CU35" s="121">
        <v>200.0</v>
      </c>
      <c r="CV35" s="123" t="s">
        <v>1453</v>
      </c>
      <c r="CW35" s="83">
        <v>800.0</v>
      </c>
      <c r="CX35" s="84" t="s">
        <v>1454</v>
      </c>
      <c r="CY35" s="101"/>
      <c r="CZ35" s="83">
        <v>100.0</v>
      </c>
      <c r="DA35" s="149" t="s">
        <v>1455</v>
      </c>
      <c r="DB35" s="127"/>
      <c r="DC35" s="35"/>
      <c r="DF35" s="35"/>
      <c r="DG35" s="35"/>
      <c r="DI35" s="114"/>
      <c r="DN35" s="112" t="s">
        <v>1456</v>
      </c>
      <c r="DO35" s="111"/>
    </row>
    <row r="36" ht="24.75" customHeight="1">
      <c r="A36" s="35"/>
      <c r="B36" s="82">
        <v>27.0</v>
      </c>
      <c r="C36" s="83">
        <v>50.0</v>
      </c>
      <c r="D36" s="100" t="s">
        <v>1457</v>
      </c>
      <c r="E36" s="83">
        <v>200.0</v>
      </c>
      <c r="F36" s="100" t="s">
        <v>1458</v>
      </c>
      <c r="G36" s="83">
        <v>100.0</v>
      </c>
      <c r="H36" s="100" t="s">
        <v>1459</v>
      </c>
      <c r="I36" s="83">
        <v>100.0</v>
      </c>
      <c r="J36" s="100" t="s">
        <v>1460</v>
      </c>
      <c r="K36" s="83">
        <v>200.0</v>
      </c>
      <c r="L36" s="116" t="s">
        <v>1461</v>
      </c>
      <c r="M36" s="83">
        <v>200.0</v>
      </c>
      <c r="N36" s="100" t="s">
        <v>1462</v>
      </c>
      <c r="O36" s="83">
        <v>600.0</v>
      </c>
      <c r="P36" s="100" t="s">
        <v>1463</v>
      </c>
      <c r="Q36" s="83">
        <v>200.0</v>
      </c>
      <c r="R36" s="100" t="s">
        <v>1464</v>
      </c>
      <c r="S36" s="83">
        <v>100.0</v>
      </c>
      <c r="T36" s="115" t="s">
        <v>1465</v>
      </c>
      <c r="U36" s="83">
        <v>300.0</v>
      </c>
      <c r="V36" s="115" t="s">
        <v>1466</v>
      </c>
      <c r="W36" s="83">
        <v>300.0</v>
      </c>
      <c r="X36" s="100" t="s">
        <v>1467</v>
      </c>
      <c r="Y36" s="83">
        <v>200.0</v>
      </c>
      <c r="Z36" s="100" t="s">
        <v>1468</v>
      </c>
      <c r="AA36" s="83">
        <v>100.0</v>
      </c>
      <c r="AB36" s="115" t="s">
        <v>1469</v>
      </c>
      <c r="AC36" s="83" t="s">
        <v>1470</v>
      </c>
      <c r="AD36" s="100" t="s">
        <v>1471</v>
      </c>
      <c r="AE36" s="83">
        <v>300.0</v>
      </c>
      <c r="AF36" s="100" t="s">
        <v>1472</v>
      </c>
      <c r="AG36" s="101"/>
      <c r="AI36" s="91">
        <v>500.0</v>
      </c>
      <c r="AJ36" s="153" t="s">
        <v>1473</v>
      </c>
      <c r="AK36" s="91">
        <v>300.0</v>
      </c>
      <c r="AL36" s="84" t="s">
        <v>1474</v>
      </c>
      <c r="AM36" s="83">
        <v>200.0</v>
      </c>
      <c r="AN36" s="115" t="s">
        <v>1475</v>
      </c>
      <c r="AO36" s="83">
        <v>400.0</v>
      </c>
      <c r="AP36" s="94" t="s">
        <v>1476</v>
      </c>
      <c r="AQ36" s="83">
        <v>200.0</v>
      </c>
      <c r="AR36" s="118" t="s">
        <v>1477</v>
      </c>
      <c r="AS36" s="83">
        <v>200.0</v>
      </c>
      <c r="AT36" s="119" t="s">
        <v>1478</v>
      </c>
      <c r="AU36" s="83">
        <v>200.0</v>
      </c>
      <c r="AV36" s="100" t="s">
        <v>1479</v>
      </c>
      <c r="AW36" s="83">
        <v>100.0</v>
      </c>
      <c r="AX36" s="100" t="s">
        <v>1480</v>
      </c>
      <c r="AY36" s="83">
        <v>400.0</v>
      </c>
      <c r="AZ36" s="138" t="s">
        <v>1481</v>
      </c>
      <c r="BA36" s="83">
        <v>200.0</v>
      </c>
      <c r="BB36" s="100" t="s">
        <v>1482</v>
      </c>
      <c r="BC36" s="83">
        <v>200.0</v>
      </c>
      <c r="BD36" s="94" t="s">
        <v>1483</v>
      </c>
      <c r="BE36" s="35"/>
      <c r="BF36" s="35"/>
      <c r="BG36" s="83">
        <v>200.0</v>
      </c>
      <c r="BH36" s="84" t="s">
        <v>1484</v>
      </c>
      <c r="BI36" s="97">
        <v>200.0</v>
      </c>
      <c r="BJ36" s="98" t="s">
        <v>1485</v>
      </c>
      <c r="BK36" s="91">
        <v>200.0</v>
      </c>
      <c r="BL36" s="130" t="s">
        <v>1486</v>
      </c>
      <c r="BM36" s="91" t="s">
        <v>1487</v>
      </c>
      <c r="BN36" s="154" t="s">
        <v>1488</v>
      </c>
      <c r="BO36" s="91">
        <v>300.0</v>
      </c>
      <c r="BP36" s="115" t="s">
        <v>1489</v>
      </c>
      <c r="BQ36" s="97">
        <v>300.0</v>
      </c>
      <c r="BR36" s="100" t="s">
        <v>1490</v>
      </c>
      <c r="BS36" s="101">
        <v>500.0</v>
      </c>
      <c r="BT36" s="99" t="s">
        <v>1491</v>
      </c>
      <c r="BU36" s="83">
        <v>100.0</v>
      </c>
      <c r="BV36" s="99" t="s">
        <v>1492</v>
      </c>
      <c r="BW36" s="83">
        <v>400.0</v>
      </c>
      <c r="BX36" s="120" t="s">
        <v>1493</v>
      </c>
      <c r="BY36" s="83">
        <v>100.0</v>
      </c>
      <c r="BZ36" s="99" t="s">
        <v>1494</v>
      </c>
      <c r="CA36" s="83">
        <v>100.0</v>
      </c>
      <c r="CB36" s="99" t="s">
        <v>1495</v>
      </c>
      <c r="CC36" s="124">
        <v>50.0</v>
      </c>
      <c r="CD36" s="122" t="s">
        <v>1496</v>
      </c>
      <c r="CE36" s="121">
        <v>500.0</v>
      </c>
      <c r="CF36" s="122" t="str">
        <f>HYPERLINK("https://www.khwiki.com/Me_Me_Bunny", "Me Me Bunny")</f>
        <v>Me Me Bunny</v>
      </c>
      <c r="CG36" s="121">
        <v>300.0</v>
      </c>
      <c r="CH36" s="123" t="s">
        <v>1497</v>
      </c>
      <c r="CI36" s="124">
        <v>50.0</v>
      </c>
      <c r="CJ36" s="135" t="s">
        <v>1498</v>
      </c>
      <c r="CK36" s="124">
        <v>100.0</v>
      </c>
      <c r="CL36" s="122" t="s">
        <v>1499</v>
      </c>
      <c r="CM36" s="121">
        <v>200.0</v>
      </c>
      <c r="CN36" s="125" t="s">
        <v>1500</v>
      </c>
      <c r="CO36" s="121">
        <v>200.0</v>
      </c>
      <c r="CP36" s="123" t="s">
        <v>1501</v>
      </c>
      <c r="CQ36" s="124">
        <v>300.0</v>
      </c>
      <c r="CR36" s="122" t="s">
        <v>1502</v>
      </c>
      <c r="CS36" s="124">
        <v>200.0</v>
      </c>
      <c r="CT36" s="122" t="s">
        <v>1503</v>
      </c>
      <c r="CU36" s="121">
        <v>200.0</v>
      </c>
      <c r="CV36" s="123" t="s">
        <v>1504</v>
      </c>
      <c r="CW36" s="83">
        <v>200.0</v>
      </c>
      <c r="CX36" s="115" t="s">
        <v>1505</v>
      </c>
      <c r="CY36" s="101"/>
      <c r="CZ36" s="83">
        <v>400.0</v>
      </c>
      <c r="DA36" s="149" t="s">
        <v>1506</v>
      </c>
      <c r="DB36" s="127"/>
      <c r="DC36" s="35"/>
      <c r="DF36" s="35"/>
      <c r="DG36" s="35"/>
      <c r="DI36" s="114"/>
      <c r="DN36" s="112" t="s">
        <v>1507</v>
      </c>
    </row>
    <row r="37" ht="24.75" customHeight="1">
      <c r="A37" s="35"/>
      <c r="B37" s="82">
        <v>28.0</v>
      </c>
      <c r="C37" s="83">
        <v>100.0</v>
      </c>
      <c r="D37" s="84" t="s">
        <v>1508</v>
      </c>
      <c r="E37" s="83">
        <v>100.0</v>
      </c>
      <c r="F37" s="100" t="s">
        <v>1509</v>
      </c>
      <c r="G37" s="83">
        <v>0.0</v>
      </c>
      <c r="H37" s="100" t="s">
        <v>1510</v>
      </c>
      <c r="I37" s="83">
        <v>200.0</v>
      </c>
      <c r="J37" s="100" t="s">
        <v>1511</v>
      </c>
      <c r="K37" s="83">
        <v>200.0</v>
      </c>
      <c r="L37" s="116" t="s">
        <v>1512</v>
      </c>
      <c r="M37" s="83">
        <v>200.0</v>
      </c>
      <c r="N37" s="100" t="s">
        <v>1513</v>
      </c>
      <c r="O37" s="83">
        <v>600.0</v>
      </c>
      <c r="P37" s="118" t="s">
        <v>1514</v>
      </c>
      <c r="Q37" s="83">
        <v>300.0</v>
      </c>
      <c r="R37" s="100" t="s">
        <v>1515</v>
      </c>
      <c r="S37" s="101">
        <v>100.0</v>
      </c>
      <c r="T37" s="130" t="s">
        <v>1516</v>
      </c>
      <c r="U37" s="83">
        <v>300.0</v>
      </c>
      <c r="V37" s="115" t="s">
        <v>1517</v>
      </c>
      <c r="W37" s="83">
        <v>100.0</v>
      </c>
      <c r="X37" s="100" t="s">
        <v>1518</v>
      </c>
      <c r="Y37" s="83">
        <v>100.0</v>
      </c>
      <c r="Z37" s="100" t="s">
        <v>1519</v>
      </c>
      <c r="AA37" s="83">
        <v>50.0</v>
      </c>
      <c r="AB37" s="115" t="s">
        <v>1520</v>
      </c>
      <c r="AC37" s="83">
        <v>400.0</v>
      </c>
      <c r="AD37" s="100" t="s">
        <v>1521</v>
      </c>
      <c r="AE37" s="83">
        <v>300.0</v>
      </c>
      <c r="AF37" s="100" t="s">
        <v>1522</v>
      </c>
      <c r="AG37" s="101"/>
      <c r="AI37" s="91">
        <v>500.0</v>
      </c>
      <c r="AJ37" s="155" t="s">
        <v>1523</v>
      </c>
      <c r="AK37" s="91">
        <v>100.0</v>
      </c>
      <c r="AL37" s="84" t="s">
        <v>1524</v>
      </c>
      <c r="AM37" s="83">
        <v>300.0</v>
      </c>
      <c r="AN37" s="115" t="s">
        <v>1525</v>
      </c>
      <c r="AO37" s="83">
        <v>200.0</v>
      </c>
      <c r="AP37" s="94" t="s">
        <v>1526</v>
      </c>
      <c r="AQ37" s="83" t="s">
        <v>304</v>
      </c>
      <c r="AR37" s="118" t="s">
        <v>1527</v>
      </c>
      <c r="AS37" s="83">
        <v>300.0</v>
      </c>
      <c r="AT37" s="119" t="s">
        <v>1528</v>
      </c>
      <c r="AU37" s="83">
        <v>200.0</v>
      </c>
      <c r="AV37" s="100" t="s">
        <v>1529</v>
      </c>
      <c r="AW37" s="83">
        <v>200.0</v>
      </c>
      <c r="AX37" s="100" t="s">
        <v>1530</v>
      </c>
      <c r="AY37" s="83">
        <v>400.0</v>
      </c>
      <c r="AZ37" s="138" t="s">
        <v>1531</v>
      </c>
      <c r="BA37" s="83">
        <v>100.0</v>
      </c>
      <c r="BB37" s="100" t="s">
        <v>1532</v>
      </c>
      <c r="BC37" s="83">
        <v>200.0</v>
      </c>
      <c r="BD37" s="94" t="s">
        <v>1533</v>
      </c>
      <c r="BE37" s="35"/>
      <c r="BF37" s="35"/>
      <c r="BG37" s="83">
        <v>400.0</v>
      </c>
      <c r="BH37" s="84" t="s">
        <v>1534</v>
      </c>
      <c r="BI37" s="97">
        <v>100.0</v>
      </c>
      <c r="BJ37" s="98" t="s">
        <v>1535</v>
      </c>
      <c r="BK37" s="91">
        <v>50.0</v>
      </c>
      <c r="BL37" s="115" t="s">
        <v>1536</v>
      </c>
      <c r="BM37" s="124">
        <v>50.0</v>
      </c>
      <c r="BN37" s="135" t="s">
        <v>1537</v>
      </c>
      <c r="BO37" s="91">
        <v>300.0</v>
      </c>
      <c r="BP37" s="115" t="s">
        <v>1538</v>
      </c>
      <c r="BQ37" s="97">
        <v>400.0</v>
      </c>
      <c r="BR37" s="100" t="s">
        <v>1539</v>
      </c>
      <c r="BS37" s="101">
        <v>0.0</v>
      </c>
      <c r="BT37" s="99" t="s">
        <v>1540</v>
      </c>
      <c r="BU37" s="83">
        <v>100.0</v>
      </c>
      <c r="BV37" s="99" t="s">
        <v>1541</v>
      </c>
      <c r="BW37" s="83">
        <v>100.0</v>
      </c>
      <c r="BX37" s="120" t="s">
        <v>1542</v>
      </c>
      <c r="BY37" s="83">
        <v>200.0</v>
      </c>
      <c r="BZ37" s="99" t="s">
        <v>1543</v>
      </c>
      <c r="CA37" s="83">
        <v>500.0</v>
      </c>
      <c r="CB37" s="99" t="s">
        <v>1544</v>
      </c>
      <c r="CC37" s="124">
        <v>50.0</v>
      </c>
      <c r="CD37" s="122" t="s">
        <v>1545</v>
      </c>
      <c r="CE37" s="121">
        <v>500.0</v>
      </c>
      <c r="CF37" s="122" t="str">
        <f>HYPERLINK("https://www.khwiki.com/Meow_Wow", "Meow Wow")</f>
        <v>Meow Wow</v>
      </c>
      <c r="CG37" s="121">
        <v>300.0</v>
      </c>
      <c r="CH37" s="123" t="s">
        <v>1546</v>
      </c>
      <c r="CI37" s="124">
        <v>400.0</v>
      </c>
      <c r="CJ37" s="135" t="s">
        <v>1547</v>
      </c>
      <c r="CK37" s="124">
        <v>200.0</v>
      </c>
      <c r="CL37" s="122" t="s">
        <v>1548</v>
      </c>
      <c r="CM37" s="124">
        <v>200.0</v>
      </c>
      <c r="CN37" s="125" t="s">
        <v>1549</v>
      </c>
      <c r="CO37" s="121">
        <v>200.0</v>
      </c>
      <c r="CP37" s="123" t="s">
        <v>1550</v>
      </c>
      <c r="CQ37" s="124">
        <v>100.0</v>
      </c>
      <c r="CR37" s="122" t="s">
        <v>1551</v>
      </c>
      <c r="CS37" s="124">
        <v>200.0</v>
      </c>
      <c r="CT37" s="122" t="s">
        <v>1552</v>
      </c>
      <c r="CU37" s="121">
        <v>100.0</v>
      </c>
      <c r="CV37" s="123" t="s">
        <v>1553</v>
      </c>
      <c r="CW37" s="83">
        <v>300.0</v>
      </c>
      <c r="CX37" s="115" t="s">
        <v>1554</v>
      </c>
      <c r="CY37" s="101"/>
      <c r="CZ37" s="83">
        <v>300.0</v>
      </c>
      <c r="DA37" s="149" t="s">
        <v>1555</v>
      </c>
      <c r="DB37" s="127"/>
      <c r="DC37" s="144"/>
      <c r="DF37" s="35"/>
      <c r="DG37" s="35"/>
      <c r="DI37" s="111"/>
      <c r="DN37" s="112" t="s">
        <v>1556</v>
      </c>
      <c r="DO37" s="111"/>
    </row>
    <row r="38" ht="24.75" customHeight="1">
      <c r="A38" s="35"/>
      <c r="B38" s="82">
        <v>29.0</v>
      </c>
      <c r="C38" s="83">
        <v>200.0</v>
      </c>
      <c r="D38" s="84" t="s">
        <v>1557</v>
      </c>
      <c r="E38" s="83">
        <v>100.0</v>
      </c>
      <c r="F38" s="100" t="s">
        <v>1558</v>
      </c>
      <c r="G38" s="83">
        <v>50.0</v>
      </c>
      <c r="H38" s="100" t="s">
        <v>1559</v>
      </c>
      <c r="I38" s="83">
        <v>500.0</v>
      </c>
      <c r="J38" s="100" t="s">
        <v>1560</v>
      </c>
      <c r="K38" s="83">
        <v>200.0</v>
      </c>
      <c r="L38" s="116" t="s">
        <v>1561</v>
      </c>
      <c r="M38" s="83">
        <v>200.0</v>
      </c>
      <c r="N38" s="100" t="s">
        <v>1562</v>
      </c>
      <c r="O38" s="83">
        <v>600.0</v>
      </c>
      <c r="P38" s="118" t="s">
        <v>1563</v>
      </c>
      <c r="Q38" s="83">
        <v>100.0</v>
      </c>
      <c r="R38" s="100" t="s">
        <v>1564</v>
      </c>
      <c r="S38" s="83">
        <v>200.0</v>
      </c>
      <c r="T38" s="115" t="s">
        <v>1565</v>
      </c>
      <c r="U38" s="83">
        <v>300.0</v>
      </c>
      <c r="V38" s="115" t="s">
        <v>1566</v>
      </c>
      <c r="W38" s="83">
        <v>300.0</v>
      </c>
      <c r="X38" s="100" t="s">
        <v>1567</v>
      </c>
      <c r="Y38" s="83">
        <v>100.0</v>
      </c>
      <c r="Z38" s="115" t="s">
        <v>1568</v>
      </c>
      <c r="AA38" s="83">
        <v>50.0</v>
      </c>
      <c r="AB38" s="100" t="s">
        <v>1569</v>
      </c>
      <c r="AC38" s="83">
        <v>200.0</v>
      </c>
      <c r="AD38" s="100" t="s">
        <v>1570</v>
      </c>
      <c r="AE38" s="83">
        <v>200.0</v>
      </c>
      <c r="AF38" s="100" t="s">
        <v>1571</v>
      </c>
      <c r="AG38" s="101"/>
      <c r="AI38" s="91">
        <v>300.0</v>
      </c>
      <c r="AJ38" s="156" t="s">
        <v>1572</v>
      </c>
      <c r="AK38" s="91">
        <v>50.0</v>
      </c>
      <c r="AL38" s="84" t="s">
        <v>1573</v>
      </c>
      <c r="AM38" s="83">
        <v>400.0</v>
      </c>
      <c r="AN38" s="115" t="s">
        <v>1574</v>
      </c>
      <c r="AO38" s="83">
        <v>300.0</v>
      </c>
      <c r="AP38" s="94" t="s">
        <v>1575</v>
      </c>
      <c r="AQ38" s="83">
        <v>200.0</v>
      </c>
      <c r="AR38" s="100" t="s">
        <v>1576</v>
      </c>
      <c r="AS38" s="83">
        <v>200.0</v>
      </c>
      <c r="AT38" s="119" t="s">
        <v>1577</v>
      </c>
      <c r="AU38" s="83">
        <v>200.0</v>
      </c>
      <c r="AV38" s="100" t="s">
        <v>1578</v>
      </c>
      <c r="AW38" s="83">
        <v>50.0</v>
      </c>
      <c r="AX38" s="100" t="s">
        <v>1579</v>
      </c>
      <c r="AY38" s="83">
        <v>300.0</v>
      </c>
      <c r="AZ38" s="138" t="s">
        <v>1580</v>
      </c>
      <c r="BA38" s="83">
        <v>100.0</v>
      </c>
      <c r="BB38" s="100" t="s">
        <v>1581</v>
      </c>
      <c r="BC38" s="83">
        <v>200.0</v>
      </c>
      <c r="BD38" s="94" t="s">
        <v>1582</v>
      </c>
      <c r="BE38" s="35"/>
      <c r="BF38" s="35"/>
      <c r="BG38" s="83">
        <v>100.0</v>
      </c>
      <c r="BH38" s="84" t="s">
        <v>1583</v>
      </c>
      <c r="BI38" s="97">
        <v>300.0</v>
      </c>
      <c r="BJ38" s="98" t="s">
        <v>1584</v>
      </c>
      <c r="BK38" s="91">
        <v>50.0</v>
      </c>
      <c r="BL38" s="115" t="s">
        <v>1585</v>
      </c>
      <c r="BM38" s="124">
        <v>0.0</v>
      </c>
      <c r="BN38" s="135" t="s">
        <v>1586</v>
      </c>
      <c r="BO38" s="91">
        <v>200.0</v>
      </c>
      <c r="BP38" s="115" t="s">
        <v>1587</v>
      </c>
      <c r="BQ38" s="97">
        <v>200.0</v>
      </c>
      <c r="BR38" s="100" t="s">
        <v>1588</v>
      </c>
      <c r="BS38" s="101">
        <v>100.0</v>
      </c>
      <c r="BT38" s="99" t="s">
        <v>1589</v>
      </c>
      <c r="BU38" s="83">
        <v>50.0</v>
      </c>
      <c r="BV38" s="99" t="s">
        <v>1590</v>
      </c>
      <c r="BW38" s="83">
        <v>300.0</v>
      </c>
      <c r="BX38" s="120" t="s">
        <v>1591</v>
      </c>
      <c r="BY38" s="83">
        <v>100.0</v>
      </c>
      <c r="BZ38" s="99" t="s">
        <v>1592</v>
      </c>
      <c r="CA38" s="83">
        <v>100.0</v>
      </c>
      <c r="CB38" s="99" t="s">
        <v>1593</v>
      </c>
      <c r="CC38" s="124">
        <v>50.0</v>
      </c>
      <c r="CD38" s="122" t="s">
        <v>1594</v>
      </c>
      <c r="CE38" s="121">
        <v>500.0</v>
      </c>
      <c r="CF38" s="122" t="str">
        <f>HYPERLINK("https://www.khwiki.com/Necho_Cat", "Necho Cat")</f>
        <v>Necho Cat</v>
      </c>
      <c r="CG38" s="121">
        <v>200.0</v>
      </c>
      <c r="CH38" s="123" t="s">
        <v>1595</v>
      </c>
      <c r="CI38" s="124">
        <v>200.0</v>
      </c>
      <c r="CJ38" s="135" t="s">
        <v>1596</v>
      </c>
      <c r="CK38" s="124">
        <v>200.0</v>
      </c>
      <c r="CL38" s="122" t="s">
        <v>1332</v>
      </c>
      <c r="CM38" s="124">
        <v>200.0</v>
      </c>
      <c r="CN38" s="125" t="s">
        <v>1597</v>
      </c>
      <c r="CO38" s="121">
        <v>200.0</v>
      </c>
      <c r="CP38" s="123" t="s">
        <v>1598</v>
      </c>
      <c r="CQ38" s="124">
        <v>50.0</v>
      </c>
      <c r="CR38" s="122" t="s">
        <v>1599</v>
      </c>
      <c r="CS38" s="124">
        <v>200.0</v>
      </c>
      <c r="CT38" s="122" t="s">
        <v>1600</v>
      </c>
      <c r="CU38" s="121">
        <v>200.0</v>
      </c>
      <c r="CV38" s="123" t="s">
        <v>1601</v>
      </c>
      <c r="CW38" s="83">
        <v>200.0</v>
      </c>
      <c r="CX38" s="84" t="s">
        <v>1602</v>
      </c>
      <c r="CY38" s="101"/>
      <c r="CZ38" s="83">
        <v>800.0</v>
      </c>
      <c r="DA38" s="149" t="s">
        <v>1603</v>
      </c>
      <c r="DB38" s="127"/>
      <c r="DC38" s="144"/>
      <c r="DF38" s="35"/>
      <c r="DG38" s="35"/>
      <c r="DI38" s="114"/>
      <c r="DN38" s="112" t="s">
        <v>1604</v>
      </c>
      <c r="DO38" s="111"/>
    </row>
    <row r="39" ht="24.75" customHeight="1">
      <c r="A39" s="35"/>
      <c r="B39" s="82">
        <v>30.0</v>
      </c>
      <c r="C39" s="83">
        <v>100.0</v>
      </c>
      <c r="D39" s="84" t="s">
        <v>1605</v>
      </c>
      <c r="E39" s="83">
        <v>100.0</v>
      </c>
      <c r="F39" s="100" t="s">
        <v>1606</v>
      </c>
      <c r="G39" s="83">
        <v>0.0</v>
      </c>
      <c r="H39" s="100" t="s">
        <v>1607</v>
      </c>
      <c r="I39" s="83">
        <v>200.0</v>
      </c>
      <c r="J39" s="100" t="s">
        <v>1485</v>
      </c>
      <c r="K39" s="83">
        <v>200.0</v>
      </c>
      <c r="L39" s="116" t="s">
        <v>1608</v>
      </c>
      <c r="M39" s="83">
        <v>200.0</v>
      </c>
      <c r="N39" s="100" t="s">
        <v>1609</v>
      </c>
      <c r="O39" s="83">
        <v>600.0</v>
      </c>
      <c r="P39" s="138" t="s">
        <v>1610</v>
      </c>
      <c r="Q39" s="83">
        <v>600.0</v>
      </c>
      <c r="R39" s="157" t="s">
        <v>1611</v>
      </c>
      <c r="S39" s="83">
        <v>200.0</v>
      </c>
      <c r="T39" s="115" t="s">
        <v>1612</v>
      </c>
      <c r="U39" s="83">
        <v>200.0</v>
      </c>
      <c r="V39" s="115" t="s">
        <v>1613</v>
      </c>
      <c r="W39" s="83">
        <v>600.0</v>
      </c>
      <c r="X39" s="100" t="s">
        <v>1614</v>
      </c>
      <c r="Y39" s="83">
        <v>200.0</v>
      </c>
      <c r="Z39" s="118" t="s">
        <v>1615</v>
      </c>
      <c r="AA39" s="83">
        <v>50.0</v>
      </c>
      <c r="AB39" s="115" t="s">
        <v>1616</v>
      </c>
      <c r="AC39" s="83">
        <v>300.0</v>
      </c>
      <c r="AD39" s="100" t="s">
        <v>1617</v>
      </c>
      <c r="AE39" s="83">
        <v>100.0</v>
      </c>
      <c r="AF39" s="100" t="s">
        <v>1618</v>
      </c>
      <c r="AG39" s="101"/>
      <c r="AI39" s="91">
        <v>800.0</v>
      </c>
      <c r="AJ39" s="158" t="s">
        <v>1619</v>
      </c>
      <c r="AK39" s="91" t="s">
        <v>1620</v>
      </c>
      <c r="AL39" s="84" t="s">
        <v>1621</v>
      </c>
      <c r="AM39" s="83">
        <v>100.0</v>
      </c>
      <c r="AN39" s="115" t="s">
        <v>1622</v>
      </c>
      <c r="AO39" s="83">
        <v>300.0</v>
      </c>
      <c r="AP39" s="94" t="s">
        <v>1623</v>
      </c>
      <c r="AQ39" s="83">
        <v>50.0</v>
      </c>
      <c r="AR39" s="100" t="s">
        <v>1624</v>
      </c>
      <c r="AS39" s="83">
        <v>200.0</v>
      </c>
      <c r="AT39" s="119" t="s">
        <v>1625</v>
      </c>
      <c r="AU39" s="83">
        <v>200.0</v>
      </c>
      <c r="AV39" s="100" t="s">
        <v>1626</v>
      </c>
      <c r="AW39" s="83">
        <v>200.0</v>
      </c>
      <c r="AX39" s="100" t="s">
        <v>1627</v>
      </c>
      <c r="AY39" s="83">
        <v>300.0</v>
      </c>
      <c r="AZ39" s="138" t="s">
        <v>1628</v>
      </c>
      <c r="BA39" s="83">
        <v>500.0</v>
      </c>
      <c r="BB39" s="100" t="s">
        <v>1560</v>
      </c>
      <c r="BC39" s="83">
        <v>200.0</v>
      </c>
      <c r="BD39" s="94" t="s">
        <v>1629</v>
      </c>
      <c r="BE39" s="35"/>
      <c r="BF39" s="35"/>
      <c r="BG39" s="83">
        <v>800.0</v>
      </c>
      <c r="BH39" s="84" t="s">
        <v>1630</v>
      </c>
      <c r="BI39" s="97">
        <v>200.0</v>
      </c>
      <c r="BJ39" s="98" t="s">
        <v>1631</v>
      </c>
      <c r="BK39" s="159">
        <v>50.0</v>
      </c>
      <c r="BL39" s="160" t="s">
        <v>1632</v>
      </c>
      <c r="BM39" s="124">
        <v>400.0</v>
      </c>
      <c r="BN39" s="135" t="s">
        <v>1633</v>
      </c>
      <c r="BO39" s="91">
        <v>0.0</v>
      </c>
      <c r="BP39" s="115" t="s">
        <v>1634</v>
      </c>
      <c r="BQ39" s="161">
        <v>200.0</v>
      </c>
      <c r="BR39" s="162" t="s">
        <v>1635</v>
      </c>
      <c r="BS39" s="101">
        <v>300.0</v>
      </c>
      <c r="BT39" s="99" t="s">
        <v>1636</v>
      </c>
      <c r="BU39" s="83">
        <v>100.0</v>
      </c>
      <c r="BV39" s="99" t="s">
        <v>1637</v>
      </c>
      <c r="BW39" s="83">
        <v>400.0</v>
      </c>
      <c r="BX39" s="120" t="s">
        <v>1638</v>
      </c>
      <c r="BY39" s="83">
        <v>100.0</v>
      </c>
      <c r="BZ39" s="99" t="s">
        <v>1639</v>
      </c>
      <c r="CA39" s="142">
        <v>600.0</v>
      </c>
      <c r="CB39" s="163" t="s">
        <v>1640</v>
      </c>
      <c r="CC39" s="124">
        <v>400.0</v>
      </c>
      <c r="CD39" s="122" t="s">
        <v>1641</v>
      </c>
      <c r="CE39" s="121">
        <v>500.0</v>
      </c>
      <c r="CF39" s="122" t="str">
        <f>HYPERLINK("https://www.khwiki.com/Peepsta_Hoo", "Peepsta Hoo")</f>
        <v>Peepsta Hoo</v>
      </c>
      <c r="CG39" s="121">
        <v>200.0</v>
      </c>
      <c r="CH39" s="123" t="s">
        <v>1642</v>
      </c>
      <c r="CI39" s="124">
        <v>200.0</v>
      </c>
      <c r="CJ39" s="135" t="s">
        <v>1643</v>
      </c>
      <c r="CK39" s="124">
        <v>200.0</v>
      </c>
      <c r="CL39" s="122" t="s">
        <v>1644</v>
      </c>
      <c r="CM39" s="124">
        <v>200.0</v>
      </c>
      <c r="CN39" s="125" t="s">
        <v>1645</v>
      </c>
      <c r="CO39" s="121">
        <v>200.0</v>
      </c>
      <c r="CP39" s="123" t="s">
        <v>1646</v>
      </c>
      <c r="CQ39" s="124">
        <v>50.0</v>
      </c>
      <c r="CR39" s="122" t="s">
        <v>1647</v>
      </c>
      <c r="CS39" s="124">
        <v>200.0</v>
      </c>
      <c r="CT39" s="122" t="s">
        <v>1648</v>
      </c>
      <c r="CU39" s="121">
        <v>300.0</v>
      </c>
      <c r="CV39" s="123" t="s">
        <v>1649</v>
      </c>
      <c r="CW39" s="83">
        <v>500.0</v>
      </c>
      <c r="CX39" s="84" t="s">
        <v>1650</v>
      </c>
      <c r="CY39" s="101"/>
      <c r="CZ39" s="83">
        <v>200.0</v>
      </c>
      <c r="DA39" s="149" t="s">
        <v>1651</v>
      </c>
      <c r="DB39" s="127"/>
      <c r="DC39" s="35"/>
      <c r="DF39" s="35"/>
      <c r="DG39" s="35"/>
      <c r="DI39" s="111"/>
      <c r="DM39" s="113">
        <v>500.0</v>
      </c>
      <c r="DN39" s="112" t="s">
        <v>1652</v>
      </c>
      <c r="DO39" s="111"/>
    </row>
    <row r="40" ht="24.75" customHeight="1">
      <c r="A40" s="35"/>
      <c r="B40" s="82">
        <v>31.0</v>
      </c>
      <c r="C40" s="83">
        <v>100.0</v>
      </c>
      <c r="D40" s="84" t="s">
        <v>1653</v>
      </c>
      <c r="E40" s="83">
        <v>50.0</v>
      </c>
      <c r="F40" s="100" t="s">
        <v>1654</v>
      </c>
      <c r="G40" s="83">
        <v>200.0</v>
      </c>
      <c r="H40" s="100" t="s">
        <v>1655</v>
      </c>
      <c r="I40" s="83">
        <v>200.0</v>
      </c>
      <c r="J40" s="100" t="s">
        <v>1656</v>
      </c>
      <c r="K40" s="83">
        <v>200.0</v>
      </c>
      <c r="L40" s="116" t="s">
        <v>1657</v>
      </c>
      <c r="M40" s="83">
        <v>200.0</v>
      </c>
      <c r="N40" s="100" t="s">
        <v>1658</v>
      </c>
      <c r="O40" s="83">
        <v>600.0</v>
      </c>
      <c r="P40" s="164" t="s">
        <v>1659</v>
      </c>
      <c r="Q40" s="83">
        <v>200.0</v>
      </c>
      <c r="R40" s="138" t="s">
        <v>1660</v>
      </c>
      <c r="S40" s="101">
        <v>100.0</v>
      </c>
      <c r="T40" s="115" t="s">
        <v>1661</v>
      </c>
      <c r="U40" s="83">
        <v>200.0</v>
      </c>
      <c r="V40" s="115" t="s">
        <v>1662</v>
      </c>
      <c r="W40" s="83">
        <v>200.0</v>
      </c>
      <c r="X40" s="100" t="s">
        <v>1663</v>
      </c>
      <c r="Y40" s="83">
        <v>100.0</v>
      </c>
      <c r="Z40" s="115" t="s">
        <v>1664</v>
      </c>
      <c r="AA40" s="83">
        <v>100.0</v>
      </c>
      <c r="AB40" s="100" t="s">
        <v>1665</v>
      </c>
      <c r="AC40" s="83">
        <v>200.0</v>
      </c>
      <c r="AD40" s="100" t="s">
        <v>1666</v>
      </c>
      <c r="AE40" s="83">
        <v>200.0</v>
      </c>
      <c r="AF40" s="100" t="s">
        <v>1667</v>
      </c>
      <c r="AG40" s="101"/>
      <c r="AI40" s="91">
        <v>300.0</v>
      </c>
      <c r="AJ40" s="156" t="s">
        <v>812</v>
      </c>
      <c r="AK40" s="91">
        <v>200.0</v>
      </c>
      <c r="AL40" s="84" t="s">
        <v>1668</v>
      </c>
      <c r="AM40" s="83">
        <v>200.0</v>
      </c>
      <c r="AN40" s="115" t="s">
        <v>1669</v>
      </c>
      <c r="AO40" s="83">
        <v>300.0</v>
      </c>
      <c r="AP40" s="94" t="s">
        <v>1670</v>
      </c>
      <c r="AQ40" s="83">
        <v>100.0</v>
      </c>
      <c r="AR40" s="100" t="s">
        <v>170</v>
      </c>
      <c r="AS40" s="83">
        <v>200.0</v>
      </c>
      <c r="AT40" s="119" t="s">
        <v>1671</v>
      </c>
      <c r="AU40" s="83">
        <v>200.0</v>
      </c>
      <c r="AV40" s="100" t="s">
        <v>1672</v>
      </c>
      <c r="AW40" s="83">
        <v>50.0</v>
      </c>
      <c r="AX40" s="100" t="s">
        <v>1673</v>
      </c>
      <c r="AY40" s="83">
        <v>300.0</v>
      </c>
      <c r="AZ40" s="138" t="s">
        <v>1674</v>
      </c>
      <c r="BA40" s="83">
        <v>200.0</v>
      </c>
      <c r="BB40" s="100" t="s">
        <v>1675</v>
      </c>
      <c r="BC40" s="83">
        <v>200.0</v>
      </c>
      <c r="BD40" s="94" t="s">
        <v>1676</v>
      </c>
      <c r="BE40" s="35"/>
      <c r="BF40" s="35"/>
      <c r="BG40" s="83">
        <v>100.0</v>
      </c>
      <c r="BH40" s="84" t="s">
        <v>1677</v>
      </c>
      <c r="BI40" s="97">
        <v>100.0</v>
      </c>
      <c r="BJ40" s="98" t="s">
        <v>1678</v>
      </c>
      <c r="BK40" s="83"/>
      <c r="BL40" s="150"/>
      <c r="BM40" s="124">
        <v>200.0</v>
      </c>
      <c r="BN40" s="135" t="s">
        <v>1679</v>
      </c>
      <c r="BO40" s="91">
        <v>400.0</v>
      </c>
      <c r="BP40" s="115" t="s">
        <v>84</v>
      </c>
      <c r="BQ40" s="101"/>
      <c r="BR40" s="101"/>
      <c r="BS40" s="83">
        <v>100.0</v>
      </c>
      <c r="BT40" s="99" t="s">
        <v>1680</v>
      </c>
      <c r="BU40" s="83">
        <v>50.0</v>
      </c>
      <c r="BV40" s="99" t="s">
        <v>1681</v>
      </c>
      <c r="BW40" s="83">
        <v>600.0</v>
      </c>
      <c r="BX40" s="120" t="s">
        <v>1682</v>
      </c>
      <c r="BY40" s="83">
        <v>100.0</v>
      </c>
      <c r="BZ40" s="99" t="s">
        <v>489</v>
      </c>
      <c r="CA40" s="83"/>
      <c r="CC40" s="124">
        <v>300.0</v>
      </c>
      <c r="CD40" s="122" t="s">
        <v>1683</v>
      </c>
      <c r="CE40" s="121">
        <v>500.0</v>
      </c>
      <c r="CF40" s="122" t="str">
        <f>HYPERLINK("https://www.khwiki.com/Pegaslick", "Pegaslick")</f>
        <v>Pegaslick</v>
      </c>
      <c r="CG40" s="121">
        <v>400.0</v>
      </c>
      <c r="CH40" s="123" t="s">
        <v>1684</v>
      </c>
      <c r="CI40" s="124">
        <v>200.0</v>
      </c>
      <c r="CJ40" s="135" t="s">
        <v>1685</v>
      </c>
      <c r="CK40" s="124">
        <v>200.0</v>
      </c>
      <c r="CL40" s="122" t="s">
        <v>1686</v>
      </c>
      <c r="CM40" s="124">
        <v>200.0</v>
      </c>
      <c r="CN40" s="125" t="s">
        <v>1687</v>
      </c>
      <c r="CO40" s="121">
        <v>200.0</v>
      </c>
      <c r="CP40" s="123" t="s">
        <v>1688</v>
      </c>
      <c r="CQ40" s="124">
        <v>100.0</v>
      </c>
      <c r="CR40" s="122" t="s">
        <v>1689</v>
      </c>
      <c r="CS40" s="124">
        <v>200.0</v>
      </c>
      <c r="CT40" s="122" t="s">
        <v>1690</v>
      </c>
      <c r="CU40" s="121">
        <v>600.0</v>
      </c>
      <c r="CV40" s="165" t="s">
        <v>1691</v>
      </c>
      <c r="CW40" s="83">
        <v>300.0</v>
      </c>
      <c r="CX40" s="129" t="s">
        <v>1692</v>
      </c>
      <c r="CY40" s="101"/>
      <c r="CZ40" s="83">
        <v>200.0</v>
      </c>
      <c r="DA40" s="149" t="s">
        <v>1693</v>
      </c>
      <c r="DB40" s="127"/>
      <c r="DC40" s="35"/>
      <c r="DF40" s="35"/>
      <c r="DG40" s="35"/>
      <c r="DI40" s="114"/>
      <c r="DN40" s="112" t="s">
        <v>1694</v>
      </c>
      <c r="DO40" s="111"/>
    </row>
    <row r="41" ht="24.75" customHeight="1">
      <c r="A41" s="35"/>
      <c r="B41" s="82">
        <v>32.0</v>
      </c>
      <c r="C41" s="83">
        <v>100.0</v>
      </c>
      <c r="D41" s="84" t="s">
        <v>1695</v>
      </c>
      <c r="E41" s="83">
        <v>50.0</v>
      </c>
      <c r="F41" s="100" t="s">
        <v>1696</v>
      </c>
      <c r="G41" s="83">
        <v>100.0</v>
      </c>
      <c r="H41" s="100" t="s">
        <v>1697</v>
      </c>
      <c r="I41" s="83">
        <v>300.0</v>
      </c>
      <c r="J41" s="100" t="s">
        <v>1698</v>
      </c>
      <c r="K41" s="83">
        <v>200.0</v>
      </c>
      <c r="L41" s="116" t="s">
        <v>1699</v>
      </c>
      <c r="M41" s="83">
        <v>200.0</v>
      </c>
      <c r="N41" s="100" t="s">
        <v>1700</v>
      </c>
      <c r="O41" s="83">
        <v>600.0</v>
      </c>
      <c r="P41" s="138" t="s">
        <v>1701</v>
      </c>
      <c r="Q41" s="83">
        <v>200.0</v>
      </c>
      <c r="R41" s="138" t="s">
        <v>1702</v>
      </c>
      <c r="S41" s="83">
        <v>100.0</v>
      </c>
      <c r="T41" s="118" t="s">
        <v>1703</v>
      </c>
      <c r="U41" s="83">
        <v>100.0</v>
      </c>
      <c r="V41" s="138" t="s">
        <v>1704</v>
      </c>
      <c r="W41" s="83">
        <v>300.0</v>
      </c>
      <c r="X41" s="100" t="s">
        <v>1705</v>
      </c>
      <c r="Y41" s="83">
        <v>300.0</v>
      </c>
      <c r="Z41" s="100" t="s">
        <v>1706</v>
      </c>
      <c r="AA41" s="83">
        <v>50.0</v>
      </c>
      <c r="AB41" s="100" t="s">
        <v>1707</v>
      </c>
      <c r="AC41" s="83">
        <v>100.0</v>
      </c>
      <c r="AD41" s="100" t="s">
        <v>1708</v>
      </c>
      <c r="AE41" s="83">
        <v>100.0</v>
      </c>
      <c r="AF41" s="100" t="s">
        <v>1709</v>
      </c>
      <c r="AG41" s="101"/>
      <c r="AI41" s="91">
        <v>300.0</v>
      </c>
      <c r="AJ41" s="166" t="s">
        <v>1710</v>
      </c>
      <c r="AK41" s="91">
        <v>300.0</v>
      </c>
      <c r="AL41" s="84" t="s">
        <v>1711</v>
      </c>
      <c r="AM41" s="83">
        <v>200.0</v>
      </c>
      <c r="AN41" s="115" t="s">
        <v>1712</v>
      </c>
      <c r="AO41" s="83">
        <v>400.0</v>
      </c>
      <c r="AP41" s="94" t="s">
        <v>1713</v>
      </c>
      <c r="AQ41" s="83">
        <v>50.0</v>
      </c>
      <c r="AR41" s="100" t="s">
        <v>1453</v>
      </c>
      <c r="AS41" s="83">
        <v>200.0</v>
      </c>
      <c r="AT41" s="119" t="s">
        <v>1709</v>
      </c>
      <c r="AU41" s="83">
        <v>300.0</v>
      </c>
      <c r="AV41" s="100" t="s">
        <v>1714</v>
      </c>
      <c r="AW41" s="83">
        <v>100.0</v>
      </c>
      <c r="AX41" s="100" t="s">
        <v>1715</v>
      </c>
      <c r="AY41" s="83">
        <v>300.0</v>
      </c>
      <c r="AZ41" s="138" t="s">
        <v>1716</v>
      </c>
      <c r="BA41" s="83">
        <v>200.0</v>
      </c>
      <c r="BB41" s="100" t="s">
        <v>1717</v>
      </c>
      <c r="BC41" s="83">
        <v>200.0</v>
      </c>
      <c r="BD41" s="167" t="s">
        <v>1718</v>
      </c>
      <c r="BE41" s="35"/>
      <c r="BF41" s="35"/>
      <c r="BG41" s="83">
        <v>400.0</v>
      </c>
      <c r="BH41" s="84" t="s">
        <v>1719</v>
      </c>
      <c r="BI41" s="97">
        <v>200.0</v>
      </c>
      <c r="BJ41" s="98" t="s">
        <v>1354</v>
      </c>
      <c r="BK41" s="83"/>
      <c r="BL41" s="150"/>
      <c r="BM41" s="124">
        <v>300.0</v>
      </c>
      <c r="BN41" s="135" t="s">
        <v>1720</v>
      </c>
      <c r="BO41" s="91">
        <v>300.0</v>
      </c>
      <c r="BP41" s="115" t="s">
        <v>1721</v>
      </c>
      <c r="BQ41" s="101"/>
      <c r="BR41" s="101"/>
      <c r="BS41" s="83">
        <v>200.0</v>
      </c>
      <c r="BT41" s="99" t="s">
        <v>1722</v>
      </c>
      <c r="BU41" s="83">
        <v>50.0</v>
      </c>
      <c r="BV41" s="99" t="s">
        <v>1723</v>
      </c>
      <c r="BW41" s="83">
        <v>500.0</v>
      </c>
      <c r="BX41" s="120" t="s">
        <v>1724</v>
      </c>
      <c r="BY41" s="83">
        <v>100.0</v>
      </c>
      <c r="BZ41" s="99" t="s">
        <v>1725</v>
      </c>
      <c r="CA41" s="83"/>
      <c r="CB41" s="101"/>
      <c r="CC41" s="124">
        <v>300.0</v>
      </c>
      <c r="CD41" s="122" t="s">
        <v>1726</v>
      </c>
      <c r="CE41" s="121">
        <v>500.0</v>
      </c>
      <c r="CF41" s="122" t="str">
        <f>HYPERLINK("https://www.khuxwiki.com/w/index.php?title=Pet_System&amp;mobileaction=toggle_view_desktop", "Pet")</f>
        <v>Pet</v>
      </c>
      <c r="CG41" s="121">
        <v>300.0</v>
      </c>
      <c r="CH41" s="123" t="s">
        <v>1727</v>
      </c>
      <c r="CI41" s="124">
        <v>200.0</v>
      </c>
      <c r="CJ41" s="135" t="s">
        <v>1728</v>
      </c>
      <c r="CK41" s="124">
        <v>50.0</v>
      </c>
      <c r="CL41" s="122" t="s">
        <v>1729</v>
      </c>
      <c r="CM41" s="124">
        <v>200.0</v>
      </c>
      <c r="CN41" s="125" t="s">
        <v>1730</v>
      </c>
      <c r="CO41" s="121">
        <v>300.0</v>
      </c>
      <c r="CP41" s="123" t="s">
        <v>1731</v>
      </c>
      <c r="CQ41" s="124">
        <v>200.0</v>
      </c>
      <c r="CR41" s="122" t="s">
        <v>1732</v>
      </c>
      <c r="CS41" s="124">
        <v>200.0</v>
      </c>
      <c r="CT41" s="122" t="s">
        <v>1733</v>
      </c>
      <c r="CU41" s="121">
        <v>300.0</v>
      </c>
      <c r="CV41" s="165" t="s">
        <v>1734</v>
      </c>
      <c r="CW41" s="83">
        <v>600.0</v>
      </c>
      <c r="CX41" s="115" t="s">
        <v>1735</v>
      </c>
      <c r="CY41" s="101"/>
      <c r="CZ41" s="83">
        <v>200.0</v>
      </c>
      <c r="DA41" s="149" t="s">
        <v>1736</v>
      </c>
      <c r="DB41" s="127"/>
      <c r="DC41" s="35"/>
      <c r="DF41" s="35"/>
      <c r="DG41" s="35"/>
      <c r="DI41" s="114"/>
      <c r="DN41" s="112" t="s">
        <v>1737</v>
      </c>
      <c r="DO41" s="111"/>
    </row>
    <row r="42" ht="24.75" customHeight="1">
      <c r="A42" s="35"/>
      <c r="B42" s="82">
        <v>33.0</v>
      </c>
      <c r="C42" s="83">
        <v>100.0</v>
      </c>
      <c r="D42" s="84" t="s">
        <v>1738</v>
      </c>
      <c r="E42" s="83">
        <v>200.0</v>
      </c>
      <c r="F42" s="100" t="s">
        <v>1739</v>
      </c>
      <c r="G42" s="83">
        <v>100.0</v>
      </c>
      <c r="H42" s="100" t="s">
        <v>1740</v>
      </c>
      <c r="I42" s="83">
        <v>300.0</v>
      </c>
      <c r="J42" s="100" t="s">
        <v>1741</v>
      </c>
      <c r="K42" s="83">
        <v>200.0</v>
      </c>
      <c r="L42" s="116" t="s">
        <v>1742</v>
      </c>
      <c r="M42" s="83">
        <v>200.0</v>
      </c>
      <c r="N42" s="100" t="s">
        <v>1743</v>
      </c>
      <c r="O42" s="83">
        <v>600.0</v>
      </c>
      <c r="P42" s="138" t="s">
        <v>1744</v>
      </c>
      <c r="Q42" s="83">
        <v>200.0</v>
      </c>
      <c r="R42" s="138" t="s">
        <v>1745</v>
      </c>
      <c r="S42" s="83">
        <v>100.0</v>
      </c>
      <c r="T42" s="115" t="s">
        <v>1746</v>
      </c>
      <c r="U42" s="83">
        <v>200.0</v>
      </c>
      <c r="V42" s="138" t="s">
        <v>1747</v>
      </c>
      <c r="W42" s="83">
        <v>300.0</v>
      </c>
      <c r="X42" s="100" t="s">
        <v>1748</v>
      </c>
      <c r="Y42" s="83">
        <v>400.0</v>
      </c>
      <c r="Z42" s="100" t="s">
        <v>1749</v>
      </c>
      <c r="AA42" s="83">
        <v>50.0</v>
      </c>
      <c r="AB42" s="100" t="s">
        <v>1750</v>
      </c>
      <c r="AC42" s="83" t="s">
        <v>1180</v>
      </c>
      <c r="AD42" s="100" t="s">
        <v>1751</v>
      </c>
      <c r="AE42" s="83">
        <v>200.0</v>
      </c>
      <c r="AF42" s="100" t="s">
        <v>1752</v>
      </c>
      <c r="AG42" s="101"/>
      <c r="AI42" s="91">
        <v>800.0</v>
      </c>
      <c r="AJ42" s="156" t="s">
        <v>1753</v>
      </c>
      <c r="AK42" s="91">
        <v>200.0</v>
      </c>
      <c r="AL42" s="84" t="s">
        <v>1754</v>
      </c>
      <c r="AM42" s="83">
        <v>200.0</v>
      </c>
      <c r="AN42" s="115" t="s">
        <v>1485</v>
      </c>
      <c r="AO42" s="83">
        <v>300.0</v>
      </c>
      <c r="AP42" s="94" t="s">
        <v>1755</v>
      </c>
      <c r="AQ42" s="83">
        <v>50.0</v>
      </c>
      <c r="AR42" s="100" t="s">
        <v>1756</v>
      </c>
      <c r="AS42" s="83">
        <v>200.0</v>
      </c>
      <c r="AT42" s="119" t="s">
        <v>1757</v>
      </c>
      <c r="AU42" s="83">
        <v>300.0</v>
      </c>
      <c r="AV42" s="100" t="s">
        <v>1758</v>
      </c>
      <c r="AW42" s="83">
        <v>50.0</v>
      </c>
      <c r="AX42" s="100" t="s">
        <v>1759</v>
      </c>
      <c r="AY42" s="83">
        <v>600.0</v>
      </c>
      <c r="AZ42" s="138" t="s">
        <v>1760</v>
      </c>
      <c r="BA42" s="83">
        <v>500.0</v>
      </c>
      <c r="BB42" s="118" t="s">
        <v>1761</v>
      </c>
      <c r="BC42" s="83">
        <v>200.0</v>
      </c>
      <c r="BD42" s="167" t="s">
        <v>1762</v>
      </c>
      <c r="BE42" s="35"/>
      <c r="BF42" s="35"/>
      <c r="BG42" s="83">
        <v>300.0</v>
      </c>
      <c r="BH42" s="84" t="s">
        <v>1763</v>
      </c>
      <c r="BI42" s="97">
        <v>200.0</v>
      </c>
      <c r="BJ42" s="98" t="s">
        <v>1764</v>
      </c>
      <c r="BK42" s="83"/>
      <c r="BL42" s="168"/>
      <c r="BM42" s="124">
        <v>0.0</v>
      </c>
      <c r="BN42" s="135" t="s">
        <v>1765</v>
      </c>
      <c r="BO42" s="91">
        <v>500.0</v>
      </c>
      <c r="BP42" s="115" t="s">
        <v>1766</v>
      </c>
      <c r="BQ42" s="101"/>
      <c r="BR42" s="101"/>
      <c r="BS42" s="83">
        <v>0.0</v>
      </c>
      <c r="BT42" s="99" t="s">
        <v>1767</v>
      </c>
      <c r="BU42" s="83">
        <v>50.0</v>
      </c>
      <c r="BV42" s="99" t="s">
        <v>1768</v>
      </c>
      <c r="BW42" s="83">
        <v>400.0</v>
      </c>
      <c r="BX42" s="120" t="s">
        <v>1769</v>
      </c>
      <c r="BY42" s="83">
        <v>200.0</v>
      </c>
      <c r="BZ42" s="99" t="s">
        <v>1770</v>
      </c>
      <c r="CA42" s="83"/>
      <c r="CB42" s="101"/>
      <c r="CC42" s="124">
        <v>100.0</v>
      </c>
      <c r="CD42" s="122" t="s">
        <v>1771</v>
      </c>
      <c r="CE42" s="121">
        <v>500.0</v>
      </c>
      <c r="CF42" s="122" t="str">
        <f>HYPERLINK("https://www.khwiki.com/Pricklemane", "Pricklemane")</f>
        <v>Pricklemane</v>
      </c>
      <c r="CG42" s="121">
        <v>300.0</v>
      </c>
      <c r="CH42" s="123" t="s">
        <v>1772</v>
      </c>
      <c r="CI42" s="124">
        <v>200.0</v>
      </c>
      <c r="CJ42" s="135" t="s">
        <v>1773</v>
      </c>
      <c r="CK42" s="124">
        <v>200.0</v>
      </c>
      <c r="CL42" s="122" t="s">
        <v>1774</v>
      </c>
      <c r="CM42" s="124">
        <v>200.0</v>
      </c>
      <c r="CN42" s="125" t="s">
        <v>1775</v>
      </c>
      <c r="CO42" s="121">
        <v>200.0</v>
      </c>
      <c r="CP42" s="123" t="s">
        <v>1776</v>
      </c>
      <c r="CQ42" s="124">
        <v>100.0</v>
      </c>
      <c r="CR42" s="122" t="s">
        <v>1777</v>
      </c>
      <c r="CS42" s="124">
        <v>100.0</v>
      </c>
      <c r="CT42" s="122" t="s">
        <v>1778</v>
      </c>
      <c r="CU42" s="121">
        <v>300.0</v>
      </c>
      <c r="CV42" s="165" t="s">
        <v>1779</v>
      </c>
      <c r="CW42" s="83">
        <v>300.0</v>
      </c>
      <c r="CX42" s="84" t="s">
        <v>1780</v>
      </c>
      <c r="CY42" s="101"/>
      <c r="CZ42" s="83">
        <v>100.0</v>
      </c>
      <c r="DA42" s="169" t="s">
        <v>1781</v>
      </c>
      <c r="DB42" s="170" t="s">
        <v>1782</v>
      </c>
      <c r="DC42" s="144"/>
      <c r="DF42" s="35"/>
      <c r="DG42" s="35"/>
      <c r="DI42" s="114"/>
      <c r="DN42" s="112" t="s">
        <v>1783</v>
      </c>
      <c r="DO42" s="111"/>
      <c r="DP42" s="111"/>
    </row>
    <row r="43" ht="24.75" customHeight="1">
      <c r="A43" s="35"/>
      <c r="B43" s="82">
        <v>34.0</v>
      </c>
      <c r="C43" s="83">
        <v>50.0</v>
      </c>
      <c r="D43" s="84" t="s">
        <v>1784</v>
      </c>
      <c r="E43" s="83">
        <v>100.0</v>
      </c>
      <c r="F43" s="100" t="s">
        <v>1785</v>
      </c>
      <c r="G43" s="83">
        <v>50.0</v>
      </c>
      <c r="H43" s="100" t="s">
        <v>1786</v>
      </c>
      <c r="I43" s="83">
        <v>200.0</v>
      </c>
      <c r="J43" s="100" t="s">
        <v>1787</v>
      </c>
      <c r="K43" s="83">
        <v>200.0</v>
      </c>
      <c r="L43" s="116" t="s">
        <v>1788</v>
      </c>
      <c r="M43" s="83">
        <v>200.0</v>
      </c>
      <c r="N43" s="100" t="s">
        <v>1789</v>
      </c>
      <c r="O43" s="83">
        <v>600.0</v>
      </c>
      <c r="P43" s="138" t="s">
        <v>1790</v>
      </c>
      <c r="Q43" s="83">
        <v>300.0</v>
      </c>
      <c r="R43" s="138" t="s">
        <v>1791</v>
      </c>
      <c r="S43" s="91">
        <v>100.0</v>
      </c>
      <c r="T43" s="100" t="s">
        <v>1792</v>
      </c>
      <c r="U43" s="83">
        <v>100.0</v>
      </c>
      <c r="V43" s="138" t="s">
        <v>1793</v>
      </c>
      <c r="W43" s="83">
        <v>300.0</v>
      </c>
      <c r="X43" s="100" t="s">
        <v>1794</v>
      </c>
      <c r="Y43" s="83">
        <v>300.0</v>
      </c>
      <c r="Z43" s="100" t="s">
        <v>1795</v>
      </c>
      <c r="AA43" s="83">
        <v>100.0</v>
      </c>
      <c r="AB43" s="100" t="s">
        <v>1796</v>
      </c>
      <c r="AC43" s="83">
        <v>100.0</v>
      </c>
      <c r="AD43" s="100" t="s">
        <v>1797</v>
      </c>
      <c r="AE43" s="83">
        <v>100.0</v>
      </c>
      <c r="AF43" s="100" t="s">
        <v>1798</v>
      </c>
      <c r="AG43" s="101"/>
      <c r="AI43" s="91">
        <v>300.0</v>
      </c>
      <c r="AJ43" s="156" t="s">
        <v>1799</v>
      </c>
      <c r="AK43" s="91">
        <v>400.0</v>
      </c>
      <c r="AL43" s="84" t="s">
        <v>1800</v>
      </c>
      <c r="AM43" s="83">
        <v>200.0</v>
      </c>
      <c r="AN43" s="115" t="s">
        <v>1801</v>
      </c>
      <c r="AO43" s="83">
        <v>300.0</v>
      </c>
      <c r="AP43" s="94" t="s">
        <v>1802</v>
      </c>
      <c r="AQ43" s="83">
        <v>100.0</v>
      </c>
      <c r="AR43" s="118" t="s">
        <v>1803</v>
      </c>
      <c r="AS43" s="83">
        <v>200.0</v>
      </c>
      <c r="AT43" s="119" t="s">
        <v>1804</v>
      </c>
      <c r="AU43" s="83">
        <v>200.0</v>
      </c>
      <c r="AV43" s="100" t="s">
        <v>1805</v>
      </c>
      <c r="AW43" s="83" t="s">
        <v>1806</v>
      </c>
      <c r="AX43" s="100" t="s">
        <v>1807</v>
      </c>
      <c r="AY43" s="83">
        <v>400.0</v>
      </c>
      <c r="AZ43" s="138" t="s">
        <v>1808</v>
      </c>
      <c r="BA43" s="83">
        <v>100.0</v>
      </c>
      <c r="BB43" s="100" t="s">
        <v>1809</v>
      </c>
      <c r="BC43" s="83">
        <v>200.0</v>
      </c>
      <c r="BD43" s="171" t="s">
        <v>1810</v>
      </c>
      <c r="BE43" s="35"/>
      <c r="BF43" s="35"/>
      <c r="BG43" s="83">
        <v>300.0</v>
      </c>
      <c r="BH43" s="84" t="s">
        <v>1811</v>
      </c>
      <c r="BI43" s="97">
        <v>100.0</v>
      </c>
      <c r="BJ43" s="130" t="s">
        <v>1812</v>
      </c>
      <c r="BK43" s="83"/>
      <c r="BL43" s="150"/>
      <c r="BM43" s="124">
        <v>50.0</v>
      </c>
      <c r="BN43" s="135" t="s">
        <v>1813</v>
      </c>
      <c r="BO43" s="91">
        <v>100.0</v>
      </c>
      <c r="BP43" s="115" t="s">
        <v>1814</v>
      </c>
      <c r="BQ43" s="101"/>
      <c r="BR43" s="101"/>
      <c r="BS43" s="83">
        <v>0.0</v>
      </c>
      <c r="BT43" s="99" t="s">
        <v>1815</v>
      </c>
      <c r="BU43" s="83">
        <v>50.0</v>
      </c>
      <c r="BV43" s="99" t="s">
        <v>1816</v>
      </c>
      <c r="BW43" s="83">
        <v>300.0</v>
      </c>
      <c r="BX43" s="120" t="s">
        <v>1817</v>
      </c>
      <c r="BY43" s="83">
        <v>100.0</v>
      </c>
      <c r="BZ43" s="99" t="s">
        <v>1818</v>
      </c>
      <c r="CA43" s="83"/>
      <c r="CB43" s="101"/>
      <c r="CC43" s="124">
        <v>200.0</v>
      </c>
      <c r="CD43" s="122" t="s">
        <v>1819</v>
      </c>
      <c r="CE43" s="121">
        <v>500.0</v>
      </c>
      <c r="CF43" s="122" t="str">
        <f>HYPERLINK("https://www.khwiki.com/Ryu_Dragon", "Ryu Dragon")</f>
        <v>Ryu Dragon</v>
      </c>
      <c r="CG43" s="121">
        <v>100.0</v>
      </c>
      <c r="CH43" s="123" t="s">
        <v>1820</v>
      </c>
      <c r="CI43" s="124">
        <v>100.0</v>
      </c>
      <c r="CJ43" s="135" t="s">
        <v>1821</v>
      </c>
      <c r="CK43" s="124">
        <v>100.0</v>
      </c>
      <c r="CL43" s="122" t="s">
        <v>1822</v>
      </c>
      <c r="CM43" s="124">
        <v>200.0</v>
      </c>
      <c r="CN43" s="125" t="s">
        <v>1823</v>
      </c>
      <c r="CO43" s="121">
        <v>200.0</v>
      </c>
      <c r="CP43" s="123" t="s">
        <v>1824</v>
      </c>
      <c r="CQ43" s="124">
        <v>500.0</v>
      </c>
      <c r="CR43" s="122" t="s">
        <v>1825</v>
      </c>
      <c r="CS43" s="124">
        <v>300.0</v>
      </c>
      <c r="CT43" s="122" t="s">
        <v>1826</v>
      </c>
      <c r="CU43" s="121">
        <v>600.0</v>
      </c>
      <c r="CV43" s="165" t="s">
        <v>1827</v>
      </c>
      <c r="CW43" s="83">
        <v>600.0</v>
      </c>
      <c r="CX43" s="115" t="s">
        <v>1828</v>
      </c>
      <c r="CY43" s="101"/>
      <c r="CZ43" s="83">
        <v>200.0</v>
      </c>
      <c r="DA43" s="169" t="s">
        <v>1829</v>
      </c>
      <c r="DB43" s="127"/>
      <c r="DC43" s="144"/>
      <c r="DF43" s="35"/>
      <c r="DG43" s="35"/>
      <c r="DI43" s="35"/>
      <c r="DN43" s="112" t="s">
        <v>1830</v>
      </c>
      <c r="DO43" s="111"/>
      <c r="DP43" s="111"/>
    </row>
    <row r="44" ht="24.75" customHeight="1">
      <c r="A44" s="35"/>
      <c r="B44" s="82">
        <v>35.0</v>
      </c>
      <c r="C44" s="83">
        <v>100.0</v>
      </c>
      <c r="D44" s="84" t="s">
        <v>1831</v>
      </c>
      <c r="E44" s="83">
        <v>300.0</v>
      </c>
      <c r="F44" s="100" t="s">
        <v>1832</v>
      </c>
      <c r="G44" s="83">
        <v>0.0</v>
      </c>
      <c r="H44" s="100" t="s">
        <v>1833</v>
      </c>
      <c r="I44" s="83">
        <v>200.0</v>
      </c>
      <c r="J44" s="115" t="s">
        <v>1834</v>
      </c>
      <c r="K44" s="83">
        <v>200.0</v>
      </c>
      <c r="L44" s="116" t="s">
        <v>1835</v>
      </c>
      <c r="M44" s="83">
        <v>200.0</v>
      </c>
      <c r="N44" s="100" t="s">
        <v>1836</v>
      </c>
      <c r="O44" s="83">
        <v>600.0</v>
      </c>
      <c r="P44" s="138" t="s">
        <v>1837</v>
      </c>
      <c r="Q44" s="83">
        <v>200.0</v>
      </c>
      <c r="R44" s="138" t="s">
        <v>1838</v>
      </c>
      <c r="S44" s="97">
        <v>300.0</v>
      </c>
      <c r="T44" s="99" t="s">
        <v>1839</v>
      </c>
      <c r="U44" s="83">
        <v>200.0</v>
      </c>
      <c r="V44" s="138" t="s">
        <v>1840</v>
      </c>
      <c r="W44" s="83">
        <v>300.0</v>
      </c>
      <c r="X44" s="100" t="s">
        <v>1841</v>
      </c>
      <c r="Y44" s="83">
        <v>200.0</v>
      </c>
      <c r="Z44" s="100" t="s">
        <v>1842</v>
      </c>
      <c r="AA44" s="83">
        <v>200.0</v>
      </c>
      <c r="AB44" s="115" t="s">
        <v>1843</v>
      </c>
      <c r="AC44" s="83">
        <v>300.0</v>
      </c>
      <c r="AD44" s="100" t="s">
        <v>1844</v>
      </c>
      <c r="AE44" s="83">
        <v>50.0</v>
      </c>
      <c r="AF44" s="100" t="s">
        <v>1845</v>
      </c>
      <c r="AG44" s="101"/>
      <c r="AI44" s="91">
        <v>100.0</v>
      </c>
      <c r="AJ44" s="156" t="s">
        <v>1846</v>
      </c>
      <c r="AK44" s="91" t="s">
        <v>1847</v>
      </c>
      <c r="AL44" s="84" t="s">
        <v>1848</v>
      </c>
      <c r="AM44" s="83">
        <v>300.0</v>
      </c>
      <c r="AN44" s="115" t="s">
        <v>779</v>
      </c>
      <c r="AO44" s="83">
        <v>300.0</v>
      </c>
      <c r="AP44" s="94" t="s">
        <v>1849</v>
      </c>
      <c r="AQ44" s="83">
        <v>100.0</v>
      </c>
      <c r="AR44" s="118" t="s">
        <v>1850</v>
      </c>
      <c r="AS44" s="83">
        <v>300.0</v>
      </c>
      <c r="AT44" s="119" t="s">
        <v>1851</v>
      </c>
      <c r="AU44" s="83">
        <v>200.0</v>
      </c>
      <c r="AV44" s="100" t="s">
        <v>1852</v>
      </c>
      <c r="AW44" s="83">
        <v>100.0</v>
      </c>
      <c r="AX44" s="115" t="s">
        <v>1853</v>
      </c>
      <c r="AY44" s="83">
        <v>300.0</v>
      </c>
      <c r="AZ44" s="167" t="s">
        <v>1854</v>
      </c>
      <c r="BA44" s="83">
        <v>200.0</v>
      </c>
      <c r="BB44" s="115" t="s">
        <v>1855</v>
      </c>
      <c r="BC44" s="83">
        <v>200.0</v>
      </c>
      <c r="BD44" s="167" t="s">
        <v>1856</v>
      </c>
      <c r="BE44" s="35"/>
      <c r="BF44" s="35"/>
      <c r="BG44" s="83">
        <v>900.0</v>
      </c>
      <c r="BH44" s="84" t="s">
        <v>1857</v>
      </c>
      <c r="BI44" s="97">
        <v>100.0</v>
      </c>
      <c r="BJ44" s="99" t="s">
        <v>1858</v>
      </c>
      <c r="BK44" s="83"/>
      <c r="BL44" s="150"/>
      <c r="BM44" s="124">
        <v>100.0</v>
      </c>
      <c r="BN44" s="135" t="s">
        <v>1859</v>
      </c>
      <c r="BO44" s="91">
        <v>200.0</v>
      </c>
      <c r="BP44" s="115" t="s">
        <v>1860</v>
      </c>
      <c r="BQ44" s="101"/>
      <c r="BR44" s="101"/>
      <c r="BS44" s="83">
        <v>0.0</v>
      </c>
      <c r="BT44" s="99" t="s">
        <v>1861</v>
      </c>
      <c r="BU44" s="83" t="s">
        <v>1862</v>
      </c>
      <c r="BV44" s="99" t="s">
        <v>1863</v>
      </c>
      <c r="BW44" s="83">
        <v>200.0</v>
      </c>
      <c r="BX44" s="120" t="s">
        <v>1864</v>
      </c>
      <c r="BY44" s="83">
        <v>100.0</v>
      </c>
      <c r="BZ44" s="99" t="s">
        <v>1039</v>
      </c>
      <c r="CA44" s="83"/>
      <c r="CB44" s="101"/>
      <c r="CC44" s="124">
        <v>300.0</v>
      </c>
      <c r="CD44" s="122" t="s">
        <v>1865</v>
      </c>
      <c r="CE44" s="121">
        <v>500.0</v>
      </c>
      <c r="CF44" s="122" t="str">
        <f>HYPERLINK("https://www.khwiki.com/Sir_Kyroo", "Sir Kyroo")</f>
        <v>Sir Kyroo</v>
      </c>
      <c r="CG44" s="121" t="s">
        <v>439</v>
      </c>
      <c r="CH44" s="123" t="s">
        <v>1866</v>
      </c>
      <c r="CI44" s="124">
        <v>100.0</v>
      </c>
      <c r="CJ44" s="135" t="s">
        <v>1347</v>
      </c>
      <c r="CK44" s="124">
        <v>50.0</v>
      </c>
      <c r="CL44" s="122" t="s">
        <v>1867</v>
      </c>
      <c r="CM44" s="124">
        <v>200.0</v>
      </c>
      <c r="CN44" s="125" t="s">
        <v>1868</v>
      </c>
      <c r="CO44" s="121">
        <v>200.0</v>
      </c>
      <c r="CP44" s="123" t="s">
        <v>1869</v>
      </c>
      <c r="CQ44" s="124">
        <v>100.0</v>
      </c>
      <c r="CR44" s="122" t="s">
        <v>1870</v>
      </c>
      <c r="CS44" s="124">
        <v>200.0</v>
      </c>
      <c r="CT44" s="122" t="s">
        <v>1871</v>
      </c>
      <c r="CU44" s="121">
        <v>100.0</v>
      </c>
      <c r="CV44" s="165" t="s">
        <v>1872</v>
      </c>
      <c r="CW44" s="83">
        <v>400.0</v>
      </c>
      <c r="CX44" s="84" t="s">
        <v>1873</v>
      </c>
      <c r="CY44" s="101"/>
      <c r="CZ44" s="83">
        <v>100.0</v>
      </c>
      <c r="DA44" s="169" t="s">
        <v>1874</v>
      </c>
      <c r="DB44" s="127"/>
      <c r="DC44" s="144"/>
      <c r="DF44" s="35"/>
      <c r="DG44" s="35"/>
      <c r="DI44" s="35"/>
      <c r="DN44" s="112" t="s">
        <v>1875</v>
      </c>
      <c r="DO44" s="111"/>
      <c r="DP44" s="111"/>
    </row>
    <row r="45" ht="24.75" customHeight="1">
      <c r="A45" s="35"/>
      <c r="B45" s="82">
        <v>36.0</v>
      </c>
      <c r="C45" s="83">
        <v>50.0</v>
      </c>
      <c r="D45" s="84" t="s">
        <v>1876</v>
      </c>
      <c r="E45" s="83">
        <v>200.0</v>
      </c>
      <c r="F45" s="100" t="s">
        <v>1877</v>
      </c>
      <c r="G45" s="83">
        <v>100.0</v>
      </c>
      <c r="H45" s="100" t="s">
        <v>1878</v>
      </c>
      <c r="I45" s="83">
        <v>200.0</v>
      </c>
      <c r="J45" s="100" t="s">
        <v>1879</v>
      </c>
      <c r="K45" s="83">
        <v>200.0</v>
      </c>
      <c r="L45" s="116" t="s">
        <v>1880</v>
      </c>
      <c r="M45" s="83">
        <v>200.0</v>
      </c>
      <c r="N45" s="100" t="s">
        <v>1881</v>
      </c>
      <c r="O45" s="83">
        <v>600.0</v>
      </c>
      <c r="P45" s="138" t="s">
        <v>1882</v>
      </c>
      <c r="Q45" s="83">
        <v>300.0</v>
      </c>
      <c r="R45" s="138" t="s">
        <v>1883</v>
      </c>
      <c r="S45" s="101">
        <v>100.0</v>
      </c>
      <c r="T45" s="130" t="s">
        <v>1884</v>
      </c>
      <c r="U45" s="83">
        <v>100.0</v>
      </c>
      <c r="V45" s="138" t="s">
        <v>1885</v>
      </c>
      <c r="W45" s="83">
        <v>300.0</v>
      </c>
      <c r="X45" s="100" t="s">
        <v>1886</v>
      </c>
      <c r="Y45" s="83">
        <v>200.0</v>
      </c>
      <c r="Z45" s="115" t="s">
        <v>1887</v>
      </c>
      <c r="AA45" s="83">
        <v>50.0</v>
      </c>
      <c r="AB45" s="115" t="s">
        <v>1888</v>
      </c>
      <c r="AC45" s="83">
        <v>100.0</v>
      </c>
      <c r="AD45" s="100" t="s">
        <v>1889</v>
      </c>
      <c r="AE45" s="83">
        <v>50.0</v>
      </c>
      <c r="AF45" s="100" t="s">
        <v>1890</v>
      </c>
      <c r="AG45" s="101"/>
      <c r="AI45" s="91">
        <v>100.0</v>
      </c>
      <c r="AJ45" s="156" t="s">
        <v>1891</v>
      </c>
      <c r="AK45" s="91">
        <v>100.0</v>
      </c>
      <c r="AL45" s="84" t="s">
        <v>1892</v>
      </c>
      <c r="AM45" s="83">
        <v>300.0</v>
      </c>
      <c r="AN45" s="115" t="s">
        <v>1893</v>
      </c>
      <c r="AO45" s="83">
        <v>300.0</v>
      </c>
      <c r="AP45" s="94" t="s">
        <v>1894</v>
      </c>
      <c r="AQ45" s="83">
        <v>50.0</v>
      </c>
      <c r="AR45" s="100" t="s">
        <v>1441</v>
      </c>
      <c r="AS45" s="83">
        <v>200.0</v>
      </c>
      <c r="AT45" s="119" t="s">
        <v>1895</v>
      </c>
      <c r="AU45" s="83">
        <v>200.0</v>
      </c>
      <c r="AV45" s="100" t="s">
        <v>1896</v>
      </c>
      <c r="AW45" s="83">
        <v>50.0</v>
      </c>
      <c r="AX45" s="100" t="s">
        <v>1897</v>
      </c>
      <c r="AY45" s="83">
        <v>500.0</v>
      </c>
      <c r="AZ45" s="167" t="s">
        <v>1898</v>
      </c>
      <c r="BA45" s="83">
        <v>600.0</v>
      </c>
      <c r="BB45" s="100" t="s">
        <v>1899</v>
      </c>
      <c r="BC45" s="83">
        <v>200.0</v>
      </c>
      <c r="BD45" s="167" t="s">
        <v>1900</v>
      </c>
      <c r="BE45" s="35"/>
      <c r="BF45" s="35"/>
      <c r="BG45" s="83">
        <v>200.0</v>
      </c>
      <c r="BH45" s="84" t="s">
        <v>1901</v>
      </c>
      <c r="BI45" s="97">
        <v>300.0</v>
      </c>
      <c r="BJ45" s="130" t="s">
        <v>1902</v>
      </c>
      <c r="BK45" s="83"/>
      <c r="BL45" s="150"/>
      <c r="BM45" s="124">
        <v>100.0</v>
      </c>
      <c r="BN45" s="135" t="s">
        <v>1903</v>
      </c>
      <c r="BO45" s="91">
        <v>300.0</v>
      </c>
      <c r="BP45" s="115" t="s">
        <v>1904</v>
      </c>
      <c r="BQ45" s="101"/>
      <c r="BR45" s="101"/>
      <c r="BS45" s="83">
        <v>400.0</v>
      </c>
      <c r="BT45" s="99" t="s">
        <v>1905</v>
      </c>
      <c r="BU45" s="83">
        <v>50.0</v>
      </c>
      <c r="BV45" s="99" t="s">
        <v>1906</v>
      </c>
      <c r="BW45" s="83">
        <v>300.0</v>
      </c>
      <c r="BX45" s="120" t="s">
        <v>1907</v>
      </c>
      <c r="BY45" s="83">
        <v>100.0</v>
      </c>
      <c r="BZ45" s="99" t="s">
        <v>1908</v>
      </c>
      <c r="CA45" s="83"/>
      <c r="CB45" s="101"/>
      <c r="CC45" s="124">
        <v>100.0</v>
      </c>
      <c r="CD45" s="122" t="s">
        <v>1909</v>
      </c>
      <c r="CE45" s="121">
        <v>500.0</v>
      </c>
      <c r="CF45" s="122" t="str">
        <f>HYPERLINK("https://www.khwiki.com/Skelterwild", "Skelterwild")</f>
        <v>Skelterwild</v>
      </c>
      <c r="CG45" s="121">
        <v>500.0</v>
      </c>
      <c r="CH45" s="123" t="s">
        <v>1649</v>
      </c>
      <c r="CI45" s="124">
        <v>500.0</v>
      </c>
      <c r="CJ45" s="135" t="s">
        <v>1441</v>
      </c>
      <c r="CK45" s="124">
        <v>50.0</v>
      </c>
      <c r="CL45" s="122" t="s">
        <v>1910</v>
      </c>
      <c r="CM45" s="124">
        <v>200.0</v>
      </c>
      <c r="CN45" s="125" t="s">
        <v>1911</v>
      </c>
      <c r="CO45" s="121">
        <v>200.0</v>
      </c>
      <c r="CP45" s="123" t="s">
        <v>1912</v>
      </c>
      <c r="CQ45" s="124">
        <v>200.0</v>
      </c>
      <c r="CR45" s="122" t="s">
        <v>1913</v>
      </c>
      <c r="CS45" s="124">
        <v>100.0</v>
      </c>
      <c r="CT45" s="122" t="s">
        <v>1914</v>
      </c>
      <c r="CU45" s="121">
        <v>200.0</v>
      </c>
      <c r="CV45" s="165" t="s">
        <v>1915</v>
      </c>
      <c r="CW45" s="83">
        <v>200.0</v>
      </c>
      <c r="CX45" s="115" t="s">
        <v>1916</v>
      </c>
      <c r="CY45" s="101"/>
      <c r="CZ45" s="83">
        <v>200.0</v>
      </c>
      <c r="DA45" s="169" t="s">
        <v>1917</v>
      </c>
      <c r="DB45" s="127"/>
      <c r="DC45" s="144"/>
      <c r="DF45" s="35"/>
      <c r="DG45" s="35"/>
      <c r="DI45" s="35"/>
      <c r="DN45" s="112" t="s">
        <v>1918</v>
      </c>
      <c r="DO45" s="111"/>
      <c r="DP45" s="111"/>
    </row>
    <row r="46" ht="24.75" customHeight="1">
      <c r="A46" s="35"/>
      <c r="B46" s="82">
        <v>37.0</v>
      </c>
      <c r="C46" s="83">
        <v>50.0</v>
      </c>
      <c r="D46" s="84" t="s">
        <v>1919</v>
      </c>
      <c r="E46" s="83">
        <v>100.0</v>
      </c>
      <c r="F46" s="100" t="s">
        <v>1920</v>
      </c>
      <c r="G46" s="83">
        <v>50.0</v>
      </c>
      <c r="H46" s="100" t="s">
        <v>1921</v>
      </c>
      <c r="I46" s="83">
        <v>200.0</v>
      </c>
      <c r="J46" s="100" t="s">
        <v>1922</v>
      </c>
      <c r="K46" s="83">
        <v>200.0</v>
      </c>
      <c r="L46" s="116" t="s">
        <v>1923</v>
      </c>
      <c r="M46" s="83">
        <v>200.0</v>
      </c>
      <c r="N46" s="100" t="s">
        <v>1924</v>
      </c>
      <c r="O46" s="83">
        <v>700.0</v>
      </c>
      <c r="P46" s="138" t="s">
        <v>1925</v>
      </c>
      <c r="Q46" s="83">
        <v>400.0</v>
      </c>
      <c r="R46" s="138" t="s">
        <v>1926</v>
      </c>
      <c r="S46" s="83">
        <v>100.0</v>
      </c>
      <c r="T46" s="115" t="s">
        <v>1927</v>
      </c>
      <c r="U46" s="83">
        <v>100.0</v>
      </c>
      <c r="V46" s="138" t="s">
        <v>1928</v>
      </c>
      <c r="W46" s="83">
        <v>200.0</v>
      </c>
      <c r="X46" s="100" t="s">
        <v>1929</v>
      </c>
      <c r="Y46" s="83">
        <v>200.0</v>
      </c>
      <c r="Z46" s="100" t="s">
        <v>1930</v>
      </c>
      <c r="AA46" s="83">
        <v>100.0</v>
      </c>
      <c r="AB46" s="100" t="s">
        <v>1931</v>
      </c>
      <c r="AC46" s="83">
        <v>300.0</v>
      </c>
      <c r="AD46" s="100" t="s">
        <v>1932</v>
      </c>
      <c r="AE46" s="83">
        <v>200.0</v>
      </c>
      <c r="AF46" s="100" t="s">
        <v>1933</v>
      </c>
      <c r="AG46" s="101"/>
      <c r="AI46" s="91">
        <v>200.0</v>
      </c>
      <c r="AJ46" s="156" t="s">
        <v>1934</v>
      </c>
      <c r="AK46" s="91">
        <v>200.0</v>
      </c>
      <c r="AL46" s="84" t="s">
        <v>1935</v>
      </c>
      <c r="AM46" s="83">
        <v>200.0</v>
      </c>
      <c r="AN46" s="115" t="s">
        <v>1936</v>
      </c>
      <c r="AO46" s="83">
        <v>300.0</v>
      </c>
      <c r="AP46" s="94" t="s">
        <v>1937</v>
      </c>
      <c r="AQ46" s="83">
        <v>200.0</v>
      </c>
      <c r="AR46" s="118" t="s">
        <v>1938</v>
      </c>
      <c r="AS46" s="83">
        <v>200.0</v>
      </c>
      <c r="AT46" s="119" t="s">
        <v>1939</v>
      </c>
      <c r="AU46" s="83" t="s">
        <v>304</v>
      </c>
      <c r="AV46" s="100" t="s">
        <v>1940</v>
      </c>
      <c r="AW46" s="83">
        <v>100.0</v>
      </c>
      <c r="AX46" s="115" t="s">
        <v>1941</v>
      </c>
      <c r="AY46" s="83">
        <v>400.0</v>
      </c>
      <c r="AZ46" s="172" t="s">
        <v>1942</v>
      </c>
      <c r="BA46" s="83">
        <v>100.0</v>
      </c>
      <c r="BB46" s="100" t="s">
        <v>1943</v>
      </c>
      <c r="BC46" s="83">
        <v>200.0</v>
      </c>
      <c r="BD46" s="167" t="s">
        <v>1944</v>
      </c>
      <c r="BE46" s="35"/>
      <c r="BF46" s="35"/>
      <c r="BG46" s="83">
        <v>400.0</v>
      </c>
      <c r="BH46" s="84" t="s">
        <v>1945</v>
      </c>
      <c r="BI46" s="97">
        <v>100.0</v>
      </c>
      <c r="BJ46" s="98" t="s">
        <v>1946</v>
      </c>
      <c r="BK46" s="83"/>
      <c r="BL46" s="150"/>
      <c r="BM46" s="124">
        <v>50.0</v>
      </c>
      <c r="BN46" s="135" t="s">
        <v>1947</v>
      </c>
      <c r="BO46" s="91">
        <v>300.0</v>
      </c>
      <c r="BP46" s="115" t="s">
        <v>1948</v>
      </c>
      <c r="BQ46" s="101"/>
      <c r="BR46" s="101"/>
      <c r="BS46" s="83">
        <v>50.0</v>
      </c>
      <c r="BT46" s="99" t="s">
        <v>1949</v>
      </c>
      <c r="BU46" s="83">
        <v>50.0</v>
      </c>
      <c r="BV46" s="99" t="s">
        <v>1950</v>
      </c>
      <c r="BW46" s="83">
        <v>200.0</v>
      </c>
      <c r="BX46" s="120" t="s">
        <v>1951</v>
      </c>
      <c r="BY46" s="83">
        <v>300.0</v>
      </c>
      <c r="BZ46" s="99" t="s">
        <v>1952</v>
      </c>
      <c r="CA46" s="83"/>
      <c r="CB46" s="101"/>
      <c r="CC46" s="124">
        <v>50.0</v>
      </c>
      <c r="CD46" s="122" t="s">
        <v>1953</v>
      </c>
      <c r="CE46" s="121">
        <v>500.0</v>
      </c>
      <c r="CF46" s="122" t="str">
        <f>HYPERLINK("https://www.khwiki.com/Staggerceps", "Staggerceps")</f>
        <v>Staggerceps</v>
      </c>
      <c r="CG46" s="121">
        <v>300.0</v>
      </c>
      <c r="CH46" s="165" t="s">
        <v>1954</v>
      </c>
      <c r="CI46" s="124">
        <v>100.0</v>
      </c>
      <c r="CJ46" s="135" t="s">
        <v>1955</v>
      </c>
      <c r="CK46" s="124">
        <v>200.0</v>
      </c>
      <c r="CL46" s="122" t="s">
        <v>1956</v>
      </c>
      <c r="CM46" s="124">
        <v>200.0</v>
      </c>
      <c r="CN46" s="125" t="s">
        <v>1957</v>
      </c>
      <c r="CO46" s="121">
        <v>200.0</v>
      </c>
      <c r="CP46" s="123" t="s">
        <v>1958</v>
      </c>
      <c r="CQ46" s="124">
        <v>50.0</v>
      </c>
      <c r="CR46" s="122" t="s">
        <v>1959</v>
      </c>
      <c r="CS46" s="124">
        <v>100.0</v>
      </c>
      <c r="CT46" s="122" t="s">
        <v>1960</v>
      </c>
      <c r="CU46" s="121">
        <v>100.0</v>
      </c>
      <c r="CV46" s="165" t="s">
        <v>1961</v>
      </c>
      <c r="CW46" s="83">
        <v>50.0</v>
      </c>
      <c r="CX46" s="115" t="s">
        <v>1962</v>
      </c>
      <c r="CY46" s="101"/>
      <c r="CZ46" s="83">
        <v>200.0</v>
      </c>
      <c r="DA46" s="173" t="s">
        <v>1963</v>
      </c>
      <c r="DB46" s="127"/>
      <c r="DC46" s="35"/>
      <c r="DF46" s="35"/>
      <c r="DG46" s="35"/>
      <c r="DI46" s="35"/>
      <c r="DO46" s="111"/>
      <c r="DP46" s="111"/>
    </row>
    <row r="47" ht="24.75" customHeight="1">
      <c r="A47" s="35"/>
      <c r="B47" s="82">
        <v>38.0</v>
      </c>
      <c r="C47" s="83">
        <v>100.0</v>
      </c>
      <c r="D47" s="84" t="s">
        <v>1964</v>
      </c>
      <c r="E47" s="83">
        <v>100.0</v>
      </c>
      <c r="F47" s="100" t="s">
        <v>1965</v>
      </c>
      <c r="G47" s="83">
        <v>200.0</v>
      </c>
      <c r="H47" s="100" t="s">
        <v>1966</v>
      </c>
      <c r="I47" s="83">
        <v>200.0</v>
      </c>
      <c r="J47" s="100" t="s">
        <v>1967</v>
      </c>
      <c r="K47" s="83">
        <v>200.0</v>
      </c>
      <c r="L47" s="116" t="s">
        <v>1968</v>
      </c>
      <c r="M47" s="83">
        <v>200.0</v>
      </c>
      <c r="N47" s="100" t="s">
        <v>1969</v>
      </c>
      <c r="O47" s="83">
        <v>600.0</v>
      </c>
      <c r="P47" s="138" t="s">
        <v>1970</v>
      </c>
      <c r="Q47" s="83">
        <v>400.0</v>
      </c>
      <c r="R47" s="138" t="s">
        <v>1971</v>
      </c>
      <c r="S47" s="91">
        <v>100.0</v>
      </c>
      <c r="T47" s="100" t="s">
        <v>1972</v>
      </c>
      <c r="U47" s="83">
        <v>200.0</v>
      </c>
      <c r="V47" s="138" t="s">
        <v>1973</v>
      </c>
      <c r="W47" s="83">
        <v>300.0</v>
      </c>
      <c r="X47" s="100" t="s">
        <v>1974</v>
      </c>
      <c r="Y47" s="83">
        <v>200.0</v>
      </c>
      <c r="Z47" s="100" t="s">
        <v>1975</v>
      </c>
      <c r="AA47" s="83">
        <v>100.0</v>
      </c>
      <c r="AB47" s="115" t="s">
        <v>1976</v>
      </c>
      <c r="AC47" s="83">
        <v>100.0</v>
      </c>
      <c r="AD47" s="100" t="s">
        <v>1977</v>
      </c>
      <c r="AE47" s="83">
        <v>100.0</v>
      </c>
      <c r="AF47" s="100" t="s">
        <v>1978</v>
      </c>
      <c r="AG47" s="101"/>
      <c r="AI47" s="91">
        <v>200.0</v>
      </c>
      <c r="AJ47" s="174" t="s">
        <v>1979</v>
      </c>
      <c r="AK47" s="91">
        <v>300.0</v>
      </c>
      <c r="AL47" s="84" t="s">
        <v>1980</v>
      </c>
      <c r="AM47" s="83">
        <v>300.0</v>
      </c>
      <c r="AN47" s="100" t="s">
        <v>1981</v>
      </c>
      <c r="AO47" s="83">
        <v>300.0</v>
      </c>
      <c r="AP47" s="94" t="s">
        <v>1982</v>
      </c>
      <c r="AQ47" s="83">
        <v>200.0</v>
      </c>
      <c r="AR47" s="118" t="s">
        <v>1983</v>
      </c>
      <c r="AS47" s="83">
        <v>200.0</v>
      </c>
      <c r="AT47" s="119" t="s">
        <v>1984</v>
      </c>
      <c r="AU47" s="83">
        <v>200.0</v>
      </c>
      <c r="AV47" s="100" t="s">
        <v>1985</v>
      </c>
      <c r="AW47" s="83">
        <v>50.0</v>
      </c>
      <c r="AX47" s="100" t="s">
        <v>1986</v>
      </c>
      <c r="AY47" s="83">
        <v>500.0</v>
      </c>
      <c r="AZ47" s="157" t="s">
        <v>1987</v>
      </c>
      <c r="BA47" s="83">
        <v>200.0</v>
      </c>
      <c r="BB47" s="100" t="s">
        <v>1988</v>
      </c>
      <c r="BC47" s="83">
        <v>200.0</v>
      </c>
      <c r="BD47" s="167" t="s">
        <v>1989</v>
      </c>
      <c r="BE47" s="35"/>
      <c r="BF47" s="35"/>
      <c r="BG47" s="83">
        <v>900.0</v>
      </c>
      <c r="BH47" s="84" t="s">
        <v>1990</v>
      </c>
      <c r="BI47" s="97">
        <v>100.0</v>
      </c>
      <c r="BJ47" s="98" t="s">
        <v>1991</v>
      </c>
      <c r="BK47" s="83"/>
      <c r="BL47" s="150"/>
      <c r="BM47" s="121" t="s">
        <v>1806</v>
      </c>
      <c r="BN47" s="135" t="s">
        <v>1992</v>
      </c>
      <c r="BO47" s="91">
        <v>50.0</v>
      </c>
      <c r="BP47" s="115" t="s">
        <v>1993</v>
      </c>
      <c r="BQ47" s="101"/>
      <c r="BR47" s="101"/>
      <c r="BS47" s="83">
        <v>50.0</v>
      </c>
      <c r="BT47" s="99" t="s">
        <v>1994</v>
      </c>
      <c r="BU47" s="83">
        <v>100.0</v>
      </c>
      <c r="BV47" s="99" t="s">
        <v>1995</v>
      </c>
      <c r="BW47" s="83">
        <v>400.0</v>
      </c>
      <c r="BX47" s="120" t="s">
        <v>1996</v>
      </c>
      <c r="BY47" s="83">
        <v>300.0</v>
      </c>
      <c r="BZ47" s="99" t="s">
        <v>1997</v>
      </c>
      <c r="CA47" s="83"/>
      <c r="CB47" s="101"/>
      <c r="CC47" s="124">
        <v>300.0</v>
      </c>
      <c r="CD47" s="122" t="s">
        <v>1998</v>
      </c>
      <c r="CE47" s="121">
        <v>500.0</v>
      </c>
      <c r="CF47" s="122" t="str">
        <f>HYPERLINK("https://www.khwiki.com/Tama_Sheep", "Tama Sheep")</f>
        <v>Tama Sheep</v>
      </c>
      <c r="CG47" s="175">
        <v>800.0</v>
      </c>
      <c r="CH47" s="176" t="s">
        <v>1999</v>
      </c>
      <c r="CI47" s="124">
        <v>200.0</v>
      </c>
      <c r="CJ47" s="135" t="s">
        <v>2000</v>
      </c>
      <c r="CK47" s="124">
        <v>100.0</v>
      </c>
      <c r="CL47" s="122" t="s">
        <v>2001</v>
      </c>
      <c r="CM47" s="124">
        <v>200.0</v>
      </c>
      <c r="CN47" s="125" t="s">
        <v>2002</v>
      </c>
      <c r="CO47" s="121">
        <v>100.0</v>
      </c>
      <c r="CP47" s="123" t="s">
        <v>2003</v>
      </c>
      <c r="CQ47" s="124">
        <v>50.0</v>
      </c>
      <c r="CR47" s="122" t="s">
        <v>2004</v>
      </c>
      <c r="CS47" s="124">
        <v>200.0</v>
      </c>
      <c r="CT47" s="122" t="s">
        <v>2005</v>
      </c>
      <c r="CU47" s="121">
        <v>500.0</v>
      </c>
      <c r="CV47" s="165" t="s">
        <v>2006</v>
      </c>
      <c r="CW47" s="83">
        <v>300.0</v>
      </c>
      <c r="CX47" s="139" t="s">
        <v>2007</v>
      </c>
      <c r="CY47" s="101"/>
      <c r="CZ47" s="83">
        <v>200.0</v>
      </c>
      <c r="DA47" s="173" t="s">
        <v>2008</v>
      </c>
      <c r="DB47" s="127"/>
      <c r="DC47" s="35"/>
      <c r="DF47" s="35"/>
      <c r="DG47" s="35"/>
      <c r="DI47" s="35"/>
      <c r="DN47" s="112" t="s">
        <v>2009</v>
      </c>
      <c r="DO47" s="111"/>
      <c r="DP47" s="111"/>
    </row>
    <row r="48" ht="24.75" customHeight="1">
      <c r="A48" s="35"/>
      <c r="B48" s="82">
        <v>39.0</v>
      </c>
      <c r="C48" s="83">
        <v>100.0</v>
      </c>
      <c r="D48" s="84" t="s">
        <v>2010</v>
      </c>
      <c r="E48" s="83">
        <v>100.0</v>
      </c>
      <c r="F48" s="100" t="s">
        <v>2011</v>
      </c>
      <c r="G48" s="83">
        <v>0.0</v>
      </c>
      <c r="H48" s="100" t="s">
        <v>2012</v>
      </c>
      <c r="I48" s="83">
        <v>200.0</v>
      </c>
      <c r="J48" s="100" t="s">
        <v>2013</v>
      </c>
      <c r="K48" s="83">
        <v>200.0</v>
      </c>
      <c r="L48" s="116" t="s">
        <v>2014</v>
      </c>
      <c r="M48" s="83">
        <v>200.0</v>
      </c>
      <c r="N48" s="100" t="s">
        <v>2015</v>
      </c>
      <c r="O48" s="124">
        <v>300.0</v>
      </c>
      <c r="P48" s="122" t="s">
        <v>2016</v>
      </c>
      <c r="Q48" s="83">
        <v>400.0</v>
      </c>
      <c r="R48" s="138" t="s">
        <v>2017</v>
      </c>
      <c r="S48" s="91">
        <v>100.0</v>
      </c>
      <c r="T48" s="100" t="s">
        <v>2018</v>
      </c>
      <c r="U48" s="83">
        <v>200.0</v>
      </c>
      <c r="V48" s="138" t="s">
        <v>2019</v>
      </c>
      <c r="W48" s="83">
        <v>400.0</v>
      </c>
      <c r="X48" s="100" t="s">
        <v>2020</v>
      </c>
      <c r="Y48" s="83">
        <v>200.0</v>
      </c>
      <c r="Z48" s="115" t="s">
        <v>2021</v>
      </c>
      <c r="AA48" s="83">
        <v>100.0</v>
      </c>
      <c r="AB48" s="115" t="s">
        <v>2022</v>
      </c>
      <c r="AC48" s="83" t="s">
        <v>439</v>
      </c>
      <c r="AD48" s="100" t="s">
        <v>2023</v>
      </c>
      <c r="AE48" s="83">
        <v>200.0</v>
      </c>
      <c r="AF48" s="100" t="s">
        <v>2024</v>
      </c>
      <c r="AG48" s="101"/>
      <c r="AI48" s="91">
        <v>300.0</v>
      </c>
      <c r="AJ48" s="156" t="s">
        <v>2025</v>
      </c>
      <c r="AK48" s="91">
        <v>200.0</v>
      </c>
      <c r="AL48" s="84" t="s">
        <v>2026</v>
      </c>
      <c r="AM48" s="83">
        <v>300.0</v>
      </c>
      <c r="AN48" s="115" t="s">
        <v>2027</v>
      </c>
      <c r="AO48" s="83">
        <v>300.0</v>
      </c>
      <c r="AP48" s="94" t="s">
        <v>2028</v>
      </c>
      <c r="AQ48" s="83">
        <v>300.0</v>
      </c>
      <c r="AR48" s="177" t="s">
        <v>2029</v>
      </c>
      <c r="AS48" s="83">
        <v>200.0</v>
      </c>
      <c r="AT48" s="119" t="s">
        <v>2030</v>
      </c>
      <c r="AU48" s="83">
        <v>200.0</v>
      </c>
      <c r="AV48" s="100" t="s">
        <v>2031</v>
      </c>
      <c r="AW48" s="83">
        <v>100.0</v>
      </c>
      <c r="AX48" s="118" t="s">
        <v>2032</v>
      </c>
      <c r="AY48" s="83">
        <v>500.0</v>
      </c>
      <c r="AZ48" s="177" t="s">
        <v>2033</v>
      </c>
      <c r="BA48" s="83">
        <v>100.0</v>
      </c>
      <c r="BB48" s="100" t="s">
        <v>2034</v>
      </c>
      <c r="BC48" s="83">
        <v>200.0</v>
      </c>
      <c r="BD48" s="167" t="s">
        <v>2035</v>
      </c>
      <c r="BE48" s="35"/>
      <c r="BF48" s="35"/>
      <c r="BG48" s="83">
        <v>600.0</v>
      </c>
      <c r="BH48" s="84" t="s">
        <v>2036</v>
      </c>
      <c r="BI48" s="97">
        <v>100.0</v>
      </c>
      <c r="BJ48" s="98" t="s">
        <v>2037</v>
      </c>
      <c r="BK48" s="83"/>
      <c r="BL48" s="150"/>
      <c r="BM48" s="121" t="s">
        <v>439</v>
      </c>
      <c r="BN48" s="135" t="s">
        <v>2038</v>
      </c>
      <c r="BO48" s="91">
        <v>200.0</v>
      </c>
      <c r="BP48" s="115" t="s">
        <v>2039</v>
      </c>
      <c r="BQ48" s="101"/>
      <c r="BR48" s="101"/>
      <c r="BS48" s="83">
        <v>100.0</v>
      </c>
      <c r="BT48" s="99" t="s">
        <v>2040</v>
      </c>
      <c r="BU48" s="83">
        <v>50.0</v>
      </c>
      <c r="BV48" s="99" t="s">
        <v>2041</v>
      </c>
      <c r="BW48" s="83">
        <v>100.0</v>
      </c>
      <c r="BX48" s="120" t="s">
        <v>2042</v>
      </c>
      <c r="BY48" s="83">
        <v>50.0</v>
      </c>
      <c r="BZ48" s="99" t="s">
        <v>2043</v>
      </c>
      <c r="CA48" s="83"/>
      <c r="CB48" s="101"/>
      <c r="CC48" s="124">
        <v>50.0</v>
      </c>
      <c r="CD48" s="122" t="s">
        <v>2044</v>
      </c>
      <c r="CE48" s="121">
        <v>500.0</v>
      </c>
      <c r="CF48" s="122" t="str">
        <f>HYPERLINK("https://www.khwiki.com/Tatsu_Blaze", "Tatsu Blaze")</f>
        <v>Tatsu Blaze</v>
      </c>
      <c r="CI48" s="124">
        <v>100.0</v>
      </c>
      <c r="CJ48" s="135" t="s">
        <v>2045</v>
      </c>
      <c r="CK48" s="124">
        <v>100.0</v>
      </c>
      <c r="CL48" s="122" t="s">
        <v>2046</v>
      </c>
      <c r="CM48" s="124">
        <v>200.0</v>
      </c>
      <c r="CN48" s="125" t="s">
        <v>2047</v>
      </c>
      <c r="CO48" s="121">
        <v>200.0</v>
      </c>
      <c r="CP48" s="123" t="s">
        <v>2048</v>
      </c>
      <c r="CQ48" s="124">
        <v>0.0</v>
      </c>
      <c r="CR48" s="122" t="s">
        <v>2049</v>
      </c>
      <c r="CS48" s="124">
        <v>100.0</v>
      </c>
      <c r="CT48" s="122" t="s">
        <v>2050</v>
      </c>
      <c r="CU48" s="121">
        <v>600.0</v>
      </c>
      <c r="CV48" s="165" t="s">
        <v>2051</v>
      </c>
      <c r="CW48" s="83">
        <v>100.0</v>
      </c>
      <c r="CX48" s="115" t="s">
        <v>2052</v>
      </c>
      <c r="CY48" s="101"/>
      <c r="CZ48" s="83">
        <v>200.0</v>
      </c>
      <c r="DA48" s="173" t="s">
        <v>2053</v>
      </c>
      <c r="DB48" s="127"/>
      <c r="DC48" s="35"/>
      <c r="DF48" s="35"/>
      <c r="DG48" s="35"/>
      <c r="DI48" s="35"/>
      <c r="DO48" s="111"/>
      <c r="DP48" s="111"/>
    </row>
    <row r="49" ht="24.75" customHeight="1">
      <c r="A49" s="35"/>
      <c r="B49" s="82">
        <v>40.0</v>
      </c>
      <c r="C49" s="83">
        <v>100.0</v>
      </c>
      <c r="D49" s="84" t="s">
        <v>2054</v>
      </c>
      <c r="E49" s="83">
        <v>100.0</v>
      </c>
      <c r="F49" s="100" t="s">
        <v>2055</v>
      </c>
      <c r="G49" s="83">
        <v>50.0</v>
      </c>
      <c r="H49" s="100" t="s">
        <v>2056</v>
      </c>
      <c r="I49" s="83">
        <v>100.0</v>
      </c>
      <c r="J49" s="100" t="s">
        <v>2057</v>
      </c>
      <c r="K49" s="83">
        <v>200.0</v>
      </c>
      <c r="L49" s="116" t="s">
        <v>2058</v>
      </c>
      <c r="M49" s="83">
        <v>200.0</v>
      </c>
      <c r="N49" s="100" t="s">
        <v>2059</v>
      </c>
      <c r="O49" s="121" t="s">
        <v>2060</v>
      </c>
      <c r="P49" s="122" t="s">
        <v>2061</v>
      </c>
      <c r="Q49" s="83">
        <v>300.0</v>
      </c>
      <c r="R49" s="138" t="s">
        <v>2062</v>
      </c>
      <c r="S49" s="83">
        <v>100.0</v>
      </c>
      <c r="T49" s="115" t="s">
        <v>2063</v>
      </c>
      <c r="U49" s="83">
        <v>100.0</v>
      </c>
      <c r="V49" s="138" t="s">
        <v>2064</v>
      </c>
      <c r="W49" s="83">
        <v>400.0</v>
      </c>
      <c r="X49" s="100" t="s">
        <v>2065</v>
      </c>
      <c r="Y49" s="83">
        <v>200.0</v>
      </c>
      <c r="Z49" s="115" t="s">
        <v>2066</v>
      </c>
      <c r="AA49" s="83">
        <v>200.0</v>
      </c>
      <c r="AB49" s="100" t="s">
        <v>2067</v>
      </c>
      <c r="AC49" s="83">
        <v>100.0</v>
      </c>
      <c r="AD49" s="100" t="s">
        <v>2068</v>
      </c>
      <c r="AE49" s="83">
        <v>300.0</v>
      </c>
      <c r="AF49" s="100" t="s">
        <v>2069</v>
      </c>
      <c r="AG49" s="101"/>
      <c r="AI49" s="91">
        <v>200.0</v>
      </c>
      <c r="AJ49" s="156" t="s">
        <v>2070</v>
      </c>
      <c r="AK49" s="91">
        <v>400.0</v>
      </c>
      <c r="AL49" s="84" t="s">
        <v>2071</v>
      </c>
      <c r="AM49" s="83">
        <v>400.0</v>
      </c>
      <c r="AN49" s="115" t="s">
        <v>2072</v>
      </c>
      <c r="AO49" s="83">
        <v>400.0</v>
      </c>
      <c r="AP49" s="94" t="s">
        <v>2073</v>
      </c>
      <c r="AQ49" s="83">
        <v>400.0</v>
      </c>
      <c r="AR49" s="177" t="s">
        <v>2074</v>
      </c>
      <c r="AS49" s="83">
        <v>200.0</v>
      </c>
      <c r="AT49" s="119" t="s">
        <v>2075</v>
      </c>
      <c r="AU49" s="83">
        <v>300.0</v>
      </c>
      <c r="AV49" s="100" t="s">
        <v>2076</v>
      </c>
      <c r="AW49" s="83">
        <v>200.0</v>
      </c>
      <c r="AX49" s="115" t="s">
        <v>2077</v>
      </c>
      <c r="AY49" s="83">
        <v>500.0</v>
      </c>
      <c r="AZ49" s="178" t="s">
        <v>2078</v>
      </c>
      <c r="BA49" s="83">
        <v>500.0</v>
      </c>
      <c r="BB49" s="100" t="s">
        <v>2079</v>
      </c>
      <c r="BC49" s="83">
        <v>200.0</v>
      </c>
      <c r="BD49" s="167" t="s">
        <v>2080</v>
      </c>
      <c r="BE49" s="35"/>
      <c r="BF49" s="35"/>
      <c r="BG49" s="83">
        <v>200.0</v>
      </c>
      <c r="BH49" s="84" t="s">
        <v>2081</v>
      </c>
      <c r="BI49" s="97">
        <v>200.0</v>
      </c>
      <c r="BJ49" s="99" t="s">
        <v>2082</v>
      </c>
      <c r="BK49" s="179"/>
      <c r="BL49" s="180"/>
      <c r="BM49" s="124">
        <v>200.0</v>
      </c>
      <c r="BN49" s="135" t="s">
        <v>2083</v>
      </c>
      <c r="BO49" s="91">
        <v>300.0</v>
      </c>
      <c r="BP49" s="115" t="s">
        <v>2084</v>
      </c>
      <c r="BQ49" s="101"/>
      <c r="BR49" s="101"/>
      <c r="BS49" s="83">
        <v>50.0</v>
      </c>
      <c r="BT49" s="99" t="s">
        <v>2085</v>
      </c>
      <c r="BU49" s="83">
        <v>50.0</v>
      </c>
      <c r="BV49" s="99" t="s">
        <v>2086</v>
      </c>
      <c r="BW49" s="83">
        <v>500.0</v>
      </c>
      <c r="BX49" s="120" t="s">
        <v>2087</v>
      </c>
      <c r="BY49" s="83">
        <v>100.0</v>
      </c>
      <c r="BZ49" s="99" t="s">
        <v>2088</v>
      </c>
      <c r="CA49" s="83"/>
      <c r="CB49" s="101"/>
      <c r="CC49" s="124">
        <v>200.0</v>
      </c>
      <c r="CD49" s="122" t="s">
        <v>2089</v>
      </c>
      <c r="CE49" s="121">
        <v>500.0</v>
      </c>
      <c r="CF49" s="122" t="str">
        <f>HYPERLINK("https://www.khwiki.com/Tatsu_Steed", "Tatsu Steed")</f>
        <v>Tatsu Steed</v>
      </c>
      <c r="CI49" s="181">
        <v>200.0</v>
      </c>
      <c r="CJ49" s="182" t="s">
        <v>2090</v>
      </c>
      <c r="CK49" s="124">
        <v>0.0</v>
      </c>
      <c r="CL49" s="122" t="s">
        <v>2091</v>
      </c>
      <c r="CM49" s="124">
        <v>200.0</v>
      </c>
      <c r="CN49" s="122" t="s">
        <v>2092</v>
      </c>
      <c r="CO49" s="121">
        <v>200.0</v>
      </c>
      <c r="CP49" s="123" t="s">
        <v>2093</v>
      </c>
      <c r="CQ49" s="124">
        <v>100.0</v>
      </c>
      <c r="CR49" s="122" t="s">
        <v>2094</v>
      </c>
      <c r="CS49" s="124">
        <v>100.0</v>
      </c>
      <c r="CT49" s="122" t="s">
        <v>2095</v>
      </c>
      <c r="CU49" s="175">
        <v>200.0</v>
      </c>
      <c r="CV49" s="183" t="s">
        <v>2096</v>
      </c>
      <c r="CW49" s="83">
        <v>300.0</v>
      </c>
      <c r="CX49" s="115" t="s">
        <v>2097</v>
      </c>
      <c r="CY49" s="101"/>
      <c r="CZ49" s="83">
        <v>200.0</v>
      </c>
      <c r="DA49" s="126" t="s">
        <v>2098</v>
      </c>
      <c r="DB49" s="127"/>
      <c r="DC49" s="35"/>
      <c r="DF49" s="35"/>
      <c r="DG49" s="35"/>
      <c r="DI49" s="35"/>
      <c r="DO49" s="111"/>
      <c r="DP49" s="111"/>
    </row>
    <row r="50" ht="24.75" customHeight="1">
      <c r="A50" s="35"/>
      <c r="B50" s="82">
        <v>41.0</v>
      </c>
      <c r="C50" s="83">
        <v>100.0</v>
      </c>
      <c r="D50" s="84" t="s">
        <v>2099</v>
      </c>
      <c r="E50" s="83">
        <v>100.0</v>
      </c>
      <c r="F50" s="100" t="s">
        <v>2100</v>
      </c>
      <c r="G50" s="83">
        <v>100.0</v>
      </c>
      <c r="H50" s="100" t="s">
        <v>2101</v>
      </c>
      <c r="I50" s="83">
        <v>200.0</v>
      </c>
      <c r="J50" s="100" t="s">
        <v>2102</v>
      </c>
      <c r="K50" s="83">
        <v>300.0</v>
      </c>
      <c r="L50" s="116" t="s">
        <v>2103</v>
      </c>
      <c r="M50" s="83">
        <v>200.0</v>
      </c>
      <c r="N50" s="100" t="s">
        <v>2104</v>
      </c>
      <c r="O50" s="124">
        <v>600.0</v>
      </c>
      <c r="P50" s="122" t="s">
        <v>2105</v>
      </c>
      <c r="Q50" s="83">
        <v>300.0</v>
      </c>
      <c r="R50" s="138" t="s">
        <v>2106</v>
      </c>
      <c r="S50" s="83">
        <v>100.0</v>
      </c>
      <c r="T50" s="118" t="s">
        <v>2107</v>
      </c>
      <c r="U50" s="83">
        <v>100.0</v>
      </c>
      <c r="V50" s="138" t="s">
        <v>2108</v>
      </c>
      <c r="W50" s="83">
        <v>300.0</v>
      </c>
      <c r="X50" s="100" t="s">
        <v>2109</v>
      </c>
      <c r="Y50" s="83">
        <v>100.0</v>
      </c>
      <c r="Z50" s="100" t="s">
        <v>2110</v>
      </c>
      <c r="AA50" s="83">
        <v>50.0</v>
      </c>
      <c r="AB50" s="115" t="s">
        <v>2111</v>
      </c>
      <c r="AC50" s="83">
        <v>200.0</v>
      </c>
      <c r="AD50" s="100" t="s">
        <v>2112</v>
      </c>
      <c r="AE50" s="83">
        <v>50.0</v>
      </c>
      <c r="AF50" s="118" t="s">
        <v>2113</v>
      </c>
      <c r="AG50" s="101"/>
      <c r="AI50" s="91">
        <v>300.0</v>
      </c>
      <c r="AJ50" s="174" t="s">
        <v>2114</v>
      </c>
      <c r="AK50" s="91">
        <v>300.0</v>
      </c>
      <c r="AL50" s="84" t="s">
        <v>2115</v>
      </c>
      <c r="AM50" s="83">
        <v>100.0</v>
      </c>
      <c r="AN50" s="115" t="s">
        <v>2116</v>
      </c>
      <c r="AO50" s="83">
        <v>400.0</v>
      </c>
      <c r="AP50" s="94" t="s">
        <v>2117</v>
      </c>
      <c r="AQ50" s="83">
        <v>400.0</v>
      </c>
      <c r="AR50" s="177" t="s">
        <v>2118</v>
      </c>
      <c r="AS50" s="83">
        <v>200.0</v>
      </c>
      <c r="AT50" s="119" t="s">
        <v>2119</v>
      </c>
      <c r="AU50" s="83">
        <v>200.0</v>
      </c>
      <c r="AV50" s="100" t="s">
        <v>2120</v>
      </c>
      <c r="AW50" s="83">
        <v>200.0</v>
      </c>
      <c r="AX50" s="115" t="s">
        <v>2121</v>
      </c>
      <c r="AY50" s="83">
        <v>500.0</v>
      </c>
      <c r="AZ50" s="157" t="s">
        <v>2122</v>
      </c>
      <c r="BA50" s="83">
        <v>500.0</v>
      </c>
      <c r="BB50" s="100" t="s">
        <v>2123</v>
      </c>
      <c r="BC50" s="83">
        <v>200.0</v>
      </c>
      <c r="BD50" s="167" t="s">
        <v>2124</v>
      </c>
      <c r="BE50" s="35"/>
      <c r="BF50" s="35"/>
      <c r="BG50" s="83">
        <v>200.0</v>
      </c>
      <c r="BH50" s="84" t="s">
        <v>2125</v>
      </c>
      <c r="BI50" s="97">
        <v>200.0</v>
      </c>
      <c r="BJ50" s="98" t="s">
        <v>2126</v>
      </c>
      <c r="BK50" s="184"/>
      <c r="BL50" s="185"/>
      <c r="BM50" s="124">
        <v>300.0</v>
      </c>
      <c r="BN50" s="135" t="s">
        <v>2127</v>
      </c>
      <c r="BO50" s="91">
        <v>50.0</v>
      </c>
      <c r="BP50" s="115" t="s">
        <v>2128</v>
      </c>
      <c r="BQ50" s="101"/>
      <c r="BR50" s="101"/>
      <c r="BS50" s="83">
        <v>100.0</v>
      </c>
      <c r="BT50" s="99" t="s">
        <v>2129</v>
      </c>
      <c r="BU50" s="83">
        <v>50.0</v>
      </c>
      <c r="BV50" s="99" t="s">
        <v>2130</v>
      </c>
      <c r="BW50" s="83">
        <v>200.0</v>
      </c>
      <c r="BX50" s="120" t="s">
        <v>2131</v>
      </c>
      <c r="BY50" s="83">
        <v>100.0</v>
      </c>
      <c r="BZ50" s="99" t="s">
        <v>2132</v>
      </c>
      <c r="CA50" s="83"/>
      <c r="CB50" s="101"/>
      <c r="CC50" s="124">
        <v>200.0</v>
      </c>
      <c r="CD50" s="122" t="s">
        <v>2133</v>
      </c>
      <c r="CE50" s="121">
        <v>500.0</v>
      </c>
      <c r="CF50" s="122" t="str">
        <f>HYPERLINK("https://www.khwiki.com/Thunderaffe", "Thunderaffe")</f>
        <v>Thunderaffe</v>
      </c>
      <c r="CG50" s="101"/>
      <c r="CH50" s="101"/>
      <c r="CI50" s="101"/>
      <c r="CJ50" s="186"/>
      <c r="CK50" s="124">
        <v>0.0</v>
      </c>
      <c r="CL50" s="122" t="s">
        <v>2134</v>
      </c>
      <c r="CM50" s="124">
        <v>200.0</v>
      </c>
      <c r="CN50" s="122" t="s">
        <v>2135</v>
      </c>
      <c r="CO50" s="121">
        <v>200.0</v>
      </c>
      <c r="CP50" s="123" t="s">
        <v>2136</v>
      </c>
      <c r="CQ50" s="124">
        <v>300.0</v>
      </c>
      <c r="CR50" s="122" t="s">
        <v>2137</v>
      </c>
      <c r="CS50" s="124">
        <v>200.0</v>
      </c>
      <c r="CT50" s="122" t="s">
        <v>2138</v>
      </c>
      <c r="CU50" s="101"/>
      <c r="CV50" s="101"/>
      <c r="CW50" s="83">
        <v>800.0</v>
      </c>
      <c r="CX50" s="118" t="s">
        <v>2139</v>
      </c>
      <c r="CY50" s="101"/>
      <c r="CZ50" s="83">
        <v>200.0</v>
      </c>
      <c r="DA50" s="126" t="s">
        <v>2140</v>
      </c>
      <c r="DB50" s="127"/>
      <c r="DC50" s="35"/>
      <c r="DF50" s="35"/>
      <c r="DG50" s="35"/>
      <c r="DI50" s="35"/>
      <c r="DN50" s="112" t="s">
        <v>744</v>
      </c>
      <c r="DO50" s="111"/>
      <c r="DP50" s="111"/>
    </row>
    <row r="51" ht="24.75" customHeight="1">
      <c r="A51" s="35"/>
      <c r="B51" s="82">
        <v>42.0</v>
      </c>
      <c r="C51" s="83">
        <v>50.0</v>
      </c>
      <c r="D51" s="84" t="s">
        <v>2141</v>
      </c>
      <c r="E51" s="83">
        <v>100.0</v>
      </c>
      <c r="F51" s="100" t="s">
        <v>2142</v>
      </c>
      <c r="G51" s="83">
        <v>200.0</v>
      </c>
      <c r="H51" s="100" t="s">
        <v>2143</v>
      </c>
      <c r="I51" s="83">
        <v>100.0</v>
      </c>
      <c r="J51" s="100" t="s">
        <v>2144</v>
      </c>
      <c r="K51" s="83">
        <v>200.0</v>
      </c>
      <c r="L51" s="116" t="s">
        <v>2145</v>
      </c>
      <c r="M51" s="83">
        <v>200.0</v>
      </c>
      <c r="N51" s="100" t="s">
        <v>2146</v>
      </c>
      <c r="O51" s="124">
        <v>800.0</v>
      </c>
      <c r="P51" s="122" t="s">
        <v>2147</v>
      </c>
      <c r="Q51" s="83">
        <v>200.0</v>
      </c>
      <c r="R51" s="138" t="s">
        <v>2148</v>
      </c>
      <c r="S51" s="83">
        <v>100.0</v>
      </c>
      <c r="T51" s="115" t="s">
        <v>2149</v>
      </c>
      <c r="U51" s="83">
        <v>200.0</v>
      </c>
      <c r="V51" s="138" t="s">
        <v>2150</v>
      </c>
      <c r="W51" s="83">
        <v>300.0</v>
      </c>
      <c r="X51" s="100" t="s">
        <v>2151</v>
      </c>
      <c r="Y51" s="83">
        <v>300.0</v>
      </c>
      <c r="Z51" s="100" t="s">
        <v>2152</v>
      </c>
      <c r="AA51" s="83">
        <v>100.0</v>
      </c>
      <c r="AB51" s="100" t="s">
        <v>2153</v>
      </c>
      <c r="AC51" s="83">
        <v>500.0</v>
      </c>
      <c r="AD51" s="100" t="s">
        <v>2154</v>
      </c>
      <c r="AE51" s="83">
        <v>200.0</v>
      </c>
      <c r="AF51" s="100" t="s">
        <v>2155</v>
      </c>
      <c r="AG51" s="35"/>
      <c r="AI51" s="91">
        <v>300.0</v>
      </c>
      <c r="AJ51" s="166" t="s">
        <v>2156</v>
      </c>
      <c r="AK51" s="91">
        <v>200.0</v>
      </c>
      <c r="AL51" s="84" t="s">
        <v>2157</v>
      </c>
      <c r="AM51" s="83">
        <v>400.0</v>
      </c>
      <c r="AN51" s="187" t="s">
        <v>2158</v>
      </c>
      <c r="AO51" s="83">
        <v>400.0</v>
      </c>
      <c r="AP51" s="94" t="s">
        <v>2159</v>
      </c>
      <c r="AQ51" s="83">
        <v>200.0</v>
      </c>
      <c r="AR51" s="157" t="s">
        <v>2160</v>
      </c>
      <c r="AS51" s="101">
        <v>300.0</v>
      </c>
      <c r="AT51" s="119" t="s">
        <v>830</v>
      </c>
      <c r="AU51" s="83">
        <v>200.0</v>
      </c>
      <c r="AV51" s="100" t="s">
        <v>2161</v>
      </c>
      <c r="AW51" s="83">
        <v>50.0</v>
      </c>
      <c r="AX51" s="100" t="s">
        <v>2162</v>
      </c>
      <c r="AY51" s="142">
        <v>800.0</v>
      </c>
      <c r="AZ51" s="188" t="s">
        <v>2163</v>
      </c>
      <c r="BA51" s="83">
        <v>300.0</v>
      </c>
      <c r="BB51" s="100" t="s">
        <v>2164</v>
      </c>
      <c r="BC51" s="83">
        <v>200.0</v>
      </c>
      <c r="BD51" s="167" t="s">
        <v>2165</v>
      </c>
      <c r="BE51" s="35"/>
      <c r="BF51" s="35"/>
      <c r="BG51" s="83">
        <v>600.0</v>
      </c>
      <c r="BH51" s="84" t="s">
        <v>2166</v>
      </c>
      <c r="BI51" s="97">
        <v>100.0</v>
      </c>
      <c r="BJ51" s="98" t="s">
        <v>2167</v>
      </c>
      <c r="BK51" s="184"/>
      <c r="BL51" s="185"/>
      <c r="BM51" s="124">
        <v>300.0</v>
      </c>
      <c r="BN51" s="135" t="s">
        <v>2168</v>
      </c>
      <c r="BO51" s="91">
        <v>300.0</v>
      </c>
      <c r="BP51" s="115" t="s">
        <v>2169</v>
      </c>
      <c r="BQ51" s="101"/>
      <c r="BR51" s="101"/>
      <c r="BS51" s="83">
        <v>50.0</v>
      </c>
      <c r="BT51" s="99" t="s">
        <v>2170</v>
      </c>
      <c r="BU51" s="83">
        <v>100.0</v>
      </c>
      <c r="BV51" s="99" t="s">
        <v>2171</v>
      </c>
      <c r="BW51" s="83">
        <v>300.0</v>
      </c>
      <c r="BX51" s="120" t="s">
        <v>2172</v>
      </c>
      <c r="BY51" s="83">
        <v>100.0</v>
      </c>
      <c r="BZ51" s="99" t="s">
        <v>2173</v>
      </c>
      <c r="CA51" s="83"/>
      <c r="CB51" s="101"/>
      <c r="CC51" s="124">
        <v>300.0</v>
      </c>
      <c r="CD51" s="122" t="s">
        <v>2174</v>
      </c>
      <c r="CE51" s="121">
        <v>500.0</v>
      </c>
      <c r="CF51" s="122" t="str">
        <f>HYPERLINK("https://www.khwiki.com/Toximander", "Toximander")</f>
        <v>Toximander</v>
      </c>
      <c r="CG51" s="101"/>
      <c r="CH51" s="101"/>
      <c r="CI51" s="101"/>
      <c r="CJ51" s="101"/>
      <c r="CK51" s="124">
        <v>50.0</v>
      </c>
      <c r="CL51" s="122" t="s">
        <v>2175</v>
      </c>
      <c r="CM51" s="124">
        <v>200.0</v>
      </c>
      <c r="CN51" s="122" t="s">
        <v>2176</v>
      </c>
      <c r="CO51" s="121">
        <v>200.0</v>
      </c>
      <c r="CP51" s="123" t="s">
        <v>2177</v>
      </c>
      <c r="CQ51" s="181">
        <v>300.0</v>
      </c>
      <c r="CR51" s="189" t="s">
        <v>2178</v>
      </c>
      <c r="CS51" s="124">
        <v>0.0</v>
      </c>
      <c r="CT51" s="122" t="s">
        <v>2179</v>
      </c>
      <c r="CU51" s="101"/>
      <c r="CV51" s="101"/>
      <c r="CW51" s="83">
        <v>100.0</v>
      </c>
      <c r="CX51" s="129" t="s">
        <v>2180</v>
      </c>
      <c r="CY51" s="101"/>
      <c r="CZ51" s="83">
        <v>300.0</v>
      </c>
      <c r="DA51" s="126" t="s">
        <v>2181</v>
      </c>
      <c r="DB51" s="127"/>
      <c r="DC51" s="144"/>
      <c r="DF51" s="35"/>
      <c r="DG51" s="35"/>
      <c r="DI51" s="35"/>
      <c r="DO51" s="111"/>
      <c r="DP51" s="111"/>
    </row>
    <row r="52" ht="24.75" customHeight="1">
      <c r="A52" s="35"/>
      <c r="B52" s="82">
        <v>43.0</v>
      </c>
      <c r="C52" s="83">
        <v>100.0</v>
      </c>
      <c r="D52" s="84" t="s">
        <v>2182</v>
      </c>
      <c r="E52" s="83">
        <v>200.0</v>
      </c>
      <c r="F52" s="100" t="s">
        <v>2183</v>
      </c>
      <c r="G52" s="83">
        <v>100.0</v>
      </c>
      <c r="H52" s="100" t="s">
        <v>2184</v>
      </c>
      <c r="I52" s="83">
        <v>200.0</v>
      </c>
      <c r="J52" s="100" t="s">
        <v>2185</v>
      </c>
      <c r="K52" s="83">
        <v>200.0</v>
      </c>
      <c r="L52" s="116" t="s">
        <v>2186</v>
      </c>
      <c r="M52" s="83">
        <v>200.0</v>
      </c>
      <c r="N52" s="100" t="s">
        <v>2187</v>
      </c>
      <c r="O52" s="124">
        <v>300.0</v>
      </c>
      <c r="P52" s="122" t="s">
        <v>2188</v>
      </c>
      <c r="Q52" s="83">
        <v>300.0</v>
      </c>
      <c r="R52" s="138" t="s">
        <v>2189</v>
      </c>
      <c r="S52" s="83">
        <v>100.0</v>
      </c>
      <c r="T52" s="115" t="s">
        <v>2190</v>
      </c>
      <c r="U52" s="83">
        <v>200.0</v>
      </c>
      <c r="V52" s="138" t="s">
        <v>2191</v>
      </c>
      <c r="W52" s="83">
        <v>300.0</v>
      </c>
      <c r="X52" s="100" t="s">
        <v>2192</v>
      </c>
      <c r="Y52" s="83">
        <v>300.0</v>
      </c>
      <c r="Z52" s="100" t="s">
        <v>2193</v>
      </c>
      <c r="AA52" s="83">
        <v>200.0</v>
      </c>
      <c r="AB52" s="115" t="s">
        <v>2194</v>
      </c>
      <c r="AC52" s="83">
        <v>100.0</v>
      </c>
      <c r="AD52" s="100" t="s">
        <v>2195</v>
      </c>
      <c r="AE52" s="83">
        <v>100.0</v>
      </c>
      <c r="AF52" s="100" t="s">
        <v>2196</v>
      </c>
      <c r="AG52" s="35"/>
      <c r="AI52" s="91">
        <v>800.0</v>
      </c>
      <c r="AJ52" s="166" t="s">
        <v>2197</v>
      </c>
      <c r="AK52" s="91">
        <v>400.0</v>
      </c>
      <c r="AL52" s="84" t="s">
        <v>2198</v>
      </c>
      <c r="AM52" s="83">
        <v>300.0</v>
      </c>
      <c r="AN52" s="119" t="s">
        <v>2199</v>
      </c>
      <c r="AO52" s="83">
        <v>300.0</v>
      </c>
      <c r="AP52" s="94" t="s">
        <v>2200</v>
      </c>
      <c r="AQ52" s="83">
        <v>100.0</v>
      </c>
      <c r="AR52" s="138" t="s">
        <v>2201</v>
      </c>
      <c r="AS52" s="83">
        <v>200.0</v>
      </c>
      <c r="AT52" s="119" t="s">
        <v>2202</v>
      </c>
      <c r="AU52" s="83" t="s">
        <v>304</v>
      </c>
      <c r="AV52" s="100" t="s">
        <v>2203</v>
      </c>
      <c r="AW52" s="83">
        <v>200.0</v>
      </c>
      <c r="AX52" s="100" t="s">
        <v>2204</v>
      </c>
      <c r="AY52" s="101"/>
      <c r="AZ52" s="114"/>
      <c r="BA52" s="83">
        <v>100.0</v>
      </c>
      <c r="BB52" s="100" t="s">
        <v>2205</v>
      </c>
      <c r="BC52" s="83">
        <v>200.0</v>
      </c>
      <c r="BD52" s="167" t="s">
        <v>2206</v>
      </c>
      <c r="BE52" s="35"/>
      <c r="BF52" s="35"/>
      <c r="BG52" s="83">
        <v>100.0</v>
      </c>
      <c r="BH52" s="84" t="s">
        <v>2207</v>
      </c>
      <c r="BI52" s="97">
        <v>200.0</v>
      </c>
      <c r="BJ52" s="190" t="s">
        <v>2208</v>
      </c>
      <c r="BK52" s="184"/>
      <c r="BL52" s="185"/>
      <c r="BM52" s="124">
        <v>50.0</v>
      </c>
      <c r="BN52" s="135" t="s">
        <v>2209</v>
      </c>
      <c r="BO52" s="91">
        <v>100.0</v>
      </c>
      <c r="BP52" s="115" t="s">
        <v>2210</v>
      </c>
      <c r="BQ52" s="101"/>
      <c r="BR52" s="101"/>
      <c r="BS52" s="83">
        <v>0.0</v>
      </c>
      <c r="BT52" s="99" t="s">
        <v>2211</v>
      </c>
      <c r="BU52" s="83">
        <v>100.0</v>
      </c>
      <c r="BV52" s="99" t="s">
        <v>2212</v>
      </c>
      <c r="BW52" s="83">
        <v>200.0</v>
      </c>
      <c r="BX52" s="148" t="s">
        <v>2213</v>
      </c>
      <c r="BY52" s="83">
        <v>300.0</v>
      </c>
      <c r="BZ52" s="99" t="s">
        <v>2214</v>
      </c>
      <c r="CA52" s="83"/>
      <c r="CB52" s="101"/>
      <c r="CC52" s="124">
        <v>200.0</v>
      </c>
      <c r="CD52" s="122" t="s">
        <v>2215</v>
      </c>
      <c r="CE52" s="121">
        <v>500.0</v>
      </c>
      <c r="CF52" s="122" t="str">
        <f>HYPERLINK("https://www.khwiki.com/Tyranto_Rex", "Tyranto Rex")</f>
        <v>Tyranto Rex</v>
      </c>
      <c r="CG52" s="101"/>
      <c r="CH52" s="101"/>
      <c r="CI52" s="101"/>
      <c r="CJ52" s="101"/>
      <c r="CK52" s="124">
        <v>0.0</v>
      </c>
      <c r="CL52" s="122" t="s">
        <v>2216</v>
      </c>
      <c r="CM52" s="124">
        <v>200.0</v>
      </c>
      <c r="CN52" s="122" t="s">
        <v>2217</v>
      </c>
      <c r="CO52" s="121">
        <v>200.0</v>
      </c>
      <c r="CP52" s="123" t="s">
        <v>2218</v>
      </c>
      <c r="CQ52" s="101"/>
      <c r="CR52" s="101"/>
      <c r="CS52" s="124">
        <v>200.0</v>
      </c>
      <c r="CT52" s="122" t="s">
        <v>2219</v>
      </c>
      <c r="CU52" s="101"/>
      <c r="CV52" s="101"/>
      <c r="CW52" s="83">
        <v>200.0</v>
      </c>
      <c r="CX52" s="115" t="s">
        <v>2220</v>
      </c>
      <c r="CY52" s="101"/>
      <c r="CZ52" s="83">
        <v>300.0</v>
      </c>
      <c r="DA52" s="126" t="s">
        <v>2221</v>
      </c>
      <c r="DB52" s="127"/>
      <c r="DC52" s="144"/>
      <c r="DF52" s="35"/>
      <c r="DG52" s="35"/>
      <c r="DI52" s="35"/>
      <c r="DN52" s="112" t="s">
        <v>2222</v>
      </c>
      <c r="DO52" s="111"/>
      <c r="DP52" s="111"/>
    </row>
    <row r="53" ht="24.75" customHeight="1">
      <c r="A53" s="35"/>
      <c r="B53" s="82">
        <v>44.0</v>
      </c>
      <c r="C53" s="83">
        <v>100.0</v>
      </c>
      <c r="D53" s="174" t="s">
        <v>2223</v>
      </c>
      <c r="E53" s="83">
        <v>100.0</v>
      </c>
      <c r="F53" s="100" t="s">
        <v>2224</v>
      </c>
      <c r="G53" s="83">
        <v>50.0</v>
      </c>
      <c r="H53" s="100" t="s">
        <v>2225</v>
      </c>
      <c r="I53" s="83">
        <v>300.0</v>
      </c>
      <c r="J53" s="100" t="s">
        <v>2226</v>
      </c>
      <c r="K53" s="83">
        <v>200.0</v>
      </c>
      <c r="L53" s="116" t="s">
        <v>2227</v>
      </c>
      <c r="M53" s="83">
        <v>200.0</v>
      </c>
      <c r="N53" s="100" t="s">
        <v>2228</v>
      </c>
      <c r="O53" s="124">
        <v>600.0</v>
      </c>
      <c r="P53" s="122" t="s">
        <v>2229</v>
      </c>
      <c r="Q53" s="83">
        <v>400.0</v>
      </c>
      <c r="R53" s="138" t="s">
        <v>2230</v>
      </c>
      <c r="S53" s="83">
        <v>100.0</v>
      </c>
      <c r="T53" s="115" t="s">
        <v>2231</v>
      </c>
      <c r="U53" s="83">
        <v>200.0</v>
      </c>
      <c r="V53" s="115" t="s">
        <v>2232</v>
      </c>
      <c r="W53" s="83">
        <v>500.0</v>
      </c>
      <c r="X53" s="100" t="s">
        <v>2233</v>
      </c>
      <c r="Y53" s="83">
        <v>200.0</v>
      </c>
      <c r="Z53" s="115" t="s">
        <v>2234</v>
      </c>
      <c r="AA53" s="83">
        <v>100.0</v>
      </c>
      <c r="AB53" s="115" t="s">
        <v>2235</v>
      </c>
      <c r="AC53" s="83" t="s">
        <v>1180</v>
      </c>
      <c r="AD53" s="100" t="s">
        <v>2236</v>
      </c>
      <c r="AE53" s="83">
        <v>50.0</v>
      </c>
      <c r="AF53" s="118" t="s">
        <v>2237</v>
      </c>
      <c r="AI53" s="91">
        <v>200.0</v>
      </c>
      <c r="AJ53" s="166" t="s">
        <v>2238</v>
      </c>
      <c r="AK53" s="91">
        <v>400.0</v>
      </c>
      <c r="AL53" s="84" t="s">
        <v>2239</v>
      </c>
      <c r="AM53" s="83">
        <v>400.0</v>
      </c>
      <c r="AN53" s="119" t="s">
        <v>2240</v>
      </c>
      <c r="AO53" s="83">
        <v>400.0</v>
      </c>
      <c r="AP53" s="94" t="s">
        <v>2241</v>
      </c>
      <c r="AQ53" s="83">
        <v>50.0</v>
      </c>
      <c r="AR53" s="138" t="s">
        <v>2242</v>
      </c>
      <c r="AS53" s="83">
        <v>300.0</v>
      </c>
      <c r="AT53" s="119" t="s">
        <v>2243</v>
      </c>
      <c r="AU53" s="83">
        <v>200.0</v>
      </c>
      <c r="AV53" s="100" t="s">
        <v>2244</v>
      </c>
      <c r="AW53" s="83">
        <v>100.0</v>
      </c>
      <c r="AX53" s="100" t="s">
        <v>2245</v>
      </c>
      <c r="AY53" s="101"/>
      <c r="AZ53" s="114"/>
      <c r="BA53" s="83">
        <v>200.0</v>
      </c>
      <c r="BB53" s="100" t="s">
        <v>1546</v>
      </c>
      <c r="BC53" s="83">
        <v>200.0</v>
      </c>
      <c r="BD53" s="167" t="s">
        <v>2246</v>
      </c>
      <c r="BE53" s="35"/>
      <c r="BF53" s="35"/>
      <c r="BG53" s="83">
        <v>300.0</v>
      </c>
      <c r="BH53" s="84" t="s">
        <v>2247</v>
      </c>
      <c r="BI53" s="97">
        <v>300.0</v>
      </c>
      <c r="BJ53" s="190" t="s">
        <v>2248</v>
      </c>
      <c r="BK53" s="184"/>
      <c r="BL53" s="185"/>
      <c r="BM53" s="124">
        <v>200.0</v>
      </c>
      <c r="BN53" s="135" t="s">
        <v>2249</v>
      </c>
      <c r="BO53" s="91">
        <v>200.0</v>
      </c>
      <c r="BP53" s="115" t="s">
        <v>2250</v>
      </c>
      <c r="BQ53" s="101"/>
      <c r="BR53" s="101"/>
      <c r="BS53" s="83">
        <v>50.0</v>
      </c>
      <c r="BT53" s="99" t="s">
        <v>2251</v>
      </c>
      <c r="BU53" s="83">
        <v>50.0</v>
      </c>
      <c r="BV53" s="99" t="s">
        <v>2252</v>
      </c>
      <c r="BW53" s="83">
        <v>400.0</v>
      </c>
      <c r="BX53" s="120" t="s">
        <v>2253</v>
      </c>
      <c r="BY53" s="83">
        <v>50.0</v>
      </c>
      <c r="BZ53" s="99" t="s">
        <v>2254</v>
      </c>
      <c r="CA53" s="83"/>
      <c r="CB53" s="101"/>
      <c r="CC53" s="124">
        <v>200.0</v>
      </c>
      <c r="CD53" s="122" t="s">
        <v>2255</v>
      </c>
      <c r="CE53" s="121">
        <v>500.0</v>
      </c>
      <c r="CF53" s="122" t="str">
        <f>HYPERLINK("https://www.khwiki.com/Wheeflower", "Wheeflower")</f>
        <v>Wheeflower</v>
      </c>
      <c r="CG53" s="101"/>
      <c r="CH53" s="101"/>
      <c r="CI53" s="101"/>
      <c r="CJ53" s="101"/>
      <c r="CK53" s="124">
        <v>0.0</v>
      </c>
      <c r="CL53" s="122" t="s">
        <v>2256</v>
      </c>
      <c r="CM53" s="124">
        <v>200.0</v>
      </c>
      <c r="CN53" s="122" t="s">
        <v>2257</v>
      </c>
      <c r="CO53" s="121">
        <v>200.0</v>
      </c>
      <c r="CP53" s="123" t="s">
        <v>2258</v>
      </c>
      <c r="CQ53" s="101"/>
      <c r="CR53" s="101"/>
      <c r="CS53" s="124">
        <v>200.0</v>
      </c>
      <c r="CT53" s="122" t="s">
        <v>2259</v>
      </c>
      <c r="CU53" s="101"/>
      <c r="CV53" s="101"/>
      <c r="CW53" s="83">
        <v>100.0</v>
      </c>
      <c r="CX53" s="118" t="s">
        <v>2260</v>
      </c>
      <c r="CY53" s="101"/>
      <c r="CZ53" s="83">
        <v>300.0</v>
      </c>
      <c r="DA53" s="173" t="s">
        <v>2261</v>
      </c>
      <c r="DB53" s="127"/>
      <c r="DC53" s="35"/>
      <c r="DF53" s="35"/>
      <c r="DG53" s="35"/>
      <c r="DI53" s="35"/>
      <c r="DO53" s="111"/>
      <c r="DP53" s="111"/>
    </row>
    <row r="54" ht="24.75" customHeight="1">
      <c r="A54" s="35"/>
      <c r="B54" s="82">
        <v>45.0</v>
      </c>
      <c r="C54" s="83">
        <v>50.0</v>
      </c>
      <c r="D54" s="174" t="s">
        <v>2262</v>
      </c>
      <c r="E54" s="83">
        <v>100.0</v>
      </c>
      <c r="F54" s="100" t="s">
        <v>2263</v>
      </c>
      <c r="G54" s="83">
        <v>50.0</v>
      </c>
      <c r="H54" s="100" t="s">
        <v>2264</v>
      </c>
      <c r="I54" s="83">
        <v>200.0</v>
      </c>
      <c r="J54" s="174" t="s">
        <v>2265</v>
      </c>
      <c r="K54" s="83">
        <v>200.0</v>
      </c>
      <c r="L54" s="116" t="s">
        <v>2266</v>
      </c>
      <c r="M54" s="83">
        <v>200.0</v>
      </c>
      <c r="N54" s="100" t="s">
        <v>2267</v>
      </c>
      <c r="O54" s="124">
        <v>300.0</v>
      </c>
      <c r="P54" s="122" t="s">
        <v>2268</v>
      </c>
      <c r="Q54" s="83">
        <v>400.0</v>
      </c>
      <c r="R54" s="138" t="s">
        <v>2269</v>
      </c>
      <c r="S54" s="83">
        <v>100.0</v>
      </c>
      <c r="T54" s="115" t="s">
        <v>2270</v>
      </c>
      <c r="U54" s="83">
        <v>200.0</v>
      </c>
      <c r="V54" s="115" t="s">
        <v>2271</v>
      </c>
      <c r="W54" s="83">
        <v>400.0</v>
      </c>
      <c r="X54" s="115" t="s">
        <v>2272</v>
      </c>
      <c r="Y54" s="83">
        <v>400.0</v>
      </c>
      <c r="Z54" s="100" t="s">
        <v>2273</v>
      </c>
      <c r="AA54" s="83">
        <v>100.0</v>
      </c>
      <c r="AB54" s="100" t="s">
        <v>2274</v>
      </c>
      <c r="AC54" s="83">
        <v>200.0</v>
      </c>
      <c r="AD54" s="100" t="s">
        <v>2275</v>
      </c>
      <c r="AE54" s="83">
        <v>200.0</v>
      </c>
      <c r="AF54" s="115" t="s">
        <v>2276</v>
      </c>
      <c r="AG54" s="35"/>
      <c r="AI54" s="91">
        <v>600.0</v>
      </c>
      <c r="AJ54" s="191" t="s">
        <v>2277</v>
      </c>
      <c r="AK54" s="97">
        <v>500.0</v>
      </c>
      <c r="AL54" s="84" t="s">
        <v>2278</v>
      </c>
      <c r="AM54" s="83">
        <v>500.0</v>
      </c>
      <c r="AN54" s="117" t="s">
        <v>2279</v>
      </c>
      <c r="AO54" s="83">
        <v>200.0</v>
      </c>
      <c r="AP54" s="115" t="s">
        <v>2280</v>
      </c>
      <c r="AQ54" s="83">
        <v>200.0</v>
      </c>
      <c r="AR54" s="138" t="s">
        <v>2281</v>
      </c>
      <c r="AS54" s="83">
        <v>200.0</v>
      </c>
      <c r="AT54" s="119" t="s">
        <v>2282</v>
      </c>
      <c r="AU54" s="83">
        <v>200.0</v>
      </c>
      <c r="AV54" s="100" t="s">
        <v>2283</v>
      </c>
      <c r="AW54" s="142">
        <v>200.0</v>
      </c>
      <c r="AX54" s="162" t="s">
        <v>2284</v>
      </c>
      <c r="AY54" s="101"/>
      <c r="AZ54" s="114"/>
      <c r="BA54" s="83">
        <v>200.0</v>
      </c>
      <c r="BB54" s="115" t="s">
        <v>2285</v>
      </c>
      <c r="BC54" s="83">
        <v>200.0</v>
      </c>
      <c r="BD54" s="167" t="s">
        <v>2286</v>
      </c>
      <c r="BE54" s="35"/>
      <c r="BF54" s="35"/>
      <c r="BG54" s="83">
        <v>900.0</v>
      </c>
      <c r="BH54" s="84" t="s">
        <v>2287</v>
      </c>
      <c r="BI54" s="97">
        <v>300.0</v>
      </c>
      <c r="BJ54" s="190" t="s">
        <v>2288</v>
      </c>
      <c r="BK54" s="184"/>
      <c r="BL54" s="185"/>
      <c r="BM54" s="124">
        <v>0.0</v>
      </c>
      <c r="BN54" s="135" t="s">
        <v>2289</v>
      </c>
      <c r="BO54" s="91">
        <v>300.0</v>
      </c>
      <c r="BP54" s="115" t="s">
        <v>2290</v>
      </c>
      <c r="BQ54" s="101"/>
      <c r="BR54" s="101"/>
      <c r="BS54" s="83">
        <v>50.0</v>
      </c>
      <c r="BT54" s="99" t="s">
        <v>2291</v>
      </c>
      <c r="BU54" s="83">
        <v>50.0</v>
      </c>
      <c r="BV54" s="99" t="s">
        <v>2292</v>
      </c>
      <c r="BW54" s="83">
        <v>700.0</v>
      </c>
      <c r="BX54" s="120" t="s">
        <v>2293</v>
      </c>
      <c r="BY54" s="83">
        <v>100.0</v>
      </c>
      <c r="BZ54" s="99" t="s">
        <v>2294</v>
      </c>
      <c r="CA54" s="83"/>
      <c r="CB54" s="101"/>
      <c r="CC54" s="124">
        <v>200.0</v>
      </c>
      <c r="CD54" s="122" t="s">
        <v>2295</v>
      </c>
      <c r="CE54" s="121">
        <v>500.0</v>
      </c>
      <c r="CF54" s="122" t="str">
        <f>HYPERLINK("https://www.khwiki.com/Woeflower", "Woeflower")</f>
        <v>Woeflower</v>
      </c>
      <c r="CG54" s="101"/>
      <c r="CH54" s="101"/>
      <c r="CI54" s="101"/>
      <c r="CJ54" s="101"/>
      <c r="CK54" s="124">
        <v>0.0</v>
      </c>
      <c r="CL54" s="122" t="s">
        <v>2296</v>
      </c>
      <c r="CM54" s="124">
        <v>200.0</v>
      </c>
      <c r="CN54" s="122" t="s">
        <v>2297</v>
      </c>
      <c r="CO54" s="121">
        <v>200.0</v>
      </c>
      <c r="CP54" s="123" t="s">
        <v>2298</v>
      </c>
      <c r="CS54" s="124">
        <v>0.0</v>
      </c>
      <c r="CT54" s="122" t="s">
        <v>2299</v>
      </c>
      <c r="CU54" s="101"/>
      <c r="CV54" s="101"/>
      <c r="CW54" s="83">
        <v>200.0</v>
      </c>
      <c r="CX54" s="118" t="s">
        <v>2300</v>
      </c>
      <c r="CY54" s="101"/>
      <c r="CZ54" s="83">
        <v>300.0</v>
      </c>
      <c r="DA54" s="126" t="s">
        <v>2301</v>
      </c>
      <c r="DB54" s="127"/>
      <c r="DC54" s="35"/>
      <c r="DF54" s="35"/>
      <c r="DG54" s="35"/>
      <c r="DI54" s="35"/>
      <c r="DP54" s="111"/>
    </row>
    <row r="55" ht="24.75" customHeight="1">
      <c r="A55" s="35"/>
      <c r="B55" s="82">
        <v>46.0</v>
      </c>
      <c r="C55" s="83">
        <v>0.0</v>
      </c>
      <c r="D55" s="174" t="s">
        <v>2302</v>
      </c>
      <c r="E55" s="83">
        <v>50.0</v>
      </c>
      <c r="F55" s="100" t="s">
        <v>2303</v>
      </c>
      <c r="G55" s="83">
        <v>100.0</v>
      </c>
      <c r="H55" s="100" t="s">
        <v>2304</v>
      </c>
      <c r="I55" s="83">
        <v>100.0</v>
      </c>
      <c r="J55" s="174" t="s">
        <v>2305</v>
      </c>
      <c r="K55" s="83">
        <v>200.0</v>
      </c>
      <c r="L55" s="116" t="s">
        <v>2306</v>
      </c>
      <c r="M55" s="83">
        <v>200.0</v>
      </c>
      <c r="N55" s="100" t="s">
        <v>2307</v>
      </c>
      <c r="O55" s="124">
        <v>800.0</v>
      </c>
      <c r="P55" s="122" t="s">
        <v>2308</v>
      </c>
      <c r="Q55" s="83">
        <v>200.0</v>
      </c>
      <c r="R55" s="138" t="s">
        <v>2309</v>
      </c>
      <c r="S55" s="83">
        <v>100.0</v>
      </c>
      <c r="T55" s="118" t="s">
        <v>2310</v>
      </c>
      <c r="U55" s="83">
        <v>300.0</v>
      </c>
      <c r="V55" s="115" t="s">
        <v>2311</v>
      </c>
      <c r="W55" s="83">
        <v>300.0</v>
      </c>
      <c r="X55" s="100" t="s">
        <v>2312</v>
      </c>
      <c r="Y55" s="83">
        <v>100.0</v>
      </c>
      <c r="Z55" s="115" t="s">
        <v>2313</v>
      </c>
      <c r="AA55" s="83">
        <v>100.0</v>
      </c>
      <c r="AB55" s="100" t="s">
        <v>2314</v>
      </c>
      <c r="AC55" s="83">
        <v>200.0</v>
      </c>
      <c r="AD55" s="100" t="s">
        <v>2315</v>
      </c>
      <c r="AE55" s="83">
        <v>200.0</v>
      </c>
      <c r="AF55" s="100" t="s">
        <v>2316</v>
      </c>
      <c r="AG55" s="35"/>
      <c r="AI55" s="121">
        <v>600.0</v>
      </c>
      <c r="AJ55" s="125" t="s">
        <v>2317</v>
      </c>
      <c r="AK55" s="91">
        <v>200.0</v>
      </c>
      <c r="AL55" s="84" t="s">
        <v>2318</v>
      </c>
      <c r="AM55" s="83">
        <v>400.0</v>
      </c>
      <c r="AN55" s="117" t="s">
        <v>2319</v>
      </c>
      <c r="AO55" s="83">
        <v>100.0</v>
      </c>
      <c r="AP55" s="115" t="s">
        <v>2320</v>
      </c>
      <c r="AQ55" s="83">
        <v>100.0</v>
      </c>
      <c r="AR55" s="138" t="s">
        <v>2321</v>
      </c>
      <c r="AS55" s="83">
        <v>200.0</v>
      </c>
      <c r="AT55" s="119" t="s">
        <v>2322</v>
      </c>
      <c r="AU55" s="83">
        <v>200.0</v>
      </c>
      <c r="AV55" s="100" t="s">
        <v>2323</v>
      </c>
      <c r="AW55" s="101"/>
      <c r="AX55" s="35"/>
      <c r="AY55" s="101"/>
      <c r="AZ55" s="114"/>
      <c r="BA55" s="83">
        <v>300.0</v>
      </c>
      <c r="BB55" s="100" t="s">
        <v>2324</v>
      </c>
      <c r="BC55" s="83">
        <v>200.0</v>
      </c>
      <c r="BD55" s="167" t="s">
        <v>2325</v>
      </c>
      <c r="BE55" s="35"/>
      <c r="BF55" s="35"/>
      <c r="BG55" s="83">
        <v>200.0</v>
      </c>
      <c r="BH55" s="84" t="s">
        <v>2326</v>
      </c>
      <c r="BI55" s="97">
        <v>100.0</v>
      </c>
      <c r="BJ55" s="190" t="s">
        <v>819</v>
      </c>
      <c r="BK55" s="184"/>
      <c r="BL55" s="185"/>
      <c r="BM55" s="124">
        <v>200.0</v>
      </c>
      <c r="BN55" s="135" t="s">
        <v>2327</v>
      </c>
      <c r="BO55" s="91">
        <v>300.0</v>
      </c>
      <c r="BP55" s="115" t="s">
        <v>2328</v>
      </c>
      <c r="BQ55" s="101"/>
      <c r="BR55" s="101"/>
      <c r="BS55" s="83">
        <v>50.0</v>
      </c>
      <c r="BT55" s="99" t="s">
        <v>2329</v>
      </c>
      <c r="BU55" s="83">
        <v>50.0</v>
      </c>
      <c r="BV55" s="99" t="s">
        <v>2330</v>
      </c>
      <c r="BW55" s="83">
        <v>400.0</v>
      </c>
      <c r="BX55" s="120" t="s">
        <v>2331</v>
      </c>
      <c r="BY55" s="83">
        <v>100.0</v>
      </c>
      <c r="BZ55" s="99" t="s">
        <v>2332</v>
      </c>
      <c r="CA55" s="83"/>
      <c r="CB55" s="101"/>
      <c r="CC55" s="124">
        <v>100.0</v>
      </c>
      <c r="CD55" s="122" t="s">
        <v>2333</v>
      </c>
      <c r="CE55" s="121">
        <v>500.0</v>
      </c>
      <c r="CF55" s="122" t="str">
        <f>HYPERLINK("https://www.khwiki.com/Yoggy_Ram", "Yoggy Ram")</f>
        <v>Yoggy Ram</v>
      </c>
      <c r="CG55" s="101"/>
      <c r="CH55" s="101"/>
      <c r="CI55" s="101"/>
      <c r="CJ55" s="101"/>
      <c r="CK55" s="124">
        <v>0.0</v>
      </c>
      <c r="CL55" s="122" t="s">
        <v>2334</v>
      </c>
      <c r="CM55" s="124">
        <v>200.0</v>
      </c>
      <c r="CN55" s="122" t="s">
        <v>2335</v>
      </c>
      <c r="CO55" s="121">
        <v>200.0</v>
      </c>
      <c r="CP55" s="123" t="s">
        <v>2336</v>
      </c>
      <c r="CQ55" s="101"/>
      <c r="CR55" s="101"/>
      <c r="CS55" s="124">
        <v>300.0</v>
      </c>
      <c r="CT55" s="122" t="s">
        <v>2337</v>
      </c>
      <c r="CU55" s="101"/>
      <c r="CV55" s="101"/>
      <c r="CW55" s="83">
        <v>300.0</v>
      </c>
      <c r="CX55" s="118" t="s">
        <v>2338</v>
      </c>
      <c r="CY55" s="101"/>
      <c r="CZ55" s="83">
        <v>50.0</v>
      </c>
      <c r="DA55" s="126" t="s">
        <v>2339</v>
      </c>
      <c r="DB55" s="127"/>
      <c r="DC55" s="35"/>
      <c r="DF55" s="35"/>
      <c r="DG55" s="35"/>
      <c r="DI55" s="35"/>
      <c r="DP55" s="111"/>
    </row>
    <row r="56" ht="24.75" customHeight="1">
      <c r="A56" s="35"/>
      <c r="B56" s="82">
        <v>47.0</v>
      </c>
      <c r="C56" s="83">
        <v>0.0</v>
      </c>
      <c r="D56" s="174" t="s">
        <v>2340</v>
      </c>
      <c r="E56" s="83">
        <v>200.0</v>
      </c>
      <c r="F56" s="100" t="s">
        <v>2341</v>
      </c>
      <c r="G56" s="83">
        <v>0.0</v>
      </c>
      <c r="H56" s="100" t="s">
        <v>2342</v>
      </c>
      <c r="I56" s="83">
        <v>300.0</v>
      </c>
      <c r="J56" s="158" t="s">
        <v>2343</v>
      </c>
      <c r="K56" s="83">
        <v>200.0</v>
      </c>
      <c r="L56" s="116" t="s">
        <v>2344</v>
      </c>
      <c r="M56" s="83">
        <v>200.0</v>
      </c>
      <c r="N56" s="100" t="s">
        <v>2345</v>
      </c>
      <c r="O56" s="124">
        <v>500.0</v>
      </c>
      <c r="P56" s="123" t="s">
        <v>2346</v>
      </c>
      <c r="Q56" s="83">
        <v>600.0</v>
      </c>
      <c r="R56" s="138" t="s">
        <v>2347</v>
      </c>
      <c r="S56" s="91">
        <v>200.0</v>
      </c>
      <c r="T56" s="100" t="s">
        <v>2348</v>
      </c>
      <c r="U56" s="83">
        <v>200.0</v>
      </c>
      <c r="V56" s="115" t="s">
        <v>2349</v>
      </c>
      <c r="W56" s="83">
        <v>300.0</v>
      </c>
      <c r="X56" s="100" t="s">
        <v>2350</v>
      </c>
      <c r="Y56" s="83">
        <v>100.0</v>
      </c>
      <c r="Z56" s="115" t="s">
        <v>2351</v>
      </c>
      <c r="AA56" s="83">
        <v>100.0</v>
      </c>
      <c r="AB56" s="156" t="s">
        <v>2352</v>
      </c>
      <c r="AC56" s="83">
        <v>400.0</v>
      </c>
      <c r="AD56" s="100" t="s">
        <v>2353</v>
      </c>
      <c r="AE56" s="83">
        <v>50.0</v>
      </c>
      <c r="AF56" s="100" t="s">
        <v>2354</v>
      </c>
      <c r="AG56" s="35"/>
      <c r="AI56" s="121">
        <v>100.0</v>
      </c>
      <c r="AJ56" s="125" t="s">
        <v>2355</v>
      </c>
      <c r="AK56" s="91">
        <v>600.0</v>
      </c>
      <c r="AL56" s="84" t="s">
        <v>2356</v>
      </c>
      <c r="AM56" s="83">
        <v>400.0</v>
      </c>
      <c r="AN56" s="117" t="s">
        <v>2357</v>
      </c>
      <c r="AO56" s="83">
        <v>400.0</v>
      </c>
      <c r="AP56" s="115" t="s">
        <v>2358</v>
      </c>
      <c r="AQ56" s="83">
        <v>50.0</v>
      </c>
      <c r="AR56" s="138" t="s">
        <v>2359</v>
      </c>
      <c r="AS56" s="83">
        <v>300.0</v>
      </c>
      <c r="AT56" s="119" t="s">
        <v>2360</v>
      </c>
      <c r="AU56" s="83">
        <v>200.0</v>
      </c>
      <c r="AV56" s="100" t="s">
        <v>2361</v>
      </c>
      <c r="AW56" s="101"/>
      <c r="AX56" s="35"/>
      <c r="AY56" s="101"/>
      <c r="AZ56" s="114"/>
      <c r="BA56" s="83">
        <v>400.0</v>
      </c>
      <c r="BB56" s="118" t="s">
        <v>2362</v>
      </c>
      <c r="BC56" s="83">
        <v>200.0</v>
      </c>
      <c r="BD56" s="167" t="s">
        <v>2363</v>
      </c>
      <c r="BE56" s="35"/>
      <c r="BF56" s="35"/>
      <c r="BG56" s="83">
        <v>500.0</v>
      </c>
      <c r="BH56" s="84" t="s">
        <v>2364</v>
      </c>
      <c r="BI56" s="97">
        <v>200.0</v>
      </c>
      <c r="BJ56" s="190" t="s">
        <v>2365</v>
      </c>
      <c r="BK56" s="184"/>
      <c r="BL56" s="185"/>
      <c r="BM56" s="124">
        <v>500.0</v>
      </c>
      <c r="BN56" s="135" t="s">
        <v>2366</v>
      </c>
      <c r="BO56" s="91">
        <v>100.0</v>
      </c>
      <c r="BP56" s="115" t="s">
        <v>2367</v>
      </c>
      <c r="BQ56" s="101"/>
      <c r="BR56" s="101"/>
      <c r="BS56" s="83">
        <v>200.0</v>
      </c>
      <c r="BT56" s="99" t="s">
        <v>2368</v>
      </c>
      <c r="BU56" s="83">
        <v>50.0</v>
      </c>
      <c r="BV56" s="99" t="s">
        <v>2369</v>
      </c>
      <c r="BW56" s="83">
        <v>100.0</v>
      </c>
      <c r="BX56" s="120" t="s">
        <v>2370</v>
      </c>
      <c r="BY56" s="83">
        <v>50.0</v>
      </c>
      <c r="BZ56" s="99" t="s">
        <v>2371</v>
      </c>
      <c r="CA56" s="83"/>
      <c r="CB56" s="101"/>
      <c r="CC56" s="124">
        <v>50.0</v>
      </c>
      <c r="CD56" s="122" t="s">
        <v>2372</v>
      </c>
      <c r="CE56" s="121">
        <v>500.0</v>
      </c>
      <c r="CF56" s="122" t="str">
        <f>HYPERLINK("https://www.khwiki.com/Zolephant", "Zolephant")</f>
        <v>Zolephant</v>
      </c>
      <c r="CG56" s="101"/>
      <c r="CH56" s="101"/>
      <c r="CI56" s="101"/>
      <c r="CJ56" s="101"/>
      <c r="CK56" s="124">
        <v>100.0</v>
      </c>
      <c r="CL56" s="122" t="s">
        <v>2373</v>
      </c>
      <c r="CM56" s="124">
        <v>200.0</v>
      </c>
      <c r="CN56" s="122" t="s">
        <v>2374</v>
      </c>
      <c r="CO56" s="121">
        <v>100.0</v>
      </c>
      <c r="CP56" s="123" t="s">
        <v>2375</v>
      </c>
      <c r="CQ56" s="101"/>
      <c r="CR56" s="101"/>
      <c r="CS56" s="124">
        <v>200.0</v>
      </c>
      <c r="CT56" s="122" t="s">
        <v>2376</v>
      </c>
      <c r="CU56" s="101"/>
      <c r="CV56" s="101"/>
      <c r="CW56" s="83">
        <v>400.0</v>
      </c>
      <c r="CX56" s="118" t="s">
        <v>2377</v>
      </c>
      <c r="CY56" s="101"/>
      <c r="CZ56" s="83">
        <v>200.0</v>
      </c>
      <c r="DA56" s="126" t="s">
        <v>2378</v>
      </c>
      <c r="DB56" s="127"/>
      <c r="DC56" s="35"/>
      <c r="DF56" s="35"/>
      <c r="DG56" s="35"/>
      <c r="DI56" s="35"/>
      <c r="DP56" s="111"/>
    </row>
    <row r="57" ht="24.75" customHeight="1">
      <c r="A57" s="35"/>
      <c r="B57" s="82">
        <v>48.0</v>
      </c>
      <c r="C57" s="83">
        <v>50.0</v>
      </c>
      <c r="D57" s="174" t="s">
        <v>2379</v>
      </c>
      <c r="E57" s="83">
        <v>400.0</v>
      </c>
      <c r="F57" s="100" t="s">
        <v>2380</v>
      </c>
      <c r="G57" s="83">
        <v>50.0</v>
      </c>
      <c r="H57" s="100" t="s">
        <v>2381</v>
      </c>
      <c r="I57" s="83">
        <v>200.0</v>
      </c>
      <c r="J57" s="174" t="s">
        <v>2382</v>
      </c>
      <c r="K57" s="83">
        <v>200.0</v>
      </c>
      <c r="L57" s="116" t="s">
        <v>2383</v>
      </c>
      <c r="M57" s="83">
        <v>200.0</v>
      </c>
      <c r="N57" s="100" t="s">
        <v>2384</v>
      </c>
      <c r="O57" s="124">
        <v>300.0</v>
      </c>
      <c r="P57" s="122" t="s">
        <v>2385</v>
      </c>
      <c r="Q57" s="83">
        <v>500.0</v>
      </c>
      <c r="R57" s="138" t="s">
        <v>2386</v>
      </c>
      <c r="S57" s="83">
        <v>100.0</v>
      </c>
      <c r="T57" s="115" t="s">
        <v>2387</v>
      </c>
      <c r="U57" s="83">
        <v>100.0</v>
      </c>
      <c r="V57" s="115" t="s">
        <v>2388</v>
      </c>
      <c r="W57" s="83">
        <v>300.0</v>
      </c>
      <c r="X57" s="100" t="s">
        <v>2389</v>
      </c>
      <c r="Y57" s="83">
        <v>200.0</v>
      </c>
      <c r="Z57" s="100" t="s">
        <v>2390</v>
      </c>
      <c r="AA57" s="83">
        <v>200.0</v>
      </c>
      <c r="AB57" s="156" t="s">
        <v>2391</v>
      </c>
      <c r="AC57" s="83">
        <v>300.0</v>
      </c>
      <c r="AD57" s="100" t="s">
        <v>2392</v>
      </c>
      <c r="AE57" s="83">
        <v>50.0</v>
      </c>
      <c r="AF57" s="100" t="s">
        <v>1656</v>
      </c>
      <c r="AG57" s="35"/>
      <c r="AI57" s="121">
        <v>800.0</v>
      </c>
      <c r="AJ57" s="125" t="s">
        <v>194</v>
      </c>
      <c r="AK57" s="91">
        <v>300.0</v>
      </c>
      <c r="AL57" s="84" t="s">
        <v>2393</v>
      </c>
      <c r="AM57" s="83">
        <v>500.0</v>
      </c>
      <c r="AN57" s="89" t="s">
        <v>2394</v>
      </c>
      <c r="AO57" s="83">
        <v>200.0</v>
      </c>
      <c r="AP57" s="115" t="s">
        <v>399</v>
      </c>
      <c r="AQ57" s="83">
        <v>100.0</v>
      </c>
      <c r="AR57" s="138" t="s">
        <v>2395</v>
      </c>
      <c r="AS57" s="83">
        <v>300.0</v>
      </c>
      <c r="AT57" s="119" t="s">
        <v>1938</v>
      </c>
      <c r="AU57" s="83">
        <v>300.0</v>
      </c>
      <c r="AV57" s="100" t="s">
        <v>2396</v>
      </c>
      <c r="AW57" s="101"/>
      <c r="AX57" s="35"/>
      <c r="AY57" s="101"/>
      <c r="AZ57" s="114"/>
      <c r="BA57" s="83">
        <v>300.0</v>
      </c>
      <c r="BB57" s="100" t="s">
        <v>2397</v>
      </c>
      <c r="BC57" s="83">
        <v>200.0</v>
      </c>
      <c r="BD57" s="167" t="s">
        <v>2398</v>
      </c>
      <c r="BE57" s="35"/>
      <c r="BF57" s="35"/>
      <c r="BG57" s="83">
        <v>300.0</v>
      </c>
      <c r="BH57" s="84" t="s">
        <v>2399</v>
      </c>
      <c r="BI57" s="97">
        <v>300.0</v>
      </c>
      <c r="BJ57" s="190" t="s">
        <v>2400</v>
      </c>
      <c r="BK57" s="184"/>
      <c r="BL57" s="185"/>
      <c r="BM57" s="124">
        <v>0.0</v>
      </c>
      <c r="BN57" s="135" t="s">
        <v>2401</v>
      </c>
      <c r="BO57" s="91">
        <v>200.0</v>
      </c>
      <c r="BP57" s="115" t="s">
        <v>2402</v>
      </c>
      <c r="BQ57" s="101"/>
      <c r="BR57" s="101"/>
      <c r="BS57" s="83">
        <v>300.0</v>
      </c>
      <c r="BT57" s="99" t="s">
        <v>2403</v>
      </c>
      <c r="BU57" s="83">
        <v>100.0</v>
      </c>
      <c r="BV57" s="99" t="s">
        <v>2404</v>
      </c>
      <c r="BW57" s="83">
        <v>600.0</v>
      </c>
      <c r="BX57" s="120" t="s">
        <v>2405</v>
      </c>
      <c r="BY57" s="83">
        <v>50.0</v>
      </c>
      <c r="BZ57" s="99" t="s">
        <v>2406</v>
      </c>
      <c r="CA57" s="83"/>
      <c r="CB57" s="101"/>
      <c r="CC57" s="124">
        <v>300.0</v>
      </c>
      <c r="CD57" s="122" t="s">
        <v>2407</v>
      </c>
      <c r="CE57" s="121">
        <v>300.0</v>
      </c>
      <c r="CF57" s="135" t="str">
        <f>HYPERLINK("https://www.khwiki.com/Brawlamari", "Brawlamari")</f>
        <v>Brawlamari</v>
      </c>
      <c r="CG57" s="101"/>
      <c r="CH57" s="101"/>
      <c r="CI57" s="101"/>
      <c r="CJ57" s="101"/>
      <c r="CK57" s="124">
        <v>100.0</v>
      </c>
      <c r="CL57" s="122" t="s">
        <v>2408</v>
      </c>
      <c r="CM57" s="124">
        <v>200.0</v>
      </c>
      <c r="CN57" s="122" t="s">
        <v>2409</v>
      </c>
      <c r="CO57" s="121">
        <v>200.0</v>
      </c>
      <c r="CP57" s="123" t="s">
        <v>2410</v>
      </c>
      <c r="CQ57" s="101"/>
      <c r="CR57" s="101"/>
      <c r="CS57" s="124">
        <v>0.0</v>
      </c>
      <c r="CT57" s="122" t="s">
        <v>2411</v>
      </c>
      <c r="CU57" s="101"/>
      <c r="CV57" s="101"/>
      <c r="CW57" s="83">
        <v>100.0</v>
      </c>
      <c r="CX57" s="84" t="s">
        <v>2412</v>
      </c>
      <c r="CY57" s="101"/>
      <c r="CZ57" s="83">
        <v>200.0</v>
      </c>
      <c r="DA57" s="126" t="s">
        <v>2413</v>
      </c>
      <c r="DB57" s="127"/>
      <c r="DC57" s="35"/>
      <c r="DF57" s="35"/>
      <c r="DG57" s="35"/>
      <c r="DI57" s="35"/>
      <c r="DP57" s="111"/>
    </row>
    <row r="58" ht="24.75" customHeight="1">
      <c r="A58" s="35"/>
      <c r="B58" s="82">
        <v>49.0</v>
      </c>
      <c r="C58" s="83">
        <v>50.0</v>
      </c>
      <c r="D58" s="174" t="s">
        <v>2414</v>
      </c>
      <c r="E58" s="83">
        <v>400.0</v>
      </c>
      <c r="F58" s="100" t="s">
        <v>2415</v>
      </c>
      <c r="G58" s="83">
        <v>50.0</v>
      </c>
      <c r="H58" s="100" t="s">
        <v>2416</v>
      </c>
      <c r="I58" s="83">
        <v>400.0</v>
      </c>
      <c r="J58" s="174" t="s">
        <v>2417</v>
      </c>
      <c r="K58" s="83">
        <v>200.0</v>
      </c>
      <c r="L58" s="116" t="s">
        <v>2418</v>
      </c>
      <c r="M58" s="83">
        <v>200.0</v>
      </c>
      <c r="N58" s="100" t="s">
        <v>2419</v>
      </c>
      <c r="O58" s="121" t="s">
        <v>2420</v>
      </c>
      <c r="P58" s="122" t="s">
        <v>2421</v>
      </c>
      <c r="Q58" s="83">
        <v>700.0</v>
      </c>
      <c r="R58" s="138" t="s">
        <v>2422</v>
      </c>
      <c r="S58" s="83">
        <v>200.0</v>
      </c>
      <c r="T58" s="115" t="s">
        <v>2423</v>
      </c>
      <c r="U58" s="83">
        <v>200.0</v>
      </c>
      <c r="V58" s="115" t="s">
        <v>2424</v>
      </c>
      <c r="W58" s="83">
        <v>600.0</v>
      </c>
      <c r="X58" s="100" t="s">
        <v>2425</v>
      </c>
      <c r="Y58" s="83">
        <v>900.0</v>
      </c>
      <c r="Z58" s="118" t="s">
        <v>847</v>
      </c>
      <c r="AA58" s="83">
        <v>200.0</v>
      </c>
      <c r="AB58" s="174" t="s">
        <v>2426</v>
      </c>
      <c r="AC58" s="83">
        <v>100.0</v>
      </c>
      <c r="AD58" s="100" t="s">
        <v>2427</v>
      </c>
      <c r="AE58" s="83">
        <v>50.0</v>
      </c>
      <c r="AF58" s="100" t="s">
        <v>2428</v>
      </c>
      <c r="AG58" s="35"/>
      <c r="AI58" s="121">
        <v>800.0</v>
      </c>
      <c r="AJ58" s="125" t="s">
        <v>2429</v>
      </c>
      <c r="AK58" s="91">
        <v>400.0</v>
      </c>
      <c r="AL58" s="84" t="s">
        <v>2430</v>
      </c>
      <c r="AM58" s="83">
        <v>300.0</v>
      </c>
      <c r="AN58" s="119" t="s">
        <v>2431</v>
      </c>
      <c r="AO58" s="83">
        <v>200.0</v>
      </c>
      <c r="AP58" s="115" t="s">
        <v>2432</v>
      </c>
      <c r="AQ58" s="83">
        <v>100.0</v>
      </c>
      <c r="AR58" s="138" t="s">
        <v>2433</v>
      </c>
      <c r="AS58" s="83">
        <v>300.0</v>
      </c>
      <c r="AT58" s="119" t="s">
        <v>2434</v>
      </c>
      <c r="AU58" s="83">
        <v>300.0</v>
      </c>
      <c r="AV58" s="100" t="s">
        <v>2435</v>
      </c>
      <c r="AW58" s="101"/>
      <c r="AX58" s="35"/>
      <c r="AY58" s="101"/>
      <c r="AZ58" s="114"/>
      <c r="BA58" s="83">
        <v>200.0</v>
      </c>
      <c r="BB58" s="118" t="s">
        <v>2436</v>
      </c>
      <c r="BC58" s="83">
        <v>200.0</v>
      </c>
      <c r="BD58" s="167" t="s">
        <v>2437</v>
      </c>
      <c r="BE58" s="35"/>
      <c r="BF58" s="35"/>
      <c r="BG58" s="83">
        <v>300.0</v>
      </c>
      <c r="BH58" s="84" t="s">
        <v>2438</v>
      </c>
      <c r="BI58" s="97">
        <v>500.0</v>
      </c>
      <c r="BJ58" s="190" t="s">
        <v>2439</v>
      </c>
      <c r="BK58" s="184"/>
      <c r="BL58" s="185"/>
      <c r="BM58" s="124">
        <v>100.0</v>
      </c>
      <c r="BN58" s="135" t="s">
        <v>2440</v>
      </c>
      <c r="BO58" s="91">
        <v>100.0</v>
      </c>
      <c r="BP58" s="115" t="s">
        <v>2441</v>
      </c>
      <c r="BQ58" s="101"/>
      <c r="BR58" s="101"/>
      <c r="BS58" s="83">
        <v>0.0</v>
      </c>
      <c r="BT58" s="99" t="s">
        <v>2442</v>
      </c>
      <c r="BU58" s="83">
        <v>50.0</v>
      </c>
      <c r="BV58" s="99" t="s">
        <v>2443</v>
      </c>
      <c r="BW58" s="83">
        <v>400.0</v>
      </c>
      <c r="BX58" s="148" t="s">
        <v>2444</v>
      </c>
      <c r="BY58" s="83">
        <v>100.0</v>
      </c>
      <c r="BZ58" s="99" t="s">
        <v>2445</v>
      </c>
      <c r="CA58" s="83"/>
      <c r="CB58" s="101"/>
      <c r="CC58" s="124">
        <v>50.0</v>
      </c>
      <c r="CD58" s="122" t="s">
        <v>2446</v>
      </c>
      <c r="CE58" s="121">
        <v>100.0</v>
      </c>
      <c r="CF58" s="135" t="str">
        <f>HYPERLINK("https://www.khwiki.com/Buzzerfly", "Buzzerfly")</f>
        <v>Buzzerfly</v>
      </c>
      <c r="CG58" s="101"/>
      <c r="CH58" s="101"/>
      <c r="CI58" s="101"/>
      <c r="CJ58" s="101"/>
      <c r="CK58" s="124">
        <v>100.0</v>
      </c>
      <c r="CL58" s="122" t="s">
        <v>2447</v>
      </c>
      <c r="CM58" s="124">
        <v>200.0</v>
      </c>
      <c r="CN58" s="122" t="s">
        <v>2448</v>
      </c>
      <c r="CO58" s="121">
        <v>200.0</v>
      </c>
      <c r="CP58" s="123" t="s">
        <v>2449</v>
      </c>
      <c r="CS58" s="124">
        <v>100.0</v>
      </c>
      <c r="CT58" s="122" t="s">
        <v>2450</v>
      </c>
      <c r="CU58" s="101"/>
      <c r="CV58" s="101"/>
      <c r="CW58" s="83">
        <v>100.0</v>
      </c>
      <c r="CX58" s="84" t="s">
        <v>2451</v>
      </c>
      <c r="CY58" s="101"/>
      <c r="CZ58" s="83">
        <v>200.0</v>
      </c>
      <c r="DA58" s="126" t="s">
        <v>2452</v>
      </c>
      <c r="DB58" s="127"/>
      <c r="DC58" s="35"/>
      <c r="DF58" s="35"/>
      <c r="DG58" s="35"/>
      <c r="DI58" s="35"/>
      <c r="DP58" s="111"/>
    </row>
    <row r="59" ht="24.75" customHeight="1">
      <c r="A59" s="35"/>
      <c r="B59" s="82">
        <v>50.0</v>
      </c>
      <c r="C59" s="83">
        <v>0.0</v>
      </c>
      <c r="D59" s="174" t="s">
        <v>2453</v>
      </c>
      <c r="E59" s="83">
        <v>100.0</v>
      </c>
      <c r="F59" s="118" t="s">
        <v>2454</v>
      </c>
      <c r="G59" s="83">
        <v>50.0</v>
      </c>
      <c r="H59" s="100" t="s">
        <v>2455</v>
      </c>
      <c r="I59" s="83">
        <v>100.0</v>
      </c>
      <c r="J59" s="174" t="s">
        <v>2456</v>
      </c>
      <c r="K59" s="83">
        <v>200.0</v>
      </c>
      <c r="L59" s="116" t="s">
        <v>2457</v>
      </c>
      <c r="M59" s="83">
        <v>200.0</v>
      </c>
      <c r="N59" s="100" t="s">
        <v>2458</v>
      </c>
      <c r="O59" s="124">
        <v>600.0</v>
      </c>
      <c r="P59" s="122" t="s">
        <v>2459</v>
      </c>
      <c r="Q59" s="83">
        <v>400.0</v>
      </c>
      <c r="R59" s="138" t="s">
        <v>2460</v>
      </c>
      <c r="S59" s="83">
        <v>100.0</v>
      </c>
      <c r="T59" s="115" t="s">
        <v>2461</v>
      </c>
      <c r="U59" s="83">
        <v>200.0</v>
      </c>
      <c r="V59" s="115" t="s">
        <v>2462</v>
      </c>
      <c r="W59" s="83">
        <v>300.0</v>
      </c>
      <c r="X59" s="100" t="s">
        <v>2463</v>
      </c>
      <c r="Y59" s="83">
        <v>100.0</v>
      </c>
      <c r="Z59" s="115" t="s">
        <v>2464</v>
      </c>
      <c r="AA59" s="83">
        <v>100.0</v>
      </c>
      <c r="AB59" s="174" t="s">
        <v>2465</v>
      </c>
      <c r="AC59" s="83" t="s">
        <v>439</v>
      </c>
      <c r="AD59" s="100" t="s">
        <v>2466</v>
      </c>
      <c r="AE59" s="83">
        <v>100.0</v>
      </c>
      <c r="AF59" s="100" t="s">
        <v>2467</v>
      </c>
      <c r="AG59" s="35"/>
      <c r="AI59" s="121">
        <v>500.0</v>
      </c>
      <c r="AJ59" s="125" t="s">
        <v>2468</v>
      </c>
      <c r="AK59" s="91" t="s">
        <v>1847</v>
      </c>
      <c r="AL59" s="84" t="s">
        <v>2469</v>
      </c>
      <c r="AM59" s="83">
        <v>300.0</v>
      </c>
      <c r="AN59" s="117" t="s">
        <v>2470</v>
      </c>
      <c r="AO59" s="83">
        <v>300.0</v>
      </c>
      <c r="AP59" s="115" t="s">
        <v>2471</v>
      </c>
      <c r="AQ59" s="83">
        <v>100.0</v>
      </c>
      <c r="AR59" s="138" t="s">
        <v>2472</v>
      </c>
      <c r="AS59" s="142">
        <v>400.0</v>
      </c>
      <c r="AT59" s="188" t="s">
        <v>2473</v>
      </c>
      <c r="AU59" s="83">
        <v>200.0</v>
      </c>
      <c r="AV59" s="100" t="s">
        <v>2474</v>
      </c>
      <c r="AW59" s="101"/>
      <c r="AX59" s="35"/>
      <c r="AY59" s="101"/>
      <c r="AZ59" s="114"/>
      <c r="BA59" s="83">
        <v>200.0</v>
      </c>
      <c r="BB59" s="100" t="s">
        <v>2475</v>
      </c>
      <c r="BC59" s="83">
        <v>200.0</v>
      </c>
      <c r="BD59" s="167" t="s">
        <v>2476</v>
      </c>
      <c r="BE59" s="35"/>
      <c r="BF59" s="35"/>
      <c r="BG59" s="83">
        <v>200.0</v>
      </c>
      <c r="BH59" s="84" t="s">
        <v>2477</v>
      </c>
      <c r="BI59" s="97">
        <v>300.0</v>
      </c>
      <c r="BJ59" s="190" t="s">
        <v>2478</v>
      </c>
      <c r="BK59" s="184"/>
      <c r="BL59" s="185"/>
      <c r="BM59" s="124">
        <v>100.0</v>
      </c>
      <c r="BN59" s="135" t="s">
        <v>2479</v>
      </c>
      <c r="BO59" s="91">
        <v>200.0</v>
      </c>
      <c r="BP59" s="115" t="s">
        <v>2480</v>
      </c>
      <c r="BQ59" s="192"/>
      <c r="BR59" s="192"/>
      <c r="BS59" s="83">
        <v>100.0</v>
      </c>
      <c r="BT59" s="99" t="s">
        <v>2481</v>
      </c>
      <c r="BU59" s="83">
        <v>100.0</v>
      </c>
      <c r="BV59" s="99" t="s">
        <v>2482</v>
      </c>
      <c r="BW59" s="83">
        <v>600.0</v>
      </c>
      <c r="BX59" s="148" t="s">
        <v>2483</v>
      </c>
      <c r="BY59" s="142">
        <v>600.0</v>
      </c>
      <c r="BZ59" s="193" t="s">
        <v>2484</v>
      </c>
      <c r="CA59" s="83"/>
      <c r="CB59" s="101"/>
      <c r="CC59" s="124">
        <v>50.0</v>
      </c>
      <c r="CD59" s="122" t="s">
        <v>2485</v>
      </c>
      <c r="CE59" s="121">
        <v>300.0</v>
      </c>
      <c r="CF59" s="135" t="str">
        <f>HYPERLINK("https://www.khwiki.com/Char_Clawbster", "Char Clawbster")</f>
        <v>Char Clawbster</v>
      </c>
      <c r="CG59" s="101"/>
      <c r="CH59" s="101"/>
      <c r="CI59" s="101"/>
      <c r="CJ59" s="101"/>
      <c r="CK59" s="124">
        <v>100.0</v>
      </c>
      <c r="CL59" s="122" t="s">
        <v>2486</v>
      </c>
      <c r="CM59" s="124">
        <v>200.0</v>
      </c>
      <c r="CN59" s="122" t="s">
        <v>2487</v>
      </c>
      <c r="CO59" s="121">
        <v>200.0</v>
      </c>
      <c r="CP59" s="123" t="s">
        <v>2488</v>
      </c>
      <c r="CS59" s="124">
        <v>200.0</v>
      </c>
      <c r="CT59" s="122" t="s">
        <v>2489</v>
      </c>
      <c r="CU59" s="101"/>
      <c r="CV59" s="101"/>
      <c r="CW59" s="83">
        <v>300.0</v>
      </c>
      <c r="CX59" s="84" t="s">
        <v>2490</v>
      </c>
      <c r="CY59" s="101"/>
      <c r="CZ59" s="83">
        <v>300.0</v>
      </c>
      <c r="DA59" s="126" t="s">
        <v>2491</v>
      </c>
      <c r="DB59" s="127"/>
      <c r="DC59" s="35"/>
      <c r="DF59" s="35"/>
      <c r="DG59" s="35"/>
      <c r="DI59" s="35"/>
      <c r="DP59" s="111"/>
    </row>
    <row r="60" ht="24.75" customHeight="1">
      <c r="A60" s="35"/>
      <c r="B60" s="82">
        <v>51.0</v>
      </c>
      <c r="C60" s="83">
        <v>0.0</v>
      </c>
      <c r="D60" s="174" t="s">
        <v>2492</v>
      </c>
      <c r="E60" s="83">
        <v>200.0</v>
      </c>
      <c r="F60" s="100" t="s">
        <v>2493</v>
      </c>
      <c r="G60" s="83">
        <v>100.0</v>
      </c>
      <c r="H60" s="100" t="s">
        <v>2494</v>
      </c>
      <c r="I60" s="83">
        <v>100.0</v>
      </c>
      <c r="J60" s="174" t="s">
        <v>2495</v>
      </c>
      <c r="K60" s="83">
        <v>300.0</v>
      </c>
      <c r="L60" s="116" t="s">
        <v>2496</v>
      </c>
      <c r="M60" s="83">
        <v>200.0</v>
      </c>
      <c r="N60" s="100" t="s">
        <v>2497</v>
      </c>
      <c r="O60" s="124">
        <v>400.0</v>
      </c>
      <c r="P60" s="122" t="s">
        <v>2498</v>
      </c>
      <c r="Q60" s="83">
        <v>300.0</v>
      </c>
      <c r="R60" s="138" t="s">
        <v>2499</v>
      </c>
      <c r="S60" s="83">
        <v>50.0</v>
      </c>
      <c r="T60" s="118" t="s">
        <v>2088</v>
      </c>
      <c r="U60" s="83">
        <v>200.0</v>
      </c>
      <c r="V60" s="138" t="s">
        <v>2500</v>
      </c>
      <c r="W60" s="83">
        <v>300.0</v>
      </c>
      <c r="X60" s="100" t="s">
        <v>2501</v>
      </c>
      <c r="Y60" s="83">
        <v>200.0</v>
      </c>
      <c r="Z60" s="100" t="s">
        <v>2502</v>
      </c>
      <c r="AA60" s="83">
        <v>200.0</v>
      </c>
      <c r="AB60" s="174" t="s">
        <v>2503</v>
      </c>
      <c r="AC60" s="83">
        <v>100.0</v>
      </c>
      <c r="AD60" s="100" t="s">
        <v>2504</v>
      </c>
      <c r="AE60" s="83">
        <v>400.0</v>
      </c>
      <c r="AF60" s="100" t="s">
        <v>2505</v>
      </c>
      <c r="AG60" s="35"/>
      <c r="AI60" s="121">
        <v>300.0</v>
      </c>
      <c r="AJ60" s="194" t="s">
        <v>2506</v>
      </c>
      <c r="AK60" s="91">
        <v>300.0</v>
      </c>
      <c r="AL60" s="84" t="s">
        <v>2507</v>
      </c>
      <c r="AM60" s="83">
        <v>300.0</v>
      </c>
      <c r="AN60" s="117" t="s">
        <v>2508</v>
      </c>
      <c r="AO60" s="83">
        <v>300.0</v>
      </c>
      <c r="AP60" s="115" t="s">
        <v>2509</v>
      </c>
      <c r="AQ60" s="83">
        <v>50.0</v>
      </c>
      <c r="AR60" s="138" t="s">
        <v>2510</v>
      </c>
      <c r="AS60" s="101"/>
      <c r="AT60" s="35"/>
      <c r="AU60" s="83">
        <v>300.0</v>
      </c>
      <c r="AV60" s="100" t="s">
        <v>2511</v>
      </c>
      <c r="AW60" s="101"/>
      <c r="AX60" s="35"/>
      <c r="AY60" s="101"/>
      <c r="AZ60" s="114"/>
      <c r="BA60" s="83">
        <v>100.0</v>
      </c>
      <c r="BB60" s="115" t="s">
        <v>2512</v>
      </c>
      <c r="BC60" s="83">
        <v>200.0</v>
      </c>
      <c r="BD60" s="167" t="s">
        <v>2513</v>
      </c>
      <c r="BE60" s="35"/>
      <c r="BF60" s="35"/>
      <c r="BG60" s="83">
        <v>400.0</v>
      </c>
      <c r="BH60" s="84" t="s">
        <v>2514</v>
      </c>
      <c r="BI60" s="97">
        <v>400.0</v>
      </c>
      <c r="BJ60" s="190" t="s">
        <v>2515</v>
      </c>
      <c r="BK60" s="184"/>
      <c r="BL60" s="185"/>
      <c r="BM60" s="124">
        <v>100.0</v>
      </c>
      <c r="BN60" s="135" t="s">
        <v>2516</v>
      </c>
      <c r="BO60" s="91">
        <v>300.0</v>
      </c>
      <c r="BP60" s="115" t="s">
        <v>2517</v>
      </c>
      <c r="BS60" s="83">
        <v>100.0</v>
      </c>
      <c r="BT60" s="99" t="s">
        <v>2518</v>
      </c>
      <c r="BU60" s="83">
        <v>50.0</v>
      </c>
      <c r="BV60" s="99" t="s">
        <v>2519</v>
      </c>
      <c r="BW60" s="142">
        <v>500.0</v>
      </c>
      <c r="BX60" s="195" t="s">
        <v>2520</v>
      </c>
      <c r="BY60" s="83"/>
      <c r="BZ60" s="101"/>
      <c r="CA60" s="101"/>
      <c r="CB60" s="101"/>
      <c r="CC60" s="124">
        <v>300.0</v>
      </c>
      <c r="CD60" s="122" t="s">
        <v>2521</v>
      </c>
      <c r="CE60" s="121">
        <v>300.0</v>
      </c>
      <c r="CF60" s="135" t="str">
        <f>HYPERLINK("https://www.khwiki.com/Chill_Clawbster", "Chill Clawbster")</f>
        <v>Chill Clawbster</v>
      </c>
      <c r="CG60" s="101"/>
      <c r="CH60" s="101"/>
      <c r="CI60" s="101"/>
      <c r="CJ60" s="101"/>
      <c r="CK60" s="124">
        <v>200.0</v>
      </c>
      <c r="CL60" s="122" t="s">
        <v>2522</v>
      </c>
      <c r="CM60" s="124">
        <v>200.0</v>
      </c>
      <c r="CN60" s="122" t="s">
        <v>2523</v>
      </c>
      <c r="CO60" s="121">
        <v>200.0</v>
      </c>
      <c r="CP60" s="123" t="s">
        <v>2524</v>
      </c>
      <c r="CS60" s="124">
        <v>0.0</v>
      </c>
      <c r="CT60" s="122" t="s">
        <v>2525</v>
      </c>
      <c r="CU60" s="101"/>
      <c r="CV60" s="101"/>
      <c r="CW60" s="83">
        <v>300.0</v>
      </c>
      <c r="CX60" s="115" t="s">
        <v>2526</v>
      </c>
      <c r="CY60" s="101"/>
      <c r="CZ60" s="83">
        <v>300.0</v>
      </c>
      <c r="DA60" s="126" t="s">
        <v>2527</v>
      </c>
      <c r="DB60" s="127"/>
      <c r="DC60" s="35"/>
      <c r="DF60" s="35"/>
      <c r="DG60" s="35"/>
      <c r="DI60" s="35"/>
      <c r="DP60" s="111"/>
    </row>
    <row r="61" ht="24.75" customHeight="1">
      <c r="A61" s="35"/>
      <c r="B61" s="82">
        <v>52.0</v>
      </c>
      <c r="C61" s="83">
        <v>50.0</v>
      </c>
      <c r="D61" s="174" t="s">
        <v>2528</v>
      </c>
      <c r="E61" s="83">
        <v>500.0</v>
      </c>
      <c r="F61" s="100" t="s">
        <v>744</v>
      </c>
      <c r="G61" s="83">
        <v>100.0</v>
      </c>
      <c r="H61" s="115" t="s">
        <v>2529</v>
      </c>
      <c r="I61" s="83">
        <v>300.0</v>
      </c>
      <c r="J61" s="156" t="s">
        <v>2530</v>
      </c>
      <c r="K61" s="83">
        <v>200.0</v>
      </c>
      <c r="L61" s="116" t="s">
        <v>2531</v>
      </c>
      <c r="M61" s="83">
        <v>200.0</v>
      </c>
      <c r="N61" s="100" t="s">
        <v>2532</v>
      </c>
      <c r="O61" s="124">
        <v>300.0</v>
      </c>
      <c r="P61" s="122" t="s">
        <v>711</v>
      </c>
      <c r="Q61" s="83">
        <v>300.0</v>
      </c>
      <c r="R61" s="138" t="s">
        <v>2533</v>
      </c>
      <c r="S61" s="101">
        <v>100.0</v>
      </c>
      <c r="T61" s="130" t="s">
        <v>2534</v>
      </c>
      <c r="U61" s="83">
        <v>200.0</v>
      </c>
      <c r="V61" s="138" t="s">
        <v>2535</v>
      </c>
      <c r="W61" s="83">
        <v>300.0</v>
      </c>
      <c r="X61" s="100" t="s">
        <v>2536</v>
      </c>
      <c r="Y61" s="83">
        <v>200.0</v>
      </c>
      <c r="Z61" s="115" t="s">
        <v>2537</v>
      </c>
      <c r="AA61" s="83">
        <v>100.0</v>
      </c>
      <c r="AB61" s="156" t="s">
        <v>2538</v>
      </c>
      <c r="AC61" s="83">
        <v>500.0</v>
      </c>
      <c r="AD61" s="100" t="s">
        <v>2539</v>
      </c>
      <c r="AE61" s="83">
        <v>200.0</v>
      </c>
      <c r="AF61" s="100" t="s">
        <v>2540</v>
      </c>
      <c r="AG61" s="35"/>
      <c r="AI61" s="121">
        <v>300.0</v>
      </c>
      <c r="AJ61" s="125" t="s">
        <v>2541</v>
      </c>
      <c r="AK61" s="91">
        <v>300.0</v>
      </c>
      <c r="AL61" s="84" t="s">
        <v>2542</v>
      </c>
      <c r="AM61" s="83">
        <v>300.0</v>
      </c>
      <c r="AN61" s="119" t="s">
        <v>2543</v>
      </c>
      <c r="AO61" s="83">
        <v>100.0</v>
      </c>
      <c r="AP61" s="115" t="s">
        <v>2544</v>
      </c>
      <c r="AQ61" s="83">
        <v>200.0</v>
      </c>
      <c r="AR61" s="138" t="s">
        <v>1684</v>
      </c>
      <c r="AS61" s="101"/>
      <c r="AT61" s="35"/>
      <c r="AU61" s="83">
        <v>300.0</v>
      </c>
      <c r="AV61" s="100" t="s">
        <v>2545</v>
      </c>
      <c r="AW61" s="101"/>
      <c r="AX61" s="35"/>
      <c r="AY61" s="101"/>
      <c r="AZ61" s="114"/>
      <c r="BA61" s="83">
        <v>100.0</v>
      </c>
      <c r="BB61" s="100" t="s">
        <v>2546</v>
      </c>
      <c r="BC61" s="83">
        <v>200.0</v>
      </c>
      <c r="BD61" s="167" t="s">
        <v>2547</v>
      </c>
      <c r="BE61" s="35"/>
      <c r="BF61" s="35"/>
      <c r="BG61" s="83">
        <v>200.0</v>
      </c>
      <c r="BH61" s="84" t="s">
        <v>2548</v>
      </c>
      <c r="BI61" s="97">
        <v>200.0</v>
      </c>
      <c r="BJ61" s="196" t="s">
        <v>2549</v>
      </c>
      <c r="BK61" s="184"/>
      <c r="BL61" s="197"/>
      <c r="BM61" s="124">
        <v>300.0</v>
      </c>
      <c r="BN61" s="135" t="s">
        <v>2550</v>
      </c>
      <c r="BO61" s="91">
        <v>800.0</v>
      </c>
      <c r="BP61" s="115" t="s">
        <v>2551</v>
      </c>
      <c r="BQ61" s="192"/>
      <c r="BR61" s="192"/>
      <c r="BS61" s="83">
        <v>0.0</v>
      </c>
      <c r="BT61" s="134" t="s">
        <v>2552</v>
      </c>
      <c r="BU61" s="83">
        <v>100.0</v>
      </c>
      <c r="BV61" s="99" t="s">
        <v>2553</v>
      </c>
      <c r="BW61" s="83"/>
      <c r="BY61" s="101"/>
      <c r="BZ61" s="101"/>
      <c r="CA61" s="101"/>
      <c r="CB61" s="101"/>
      <c r="CC61" s="124">
        <v>100.0</v>
      </c>
      <c r="CD61" s="122" t="s">
        <v>2554</v>
      </c>
      <c r="CE61" s="121">
        <v>300.0</v>
      </c>
      <c r="CF61" s="135" t="str">
        <f>HYPERLINK("https://www.khwiki.com/Commantis", "Commantis")</f>
        <v>Commantis</v>
      </c>
      <c r="CG61" s="101"/>
      <c r="CH61" s="101"/>
      <c r="CI61" s="101"/>
      <c r="CJ61" s="101"/>
      <c r="CK61" s="124">
        <v>200.0</v>
      </c>
      <c r="CL61" s="122" t="s">
        <v>2555</v>
      </c>
      <c r="CM61" s="124">
        <v>200.0</v>
      </c>
      <c r="CN61" s="122" t="s">
        <v>2556</v>
      </c>
      <c r="CO61" s="121">
        <v>200.0</v>
      </c>
      <c r="CP61" s="123" t="s">
        <v>2557</v>
      </c>
      <c r="CS61" s="124">
        <v>200.0</v>
      </c>
      <c r="CT61" s="122" t="s">
        <v>2558</v>
      </c>
      <c r="CU61" s="101"/>
      <c r="CV61" s="101"/>
      <c r="CW61" s="83">
        <v>200.0</v>
      </c>
      <c r="CX61" s="115" t="s">
        <v>2559</v>
      </c>
      <c r="CY61" s="101"/>
      <c r="CZ61" s="83">
        <v>300.0</v>
      </c>
      <c r="DA61" s="169" t="s">
        <v>2560</v>
      </c>
      <c r="DB61" s="127"/>
      <c r="DC61" s="35"/>
      <c r="DF61" s="35"/>
      <c r="DG61" s="35"/>
      <c r="DI61" s="35"/>
      <c r="DP61" s="111"/>
    </row>
    <row r="62" ht="24.75" customHeight="1">
      <c r="A62" s="35"/>
      <c r="B62" s="82">
        <v>53.0</v>
      </c>
      <c r="C62" s="83">
        <v>50.0</v>
      </c>
      <c r="D62" s="174" t="s">
        <v>2561</v>
      </c>
      <c r="E62" s="83">
        <v>50.0</v>
      </c>
      <c r="F62" s="100" t="s">
        <v>2562</v>
      </c>
      <c r="G62" s="83">
        <v>800.0</v>
      </c>
      <c r="H62" s="100" t="s">
        <v>2563</v>
      </c>
      <c r="I62" s="83">
        <v>500.0</v>
      </c>
      <c r="J62" s="174" t="s">
        <v>2564</v>
      </c>
      <c r="K62" s="83">
        <v>300.0</v>
      </c>
      <c r="L62" s="116" t="s">
        <v>2565</v>
      </c>
      <c r="M62" s="83">
        <v>200.0</v>
      </c>
      <c r="N62" s="100" t="s">
        <v>2566</v>
      </c>
      <c r="O62" s="124">
        <v>400.0</v>
      </c>
      <c r="P62" s="122" t="s">
        <v>2567</v>
      </c>
      <c r="Q62" s="83">
        <v>400.0</v>
      </c>
      <c r="R62" s="138" t="s">
        <v>2568</v>
      </c>
      <c r="S62" s="101">
        <v>200.0</v>
      </c>
      <c r="T62" s="130" t="s">
        <v>2569</v>
      </c>
      <c r="U62" s="83">
        <v>100.0</v>
      </c>
      <c r="V62" s="138" t="s">
        <v>2570</v>
      </c>
      <c r="W62" s="83">
        <v>300.0</v>
      </c>
      <c r="X62" s="100" t="s">
        <v>2571</v>
      </c>
      <c r="Y62" s="83">
        <v>600.0</v>
      </c>
      <c r="Z62" s="115" t="s">
        <v>2572</v>
      </c>
      <c r="AA62" s="83">
        <v>100.0</v>
      </c>
      <c r="AB62" s="156" t="s">
        <v>2573</v>
      </c>
      <c r="AC62" s="83">
        <v>600.0</v>
      </c>
      <c r="AD62" s="100" t="s">
        <v>2574</v>
      </c>
      <c r="AE62" s="83">
        <v>200.0</v>
      </c>
      <c r="AF62" s="115" t="s">
        <v>2575</v>
      </c>
      <c r="AG62" s="35"/>
      <c r="AI62" s="121">
        <v>1000.0</v>
      </c>
      <c r="AJ62" s="125" t="s">
        <v>2576</v>
      </c>
      <c r="AK62" s="91">
        <v>300.0</v>
      </c>
      <c r="AL62" s="84" t="s">
        <v>2577</v>
      </c>
      <c r="AM62" s="83">
        <v>400.0</v>
      </c>
      <c r="AN62" s="119" t="s">
        <v>2578</v>
      </c>
      <c r="AO62" s="83">
        <v>100.0</v>
      </c>
      <c r="AP62" s="115" t="s">
        <v>2579</v>
      </c>
      <c r="AQ62" s="83">
        <v>200.0</v>
      </c>
      <c r="AR62" s="138" t="s">
        <v>2580</v>
      </c>
      <c r="AS62" s="101"/>
      <c r="AT62" s="35"/>
      <c r="AU62" s="83">
        <v>200.0</v>
      </c>
      <c r="AV62" s="100" t="s">
        <v>2303</v>
      </c>
      <c r="AW62" s="101"/>
      <c r="AX62" s="35"/>
      <c r="AY62" s="101"/>
      <c r="AZ62" s="114"/>
      <c r="BA62" s="83">
        <v>300.0</v>
      </c>
      <c r="BB62" s="118" t="s">
        <v>2581</v>
      </c>
      <c r="BC62" s="83">
        <v>200.0</v>
      </c>
      <c r="BD62" s="167" t="s">
        <v>2582</v>
      </c>
      <c r="BE62" s="35"/>
      <c r="BF62" s="35"/>
      <c r="BG62" s="83">
        <v>200.0</v>
      </c>
      <c r="BH62" s="84" t="s">
        <v>2583</v>
      </c>
      <c r="BI62" s="97">
        <v>300.0</v>
      </c>
      <c r="BJ62" s="190" t="s">
        <v>2584</v>
      </c>
      <c r="BK62" s="184"/>
      <c r="BL62" s="185"/>
      <c r="BM62" s="124">
        <v>0.0</v>
      </c>
      <c r="BN62" s="135" t="s">
        <v>2585</v>
      </c>
      <c r="BO62" s="91">
        <v>500.0</v>
      </c>
      <c r="BP62" s="115" t="s">
        <v>2586</v>
      </c>
      <c r="BQ62" s="192"/>
      <c r="BR62" s="192"/>
      <c r="BS62" s="83">
        <v>100.0</v>
      </c>
      <c r="BT62" s="99" t="s">
        <v>2587</v>
      </c>
      <c r="BU62" s="83">
        <v>50.0</v>
      </c>
      <c r="BV62" s="99" t="s">
        <v>2588</v>
      </c>
      <c r="BW62" s="83"/>
      <c r="BX62" s="101"/>
      <c r="BY62" s="101"/>
      <c r="CA62" s="101"/>
      <c r="CB62" s="101"/>
      <c r="CC62" s="124">
        <v>200.0</v>
      </c>
      <c r="CD62" s="122" t="s">
        <v>2589</v>
      </c>
      <c r="CE62" s="121">
        <v>500.0</v>
      </c>
      <c r="CF62" s="135" t="str">
        <f>HYPERLINK("https://www.khwiki.com/Hockomonkey", "Hockomonkey")</f>
        <v>Hockomonkey</v>
      </c>
      <c r="CG62" s="101"/>
      <c r="CH62" s="101"/>
      <c r="CI62" s="101"/>
      <c r="CJ62" s="101"/>
      <c r="CK62" s="124">
        <v>100.0</v>
      </c>
      <c r="CL62" s="122" t="s">
        <v>2590</v>
      </c>
      <c r="CM62" s="124">
        <v>200.0</v>
      </c>
      <c r="CN62" s="122" t="s">
        <v>2591</v>
      </c>
      <c r="CO62" s="121">
        <v>300.0</v>
      </c>
      <c r="CP62" s="123" t="s">
        <v>2592</v>
      </c>
      <c r="CS62" s="124">
        <v>200.0</v>
      </c>
      <c r="CT62" s="122" t="s">
        <v>2593</v>
      </c>
      <c r="CU62" s="101"/>
      <c r="CV62" s="101"/>
      <c r="CW62" s="83">
        <v>300.0</v>
      </c>
      <c r="CX62" s="129" t="s">
        <v>2594</v>
      </c>
      <c r="CY62" s="101"/>
      <c r="CZ62" s="83">
        <v>100.0</v>
      </c>
      <c r="DA62" s="126" t="s">
        <v>2595</v>
      </c>
      <c r="DB62" s="127"/>
      <c r="DC62" s="35"/>
      <c r="DF62" s="35"/>
      <c r="DG62" s="35"/>
      <c r="DI62" s="35"/>
      <c r="DP62" s="111"/>
    </row>
    <row r="63" ht="24.75" customHeight="1">
      <c r="A63" s="35"/>
      <c r="B63" s="82">
        <v>54.0</v>
      </c>
      <c r="C63" s="83">
        <v>50.0</v>
      </c>
      <c r="D63" s="174" t="s">
        <v>2596</v>
      </c>
      <c r="E63" s="83">
        <v>100.0</v>
      </c>
      <c r="F63" s="100" t="s">
        <v>2597</v>
      </c>
      <c r="G63" s="83">
        <v>100.0</v>
      </c>
      <c r="H63" s="100" t="s">
        <v>2598</v>
      </c>
      <c r="I63" s="83">
        <v>200.0</v>
      </c>
      <c r="J63" s="174" t="s">
        <v>2599</v>
      </c>
      <c r="K63" s="83">
        <v>200.0</v>
      </c>
      <c r="L63" s="116" t="s">
        <v>2600</v>
      </c>
      <c r="M63" s="83">
        <v>200.0</v>
      </c>
      <c r="N63" s="100" t="s">
        <v>2601</v>
      </c>
      <c r="O63" s="124">
        <v>300.0</v>
      </c>
      <c r="P63" s="122" t="s">
        <v>744</v>
      </c>
      <c r="Q63" s="83">
        <v>300.0</v>
      </c>
      <c r="R63" s="138" t="s">
        <v>2602</v>
      </c>
      <c r="S63" s="101">
        <v>100.0</v>
      </c>
      <c r="T63" s="130" t="s">
        <v>2603</v>
      </c>
      <c r="U63" s="83">
        <v>100.0</v>
      </c>
      <c r="V63" s="138" t="s">
        <v>2604</v>
      </c>
      <c r="W63" s="83">
        <v>300.0</v>
      </c>
      <c r="X63" s="100" t="s">
        <v>2605</v>
      </c>
      <c r="Y63" s="83">
        <v>900.0</v>
      </c>
      <c r="Z63" s="115" t="s">
        <v>2606</v>
      </c>
      <c r="AA63" s="83">
        <v>100.0</v>
      </c>
      <c r="AB63" s="174" t="s">
        <v>2607</v>
      </c>
      <c r="AC63" s="83">
        <v>100.0</v>
      </c>
      <c r="AD63" s="100" t="s">
        <v>2608</v>
      </c>
      <c r="AE63" s="83">
        <v>300.0</v>
      </c>
      <c r="AF63" s="100" t="s">
        <v>2609</v>
      </c>
      <c r="AG63" s="35"/>
      <c r="AI63" s="121">
        <v>200.0</v>
      </c>
      <c r="AJ63" s="194" t="s">
        <v>2610</v>
      </c>
      <c r="AK63" s="91">
        <v>0.0</v>
      </c>
      <c r="AL63" s="84" t="s">
        <v>2611</v>
      </c>
      <c r="AM63" s="83">
        <v>300.0</v>
      </c>
      <c r="AN63" s="117" t="s">
        <v>322</v>
      </c>
      <c r="AO63" s="83">
        <v>200.0</v>
      </c>
      <c r="AP63" s="115" t="s">
        <v>2612</v>
      </c>
      <c r="AQ63" s="83">
        <v>300.0</v>
      </c>
      <c r="AR63" s="138" t="s">
        <v>2613</v>
      </c>
      <c r="AS63" s="101"/>
      <c r="AT63" s="35"/>
      <c r="AU63" s="83">
        <v>200.0</v>
      </c>
      <c r="AV63" s="100" t="s">
        <v>2614</v>
      </c>
      <c r="AW63" s="101"/>
      <c r="AX63" s="35"/>
      <c r="AY63" s="101"/>
      <c r="AZ63" s="114"/>
      <c r="BA63" s="83">
        <v>200.0</v>
      </c>
      <c r="BB63" s="100" t="s">
        <v>2615</v>
      </c>
      <c r="BC63" s="83">
        <v>200.0</v>
      </c>
      <c r="BD63" s="167" t="s">
        <v>2616</v>
      </c>
      <c r="BE63" s="35"/>
      <c r="BF63" s="35"/>
      <c r="BG63" s="83">
        <v>200.0</v>
      </c>
      <c r="BH63" s="84" t="s">
        <v>2617</v>
      </c>
      <c r="BI63" s="97">
        <v>100.0</v>
      </c>
      <c r="BJ63" s="190" t="s">
        <v>2618</v>
      </c>
      <c r="BK63" s="184"/>
      <c r="BL63" s="185"/>
      <c r="BM63" s="124">
        <v>200.0</v>
      </c>
      <c r="BN63" s="135" t="s">
        <v>2619</v>
      </c>
      <c r="BO63" s="91">
        <v>300.0</v>
      </c>
      <c r="BP63" s="115" t="s">
        <v>2620</v>
      </c>
      <c r="BQ63" s="192"/>
      <c r="BR63" s="192"/>
      <c r="BS63" s="83">
        <v>400.0</v>
      </c>
      <c r="BT63" s="99" t="s">
        <v>2621</v>
      </c>
      <c r="BU63" s="83">
        <v>100.0</v>
      </c>
      <c r="BV63" s="99" t="s">
        <v>2622</v>
      </c>
      <c r="BW63" s="83"/>
      <c r="BX63" s="101"/>
      <c r="BY63" s="101"/>
      <c r="BZ63" s="101"/>
      <c r="CA63" s="101"/>
      <c r="CB63" s="101"/>
      <c r="CC63" s="124">
        <v>100.0</v>
      </c>
      <c r="CD63" s="122" t="s">
        <v>2623</v>
      </c>
      <c r="CE63" s="121">
        <v>300.0</v>
      </c>
      <c r="CF63" s="135" t="str">
        <f>HYPERLINK("https://www.khwiki.com/Holey_Moley", "Holey Moley")</f>
        <v>Holey Moley</v>
      </c>
      <c r="CG63" s="101"/>
      <c r="CH63" s="101"/>
      <c r="CK63" s="124">
        <v>50.0</v>
      </c>
      <c r="CL63" s="122" t="s">
        <v>2624</v>
      </c>
      <c r="CM63" s="124">
        <v>200.0</v>
      </c>
      <c r="CN63" s="122" t="s">
        <v>2625</v>
      </c>
      <c r="CO63" s="121">
        <v>300.0</v>
      </c>
      <c r="CP63" s="123" t="s">
        <v>2626</v>
      </c>
      <c r="CS63" s="124">
        <v>100.0</v>
      </c>
      <c r="CT63" s="122" t="s">
        <v>2627</v>
      </c>
      <c r="CU63" s="101"/>
      <c r="CV63" s="101"/>
      <c r="CW63" s="83">
        <v>200.0</v>
      </c>
      <c r="CX63" s="118" t="s">
        <v>2628</v>
      </c>
      <c r="CY63" s="101"/>
      <c r="CZ63" s="83">
        <v>600.0</v>
      </c>
      <c r="DA63" s="126" t="s">
        <v>2629</v>
      </c>
      <c r="DB63" s="127"/>
      <c r="DF63" s="35"/>
      <c r="DG63" s="35"/>
      <c r="DI63" s="35"/>
      <c r="DP63" s="111"/>
    </row>
    <row r="64" ht="24.75" customHeight="1">
      <c r="A64" s="35"/>
      <c r="B64" s="82">
        <v>55.0</v>
      </c>
      <c r="C64" s="83">
        <v>50.0</v>
      </c>
      <c r="D64" s="174" t="s">
        <v>2630</v>
      </c>
      <c r="E64" s="83">
        <v>100.0</v>
      </c>
      <c r="F64" s="100" t="s">
        <v>2631</v>
      </c>
      <c r="G64" s="83">
        <v>50.0</v>
      </c>
      <c r="H64" s="100" t="s">
        <v>2632</v>
      </c>
      <c r="I64" s="83">
        <v>300.0</v>
      </c>
      <c r="J64" s="174" t="s">
        <v>2633</v>
      </c>
      <c r="K64" s="83">
        <v>200.0</v>
      </c>
      <c r="L64" s="116" t="s">
        <v>2634</v>
      </c>
      <c r="M64" s="83">
        <v>200.0</v>
      </c>
      <c r="N64" s="100" t="s">
        <v>2635</v>
      </c>
      <c r="O64" s="124">
        <v>500.0</v>
      </c>
      <c r="P64" s="122" t="s">
        <v>2636</v>
      </c>
      <c r="Q64" s="83">
        <v>600.0</v>
      </c>
      <c r="R64" s="138" t="s">
        <v>2637</v>
      </c>
      <c r="S64" s="83">
        <v>500.0</v>
      </c>
      <c r="T64" s="138" t="s">
        <v>2638</v>
      </c>
      <c r="U64" s="83">
        <v>300.0</v>
      </c>
      <c r="V64" s="138" t="s">
        <v>2639</v>
      </c>
      <c r="W64" s="83">
        <v>300.0</v>
      </c>
      <c r="X64" s="100" t="s">
        <v>2640</v>
      </c>
      <c r="Y64" s="83">
        <v>100.0</v>
      </c>
      <c r="Z64" s="115" t="s">
        <v>2641</v>
      </c>
      <c r="AA64" s="83">
        <v>100.0</v>
      </c>
      <c r="AB64" s="156" t="s">
        <v>2642</v>
      </c>
      <c r="AC64" s="83">
        <v>400.0</v>
      </c>
      <c r="AD64" s="100" t="s">
        <v>2643</v>
      </c>
      <c r="AE64" s="83">
        <v>100.0</v>
      </c>
      <c r="AF64" s="100" t="s">
        <v>2644</v>
      </c>
      <c r="AG64" s="35"/>
      <c r="AI64" s="121">
        <v>800.0</v>
      </c>
      <c r="AJ64" s="125" t="s">
        <v>2645</v>
      </c>
      <c r="AK64" s="91">
        <v>300.0</v>
      </c>
      <c r="AL64" s="84" t="s">
        <v>2646</v>
      </c>
      <c r="AM64" s="83">
        <v>300.0</v>
      </c>
      <c r="AN64" s="119" t="s">
        <v>2647</v>
      </c>
      <c r="AO64" s="83">
        <v>50.0</v>
      </c>
      <c r="AP64" s="115" t="s">
        <v>2648</v>
      </c>
      <c r="AQ64" s="83">
        <v>400.0</v>
      </c>
      <c r="AR64" s="138" t="s">
        <v>2649</v>
      </c>
      <c r="AS64" s="101"/>
      <c r="AT64" s="35"/>
      <c r="AU64" s="83">
        <v>200.0</v>
      </c>
      <c r="AV64" s="100" t="s">
        <v>2650</v>
      </c>
      <c r="AW64" s="101"/>
      <c r="AX64" s="35"/>
      <c r="AY64" s="101"/>
      <c r="AZ64" s="114"/>
      <c r="BA64" s="83">
        <v>300.0</v>
      </c>
      <c r="BB64" s="100" t="s">
        <v>2651</v>
      </c>
      <c r="BC64" s="83">
        <v>200.0</v>
      </c>
      <c r="BD64" s="167" t="s">
        <v>2652</v>
      </c>
      <c r="BE64" s="35"/>
      <c r="BF64" s="35"/>
      <c r="BG64" s="83">
        <v>300.0</v>
      </c>
      <c r="BH64" s="84" t="s">
        <v>2653</v>
      </c>
      <c r="BI64" s="97">
        <v>300.0</v>
      </c>
      <c r="BJ64" s="190" t="s">
        <v>2654</v>
      </c>
      <c r="BK64" s="184"/>
      <c r="BL64" s="185"/>
      <c r="BM64" s="124">
        <v>50.0</v>
      </c>
      <c r="BN64" s="135" t="s">
        <v>2655</v>
      </c>
      <c r="BO64" s="91">
        <v>300.0</v>
      </c>
      <c r="BP64" s="115" t="s">
        <v>2656</v>
      </c>
      <c r="BQ64" s="192"/>
      <c r="BR64" s="192"/>
      <c r="BS64" s="83">
        <v>500.0</v>
      </c>
      <c r="BT64" s="99" t="s">
        <v>2657</v>
      </c>
      <c r="BU64" s="83">
        <v>50.0</v>
      </c>
      <c r="BV64" s="99" t="s">
        <v>2658</v>
      </c>
      <c r="BW64" s="83"/>
      <c r="BX64" s="101"/>
      <c r="BY64" s="101"/>
      <c r="BZ64" s="101"/>
      <c r="CA64" s="101"/>
      <c r="CB64" s="101"/>
      <c r="CC64" s="124">
        <v>100.0</v>
      </c>
      <c r="CD64" s="122" t="s">
        <v>2659</v>
      </c>
      <c r="CE64" s="121">
        <v>400.0</v>
      </c>
      <c r="CF64" s="135" t="str">
        <f>HYPERLINK("https://www.khwiki.com/Queen_Buzzerfly", "Queen Buzzerfly")</f>
        <v>Queen Buzzerfly</v>
      </c>
      <c r="CG64" s="101"/>
      <c r="CH64" s="101"/>
      <c r="CK64" s="124">
        <v>0.0</v>
      </c>
      <c r="CL64" s="122" t="s">
        <v>2660</v>
      </c>
      <c r="CM64" s="124">
        <v>200.0</v>
      </c>
      <c r="CN64" s="122" t="s">
        <v>2661</v>
      </c>
      <c r="CO64" s="121">
        <v>300.0</v>
      </c>
      <c r="CP64" s="123" t="s">
        <v>2662</v>
      </c>
      <c r="CS64" s="124">
        <v>100.0</v>
      </c>
      <c r="CT64" s="122" t="s">
        <v>2663</v>
      </c>
      <c r="CU64" s="101"/>
      <c r="CV64" s="101"/>
      <c r="CW64" s="83">
        <v>200.0</v>
      </c>
      <c r="CX64" s="115" t="s">
        <v>2664</v>
      </c>
      <c r="CY64" s="101"/>
      <c r="CZ64" s="83">
        <v>400.0</v>
      </c>
      <c r="DA64" s="126" t="s">
        <v>2665</v>
      </c>
      <c r="DB64" s="127"/>
      <c r="DF64" s="35"/>
      <c r="DG64" s="35"/>
      <c r="DI64" s="35"/>
      <c r="DP64" s="111"/>
    </row>
    <row r="65" ht="24.75" customHeight="1">
      <c r="A65" s="35"/>
      <c r="B65" s="82">
        <v>56.0</v>
      </c>
      <c r="C65" s="83">
        <v>50.0</v>
      </c>
      <c r="D65" s="174" t="s">
        <v>2666</v>
      </c>
      <c r="E65" s="83">
        <v>400.0</v>
      </c>
      <c r="F65" s="100" t="s">
        <v>2667</v>
      </c>
      <c r="G65" s="83">
        <v>200.0</v>
      </c>
      <c r="H65" s="100" t="s">
        <v>2668</v>
      </c>
      <c r="I65" s="83">
        <v>300.0</v>
      </c>
      <c r="J65" s="174" t="s">
        <v>2669</v>
      </c>
      <c r="K65" s="83">
        <v>200.0</v>
      </c>
      <c r="L65" s="116" t="s">
        <v>2670</v>
      </c>
      <c r="M65" s="83">
        <v>200.0</v>
      </c>
      <c r="N65" s="100" t="s">
        <v>2671</v>
      </c>
      <c r="O65" s="124">
        <v>600.0</v>
      </c>
      <c r="P65" s="122" t="s">
        <v>2672</v>
      </c>
      <c r="Q65" s="83">
        <v>300.0</v>
      </c>
      <c r="R65" s="138" t="s">
        <v>2673</v>
      </c>
      <c r="S65" s="83">
        <v>200.0</v>
      </c>
      <c r="T65" s="138" t="s">
        <v>2674</v>
      </c>
      <c r="U65" s="83">
        <v>200.0</v>
      </c>
      <c r="V65" s="138" t="s">
        <v>2675</v>
      </c>
      <c r="W65" s="83">
        <v>500.0</v>
      </c>
      <c r="X65" s="100" t="s">
        <v>2676</v>
      </c>
      <c r="Y65" s="83">
        <v>200.0</v>
      </c>
      <c r="Z65" s="100" t="s">
        <v>2677</v>
      </c>
      <c r="AA65" s="83">
        <v>100.0</v>
      </c>
      <c r="AB65" s="174" t="s">
        <v>2678</v>
      </c>
      <c r="AC65" s="83">
        <v>400.0</v>
      </c>
      <c r="AD65" s="100" t="s">
        <v>2679</v>
      </c>
      <c r="AE65" s="83">
        <v>100.0</v>
      </c>
      <c r="AF65" s="118" t="s">
        <v>2680</v>
      </c>
      <c r="AG65" s="35"/>
      <c r="AI65" s="121">
        <v>800.0</v>
      </c>
      <c r="AJ65" s="125" t="s">
        <v>1062</v>
      </c>
      <c r="AK65" s="91">
        <v>400.0</v>
      </c>
      <c r="AL65" s="84" t="s">
        <v>2681</v>
      </c>
      <c r="AM65" s="83">
        <v>400.0</v>
      </c>
      <c r="AN65" s="117" t="s">
        <v>2679</v>
      </c>
      <c r="AO65" s="83">
        <v>100.0</v>
      </c>
      <c r="AP65" s="115" t="s">
        <v>2682</v>
      </c>
      <c r="AQ65" s="83">
        <v>100.0</v>
      </c>
      <c r="AR65" s="145" t="s">
        <v>2683</v>
      </c>
      <c r="AS65" s="101"/>
      <c r="AT65" s="35"/>
      <c r="AU65" s="83">
        <v>200.0</v>
      </c>
      <c r="AV65" s="100" t="s">
        <v>2684</v>
      </c>
      <c r="AW65" s="101"/>
      <c r="AX65" s="35"/>
      <c r="AY65" s="101"/>
      <c r="AZ65" s="114"/>
      <c r="BA65" s="83">
        <v>600.0</v>
      </c>
      <c r="BB65" s="117" t="s">
        <v>2685</v>
      </c>
      <c r="BC65" s="83">
        <v>200.0</v>
      </c>
      <c r="BD65" s="167" t="s">
        <v>2686</v>
      </c>
      <c r="BE65" s="35"/>
      <c r="BF65" s="35"/>
      <c r="BG65" s="83">
        <v>200.0</v>
      </c>
      <c r="BH65" s="84" t="s">
        <v>2687</v>
      </c>
      <c r="BI65" s="97">
        <v>300.0</v>
      </c>
      <c r="BJ65" s="196" t="s">
        <v>2688</v>
      </c>
      <c r="BK65" s="184"/>
      <c r="BL65" s="185"/>
      <c r="BM65" s="124">
        <v>50.0</v>
      </c>
      <c r="BN65" s="135" t="s">
        <v>2689</v>
      </c>
      <c r="BO65" s="91">
        <v>400.0</v>
      </c>
      <c r="BP65" s="115" t="s">
        <v>2690</v>
      </c>
      <c r="BQ65" s="192"/>
      <c r="BR65" s="192"/>
      <c r="BS65" s="83">
        <v>50.0</v>
      </c>
      <c r="BT65" s="99" t="s">
        <v>2691</v>
      </c>
      <c r="BU65" s="83">
        <v>50.0</v>
      </c>
      <c r="BV65" s="99" t="s">
        <v>2692</v>
      </c>
      <c r="BW65" s="83"/>
      <c r="BX65" s="101"/>
      <c r="BY65" s="101"/>
      <c r="BZ65" s="101"/>
      <c r="CA65" s="101"/>
      <c r="CB65" s="101"/>
      <c r="CC65" s="124">
        <v>200.0</v>
      </c>
      <c r="CD65" s="122" t="s">
        <v>2693</v>
      </c>
      <c r="CE65" s="121">
        <v>500.0</v>
      </c>
      <c r="CF65" s="135" t="str">
        <f>HYPERLINK("https://www.khwiki.com/Spellican", "Spellican")</f>
        <v>Spellican</v>
      </c>
      <c r="CG65" s="101"/>
      <c r="CH65" s="101"/>
      <c r="CK65" s="124">
        <v>100.0</v>
      </c>
      <c r="CL65" s="122" t="s">
        <v>2694</v>
      </c>
      <c r="CM65" s="124">
        <v>200.0</v>
      </c>
      <c r="CN65" s="122" t="s">
        <v>2695</v>
      </c>
      <c r="CO65" s="121">
        <v>300.0</v>
      </c>
      <c r="CP65" s="123" t="s">
        <v>2696</v>
      </c>
      <c r="CS65" s="124">
        <v>100.0</v>
      </c>
      <c r="CT65" s="122" t="s">
        <v>2697</v>
      </c>
      <c r="CU65" s="101"/>
      <c r="CV65" s="101"/>
      <c r="CW65" s="83">
        <v>600.0</v>
      </c>
      <c r="CX65" s="118" t="s">
        <v>2698</v>
      </c>
      <c r="CY65" s="101"/>
      <c r="CZ65" s="83">
        <v>300.0</v>
      </c>
      <c r="DA65" s="126" t="s">
        <v>2699</v>
      </c>
      <c r="DB65" s="127"/>
      <c r="DF65" s="35"/>
      <c r="DG65" s="35"/>
      <c r="DI65" s="35"/>
      <c r="DP65" s="111"/>
    </row>
    <row r="66" ht="24.75" customHeight="1">
      <c r="A66" s="35"/>
      <c r="B66" s="82">
        <v>57.0</v>
      </c>
      <c r="C66" s="83">
        <v>0.0</v>
      </c>
      <c r="D66" s="174" t="s">
        <v>2700</v>
      </c>
      <c r="E66" s="83">
        <v>400.0</v>
      </c>
      <c r="F66" s="100" t="s">
        <v>2701</v>
      </c>
      <c r="G66" s="83">
        <v>100.0</v>
      </c>
      <c r="H66" s="100" t="s">
        <v>2702</v>
      </c>
      <c r="I66" s="83">
        <v>300.0</v>
      </c>
      <c r="J66" s="174" t="s">
        <v>2703</v>
      </c>
      <c r="K66" s="83">
        <v>200.0</v>
      </c>
      <c r="L66" s="116" t="s">
        <v>2704</v>
      </c>
      <c r="M66" s="83">
        <v>200.0</v>
      </c>
      <c r="N66" s="100" t="s">
        <v>2705</v>
      </c>
      <c r="O66" s="124">
        <v>300.0</v>
      </c>
      <c r="P66" s="122" t="s">
        <v>2706</v>
      </c>
      <c r="Q66" s="83">
        <v>500.0</v>
      </c>
      <c r="R66" s="138" t="s">
        <v>2707</v>
      </c>
      <c r="S66" s="83">
        <v>300.0</v>
      </c>
      <c r="T66" s="138" t="s">
        <v>2708</v>
      </c>
      <c r="U66" s="83">
        <v>200.0</v>
      </c>
      <c r="V66" s="138" t="s">
        <v>2709</v>
      </c>
      <c r="W66" s="83">
        <v>200.0</v>
      </c>
      <c r="X66" s="100" t="s">
        <v>2710</v>
      </c>
      <c r="Y66" s="83">
        <v>100.0</v>
      </c>
      <c r="Z66" s="115" t="s">
        <v>2711</v>
      </c>
      <c r="AA66" s="83">
        <v>100.0</v>
      </c>
      <c r="AB66" s="156" t="s">
        <v>2712</v>
      </c>
      <c r="AC66" s="83">
        <v>300.0</v>
      </c>
      <c r="AD66" s="100" t="s">
        <v>2713</v>
      </c>
      <c r="AE66" s="83">
        <v>50.0</v>
      </c>
      <c r="AF66" s="100" t="s">
        <v>2714</v>
      </c>
      <c r="AG66" s="35"/>
      <c r="AI66" s="121">
        <v>300.0</v>
      </c>
      <c r="AJ66" s="194" t="s">
        <v>2715</v>
      </c>
      <c r="AK66" s="91">
        <v>200.0</v>
      </c>
      <c r="AL66" s="84" t="s">
        <v>2716</v>
      </c>
      <c r="AM66" s="83">
        <v>400.0</v>
      </c>
      <c r="AN66" s="117" t="s">
        <v>2717</v>
      </c>
      <c r="AO66" s="83">
        <v>200.0</v>
      </c>
      <c r="AP66" s="115" t="s">
        <v>2718</v>
      </c>
      <c r="AQ66" s="83">
        <v>200.0</v>
      </c>
      <c r="AR66" s="138" t="s">
        <v>2719</v>
      </c>
      <c r="AS66" s="101"/>
      <c r="AT66" s="35"/>
      <c r="AU66" s="83">
        <v>200.0</v>
      </c>
      <c r="AV66" s="100" t="s">
        <v>2720</v>
      </c>
      <c r="AW66" s="101"/>
      <c r="AX66" s="35"/>
      <c r="AY66" s="101"/>
      <c r="AZ66" s="114"/>
      <c r="BA66" s="142">
        <v>400.0</v>
      </c>
      <c r="BB66" s="198" t="s">
        <v>2721</v>
      </c>
      <c r="BC66" s="83">
        <v>200.0</v>
      </c>
      <c r="BD66" s="167" t="s">
        <v>2722</v>
      </c>
      <c r="BE66" s="35"/>
      <c r="BF66" s="35"/>
      <c r="BG66" s="83">
        <v>300.0</v>
      </c>
      <c r="BH66" s="84" t="s">
        <v>2723</v>
      </c>
      <c r="BI66" s="97">
        <v>300.0</v>
      </c>
      <c r="BJ66" s="190" t="s">
        <v>2724</v>
      </c>
      <c r="BK66" s="184"/>
      <c r="BL66" s="185"/>
      <c r="BM66" s="124">
        <v>0.0</v>
      </c>
      <c r="BN66" s="135" t="s">
        <v>2725</v>
      </c>
      <c r="BO66" s="91">
        <v>200.0</v>
      </c>
      <c r="BP66" s="115" t="s">
        <v>2726</v>
      </c>
      <c r="BQ66" s="192"/>
      <c r="BR66" s="192"/>
      <c r="BS66" s="83">
        <v>200.0</v>
      </c>
      <c r="BT66" s="99" t="s">
        <v>2727</v>
      </c>
      <c r="BU66" s="83">
        <v>100.0</v>
      </c>
      <c r="BV66" s="99" t="s">
        <v>2728</v>
      </c>
      <c r="BW66" s="83"/>
      <c r="BX66" s="101"/>
      <c r="BY66" s="101"/>
      <c r="BZ66" s="101"/>
      <c r="CA66" s="101"/>
      <c r="CB66" s="101"/>
      <c r="CC66" s="124">
        <v>50.0</v>
      </c>
      <c r="CD66" s="122" t="s">
        <v>2729</v>
      </c>
      <c r="CE66" s="121">
        <v>300.0</v>
      </c>
      <c r="CF66" s="135" t="str">
        <f>HYPERLINK("https://www.khwiki.com/Wargoyle", "Wargoyle")</f>
        <v>Wargoyle</v>
      </c>
      <c r="CG66" s="101"/>
      <c r="CH66" s="101"/>
      <c r="CI66" s="101"/>
      <c r="CJ66" s="101"/>
      <c r="CK66" s="124">
        <v>50.0</v>
      </c>
      <c r="CL66" s="122" t="s">
        <v>2730</v>
      </c>
      <c r="CM66" s="124">
        <v>200.0</v>
      </c>
      <c r="CN66" s="122" t="s">
        <v>2731</v>
      </c>
      <c r="CO66" s="121">
        <v>300.0</v>
      </c>
      <c r="CP66" s="123" t="s">
        <v>2732</v>
      </c>
      <c r="CS66" s="124">
        <v>200.0</v>
      </c>
      <c r="CT66" s="122" t="s">
        <v>2733</v>
      </c>
      <c r="CU66" s="101"/>
      <c r="CV66" s="101"/>
      <c r="CW66" s="83">
        <v>500.0</v>
      </c>
      <c r="CX66" s="129" t="s">
        <v>2734</v>
      </c>
      <c r="CY66" s="101"/>
      <c r="CZ66" s="83">
        <v>400.0</v>
      </c>
      <c r="DA66" s="169" t="s">
        <v>2735</v>
      </c>
      <c r="DB66" s="127"/>
      <c r="DF66" s="35"/>
      <c r="DG66" s="35"/>
      <c r="DI66" s="35"/>
      <c r="DP66" s="111"/>
    </row>
    <row r="67" ht="24.75" customHeight="1">
      <c r="A67" s="35"/>
      <c r="B67" s="82">
        <v>58.0</v>
      </c>
      <c r="C67" s="83">
        <v>50.0</v>
      </c>
      <c r="D67" s="174" t="s">
        <v>2736</v>
      </c>
      <c r="E67" s="83">
        <v>200.0</v>
      </c>
      <c r="F67" s="100" t="s">
        <v>2737</v>
      </c>
      <c r="G67" s="83">
        <v>50.0</v>
      </c>
      <c r="H67" s="115" t="s">
        <v>2738</v>
      </c>
      <c r="I67" s="83">
        <v>300.0</v>
      </c>
      <c r="J67" s="174" t="s">
        <v>2739</v>
      </c>
      <c r="K67" s="83">
        <v>300.0</v>
      </c>
      <c r="L67" s="116" t="s">
        <v>2740</v>
      </c>
      <c r="M67" s="83">
        <v>200.0</v>
      </c>
      <c r="N67" s="100" t="s">
        <v>2741</v>
      </c>
      <c r="O67" s="124">
        <v>300.0</v>
      </c>
      <c r="P67" s="122" t="s">
        <v>2742</v>
      </c>
      <c r="Q67" s="83">
        <v>600.0</v>
      </c>
      <c r="R67" s="138" t="s">
        <v>2743</v>
      </c>
      <c r="S67" s="83">
        <v>200.0</v>
      </c>
      <c r="T67" s="138" t="s">
        <v>2744</v>
      </c>
      <c r="U67" s="83">
        <v>300.0</v>
      </c>
      <c r="V67" s="138" t="s">
        <v>2745</v>
      </c>
      <c r="W67" s="83">
        <v>200.0</v>
      </c>
      <c r="X67" s="100" t="s">
        <v>2746</v>
      </c>
      <c r="Y67" s="83">
        <v>100.0</v>
      </c>
      <c r="Z67" s="115" t="s">
        <v>2747</v>
      </c>
      <c r="AA67" s="83">
        <v>200.0</v>
      </c>
      <c r="AB67" s="174" t="s">
        <v>2748</v>
      </c>
      <c r="AC67" s="83">
        <v>500.0</v>
      </c>
      <c r="AD67" s="100" t="s">
        <v>2749</v>
      </c>
      <c r="AE67" s="83">
        <v>200.0</v>
      </c>
      <c r="AF67" s="100" t="s">
        <v>2750</v>
      </c>
      <c r="AG67" s="35"/>
      <c r="AI67" s="121">
        <v>500.0</v>
      </c>
      <c r="AJ67" s="125" t="s">
        <v>2751</v>
      </c>
      <c r="AK67" s="91">
        <v>100.0</v>
      </c>
      <c r="AL67" s="84" t="s">
        <v>2752</v>
      </c>
      <c r="AM67" s="83">
        <v>500.0</v>
      </c>
      <c r="AN67" s="117" t="s">
        <v>2753</v>
      </c>
      <c r="AO67" s="83">
        <v>200.0</v>
      </c>
      <c r="AP67" s="115" t="s">
        <v>962</v>
      </c>
      <c r="AQ67" s="83">
        <v>300.0</v>
      </c>
      <c r="AR67" s="145" t="s">
        <v>2754</v>
      </c>
      <c r="AS67" s="101"/>
      <c r="AT67" s="35"/>
      <c r="AU67" s="83">
        <v>200.0</v>
      </c>
      <c r="AV67" s="100" t="s">
        <v>2755</v>
      </c>
      <c r="AW67" s="101"/>
      <c r="AX67" s="35"/>
      <c r="AY67" s="101"/>
      <c r="AZ67" s="114"/>
      <c r="BA67" s="101"/>
      <c r="BB67" s="35"/>
      <c r="BC67" s="83">
        <v>200.0</v>
      </c>
      <c r="BD67" s="167" t="s">
        <v>2756</v>
      </c>
      <c r="BE67" s="35"/>
      <c r="BF67" s="35"/>
      <c r="BG67" s="83">
        <v>200.0</v>
      </c>
      <c r="BH67" s="84" t="s">
        <v>2757</v>
      </c>
      <c r="BI67" s="97">
        <v>300.0</v>
      </c>
      <c r="BJ67" s="190" t="s">
        <v>2758</v>
      </c>
      <c r="BK67" s="184"/>
      <c r="BL67" s="185"/>
      <c r="BM67" s="124">
        <v>0.0</v>
      </c>
      <c r="BN67" s="135" t="s">
        <v>2759</v>
      </c>
      <c r="BO67" s="91">
        <v>200.0</v>
      </c>
      <c r="BP67" s="115" t="s">
        <v>2760</v>
      </c>
      <c r="BQ67" s="192"/>
      <c r="BR67" s="192"/>
      <c r="BS67" s="83">
        <v>400.0</v>
      </c>
      <c r="BT67" s="99" t="s">
        <v>2761</v>
      </c>
      <c r="BU67" s="83">
        <v>50.0</v>
      </c>
      <c r="BV67" s="99" t="s">
        <v>2762</v>
      </c>
      <c r="BW67" s="83"/>
      <c r="BX67" s="101"/>
      <c r="BY67" s="101"/>
      <c r="BZ67" s="101"/>
      <c r="CA67" s="101"/>
      <c r="CB67" s="101"/>
      <c r="CC67" s="124">
        <v>100.0</v>
      </c>
      <c r="CD67" s="122" t="s">
        <v>2763</v>
      </c>
      <c r="CE67" s="121">
        <v>100.0</v>
      </c>
      <c r="CF67" s="122" t="str">
        <f>HYPERLINK("https://kingdomhearts.fandom.com/wiki/Archraven", "Archraven")</f>
        <v>Archraven</v>
      </c>
      <c r="CG67" s="101"/>
      <c r="CH67" s="101"/>
      <c r="CI67" s="101"/>
      <c r="CJ67" s="101"/>
      <c r="CK67" s="124">
        <v>100.0</v>
      </c>
      <c r="CL67" s="122" t="s">
        <v>2764</v>
      </c>
      <c r="CM67" s="124">
        <v>200.0</v>
      </c>
      <c r="CN67" s="122" t="s">
        <v>2765</v>
      </c>
      <c r="CO67" s="121">
        <v>300.0</v>
      </c>
      <c r="CP67" s="123" t="s">
        <v>2766</v>
      </c>
      <c r="CS67" s="124">
        <v>0.0</v>
      </c>
      <c r="CT67" s="122" t="s">
        <v>2767</v>
      </c>
      <c r="CU67" s="101"/>
      <c r="CV67" s="101"/>
      <c r="CW67" s="83">
        <v>200.0</v>
      </c>
      <c r="CX67" s="84" t="s">
        <v>2768</v>
      </c>
      <c r="CY67" s="101"/>
      <c r="CZ67" s="83">
        <v>200.0</v>
      </c>
      <c r="DA67" s="169" t="s">
        <v>2769</v>
      </c>
      <c r="DB67" s="127"/>
      <c r="DF67" s="35"/>
      <c r="DG67" s="35"/>
      <c r="DI67" s="35"/>
      <c r="DP67" s="111"/>
    </row>
    <row r="68" ht="24.75" customHeight="1">
      <c r="A68" s="35"/>
      <c r="B68" s="82">
        <v>59.0</v>
      </c>
      <c r="C68" s="121">
        <v>50.0</v>
      </c>
      <c r="D68" s="174" t="s">
        <v>2770</v>
      </c>
      <c r="E68" s="83">
        <v>100.0</v>
      </c>
      <c r="F68" s="100" t="s">
        <v>2771</v>
      </c>
      <c r="G68" s="83">
        <v>100.0</v>
      </c>
      <c r="H68" s="100" t="s">
        <v>2772</v>
      </c>
      <c r="I68" s="83">
        <v>300.0</v>
      </c>
      <c r="J68" s="174" t="s">
        <v>2773</v>
      </c>
      <c r="K68" s="83">
        <v>200.0</v>
      </c>
      <c r="L68" s="116" t="s">
        <v>2774</v>
      </c>
      <c r="M68" s="83">
        <v>200.0</v>
      </c>
      <c r="N68" s="100" t="s">
        <v>2775</v>
      </c>
      <c r="O68" s="124">
        <v>300.0</v>
      </c>
      <c r="P68" s="122" t="s">
        <v>2776</v>
      </c>
      <c r="Q68" s="83">
        <v>600.0</v>
      </c>
      <c r="R68" s="138" t="s">
        <v>2777</v>
      </c>
      <c r="S68" s="83">
        <v>400.0</v>
      </c>
      <c r="T68" s="138" t="s">
        <v>2778</v>
      </c>
      <c r="U68" s="83">
        <v>200.0</v>
      </c>
      <c r="V68" s="138" t="s">
        <v>2779</v>
      </c>
      <c r="W68" s="83">
        <v>300.0</v>
      </c>
      <c r="X68" s="100" t="s">
        <v>2780</v>
      </c>
      <c r="Y68" s="83">
        <v>200.0</v>
      </c>
      <c r="Z68" s="100" t="s">
        <v>2781</v>
      </c>
      <c r="AA68" s="83">
        <v>200.0</v>
      </c>
      <c r="AB68" s="174" t="s">
        <v>2782</v>
      </c>
      <c r="AC68" s="83">
        <v>300.0</v>
      </c>
      <c r="AD68" s="100" t="s">
        <v>2783</v>
      </c>
      <c r="AE68" s="83">
        <v>100.0</v>
      </c>
      <c r="AF68" s="100" t="s">
        <v>2784</v>
      </c>
      <c r="AG68" s="35"/>
      <c r="AI68" s="121">
        <v>800.0</v>
      </c>
      <c r="AJ68" s="125" t="s">
        <v>2785</v>
      </c>
      <c r="AK68" s="91">
        <v>200.0</v>
      </c>
      <c r="AL68" s="84" t="s">
        <v>2786</v>
      </c>
      <c r="AM68" s="83">
        <v>500.0</v>
      </c>
      <c r="AN68" s="117" t="s">
        <v>2787</v>
      </c>
      <c r="AO68" s="83">
        <v>100.0</v>
      </c>
      <c r="AP68" s="115" t="s">
        <v>2788</v>
      </c>
      <c r="AQ68" s="83">
        <v>400.0</v>
      </c>
      <c r="AR68" s="145" t="s">
        <v>2789</v>
      </c>
      <c r="AS68" s="101"/>
      <c r="AT68" s="35"/>
      <c r="AU68" s="83" t="s">
        <v>304</v>
      </c>
      <c r="AV68" s="100" t="s">
        <v>2790</v>
      </c>
      <c r="AW68" s="101"/>
      <c r="AX68" s="35"/>
      <c r="AY68" s="101"/>
      <c r="AZ68" s="114"/>
      <c r="BA68" s="101"/>
      <c r="BB68" s="35"/>
      <c r="BC68" s="83">
        <v>200.0</v>
      </c>
      <c r="BD68" s="167" t="s">
        <v>2791</v>
      </c>
      <c r="BE68" s="35"/>
      <c r="BF68" s="35"/>
      <c r="BG68" s="83">
        <v>600.0</v>
      </c>
      <c r="BH68" s="84" t="s">
        <v>2792</v>
      </c>
      <c r="BI68" s="97">
        <v>300.0</v>
      </c>
      <c r="BJ68" s="120" t="s">
        <v>2793</v>
      </c>
      <c r="BK68" s="83"/>
      <c r="BL68" s="150"/>
      <c r="BM68" s="124">
        <v>200.0</v>
      </c>
      <c r="BN68" s="135" t="s">
        <v>2794</v>
      </c>
      <c r="BO68" s="91">
        <v>300.0</v>
      </c>
      <c r="BP68" s="115" t="s">
        <v>2795</v>
      </c>
      <c r="BQ68" s="101"/>
      <c r="BR68" s="101"/>
      <c r="BS68" s="83">
        <v>0.0</v>
      </c>
      <c r="BT68" s="99" t="s">
        <v>2796</v>
      </c>
      <c r="BU68" s="83">
        <v>50.0</v>
      </c>
      <c r="BV68" s="199" t="s">
        <v>2797</v>
      </c>
      <c r="BW68" s="83"/>
      <c r="BX68" s="101"/>
      <c r="CA68" s="101"/>
      <c r="CB68" s="101"/>
      <c r="CC68" s="124">
        <v>100.0</v>
      </c>
      <c r="CD68" s="122" t="s">
        <v>2798</v>
      </c>
      <c r="CE68" s="121">
        <v>100.0</v>
      </c>
      <c r="CF68" s="122" t="str">
        <f>HYPERLINK("https://kingdomhearts.fandom.com/wiki/Axe_Flapper", "Axe Flapper")</f>
        <v>Axe Flapper</v>
      </c>
      <c r="CG68" s="101"/>
      <c r="CH68" s="101"/>
      <c r="CI68" s="101"/>
      <c r="CJ68" s="101"/>
      <c r="CK68" s="124">
        <v>200.0</v>
      </c>
      <c r="CL68" s="122" t="s">
        <v>2799</v>
      </c>
      <c r="CM68" s="124">
        <v>200.0</v>
      </c>
      <c r="CN68" s="122" t="s">
        <v>2800</v>
      </c>
      <c r="CO68" s="121">
        <v>300.0</v>
      </c>
      <c r="CP68" s="123" t="s">
        <v>2801</v>
      </c>
      <c r="CS68" s="124">
        <v>200.0</v>
      </c>
      <c r="CT68" s="122" t="s">
        <v>2802</v>
      </c>
      <c r="CU68" s="101"/>
      <c r="CV68" s="101"/>
      <c r="CW68" s="83">
        <v>400.0</v>
      </c>
      <c r="CX68" s="115" t="s">
        <v>2803</v>
      </c>
      <c r="CY68" s="101"/>
      <c r="CZ68" s="83">
        <v>200.0</v>
      </c>
      <c r="DA68" s="169" t="s">
        <v>2804</v>
      </c>
      <c r="DB68" s="127"/>
      <c r="DF68" s="35"/>
      <c r="DG68" s="35"/>
      <c r="DI68" s="35"/>
      <c r="DP68" s="111"/>
    </row>
    <row r="69" ht="24.75" customHeight="1">
      <c r="A69" s="35"/>
      <c r="B69" s="82">
        <v>60.0</v>
      </c>
      <c r="C69" s="121">
        <v>50.0</v>
      </c>
      <c r="D69" s="174" t="s">
        <v>2805</v>
      </c>
      <c r="E69" s="83">
        <v>100.0</v>
      </c>
      <c r="F69" s="100" t="s">
        <v>2806</v>
      </c>
      <c r="G69" s="83">
        <v>100.0</v>
      </c>
      <c r="H69" s="100" t="s">
        <v>2807</v>
      </c>
      <c r="I69" s="83">
        <v>300.0</v>
      </c>
      <c r="J69" s="174" t="s">
        <v>2808</v>
      </c>
      <c r="K69" s="83">
        <v>200.0</v>
      </c>
      <c r="L69" s="116" t="s">
        <v>2809</v>
      </c>
      <c r="M69" s="83">
        <v>200.0</v>
      </c>
      <c r="N69" s="100" t="s">
        <v>2810</v>
      </c>
      <c r="O69" s="124">
        <v>600.0</v>
      </c>
      <c r="P69" s="122" t="s">
        <v>2811</v>
      </c>
      <c r="Q69" s="83">
        <v>300.0</v>
      </c>
      <c r="R69" s="138" t="s">
        <v>2812</v>
      </c>
      <c r="S69" s="83">
        <v>200.0</v>
      </c>
      <c r="T69" s="138" t="s">
        <v>2813</v>
      </c>
      <c r="U69" s="83">
        <v>200.0</v>
      </c>
      <c r="V69" s="138" t="s">
        <v>2814</v>
      </c>
      <c r="W69" s="83">
        <v>300.0</v>
      </c>
      <c r="X69" s="100" t="s">
        <v>2815</v>
      </c>
      <c r="Y69" s="83">
        <v>800.0</v>
      </c>
      <c r="Z69" s="100" t="s">
        <v>2816</v>
      </c>
      <c r="AA69" s="83">
        <v>100.0</v>
      </c>
      <c r="AB69" s="156" t="s">
        <v>2817</v>
      </c>
      <c r="AC69" s="83">
        <v>600.0</v>
      </c>
      <c r="AD69" s="100" t="s">
        <v>2818</v>
      </c>
      <c r="AE69" s="83">
        <v>200.0</v>
      </c>
      <c r="AF69" s="100" t="s">
        <v>2590</v>
      </c>
      <c r="AG69" s="35"/>
      <c r="AI69" s="121">
        <v>50.0</v>
      </c>
      <c r="AJ69" s="125" t="s">
        <v>2819</v>
      </c>
      <c r="AK69" s="91">
        <v>400.0</v>
      </c>
      <c r="AL69" s="84" t="s">
        <v>2820</v>
      </c>
      <c r="AM69" s="83">
        <v>400.0</v>
      </c>
      <c r="AN69" s="117" t="s">
        <v>2821</v>
      </c>
      <c r="AO69" s="83">
        <v>200.0</v>
      </c>
      <c r="AP69" s="115" t="s">
        <v>2822</v>
      </c>
      <c r="AQ69" s="83">
        <v>0.0</v>
      </c>
      <c r="AR69" s="115" t="s">
        <v>2823</v>
      </c>
      <c r="AS69" s="101"/>
      <c r="AT69" s="35"/>
      <c r="AU69" s="83">
        <v>300.0</v>
      </c>
      <c r="AV69" s="100" t="s">
        <v>2824</v>
      </c>
      <c r="AW69" s="101"/>
      <c r="AX69" s="35"/>
      <c r="AY69" s="101"/>
      <c r="AZ69" s="114"/>
      <c r="BA69" s="101"/>
      <c r="BB69" s="35"/>
      <c r="BC69" s="83">
        <v>200.0</v>
      </c>
      <c r="BD69" s="167" t="s">
        <v>2825</v>
      </c>
      <c r="BE69" s="35"/>
      <c r="BF69" s="35"/>
      <c r="BG69" s="83">
        <v>800.0</v>
      </c>
      <c r="BH69" s="84" t="s">
        <v>2826</v>
      </c>
      <c r="BI69" s="97">
        <v>300.0</v>
      </c>
      <c r="BJ69" s="120" t="s">
        <v>2827</v>
      </c>
      <c r="BK69" s="83"/>
      <c r="BL69" s="150"/>
      <c r="BM69" s="124">
        <v>0.0</v>
      </c>
      <c r="BN69" s="135" t="s">
        <v>2828</v>
      </c>
      <c r="BO69" s="91">
        <v>100.0</v>
      </c>
      <c r="BP69" s="115" t="s">
        <v>2829</v>
      </c>
      <c r="BQ69" s="101"/>
      <c r="BR69" s="101"/>
      <c r="BS69" s="83">
        <v>100.0</v>
      </c>
      <c r="BT69" s="134" t="s">
        <v>2830</v>
      </c>
      <c r="BU69" s="83">
        <v>100.0</v>
      </c>
      <c r="BV69" s="199" t="s">
        <v>2831</v>
      </c>
      <c r="BW69" s="83"/>
      <c r="BX69" s="101"/>
      <c r="BY69" s="101"/>
      <c r="BZ69" s="101"/>
      <c r="CA69" s="101"/>
      <c r="CB69" s="101"/>
      <c r="CC69" s="124">
        <v>200.0</v>
      </c>
      <c r="CD69" s="122" t="s">
        <v>2832</v>
      </c>
      <c r="CE69" s="121">
        <v>200.0</v>
      </c>
      <c r="CF69" s="122" t="str">
        <f>HYPERLINK("https://kingdomhearts.fandom.com/wiki/Blobmob", "Blobmob")</f>
        <v>Blobmob</v>
      </c>
      <c r="CG69" s="101"/>
      <c r="CH69" s="101"/>
      <c r="CI69" s="101"/>
      <c r="CJ69" s="101"/>
      <c r="CK69" s="124">
        <v>100.0</v>
      </c>
      <c r="CL69" s="122" t="s">
        <v>2833</v>
      </c>
      <c r="CM69" s="124">
        <v>200.0</v>
      </c>
      <c r="CN69" s="122" t="s">
        <v>2834</v>
      </c>
      <c r="CO69" s="121">
        <v>300.0</v>
      </c>
      <c r="CP69" s="123" t="s">
        <v>2835</v>
      </c>
      <c r="CS69" s="124">
        <v>300.0</v>
      </c>
      <c r="CT69" s="122" t="s">
        <v>2836</v>
      </c>
      <c r="CU69" s="101"/>
      <c r="CV69" s="101"/>
      <c r="CW69" s="83">
        <v>100.0</v>
      </c>
      <c r="CX69" s="115" t="s">
        <v>2837</v>
      </c>
      <c r="CY69" s="101"/>
      <c r="CZ69" s="83">
        <v>200.0</v>
      </c>
      <c r="DA69" s="200" t="s">
        <v>2838</v>
      </c>
      <c r="DB69" s="133" t="s">
        <v>2839</v>
      </c>
      <c r="DF69" s="35"/>
      <c r="DG69" s="35"/>
      <c r="DI69" s="35"/>
      <c r="DP69" s="111"/>
    </row>
    <row r="70" ht="24.75" customHeight="1">
      <c r="A70" s="35"/>
      <c r="B70" s="82">
        <v>61.0</v>
      </c>
      <c r="C70" s="121">
        <v>0.0</v>
      </c>
      <c r="D70" s="174" t="s">
        <v>2840</v>
      </c>
      <c r="E70" s="83">
        <v>50.0</v>
      </c>
      <c r="F70" s="100" t="s">
        <v>2841</v>
      </c>
      <c r="G70" s="83">
        <v>50.0</v>
      </c>
      <c r="H70" s="100" t="s">
        <v>2842</v>
      </c>
      <c r="I70" s="83">
        <v>300.0</v>
      </c>
      <c r="J70" s="174" t="s">
        <v>2843</v>
      </c>
      <c r="K70" s="83">
        <v>200.0</v>
      </c>
      <c r="L70" s="116" t="s">
        <v>2844</v>
      </c>
      <c r="M70" s="83">
        <v>500.0</v>
      </c>
      <c r="N70" s="100" t="s">
        <v>2845</v>
      </c>
      <c r="O70" s="124">
        <v>700.0</v>
      </c>
      <c r="P70" s="122" t="s">
        <v>2846</v>
      </c>
      <c r="Q70" s="83">
        <v>400.0</v>
      </c>
      <c r="R70" s="138" t="s">
        <v>2847</v>
      </c>
      <c r="S70" s="83">
        <v>200.0</v>
      </c>
      <c r="T70" s="138" t="s">
        <v>2297</v>
      </c>
      <c r="U70" s="83">
        <v>100.0</v>
      </c>
      <c r="V70" s="100" t="s">
        <v>2848</v>
      </c>
      <c r="W70" s="83">
        <v>500.0</v>
      </c>
      <c r="X70" s="100" t="s">
        <v>2849</v>
      </c>
      <c r="Y70" s="83">
        <v>400.0</v>
      </c>
      <c r="Z70" s="100" t="s">
        <v>2850</v>
      </c>
      <c r="AA70" s="83">
        <v>100.0</v>
      </c>
      <c r="AB70" s="174" t="s">
        <v>2851</v>
      </c>
      <c r="AC70" s="83">
        <v>200.0</v>
      </c>
      <c r="AD70" s="100" t="s">
        <v>2852</v>
      </c>
      <c r="AE70" s="83">
        <v>50.0</v>
      </c>
      <c r="AF70" s="118" t="s">
        <v>2853</v>
      </c>
      <c r="AG70" s="35"/>
      <c r="AI70" s="121">
        <v>700.0</v>
      </c>
      <c r="AJ70" s="125" t="s">
        <v>2854</v>
      </c>
      <c r="AK70" s="91">
        <v>200.0</v>
      </c>
      <c r="AL70" s="155" t="s">
        <v>2855</v>
      </c>
      <c r="AM70" s="83">
        <v>500.0</v>
      </c>
      <c r="AN70" s="117" t="s">
        <v>2856</v>
      </c>
      <c r="AO70" s="83">
        <v>200.0</v>
      </c>
      <c r="AP70" s="118" t="s">
        <v>1485</v>
      </c>
      <c r="AQ70" s="83">
        <v>50.0</v>
      </c>
      <c r="AR70" s="115" t="s">
        <v>256</v>
      </c>
      <c r="AS70" s="101"/>
      <c r="AT70" s="35"/>
      <c r="AU70" s="83">
        <v>200.0</v>
      </c>
      <c r="AV70" s="100" t="s">
        <v>2857</v>
      </c>
      <c r="AW70" s="101"/>
      <c r="AX70" s="35"/>
      <c r="AY70" s="101"/>
      <c r="AZ70" s="114"/>
      <c r="BA70" s="101"/>
      <c r="BB70" s="35"/>
      <c r="BC70" s="83">
        <v>200.0</v>
      </c>
      <c r="BD70" s="167" t="s">
        <v>2858</v>
      </c>
      <c r="BE70" s="35"/>
      <c r="BF70" s="35"/>
      <c r="BG70" s="83">
        <v>500.0</v>
      </c>
      <c r="BH70" s="84" t="s">
        <v>2859</v>
      </c>
      <c r="BI70" s="97">
        <v>300.0</v>
      </c>
      <c r="BJ70" s="148" t="s">
        <v>2860</v>
      </c>
      <c r="BK70" s="83"/>
      <c r="BL70" s="150"/>
      <c r="BM70" s="124">
        <v>200.0</v>
      </c>
      <c r="BN70" s="135" t="s">
        <v>2861</v>
      </c>
      <c r="BO70" s="91">
        <v>300.0</v>
      </c>
      <c r="BP70" s="115" t="s">
        <v>2862</v>
      </c>
      <c r="BQ70" s="101"/>
      <c r="BR70" s="101"/>
      <c r="BS70" s="83">
        <v>100.0</v>
      </c>
      <c r="BT70" s="99" t="s">
        <v>2863</v>
      </c>
      <c r="BU70" s="83">
        <v>100.0</v>
      </c>
      <c r="BV70" s="199" t="s">
        <v>2864</v>
      </c>
      <c r="BW70" s="83"/>
      <c r="BX70" s="101"/>
      <c r="BY70" s="101"/>
      <c r="BZ70" s="101"/>
      <c r="CA70" s="101"/>
      <c r="CB70" s="101"/>
      <c r="CC70" s="124">
        <v>200.0</v>
      </c>
      <c r="CD70" s="122" t="s">
        <v>2865</v>
      </c>
      <c r="CE70" s="121">
        <v>200.0</v>
      </c>
      <c r="CF70" s="122" t="str">
        <f>HYPERLINK("https://kingdomhearts.fandom.com/wiki/Blue_Sea_Salt", "Blue Sea Salt")</f>
        <v>Blue Sea Salt</v>
      </c>
      <c r="CG70" s="101"/>
      <c r="CH70" s="101"/>
      <c r="CI70" s="101"/>
      <c r="CJ70" s="101"/>
      <c r="CK70" s="124">
        <v>200.0</v>
      </c>
      <c r="CL70" s="122" t="s">
        <v>2866</v>
      </c>
      <c r="CM70" s="124">
        <v>200.0</v>
      </c>
      <c r="CN70" s="122" t="s">
        <v>2867</v>
      </c>
      <c r="CO70" s="121">
        <v>300.0</v>
      </c>
      <c r="CP70" s="123" t="s">
        <v>2868</v>
      </c>
      <c r="CS70" s="124">
        <v>50.0</v>
      </c>
      <c r="CT70" s="122" t="s">
        <v>2869</v>
      </c>
      <c r="CU70" s="101"/>
      <c r="CV70" s="101"/>
      <c r="CW70" s="83">
        <v>50.0</v>
      </c>
      <c r="CX70" s="115" t="s">
        <v>2870</v>
      </c>
      <c r="CY70" s="101"/>
      <c r="CZ70" s="83">
        <v>200.0</v>
      </c>
      <c r="DA70" s="200" t="s">
        <v>2871</v>
      </c>
      <c r="DB70" s="127"/>
      <c r="DF70" s="35"/>
      <c r="DG70" s="35"/>
      <c r="DI70" s="35"/>
      <c r="DP70" s="111"/>
    </row>
    <row r="71" ht="24.75" customHeight="1">
      <c r="A71" s="35"/>
      <c r="B71" s="82">
        <v>62.0</v>
      </c>
      <c r="C71" s="121">
        <v>0.0</v>
      </c>
      <c r="D71" s="100" t="s">
        <v>2872</v>
      </c>
      <c r="E71" s="83">
        <v>200.0</v>
      </c>
      <c r="F71" s="100" t="s">
        <v>2873</v>
      </c>
      <c r="G71" s="83">
        <v>50.0</v>
      </c>
      <c r="H71" s="115" t="s">
        <v>2874</v>
      </c>
      <c r="I71" s="83">
        <v>200.0</v>
      </c>
      <c r="J71" s="174" t="s">
        <v>2875</v>
      </c>
      <c r="K71" s="83">
        <v>300.0</v>
      </c>
      <c r="L71" s="116" t="s">
        <v>2876</v>
      </c>
      <c r="M71" s="83">
        <v>200.0</v>
      </c>
      <c r="N71" s="100" t="s">
        <v>2877</v>
      </c>
      <c r="O71" s="124">
        <v>400.0</v>
      </c>
      <c r="P71" s="122" t="s">
        <v>793</v>
      </c>
      <c r="Q71" s="83">
        <v>400.0</v>
      </c>
      <c r="R71" s="138" t="s">
        <v>2878</v>
      </c>
      <c r="S71" s="83">
        <v>300.0</v>
      </c>
      <c r="T71" s="138" t="s">
        <v>2879</v>
      </c>
      <c r="U71" s="83">
        <v>200.0</v>
      </c>
      <c r="V71" s="100" t="s">
        <v>2880</v>
      </c>
      <c r="W71" s="83">
        <v>300.0</v>
      </c>
      <c r="X71" s="100" t="s">
        <v>2881</v>
      </c>
      <c r="Y71" s="83">
        <v>300.0</v>
      </c>
      <c r="Z71" s="115" t="s">
        <v>2882</v>
      </c>
      <c r="AA71" s="83">
        <v>100.0</v>
      </c>
      <c r="AB71" s="174" t="s">
        <v>2883</v>
      </c>
      <c r="AC71" s="83">
        <v>300.0</v>
      </c>
      <c r="AD71" s="100" t="s">
        <v>2884</v>
      </c>
      <c r="AE71" s="83">
        <v>100.0</v>
      </c>
      <c r="AF71" s="100" t="s">
        <v>2885</v>
      </c>
      <c r="AG71" s="35"/>
      <c r="AH71" s="201"/>
      <c r="AI71" s="121">
        <v>800.0</v>
      </c>
      <c r="AJ71" s="125" t="s">
        <v>2886</v>
      </c>
      <c r="AK71" s="91">
        <v>100.0</v>
      </c>
      <c r="AL71" s="155" t="s">
        <v>2887</v>
      </c>
      <c r="AM71" s="83">
        <v>300.0</v>
      </c>
      <c r="AN71" s="119" t="s">
        <v>2422</v>
      </c>
      <c r="AO71" s="83">
        <v>200.0</v>
      </c>
      <c r="AP71" s="115" t="s">
        <v>2888</v>
      </c>
      <c r="AQ71" s="83">
        <v>100.0</v>
      </c>
      <c r="AR71" s="115" t="s">
        <v>2889</v>
      </c>
      <c r="AS71" s="101"/>
      <c r="AT71" s="35"/>
      <c r="AU71" s="83">
        <v>200.0</v>
      </c>
      <c r="AV71" s="100" t="s">
        <v>2890</v>
      </c>
      <c r="AW71" s="101"/>
      <c r="AX71" s="35"/>
      <c r="AY71" s="101"/>
      <c r="AZ71" s="114"/>
      <c r="BA71" s="101"/>
      <c r="BB71" s="35"/>
      <c r="BC71" s="83">
        <v>200.0</v>
      </c>
      <c r="BD71" s="94" t="s">
        <v>2891</v>
      </c>
      <c r="BE71" s="35"/>
      <c r="BF71" s="35"/>
      <c r="BG71" s="83">
        <v>400.0</v>
      </c>
      <c r="BH71" s="84" t="s">
        <v>2892</v>
      </c>
      <c r="BI71" s="97">
        <v>300.0</v>
      </c>
      <c r="BJ71" s="120" t="s">
        <v>2893</v>
      </c>
      <c r="BK71" s="83"/>
      <c r="BL71" s="150"/>
      <c r="BM71" s="124">
        <v>100.0</v>
      </c>
      <c r="BN71" s="135" t="s">
        <v>2894</v>
      </c>
      <c r="BO71" s="91">
        <v>200.0</v>
      </c>
      <c r="BP71" s="115" t="s">
        <v>2895</v>
      </c>
      <c r="BQ71" s="101"/>
      <c r="BR71" s="101"/>
      <c r="BS71" s="83">
        <v>50.0</v>
      </c>
      <c r="BT71" s="99" t="s">
        <v>2896</v>
      </c>
      <c r="BU71" s="83">
        <v>50.0</v>
      </c>
      <c r="BV71" s="199" t="s">
        <v>2897</v>
      </c>
      <c r="BW71" s="83"/>
      <c r="BX71" s="101"/>
      <c r="BY71" s="101"/>
      <c r="BZ71" s="101"/>
      <c r="CA71" s="101"/>
      <c r="CB71" s="101"/>
      <c r="CC71" s="124">
        <v>200.0</v>
      </c>
      <c r="CD71" s="122" t="s">
        <v>2898</v>
      </c>
      <c r="CE71" s="121">
        <v>100.0</v>
      </c>
      <c r="CF71" s="122" t="str">
        <f>HYPERLINK("https://kingdomhearts.fandom.com/wiki/Bruiser", "Bruiser")</f>
        <v>Bruiser</v>
      </c>
      <c r="CG71" s="101"/>
      <c r="CH71" s="101"/>
      <c r="CI71" s="101"/>
      <c r="CJ71" s="101"/>
      <c r="CK71" s="124">
        <v>200.0</v>
      </c>
      <c r="CL71" s="135" t="s">
        <v>2899</v>
      </c>
      <c r="CM71" s="124">
        <v>200.0</v>
      </c>
      <c r="CN71" s="122" t="s">
        <v>2900</v>
      </c>
      <c r="CO71" s="121">
        <v>200.0</v>
      </c>
      <c r="CP71" s="117" t="s">
        <v>2901</v>
      </c>
      <c r="CS71" s="124">
        <v>50.0</v>
      </c>
      <c r="CT71" s="122" t="s">
        <v>2902</v>
      </c>
      <c r="CU71" s="101"/>
      <c r="CV71" s="101"/>
      <c r="CW71" s="83">
        <v>200.0</v>
      </c>
      <c r="CX71" s="115" t="s">
        <v>2903</v>
      </c>
      <c r="CY71" s="101"/>
      <c r="CZ71" s="83">
        <v>50.0</v>
      </c>
      <c r="DA71" s="200" t="s">
        <v>2904</v>
      </c>
      <c r="DB71" s="127"/>
      <c r="DF71" s="35"/>
      <c r="DG71" s="35"/>
      <c r="DI71" s="35"/>
      <c r="DP71" s="111"/>
    </row>
    <row r="72" ht="24.75" customHeight="1">
      <c r="A72" s="35"/>
      <c r="B72" s="82">
        <v>63.0</v>
      </c>
      <c r="C72" s="121">
        <v>0.0</v>
      </c>
      <c r="D72" s="100" t="s">
        <v>2905</v>
      </c>
      <c r="E72" s="83">
        <v>100.0</v>
      </c>
      <c r="F72" s="100" t="s">
        <v>2906</v>
      </c>
      <c r="G72" s="83">
        <v>50.0</v>
      </c>
      <c r="H72" s="115" t="s">
        <v>2907</v>
      </c>
      <c r="I72" s="83">
        <v>300.0</v>
      </c>
      <c r="J72" s="174" t="s">
        <v>2908</v>
      </c>
      <c r="K72" s="83">
        <v>300.0</v>
      </c>
      <c r="L72" s="116" t="s">
        <v>2909</v>
      </c>
      <c r="M72" s="83">
        <v>200.0</v>
      </c>
      <c r="N72" s="100" t="s">
        <v>2910</v>
      </c>
      <c r="O72" s="124">
        <v>400.0</v>
      </c>
      <c r="P72" s="122" t="s">
        <v>2911</v>
      </c>
      <c r="Q72" s="83">
        <v>400.0</v>
      </c>
      <c r="R72" s="138" t="s">
        <v>2912</v>
      </c>
      <c r="S72" s="83">
        <v>200.0</v>
      </c>
      <c r="T72" s="138" t="s">
        <v>2913</v>
      </c>
      <c r="U72" s="83">
        <v>100.0</v>
      </c>
      <c r="V72" s="100" t="s">
        <v>2914</v>
      </c>
      <c r="W72" s="83">
        <v>300.0</v>
      </c>
      <c r="X72" s="100" t="s">
        <v>2915</v>
      </c>
      <c r="Y72" s="83">
        <v>200.0</v>
      </c>
      <c r="Z72" s="100" t="s">
        <v>2916</v>
      </c>
      <c r="AA72" s="83">
        <v>100.0</v>
      </c>
      <c r="AB72" s="174" t="s">
        <v>2917</v>
      </c>
      <c r="AC72" s="83">
        <v>400.0</v>
      </c>
      <c r="AD72" s="100" t="s">
        <v>2918</v>
      </c>
      <c r="AE72" s="83">
        <v>100.0</v>
      </c>
      <c r="AF72" s="100" t="s">
        <v>2919</v>
      </c>
      <c r="AG72" s="35"/>
      <c r="AI72" s="121">
        <v>600.0</v>
      </c>
      <c r="AJ72" s="202" t="s">
        <v>2920</v>
      </c>
      <c r="AK72" s="91">
        <v>200.0</v>
      </c>
      <c r="AL72" s="155" t="s">
        <v>2921</v>
      </c>
      <c r="AM72" s="83">
        <v>400.0</v>
      </c>
      <c r="AN72" s="119" t="s">
        <v>2922</v>
      </c>
      <c r="AO72" s="83">
        <v>200.0</v>
      </c>
      <c r="AP72" s="115" t="s">
        <v>2923</v>
      </c>
      <c r="AQ72" s="83">
        <v>200.0</v>
      </c>
      <c r="AR72" s="115" t="s">
        <v>2924</v>
      </c>
      <c r="AS72" s="101"/>
      <c r="AT72" s="35"/>
      <c r="AU72" s="83">
        <v>200.0</v>
      </c>
      <c r="AV72" s="100" t="s">
        <v>2925</v>
      </c>
      <c r="AW72" s="101"/>
      <c r="AX72" s="35"/>
      <c r="AY72" s="101"/>
      <c r="AZ72" s="114"/>
      <c r="BA72" s="101"/>
      <c r="BB72" s="35"/>
      <c r="BC72" s="83">
        <v>200.0</v>
      </c>
      <c r="BD72" s="94" t="s">
        <v>2926</v>
      </c>
      <c r="BE72" s="35"/>
      <c r="BF72" s="35"/>
      <c r="BG72" s="83">
        <v>200.0</v>
      </c>
      <c r="BH72" s="84" t="s">
        <v>2927</v>
      </c>
      <c r="BI72" s="161">
        <v>300.0</v>
      </c>
      <c r="BJ72" s="195" t="s">
        <v>2928</v>
      </c>
      <c r="BK72" s="83"/>
      <c r="BL72" s="150"/>
      <c r="BM72" s="124">
        <v>100.0</v>
      </c>
      <c r="BN72" s="135" t="s">
        <v>2929</v>
      </c>
      <c r="BO72" s="91">
        <v>300.0</v>
      </c>
      <c r="BP72" s="115" t="s">
        <v>2930</v>
      </c>
      <c r="BQ72" s="101"/>
      <c r="BR72" s="101"/>
      <c r="BS72" s="83">
        <v>50.0</v>
      </c>
      <c r="BT72" s="99" t="s">
        <v>2931</v>
      </c>
      <c r="BU72" s="83">
        <v>50.0</v>
      </c>
      <c r="BV72" s="199" t="s">
        <v>2932</v>
      </c>
      <c r="BW72" s="83"/>
      <c r="BX72" s="101"/>
      <c r="BY72" s="101"/>
      <c r="BZ72" s="101"/>
      <c r="CA72" s="101"/>
      <c r="CB72" s="101"/>
      <c r="CC72" s="124">
        <v>200.0</v>
      </c>
      <c r="CD72" s="122" t="s">
        <v>2933</v>
      </c>
      <c r="CE72" s="121" t="s">
        <v>439</v>
      </c>
      <c r="CF72" s="122" t="str">
        <f>HYPERLINK("https://kingdomhearts.fandom.com/wiki/Buckle_Bruiser", "Buckle Bruiser")</f>
        <v>Buckle Bruiser</v>
      </c>
      <c r="CG72" s="101"/>
      <c r="CH72" s="101"/>
      <c r="CI72" s="101"/>
      <c r="CJ72" s="101"/>
      <c r="CK72" s="124">
        <v>100.0</v>
      </c>
      <c r="CL72" s="135" t="s">
        <v>2934</v>
      </c>
      <c r="CM72" s="124">
        <v>200.0</v>
      </c>
      <c r="CN72" s="122" t="s">
        <v>2935</v>
      </c>
      <c r="CO72" s="121">
        <v>400.0</v>
      </c>
      <c r="CP72" s="117" t="s">
        <v>2936</v>
      </c>
      <c r="CS72" s="124">
        <v>0.0</v>
      </c>
      <c r="CT72" s="122" t="s">
        <v>2937</v>
      </c>
      <c r="CU72" s="101"/>
      <c r="CV72" s="101"/>
      <c r="CW72" s="83">
        <v>300.0</v>
      </c>
      <c r="CX72" s="118" t="s">
        <v>2938</v>
      </c>
      <c r="CY72" s="101"/>
      <c r="CZ72" s="83">
        <v>300.0</v>
      </c>
      <c r="DA72" s="200" t="s">
        <v>2939</v>
      </c>
      <c r="DB72" s="127"/>
      <c r="DF72" s="35"/>
      <c r="DG72" s="35"/>
      <c r="DI72" s="35"/>
      <c r="DP72" s="111"/>
    </row>
    <row r="73" ht="24.75" customHeight="1">
      <c r="A73" s="35"/>
      <c r="B73" s="82">
        <v>64.0</v>
      </c>
      <c r="C73" s="121">
        <v>0.0</v>
      </c>
      <c r="D73" s="100" t="s">
        <v>2940</v>
      </c>
      <c r="E73" s="83">
        <v>100.0</v>
      </c>
      <c r="F73" s="100" t="s">
        <v>2941</v>
      </c>
      <c r="G73" s="83">
        <v>100.0</v>
      </c>
      <c r="H73" s="100" t="s">
        <v>2942</v>
      </c>
      <c r="I73" s="83">
        <v>100.0</v>
      </c>
      <c r="J73" s="174" t="s">
        <v>2943</v>
      </c>
      <c r="K73" s="83">
        <v>200.0</v>
      </c>
      <c r="L73" s="116" t="s">
        <v>2944</v>
      </c>
      <c r="M73" s="83">
        <v>200.0</v>
      </c>
      <c r="N73" s="100" t="s">
        <v>2945</v>
      </c>
      <c r="O73" s="124">
        <v>300.0</v>
      </c>
      <c r="P73" s="122" t="s">
        <v>2946</v>
      </c>
      <c r="Q73" s="83">
        <v>500.0</v>
      </c>
      <c r="R73" s="100" t="s">
        <v>2947</v>
      </c>
      <c r="S73" s="97">
        <v>400.0</v>
      </c>
      <c r="T73" s="99" t="s">
        <v>2948</v>
      </c>
      <c r="U73" s="83">
        <v>100.0</v>
      </c>
      <c r="V73" s="100" t="s">
        <v>2949</v>
      </c>
      <c r="W73" s="83">
        <v>300.0</v>
      </c>
      <c r="X73" s="100" t="s">
        <v>2950</v>
      </c>
      <c r="Y73" s="83">
        <v>500.0</v>
      </c>
      <c r="Z73" s="100" t="s">
        <v>2951</v>
      </c>
      <c r="AA73" s="83">
        <v>300.0</v>
      </c>
      <c r="AB73" s="156" t="s">
        <v>2952</v>
      </c>
      <c r="AC73" s="83">
        <v>500.0</v>
      </c>
      <c r="AD73" s="100" t="s">
        <v>2953</v>
      </c>
      <c r="AE73" s="83">
        <v>200.0</v>
      </c>
      <c r="AF73" s="100" t="s">
        <v>2954</v>
      </c>
      <c r="AG73" s="35"/>
      <c r="AH73" s="203"/>
      <c r="AI73" s="121">
        <v>200.0</v>
      </c>
      <c r="AJ73" s="202" t="s">
        <v>2955</v>
      </c>
      <c r="AK73" s="91">
        <v>100.0</v>
      </c>
      <c r="AL73" s="155" t="s">
        <v>2956</v>
      </c>
      <c r="AM73" s="83">
        <v>300.0</v>
      </c>
      <c r="AN73" s="117" t="s">
        <v>2957</v>
      </c>
      <c r="AO73" s="83">
        <v>100.0</v>
      </c>
      <c r="AP73" s="115" t="s">
        <v>603</v>
      </c>
      <c r="AQ73" s="83">
        <v>50.0</v>
      </c>
      <c r="AR73" s="115" t="s">
        <v>2958</v>
      </c>
      <c r="AS73" s="101"/>
      <c r="AT73" s="35"/>
      <c r="AU73" s="83">
        <v>200.0</v>
      </c>
      <c r="AV73" s="100" t="s">
        <v>2959</v>
      </c>
      <c r="AW73" s="101"/>
      <c r="AX73" s="35"/>
      <c r="AY73" s="101"/>
      <c r="AZ73" s="114"/>
      <c r="BA73" s="101"/>
      <c r="BB73" s="35"/>
      <c r="BC73" s="83">
        <v>200.0</v>
      </c>
      <c r="BD73" s="94" t="s">
        <v>2960</v>
      </c>
      <c r="BE73" s="35"/>
      <c r="BF73" s="35"/>
      <c r="BG73" s="83">
        <v>200.0</v>
      </c>
      <c r="BH73" s="84" t="s">
        <v>2961</v>
      </c>
      <c r="BI73" s="101"/>
      <c r="BJ73" s="150"/>
      <c r="BK73" s="101"/>
      <c r="BL73" s="150"/>
      <c r="BM73" s="124">
        <v>300.0</v>
      </c>
      <c r="BN73" s="135" t="s">
        <v>2962</v>
      </c>
      <c r="BO73" s="91">
        <v>300.0</v>
      </c>
      <c r="BP73" s="115" t="s">
        <v>2963</v>
      </c>
      <c r="BQ73" s="101"/>
      <c r="BR73" s="101"/>
      <c r="BS73" s="83">
        <v>0.0</v>
      </c>
      <c r="BT73" s="99" t="s">
        <v>2964</v>
      </c>
      <c r="BU73" s="83">
        <v>50.0</v>
      </c>
      <c r="BV73" s="199" t="s">
        <v>2965</v>
      </c>
      <c r="BW73" s="83"/>
      <c r="BX73" s="101"/>
      <c r="BY73" s="101"/>
      <c r="BZ73" s="101"/>
      <c r="CA73" s="101"/>
      <c r="CB73" s="101"/>
      <c r="CC73" s="124">
        <v>1000.0</v>
      </c>
      <c r="CD73" s="122" t="s">
        <v>2966</v>
      </c>
      <c r="CE73" s="121">
        <v>200.0</v>
      </c>
      <c r="CF73" s="122" t="str">
        <f>HYPERLINK("https://kingdomhearts.fandom.com/wiki/Chrono_Twister", "Chrono Twister")</f>
        <v>Chrono Twister</v>
      </c>
      <c r="CG73" s="101"/>
      <c r="CH73" s="101"/>
      <c r="CI73" s="101"/>
      <c r="CJ73" s="101"/>
      <c r="CK73" s="124">
        <v>300.0</v>
      </c>
      <c r="CL73" s="135" t="s">
        <v>194</v>
      </c>
      <c r="CM73" s="124">
        <v>200.0</v>
      </c>
      <c r="CN73" s="122" t="s">
        <v>2967</v>
      </c>
      <c r="CO73" s="121">
        <v>200.0</v>
      </c>
      <c r="CP73" s="117" t="s">
        <v>2968</v>
      </c>
      <c r="CS73" s="124">
        <v>200.0</v>
      </c>
      <c r="CT73" s="122" t="s">
        <v>2969</v>
      </c>
      <c r="CU73" s="101"/>
      <c r="CV73" s="101"/>
      <c r="CW73" s="83">
        <v>300.0</v>
      </c>
      <c r="CX73" s="115" t="s">
        <v>2970</v>
      </c>
      <c r="CY73" s="101"/>
      <c r="CZ73" s="83">
        <v>100.0</v>
      </c>
      <c r="DA73" s="204" t="s">
        <v>2971</v>
      </c>
      <c r="DB73" s="127"/>
      <c r="DF73" s="35"/>
      <c r="DG73" s="35"/>
      <c r="DI73" s="35"/>
      <c r="DP73" s="111"/>
    </row>
    <row r="74" ht="24.75" customHeight="1">
      <c r="A74" s="35"/>
      <c r="B74" s="82">
        <v>65.0</v>
      </c>
      <c r="C74" s="121">
        <v>100.0</v>
      </c>
      <c r="D74" s="100" t="s">
        <v>2972</v>
      </c>
      <c r="E74" s="83">
        <v>100.0</v>
      </c>
      <c r="F74" s="100" t="s">
        <v>2973</v>
      </c>
      <c r="G74" s="83">
        <v>100.0</v>
      </c>
      <c r="H74" s="100" t="s">
        <v>2974</v>
      </c>
      <c r="I74" s="83">
        <v>200.0</v>
      </c>
      <c r="J74" s="174" t="s">
        <v>2975</v>
      </c>
      <c r="K74" s="83">
        <v>300.0</v>
      </c>
      <c r="L74" s="116" t="s">
        <v>2976</v>
      </c>
      <c r="M74" s="83">
        <v>200.0</v>
      </c>
      <c r="N74" s="100" t="s">
        <v>2977</v>
      </c>
      <c r="O74" s="121" t="s">
        <v>2978</v>
      </c>
      <c r="P74" s="122" t="s">
        <v>2979</v>
      </c>
      <c r="Q74" s="83">
        <v>200.0</v>
      </c>
      <c r="R74" s="100" t="s">
        <v>2980</v>
      </c>
      <c r="S74" s="97">
        <v>300.0</v>
      </c>
      <c r="T74" s="99" t="s">
        <v>2981</v>
      </c>
      <c r="U74" s="83">
        <v>200.0</v>
      </c>
      <c r="V74" s="100" t="s">
        <v>2982</v>
      </c>
      <c r="W74" s="83">
        <v>300.0</v>
      </c>
      <c r="X74" s="100" t="s">
        <v>2983</v>
      </c>
      <c r="Y74" s="83">
        <v>100.0</v>
      </c>
      <c r="Z74" s="100" t="s">
        <v>2984</v>
      </c>
      <c r="AA74" s="83">
        <v>100.0</v>
      </c>
      <c r="AB74" s="174" t="s">
        <v>2985</v>
      </c>
      <c r="AC74" s="83">
        <v>300.0</v>
      </c>
      <c r="AD74" s="100" t="s">
        <v>2986</v>
      </c>
      <c r="AE74" s="83">
        <v>300.0</v>
      </c>
      <c r="AF74" s="100" t="s">
        <v>2987</v>
      </c>
      <c r="AG74" s="35"/>
      <c r="AI74" s="175">
        <v>400.0</v>
      </c>
      <c r="AJ74" s="205" t="s">
        <v>2988</v>
      </c>
      <c r="AK74" s="91">
        <v>50.0</v>
      </c>
      <c r="AL74" s="155" t="s">
        <v>2989</v>
      </c>
      <c r="AM74" s="83">
        <v>300.0</v>
      </c>
      <c r="AN74" s="119" t="s">
        <v>271</v>
      </c>
      <c r="AO74" s="83">
        <v>100.0</v>
      </c>
      <c r="AP74" s="115" t="s">
        <v>2990</v>
      </c>
      <c r="AQ74" s="83">
        <v>100.0</v>
      </c>
      <c r="AR74" s="115" t="s">
        <v>2991</v>
      </c>
      <c r="AS74" s="101"/>
      <c r="AT74" s="35"/>
      <c r="AU74" s="83" t="s">
        <v>304</v>
      </c>
      <c r="AV74" s="100" t="s">
        <v>2992</v>
      </c>
      <c r="AW74" s="101"/>
      <c r="AX74" s="35"/>
      <c r="AY74" s="101"/>
      <c r="AZ74" s="114"/>
      <c r="BA74" s="101"/>
      <c r="BB74" s="35"/>
      <c r="BC74" s="83">
        <v>200.0</v>
      </c>
      <c r="BD74" s="94" t="s">
        <v>2993</v>
      </c>
      <c r="BE74" s="35"/>
      <c r="BF74" s="35"/>
      <c r="BG74" s="83">
        <v>200.0</v>
      </c>
      <c r="BH74" s="84" t="s">
        <v>2994</v>
      </c>
      <c r="BI74" s="101"/>
      <c r="BJ74" s="150"/>
      <c r="BK74" s="101"/>
      <c r="BL74" s="150"/>
      <c r="BM74" s="124">
        <v>100.0</v>
      </c>
      <c r="BN74" s="135" t="s">
        <v>2995</v>
      </c>
      <c r="BO74" s="91">
        <v>100.0</v>
      </c>
      <c r="BP74" s="115" t="s">
        <v>2996</v>
      </c>
      <c r="BQ74" s="101"/>
      <c r="BR74" s="101"/>
      <c r="BS74" s="83">
        <v>100.0</v>
      </c>
      <c r="BT74" s="99" t="s">
        <v>2997</v>
      </c>
      <c r="BU74" s="83">
        <v>50.0</v>
      </c>
      <c r="BV74" s="199" t="s">
        <v>2998</v>
      </c>
      <c r="BW74" s="83"/>
      <c r="BX74" s="101"/>
      <c r="BY74" s="101"/>
      <c r="BZ74" s="101"/>
      <c r="CA74" s="101"/>
      <c r="CB74" s="101"/>
      <c r="CC74" s="124">
        <v>500.0</v>
      </c>
      <c r="CD74" s="122" t="s">
        <v>2999</v>
      </c>
      <c r="CE74" s="121">
        <v>100.0</v>
      </c>
      <c r="CF74" s="122" t="str">
        <f>HYPERLINK("https://kingdomhearts.fandom.com/wiki/Flood", "Flood")</f>
        <v>Flood</v>
      </c>
      <c r="CG74" s="101"/>
      <c r="CH74" s="101"/>
      <c r="CI74" s="101"/>
      <c r="CJ74" s="101"/>
      <c r="CK74" s="124">
        <v>50.0</v>
      </c>
      <c r="CL74" s="135" t="s">
        <v>3000</v>
      </c>
      <c r="CM74" s="124">
        <v>200.0</v>
      </c>
      <c r="CN74" s="122" t="s">
        <v>3001</v>
      </c>
      <c r="CO74" s="121">
        <v>100.0</v>
      </c>
      <c r="CP74" s="165" t="s">
        <v>3002</v>
      </c>
      <c r="CS74" s="124">
        <v>400.0</v>
      </c>
      <c r="CT74" s="122" t="s">
        <v>3003</v>
      </c>
      <c r="CU74" s="101"/>
      <c r="CV74" s="101"/>
      <c r="CW74" s="83">
        <v>200.0</v>
      </c>
      <c r="CX74" s="115" t="s">
        <v>3004</v>
      </c>
      <c r="CY74" s="35"/>
      <c r="CZ74" s="83">
        <v>100.0</v>
      </c>
      <c r="DA74" s="204" t="s">
        <v>3005</v>
      </c>
      <c r="DB74" s="127"/>
      <c r="DF74" s="35"/>
      <c r="DG74" s="35"/>
      <c r="DI74" s="35"/>
      <c r="DP74" s="111"/>
    </row>
    <row r="75" ht="24.75" customHeight="1">
      <c r="A75" s="35"/>
      <c r="B75" s="82">
        <v>66.0</v>
      </c>
      <c r="C75" s="83">
        <v>50.0</v>
      </c>
      <c r="D75" s="100" t="s">
        <v>3006</v>
      </c>
      <c r="E75" s="83">
        <v>500.0</v>
      </c>
      <c r="F75" s="100" t="s">
        <v>3007</v>
      </c>
      <c r="G75" s="83">
        <v>100.0</v>
      </c>
      <c r="H75" s="100" t="s">
        <v>3008</v>
      </c>
      <c r="I75" s="83">
        <v>100.0</v>
      </c>
      <c r="J75" s="174" t="s">
        <v>3009</v>
      </c>
      <c r="K75" s="83">
        <v>400.0</v>
      </c>
      <c r="L75" s="116" t="s">
        <v>3010</v>
      </c>
      <c r="M75" s="83">
        <v>200.0</v>
      </c>
      <c r="N75" s="100" t="s">
        <v>3011</v>
      </c>
      <c r="O75" s="124">
        <v>400.0</v>
      </c>
      <c r="P75" s="122" t="s">
        <v>3012</v>
      </c>
      <c r="Q75" s="83">
        <v>500.0</v>
      </c>
      <c r="R75" s="100" t="s">
        <v>3013</v>
      </c>
      <c r="S75" s="101">
        <v>300.0</v>
      </c>
      <c r="T75" s="99" t="s">
        <v>3014</v>
      </c>
      <c r="U75" s="83">
        <v>200.0</v>
      </c>
      <c r="V75" s="100" t="s">
        <v>3015</v>
      </c>
      <c r="W75" s="83">
        <v>300.0</v>
      </c>
      <c r="X75" s="100" t="s">
        <v>3016</v>
      </c>
      <c r="Y75" s="83">
        <v>100.0</v>
      </c>
      <c r="Z75" s="115" t="s">
        <v>3017</v>
      </c>
      <c r="AA75" s="83">
        <v>100.0</v>
      </c>
      <c r="AB75" s="156" t="s">
        <v>3018</v>
      </c>
      <c r="AC75" s="83">
        <v>200.0</v>
      </c>
      <c r="AD75" s="100" t="s">
        <v>3019</v>
      </c>
      <c r="AE75" s="83">
        <v>300.0</v>
      </c>
      <c r="AF75" s="100" t="s">
        <v>3020</v>
      </c>
      <c r="AG75" s="35"/>
      <c r="AK75" s="91">
        <v>100.0</v>
      </c>
      <c r="AL75" s="155" t="s">
        <v>3021</v>
      </c>
      <c r="AM75" s="83">
        <v>300.0</v>
      </c>
      <c r="AN75" s="117" t="s">
        <v>3022</v>
      </c>
      <c r="AO75" s="83">
        <v>100.0</v>
      </c>
      <c r="AP75" s="115" t="s">
        <v>3023</v>
      </c>
      <c r="AQ75" s="83">
        <v>50.0</v>
      </c>
      <c r="AR75" s="115" t="s">
        <v>3024</v>
      </c>
      <c r="AS75" s="101"/>
      <c r="AT75" s="35"/>
      <c r="AU75" s="83">
        <v>200.0</v>
      </c>
      <c r="AV75" s="100" t="s">
        <v>3025</v>
      </c>
      <c r="AW75" s="101"/>
      <c r="AX75" s="35"/>
      <c r="AY75" s="101"/>
      <c r="AZ75" s="114"/>
      <c r="BA75" s="101"/>
      <c r="BB75" s="35"/>
      <c r="BC75" s="83">
        <v>200.0</v>
      </c>
      <c r="BD75" s="94" t="s">
        <v>3026</v>
      </c>
      <c r="BE75" s="35"/>
      <c r="BF75" s="35"/>
      <c r="BG75" s="83">
        <v>900.0</v>
      </c>
      <c r="BH75" s="84" t="s">
        <v>3027</v>
      </c>
      <c r="BI75" s="101"/>
      <c r="BJ75" s="150"/>
      <c r="BK75" s="101"/>
      <c r="BL75" s="150"/>
      <c r="BM75" s="124">
        <v>100.0</v>
      </c>
      <c r="BN75" s="135" t="s">
        <v>3028</v>
      </c>
      <c r="BO75" s="91">
        <v>200.0</v>
      </c>
      <c r="BP75" s="115" t="s">
        <v>3029</v>
      </c>
      <c r="BQ75" s="101"/>
      <c r="BR75" s="101"/>
      <c r="BS75" s="83">
        <v>100.0</v>
      </c>
      <c r="BT75" s="99" t="s">
        <v>1347</v>
      </c>
      <c r="BU75" s="83">
        <v>50.0</v>
      </c>
      <c r="BV75" s="199" t="s">
        <v>3030</v>
      </c>
      <c r="BW75" s="83"/>
      <c r="BX75" s="101"/>
      <c r="BY75" s="101"/>
      <c r="BZ75" s="101"/>
      <c r="CA75" s="101"/>
      <c r="CB75" s="101"/>
      <c r="CC75" s="124">
        <v>100.0</v>
      </c>
      <c r="CD75" s="122" t="s">
        <v>3031</v>
      </c>
      <c r="CE75" s="121">
        <v>200.0</v>
      </c>
      <c r="CF75" s="122" t="str">
        <f>HYPERLINK("https://kingdomhearts.fandom.com/wiki/Glidewinder", "Glidewinder")</f>
        <v>Glidewinder</v>
      </c>
      <c r="CG75" s="101"/>
      <c r="CH75" s="101"/>
      <c r="CI75" s="101"/>
      <c r="CJ75" s="101"/>
      <c r="CK75" s="124">
        <v>200.0</v>
      </c>
      <c r="CL75" s="135" t="s">
        <v>3032</v>
      </c>
      <c r="CM75" s="124">
        <v>200.0</v>
      </c>
      <c r="CN75" s="122" t="s">
        <v>3033</v>
      </c>
      <c r="CO75" s="121">
        <v>300.0</v>
      </c>
      <c r="CP75" s="165" t="s">
        <v>3034</v>
      </c>
      <c r="CQ75" s="101"/>
      <c r="CR75" s="101"/>
      <c r="CS75" s="124">
        <v>50.0</v>
      </c>
      <c r="CT75" s="122" t="s">
        <v>3035</v>
      </c>
      <c r="CU75" s="101"/>
      <c r="CV75" s="101"/>
      <c r="CW75" s="83">
        <v>200.0</v>
      </c>
      <c r="CX75" s="115" t="s">
        <v>3036</v>
      </c>
      <c r="CY75" s="35"/>
      <c r="CZ75" s="83">
        <v>0.0</v>
      </c>
      <c r="DA75" s="204" t="s">
        <v>3037</v>
      </c>
      <c r="DB75" s="127"/>
      <c r="DF75" s="35"/>
      <c r="DG75" s="35"/>
      <c r="DI75" s="35"/>
      <c r="DP75" s="111"/>
    </row>
    <row r="76" ht="24.75" customHeight="1">
      <c r="A76" s="35"/>
      <c r="B76" s="82">
        <v>67.0</v>
      </c>
      <c r="C76" s="83">
        <v>50.0</v>
      </c>
      <c r="D76" s="100" t="s">
        <v>3038</v>
      </c>
      <c r="E76" s="83">
        <v>100.0</v>
      </c>
      <c r="F76" s="100" t="s">
        <v>3039</v>
      </c>
      <c r="G76" s="83">
        <v>0.0</v>
      </c>
      <c r="H76" s="100" t="s">
        <v>3040</v>
      </c>
      <c r="I76" s="83">
        <v>300.0</v>
      </c>
      <c r="J76" s="174" t="s">
        <v>3041</v>
      </c>
      <c r="K76" s="83">
        <v>200.0</v>
      </c>
      <c r="L76" s="116" t="s">
        <v>3042</v>
      </c>
      <c r="M76" s="83">
        <v>200.0</v>
      </c>
      <c r="N76" s="100" t="s">
        <v>3043</v>
      </c>
      <c r="O76" s="124">
        <v>800.0</v>
      </c>
      <c r="P76" s="123" t="s">
        <v>3044</v>
      </c>
      <c r="Q76" s="83">
        <v>200.0</v>
      </c>
      <c r="R76" s="100" t="s">
        <v>2363</v>
      </c>
      <c r="S76" s="97">
        <v>400.0</v>
      </c>
      <c r="T76" s="99" t="s">
        <v>3045</v>
      </c>
      <c r="U76" s="83">
        <v>300.0</v>
      </c>
      <c r="V76" s="138" t="s">
        <v>3046</v>
      </c>
      <c r="W76" s="83">
        <v>300.0</v>
      </c>
      <c r="X76" s="100" t="s">
        <v>3047</v>
      </c>
      <c r="Y76" s="83">
        <v>200.0</v>
      </c>
      <c r="Z76" s="115" t="s">
        <v>3048</v>
      </c>
      <c r="AA76" s="83">
        <v>200.0</v>
      </c>
      <c r="AB76" s="174" t="s">
        <v>3049</v>
      </c>
      <c r="AC76" s="83">
        <v>100.0</v>
      </c>
      <c r="AD76" s="100" t="s">
        <v>3050</v>
      </c>
      <c r="AE76" s="83">
        <v>200.0</v>
      </c>
      <c r="AF76" s="100" t="s">
        <v>1504</v>
      </c>
      <c r="AG76" s="35"/>
      <c r="AI76" s="101"/>
      <c r="AJ76" s="101"/>
      <c r="AK76" s="91">
        <v>50.0</v>
      </c>
      <c r="AL76" s="155" t="s">
        <v>3051</v>
      </c>
      <c r="AM76" s="83">
        <v>300.0</v>
      </c>
      <c r="AN76" s="119" t="s">
        <v>3052</v>
      </c>
      <c r="AO76" s="83">
        <v>200.0</v>
      </c>
      <c r="AP76" s="115" t="s">
        <v>3053</v>
      </c>
      <c r="AQ76" s="83">
        <v>0.0</v>
      </c>
      <c r="AR76" s="115" t="s">
        <v>3054</v>
      </c>
      <c r="AS76" s="101"/>
      <c r="AT76" s="35"/>
      <c r="AU76" s="83" t="s">
        <v>304</v>
      </c>
      <c r="AV76" s="100" t="s">
        <v>3055</v>
      </c>
      <c r="AW76" s="101"/>
      <c r="AX76" s="35"/>
      <c r="AY76" s="101"/>
      <c r="AZ76" s="114"/>
      <c r="BA76" s="101"/>
      <c r="BB76" s="35"/>
      <c r="BC76" s="83">
        <v>200.0</v>
      </c>
      <c r="BD76" s="94" t="s">
        <v>3056</v>
      </c>
      <c r="BE76" s="35"/>
      <c r="BF76" s="35"/>
      <c r="BG76" s="83">
        <v>400.0</v>
      </c>
      <c r="BH76" s="84" t="s">
        <v>3057</v>
      </c>
      <c r="BI76" s="101"/>
      <c r="BJ76" s="150"/>
      <c r="BK76" s="101"/>
      <c r="BL76" s="150"/>
      <c r="BM76" s="124">
        <v>200.0</v>
      </c>
      <c r="BN76" s="135" t="s">
        <v>3058</v>
      </c>
      <c r="BO76" s="91">
        <v>200.0</v>
      </c>
      <c r="BP76" s="115" t="s">
        <v>3059</v>
      </c>
      <c r="BQ76" s="101"/>
      <c r="BR76" s="101"/>
      <c r="BS76" s="83">
        <v>0.0</v>
      </c>
      <c r="BT76" s="99" t="s">
        <v>3060</v>
      </c>
      <c r="BU76" s="83">
        <v>100.0</v>
      </c>
      <c r="BV76" s="199" t="s">
        <v>3061</v>
      </c>
      <c r="BW76" s="83"/>
      <c r="BX76" s="101"/>
      <c r="BY76" s="101"/>
      <c r="BZ76" s="101"/>
      <c r="CA76" s="101"/>
      <c r="CB76" s="101"/>
      <c r="CC76" s="124">
        <v>300.0</v>
      </c>
      <c r="CD76" s="122" t="s">
        <v>3062</v>
      </c>
      <c r="CE76" s="121">
        <v>100.0</v>
      </c>
      <c r="CF76" s="122" t="str">
        <f>HYPERLINK("https://kingdomhearts.fandom.com/wiki/Hareraiser", "Hareraiser")</f>
        <v>Hareraiser</v>
      </c>
      <c r="CG76" s="101"/>
      <c r="CH76" s="101"/>
      <c r="CI76" s="101"/>
      <c r="CJ76" s="101"/>
      <c r="CK76" s="124">
        <v>100.0</v>
      </c>
      <c r="CL76" s="135" t="s">
        <v>3063</v>
      </c>
      <c r="CM76" s="124">
        <v>200.0</v>
      </c>
      <c r="CN76" s="122" t="s">
        <v>3064</v>
      </c>
      <c r="CO76" s="121">
        <v>300.0</v>
      </c>
      <c r="CP76" s="165" t="s">
        <v>3065</v>
      </c>
      <c r="CQ76" s="101"/>
      <c r="CR76" s="101"/>
      <c r="CS76" s="124">
        <v>300.0</v>
      </c>
      <c r="CT76" s="122" t="s">
        <v>3066</v>
      </c>
      <c r="CU76" s="101"/>
      <c r="CV76" s="101"/>
      <c r="CW76" s="83">
        <v>200.0</v>
      </c>
      <c r="CX76" s="115" t="s">
        <v>3067</v>
      </c>
      <c r="CY76" s="35"/>
      <c r="CZ76" s="83">
        <v>50.0</v>
      </c>
      <c r="DA76" s="204" t="s">
        <v>3068</v>
      </c>
      <c r="DB76" s="127"/>
      <c r="DF76" s="35"/>
      <c r="DG76" s="35"/>
      <c r="DI76" s="35"/>
      <c r="DP76" s="111"/>
    </row>
    <row r="77" ht="24.75" customHeight="1">
      <c r="A77" s="35"/>
      <c r="B77" s="82">
        <v>68.0</v>
      </c>
      <c r="C77" s="83">
        <v>50.0</v>
      </c>
      <c r="D77" s="100" t="s">
        <v>3069</v>
      </c>
      <c r="E77" s="83">
        <v>50.0</v>
      </c>
      <c r="F77" s="100" t="s">
        <v>3070</v>
      </c>
      <c r="G77" s="83">
        <v>100.0</v>
      </c>
      <c r="H77" s="100" t="s">
        <v>3071</v>
      </c>
      <c r="I77" s="83">
        <v>300.0</v>
      </c>
      <c r="J77" s="156" t="s">
        <v>3072</v>
      </c>
      <c r="K77" s="83">
        <v>200.0</v>
      </c>
      <c r="L77" s="206" t="s">
        <v>3073</v>
      </c>
      <c r="M77" s="83">
        <v>200.0</v>
      </c>
      <c r="N77" s="100" t="s">
        <v>3074</v>
      </c>
      <c r="O77" s="124">
        <v>700.0</v>
      </c>
      <c r="P77" s="122" t="s">
        <v>3075</v>
      </c>
      <c r="Q77" s="83">
        <v>500.0</v>
      </c>
      <c r="R77" s="100" t="s">
        <v>3076</v>
      </c>
      <c r="S77" s="101">
        <v>300.0</v>
      </c>
      <c r="T77" s="99" t="s">
        <v>3077</v>
      </c>
      <c r="U77" s="83">
        <v>200.0</v>
      </c>
      <c r="V77" s="138" t="s">
        <v>3078</v>
      </c>
      <c r="W77" s="83">
        <v>300.0</v>
      </c>
      <c r="X77" s="100" t="s">
        <v>3079</v>
      </c>
      <c r="Y77" s="83">
        <v>500.0</v>
      </c>
      <c r="Z77" s="115" t="s">
        <v>3080</v>
      </c>
      <c r="AA77" s="83">
        <v>200.0</v>
      </c>
      <c r="AB77" s="174" t="s">
        <v>3081</v>
      </c>
      <c r="AC77" s="83">
        <v>100.0</v>
      </c>
      <c r="AD77" s="100" t="s">
        <v>3082</v>
      </c>
      <c r="AE77" s="83">
        <v>50.0</v>
      </c>
      <c r="AF77" s="100" t="s">
        <v>3083</v>
      </c>
      <c r="AG77" s="35"/>
      <c r="AI77" s="101"/>
      <c r="AJ77" s="101"/>
      <c r="AK77" s="91">
        <v>50.0</v>
      </c>
      <c r="AL77" s="155" t="s">
        <v>3084</v>
      </c>
      <c r="AM77" s="83">
        <v>500.0</v>
      </c>
      <c r="AN77" s="117" t="s">
        <v>3085</v>
      </c>
      <c r="AO77" s="83">
        <v>200.0</v>
      </c>
      <c r="AP77" s="115" t="s">
        <v>3086</v>
      </c>
      <c r="AQ77" s="83">
        <v>200.0</v>
      </c>
      <c r="AR77" s="115" t="s">
        <v>3087</v>
      </c>
      <c r="AS77" s="101"/>
      <c r="AT77" s="35"/>
      <c r="AU77" s="83">
        <v>300.0</v>
      </c>
      <c r="AV77" s="100" t="s">
        <v>3088</v>
      </c>
      <c r="AW77" s="101"/>
      <c r="AX77" s="35"/>
      <c r="AY77" s="101"/>
      <c r="AZ77" s="114"/>
      <c r="BA77" s="101"/>
      <c r="BB77" s="35"/>
      <c r="BC77" s="83">
        <v>200.0</v>
      </c>
      <c r="BD77" s="94" t="s">
        <v>3089</v>
      </c>
      <c r="BE77" s="35"/>
      <c r="BF77" s="35"/>
      <c r="BG77" s="83">
        <v>400.0</v>
      </c>
      <c r="BH77" s="84" t="s">
        <v>3090</v>
      </c>
      <c r="BI77" s="101"/>
      <c r="BJ77" s="150"/>
      <c r="BK77" s="101"/>
      <c r="BL77" s="150"/>
      <c r="BM77" s="181">
        <v>200.0</v>
      </c>
      <c r="BN77" s="207" t="s">
        <v>3091</v>
      </c>
      <c r="BO77" s="91">
        <v>300.0</v>
      </c>
      <c r="BP77" s="115" t="s">
        <v>3092</v>
      </c>
      <c r="BQ77" s="101"/>
      <c r="BR77" s="101"/>
      <c r="BS77" s="83">
        <v>50.0</v>
      </c>
      <c r="BT77" s="99" t="s">
        <v>3093</v>
      </c>
      <c r="BU77" s="83">
        <v>100.0</v>
      </c>
      <c r="BV77" s="99" t="s">
        <v>3094</v>
      </c>
      <c r="BW77" s="83"/>
      <c r="BX77" s="101"/>
      <c r="BY77" s="101"/>
      <c r="BZ77" s="101"/>
      <c r="CA77" s="101"/>
      <c r="CB77" s="101"/>
      <c r="CC77" s="124">
        <v>50.0</v>
      </c>
      <c r="CD77" s="122" t="s">
        <v>3095</v>
      </c>
      <c r="CE77" s="121">
        <v>100.0</v>
      </c>
      <c r="CF77" s="122" t="str">
        <f>HYPERLINK("https://kingdomhearts.fandom.com/wiki/Jellyshade", "Jellyshade")</f>
        <v>Jellyshade</v>
      </c>
      <c r="CG77" s="101"/>
      <c r="CH77" s="101"/>
      <c r="CI77" s="101"/>
      <c r="CJ77" s="101"/>
      <c r="CK77" s="124">
        <v>50.0</v>
      </c>
      <c r="CL77" s="135" t="s">
        <v>3096</v>
      </c>
      <c r="CM77" s="124">
        <v>200.0</v>
      </c>
      <c r="CN77" s="122" t="s">
        <v>3097</v>
      </c>
      <c r="CO77" s="121">
        <v>300.0</v>
      </c>
      <c r="CP77" s="165" t="s">
        <v>3098</v>
      </c>
      <c r="CQ77" s="101"/>
      <c r="CR77" s="101"/>
      <c r="CS77" s="124">
        <v>200.0</v>
      </c>
      <c r="CT77" s="122" t="s">
        <v>3099</v>
      </c>
      <c r="CU77" s="101"/>
      <c r="CV77" s="101"/>
      <c r="CW77" s="83">
        <v>400.0</v>
      </c>
      <c r="CX77" s="118" t="s">
        <v>3100</v>
      </c>
      <c r="CY77" s="35"/>
      <c r="CZ77" s="83">
        <v>300.0</v>
      </c>
      <c r="DA77" s="204" t="s">
        <v>3101</v>
      </c>
      <c r="DB77" s="127"/>
      <c r="DF77" s="35"/>
      <c r="DG77" s="35"/>
      <c r="DI77" s="35"/>
      <c r="DP77" s="111"/>
    </row>
    <row r="78" ht="24.75" customHeight="1">
      <c r="A78" s="35"/>
      <c r="B78" s="82">
        <v>69.0</v>
      </c>
      <c r="C78" s="83">
        <v>100.0</v>
      </c>
      <c r="D78" s="100" t="s">
        <v>3102</v>
      </c>
      <c r="E78" s="83">
        <v>50.0</v>
      </c>
      <c r="F78" s="100" t="s">
        <v>3103</v>
      </c>
      <c r="G78" s="83">
        <v>0.0</v>
      </c>
      <c r="H78" s="118" t="s">
        <v>3104</v>
      </c>
      <c r="I78" s="83">
        <v>50.0</v>
      </c>
      <c r="J78" s="174" t="s">
        <v>3105</v>
      </c>
      <c r="K78" s="83">
        <v>400.0</v>
      </c>
      <c r="L78" s="116" t="s">
        <v>3106</v>
      </c>
      <c r="M78" s="83">
        <v>200.0</v>
      </c>
      <c r="N78" s="100" t="s">
        <v>3107</v>
      </c>
      <c r="O78" s="124">
        <v>800.0</v>
      </c>
      <c r="P78" s="122" t="s">
        <v>3108</v>
      </c>
      <c r="Q78" s="83">
        <v>400.0</v>
      </c>
      <c r="R78" s="100" t="s">
        <v>3109</v>
      </c>
      <c r="S78" s="97">
        <v>400.0</v>
      </c>
      <c r="T78" s="99" t="s">
        <v>3110</v>
      </c>
      <c r="U78" s="83">
        <v>300.0</v>
      </c>
      <c r="V78" s="138" t="s">
        <v>3111</v>
      </c>
      <c r="W78" s="83">
        <v>300.0</v>
      </c>
      <c r="X78" s="100" t="s">
        <v>3112</v>
      </c>
      <c r="Y78" s="83">
        <v>200.0</v>
      </c>
      <c r="Z78" s="100" t="s">
        <v>3113</v>
      </c>
      <c r="AA78" s="83">
        <v>200.0</v>
      </c>
      <c r="AB78" s="174" t="s">
        <v>3114</v>
      </c>
      <c r="AC78" s="83">
        <v>500.0</v>
      </c>
      <c r="AD78" s="100" t="s">
        <v>3115</v>
      </c>
      <c r="AE78" s="83">
        <v>100.0</v>
      </c>
      <c r="AF78" s="100" t="s">
        <v>3116</v>
      </c>
      <c r="AG78" s="35"/>
      <c r="AI78" s="35"/>
      <c r="AJ78" s="35"/>
      <c r="AK78" s="91">
        <v>100.0</v>
      </c>
      <c r="AL78" s="155" t="s">
        <v>3117</v>
      </c>
      <c r="AM78" s="83">
        <v>300.0</v>
      </c>
      <c r="AN78" s="119" t="s">
        <v>3118</v>
      </c>
      <c r="AO78" s="83">
        <v>300.0</v>
      </c>
      <c r="AP78" s="115" t="s">
        <v>3119</v>
      </c>
      <c r="AQ78" s="83">
        <v>50.0</v>
      </c>
      <c r="AR78" s="115" t="s">
        <v>3120</v>
      </c>
      <c r="AS78" s="101"/>
      <c r="AT78" s="35"/>
      <c r="AU78" s="83">
        <v>200.0</v>
      </c>
      <c r="AV78" s="100" t="s">
        <v>3121</v>
      </c>
      <c r="AW78" s="101"/>
      <c r="AX78" s="35"/>
      <c r="AY78" s="101"/>
      <c r="AZ78" s="114"/>
      <c r="BA78" s="101"/>
      <c r="BB78" s="35"/>
      <c r="BC78" s="83">
        <v>200.0</v>
      </c>
      <c r="BD78" s="94" t="s">
        <v>3122</v>
      </c>
      <c r="BE78" s="35"/>
      <c r="BF78" s="35"/>
      <c r="BG78" s="83">
        <v>300.0</v>
      </c>
      <c r="BH78" s="84" t="s">
        <v>3123</v>
      </c>
      <c r="BI78" s="101"/>
      <c r="BJ78" s="150"/>
      <c r="BK78" s="101"/>
      <c r="BL78" s="150"/>
      <c r="BM78" s="101"/>
      <c r="BN78" s="150"/>
      <c r="BO78" s="91">
        <v>100.0</v>
      </c>
      <c r="BP78" s="115" t="s">
        <v>3124</v>
      </c>
      <c r="BQ78" s="101"/>
      <c r="BR78" s="101"/>
      <c r="BS78" s="83">
        <v>0.0</v>
      </c>
      <c r="BT78" s="99" t="s">
        <v>3125</v>
      </c>
      <c r="BU78" s="83">
        <v>100.0</v>
      </c>
      <c r="BV78" s="99" t="s">
        <v>3126</v>
      </c>
      <c r="BW78" s="83"/>
      <c r="BX78" s="101"/>
      <c r="BY78" s="101"/>
      <c r="BZ78" s="101"/>
      <c r="CA78" s="101"/>
      <c r="CB78" s="101"/>
      <c r="CC78" s="124">
        <v>200.0</v>
      </c>
      <c r="CD78" s="122" t="s">
        <v>3127</v>
      </c>
      <c r="CE78" s="121">
        <v>300.0</v>
      </c>
      <c r="CF78" s="122" t="s">
        <v>3128</v>
      </c>
      <c r="CG78" s="101"/>
      <c r="CH78" s="101"/>
      <c r="CI78" s="101"/>
      <c r="CJ78" s="101"/>
      <c r="CK78" s="124">
        <v>100.0</v>
      </c>
      <c r="CL78" s="135" t="s">
        <v>3129</v>
      </c>
      <c r="CM78" s="124">
        <v>200.0</v>
      </c>
      <c r="CN78" s="122" t="s">
        <v>3130</v>
      </c>
      <c r="CO78" s="121">
        <v>300.0</v>
      </c>
      <c r="CP78" s="165" t="s">
        <v>3131</v>
      </c>
      <c r="CQ78" s="101"/>
      <c r="CR78" s="101"/>
      <c r="CS78" s="124">
        <v>0.0</v>
      </c>
      <c r="CT78" s="122" t="s">
        <v>3132</v>
      </c>
      <c r="CU78" s="101"/>
      <c r="CV78" s="101"/>
      <c r="CW78" s="83">
        <v>100.0</v>
      </c>
      <c r="CX78" s="115" t="s">
        <v>3133</v>
      </c>
      <c r="CY78" s="35"/>
      <c r="CZ78" s="83">
        <v>100.0</v>
      </c>
      <c r="DA78" s="204" t="s">
        <v>3134</v>
      </c>
      <c r="DB78" s="127"/>
      <c r="DF78" s="35"/>
      <c r="DG78" s="35"/>
      <c r="DI78" s="35"/>
      <c r="DP78" s="111"/>
    </row>
    <row r="79" ht="24.75" customHeight="1">
      <c r="A79" s="35"/>
      <c r="B79" s="82">
        <v>70.0</v>
      </c>
      <c r="C79" s="83">
        <v>50.0</v>
      </c>
      <c r="D79" s="100" t="s">
        <v>3135</v>
      </c>
      <c r="E79" s="83">
        <v>300.0</v>
      </c>
      <c r="F79" s="100" t="s">
        <v>3136</v>
      </c>
      <c r="G79" s="83">
        <v>50.0</v>
      </c>
      <c r="H79" s="100" t="s">
        <v>3137</v>
      </c>
      <c r="I79" s="83">
        <v>200.0</v>
      </c>
      <c r="J79" s="174" t="s">
        <v>3138</v>
      </c>
      <c r="K79" s="83">
        <v>300.0</v>
      </c>
      <c r="L79" s="116" t="s">
        <v>3139</v>
      </c>
      <c r="M79" s="83">
        <v>200.0</v>
      </c>
      <c r="N79" s="100" t="s">
        <v>3140</v>
      </c>
      <c r="O79" s="124">
        <v>300.0</v>
      </c>
      <c r="P79" s="122" t="s">
        <v>3141</v>
      </c>
      <c r="Q79" s="83">
        <v>300.0</v>
      </c>
      <c r="R79" s="100" t="s">
        <v>3142</v>
      </c>
      <c r="S79" s="97">
        <v>400.0</v>
      </c>
      <c r="T79" s="99" t="s">
        <v>3143</v>
      </c>
      <c r="U79" s="83">
        <v>200.0</v>
      </c>
      <c r="V79" s="138" t="s">
        <v>3144</v>
      </c>
      <c r="W79" s="83">
        <v>300.0</v>
      </c>
      <c r="X79" s="100" t="s">
        <v>3145</v>
      </c>
      <c r="Y79" s="83">
        <v>300.0</v>
      </c>
      <c r="Z79" s="100" t="s">
        <v>3146</v>
      </c>
      <c r="AA79" s="83">
        <v>300.0</v>
      </c>
      <c r="AB79" s="174" t="s">
        <v>3147</v>
      </c>
      <c r="AC79" s="83">
        <v>300.0</v>
      </c>
      <c r="AD79" s="100" t="s">
        <v>3148</v>
      </c>
      <c r="AE79" s="83">
        <v>200.0</v>
      </c>
      <c r="AF79" s="100" t="s">
        <v>3149</v>
      </c>
      <c r="AG79" s="35"/>
      <c r="AI79" s="35"/>
      <c r="AJ79" s="35"/>
      <c r="AK79" s="91">
        <v>200.0</v>
      </c>
      <c r="AL79" s="155" t="s">
        <v>3150</v>
      </c>
      <c r="AM79" s="83">
        <v>300.0</v>
      </c>
      <c r="AN79" s="119" t="s">
        <v>3151</v>
      </c>
      <c r="AO79" s="83">
        <v>200.0</v>
      </c>
      <c r="AP79" s="115" t="s">
        <v>3152</v>
      </c>
      <c r="AQ79" s="83">
        <v>200.0</v>
      </c>
      <c r="AR79" s="115" t="s">
        <v>3153</v>
      </c>
      <c r="AS79" s="101"/>
      <c r="AT79" s="35"/>
      <c r="AU79" s="83">
        <v>200.0</v>
      </c>
      <c r="AV79" s="100" t="s">
        <v>3154</v>
      </c>
      <c r="AW79" s="101"/>
      <c r="AX79" s="35"/>
      <c r="AY79" s="101"/>
      <c r="AZ79" s="114"/>
      <c r="BA79" s="35"/>
      <c r="BB79" s="35"/>
      <c r="BC79" s="83">
        <v>200.0</v>
      </c>
      <c r="BD79" s="94" t="s">
        <v>3155</v>
      </c>
      <c r="BE79" s="35"/>
      <c r="BF79" s="35"/>
      <c r="BG79" s="83">
        <v>400.0</v>
      </c>
      <c r="BH79" s="84" t="s">
        <v>3156</v>
      </c>
      <c r="BI79" s="101"/>
      <c r="BJ79" s="150"/>
      <c r="BK79" s="101"/>
      <c r="BL79" s="150"/>
      <c r="BM79" s="101"/>
      <c r="BN79" s="150"/>
      <c r="BO79" s="91">
        <v>300.0</v>
      </c>
      <c r="BP79" s="115" t="s">
        <v>3157</v>
      </c>
      <c r="BQ79" s="101"/>
      <c r="BR79" s="101"/>
      <c r="BS79" s="83">
        <v>0.0</v>
      </c>
      <c r="BT79" s="99" t="s">
        <v>3158</v>
      </c>
      <c r="BU79" s="83">
        <v>100.0</v>
      </c>
      <c r="BV79" s="99" t="s">
        <v>3159</v>
      </c>
      <c r="BW79" s="83"/>
      <c r="BX79" s="101"/>
      <c r="BY79" s="101"/>
      <c r="BZ79" s="101"/>
      <c r="CA79" s="101"/>
      <c r="CB79" s="101"/>
      <c r="CC79" s="124">
        <v>50.0</v>
      </c>
      <c r="CD79" s="122" t="s">
        <v>3160</v>
      </c>
      <c r="CE79" s="121">
        <v>200.0</v>
      </c>
      <c r="CF79" s="122" t="str">
        <f>HYPERLINK("https://kingdomhearts.fandom.com/wiki/Mandrake", "Mandrake")</f>
        <v>Mandrake</v>
      </c>
      <c r="CG79" s="101"/>
      <c r="CH79" s="101"/>
      <c r="CI79" s="101"/>
      <c r="CJ79" s="101"/>
      <c r="CK79" s="124">
        <v>100.0</v>
      </c>
      <c r="CL79" s="135" t="s">
        <v>3161</v>
      </c>
      <c r="CM79" s="124">
        <v>200.0</v>
      </c>
      <c r="CN79" s="122" t="s">
        <v>3162</v>
      </c>
      <c r="CO79" s="121">
        <v>200.0</v>
      </c>
      <c r="CP79" s="165" t="s">
        <v>3163</v>
      </c>
      <c r="CQ79" s="101"/>
      <c r="CR79" s="101"/>
      <c r="CS79" s="124">
        <v>0.0</v>
      </c>
      <c r="CT79" s="122" t="s">
        <v>3164</v>
      </c>
      <c r="CU79" s="101"/>
      <c r="CV79" s="101"/>
      <c r="CW79" s="83">
        <v>200.0</v>
      </c>
      <c r="CX79" s="115" t="s">
        <v>3165</v>
      </c>
      <c r="CY79" s="35"/>
      <c r="CZ79" s="83">
        <v>100.0</v>
      </c>
      <c r="DA79" s="204" t="s">
        <v>3166</v>
      </c>
      <c r="DB79" s="127"/>
      <c r="DF79" s="35"/>
      <c r="DG79" s="35"/>
      <c r="DI79" s="35"/>
      <c r="DP79" s="111"/>
    </row>
    <row r="80" ht="24.75" customHeight="1">
      <c r="A80" s="35"/>
      <c r="B80" s="82">
        <v>71.0</v>
      </c>
      <c r="C80" s="83">
        <v>50.0</v>
      </c>
      <c r="D80" s="174" t="s">
        <v>3167</v>
      </c>
      <c r="E80" s="83">
        <v>300.0</v>
      </c>
      <c r="F80" s="100" t="s">
        <v>3168</v>
      </c>
      <c r="G80" s="83">
        <v>100.0</v>
      </c>
      <c r="H80" s="100" t="s">
        <v>3169</v>
      </c>
      <c r="I80" s="83">
        <v>300.0</v>
      </c>
      <c r="J80" s="174" t="s">
        <v>3170</v>
      </c>
      <c r="K80" s="83">
        <v>300.0</v>
      </c>
      <c r="L80" s="116" t="s">
        <v>3171</v>
      </c>
      <c r="M80" s="83">
        <v>200.0</v>
      </c>
      <c r="N80" s="100" t="s">
        <v>3172</v>
      </c>
      <c r="O80" s="124">
        <v>300.0</v>
      </c>
      <c r="P80" s="122" t="s">
        <v>3173</v>
      </c>
      <c r="Q80" s="83">
        <v>200.0</v>
      </c>
      <c r="R80" s="100" t="s">
        <v>3174</v>
      </c>
      <c r="S80" s="101">
        <v>300.0</v>
      </c>
      <c r="T80" s="99" t="s">
        <v>3175</v>
      </c>
      <c r="U80" s="83">
        <v>200.0</v>
      </c>
      <c r="V80" s="138" t="s">
        <v>3176</v>
      </c>
      <c r="W80" s="83">
        <v>300.0</v>
      </c>
      <c r="X80" s="100" t="s">
        <v>3177</v>
      </c>
      <c r="Y80" s="83">
        <v>200.0</v>
      </c>
      <c r="Z80" s="115" t="s">
        <v>3178</v>
      </c>
      <c r="AA80" s="83">
        <v>200.0</v>
      </c>
      <c r="AB80" s="174" t="s">
        <v>3179</v>
      </c>
      <c r="AC80" s="83">
        <v>400.0</v>
      </c>
      <c r="AD80" s="100" t="s">
        <v>3180</v>
      </c>
      <c r="AE80" s="83">
        <v>100.0</v>
      </c>
      <c r="AF80" s="100" t="s">
        <v>3181</v>
      </c>
      <c r="AG80" s="35"/>
      <c r="AI80" s="35"/>
      <c r="AJ80" s="35"/>
      <c r="AK80" s="91">
        <v>100.0</v>
      </c>
      <c r="AL80" s="155" t="s">
        <v>3182</v>
      </c>
      <c r="AM80" s="83">
        <v>400.0</v>
      </c>
      <c r="AN80" s="119" t="s">
        <v>1062</v>
      </c>
      <c r="AO80" s="83">
        <v>400.0</v>
      </c>
      <c r="AP80" s="115" t="s">
        <v>3183</v>
      </c>
      <c r="AQ80" s="83">
        <v>200.0</v>
      </c>
      <c r="AR80" s="115" t="s">
        <v>3184</v>
      </c>
      <c r="AS80" s="101"/>
      <c r="AT80" s="35"/>
      <c r="AU80" s="83">
        <v>200.0</v>
      </c>
      <c r="AV80" s="100" t="s">
        <v>3185</v>
      </c>
      <c r="AW80" s="101"/>
      <c r="AX80" s="35"/>
      <c r="AY80" s="101"/>
      <c r="AZ80" s="114"/>
      <c r="BA80" s="35"/>
      <c r="BB80" s="35"/>
      <c r="BC80" s="83">
        <v>200.0</v>
      </c>
      <c r="BD80" s="94" t="s">
        <v>3186</v>
      </c>
      <c r="BE80" s="35"/>
      <c r="BF80" s="35"/>
      <c r="BG80" s="83">
        <v>900.0</v>
      </c>
      <c r="BH80" s="84" t="s">
        <v>3187</v>
      </c>
      <c r="BI80" s="101"/>
      <c r="BJ80" s="168"/>
      <c r="BK80" s="101"/>
      <c r="BL80" s="168"/>
      <c r="BM80" s="101"/>
      <c r="BN80" s="168"/>
      <c r="BO80" s="91">
        <v>200.0</v>
      </c>
      <c r="BP80" s="115" t="s">
        <v>3188</v>
      </c>
      <c r="BQ80" s="101"/>
      <c r="BR80" s="101"/>
      <c r="BS80" s="83">
        <v>300.0</v>
      </c>
      <c r="BT80" s="99" t="s">
        <v>3189</v>
      </c>
      <c r="BU80" s="83">
        <v>100.0</v>
      </c>
      <c r="BV80" s="99" t="s">
        <v>3190</v>
      </c>
      <c r="BW80" s="83"/>
      <c r="BX80" s="101"/>
      <c r="BY80" s="101"/>
      <c r="BZ80" s="101"/>
      <c r="CA80" s="101"/>
      <c r="CB80" s="101"/>
      <c r="CC80" s="124">
        <v>50.0</v>
      </c>
      <c r="CD80" s="122" t="s">
        <v>3191</v>
      </c>
      <c r="CE80" s="121">
        <v>300.0</v>
      </c>
      <c r="CF80" s="122" t="s">
        <v>3192</v>
      </c>
      <c r="CG80" s="101"/>
      <c r="CH80" s="101"/>
      <c r="CI80" s="101"/>
      <c r="CJ80" s="101"/>
      <c r="CK80" s="124">
        <v>100.0</v>
      </c>
      <c r="CL80" s="135" t="s">
        <v>3193</v>
      </c>
      <c r="CM80" s="124">
        <v>200.0</v>
      </c>
      <c r="CN80" s="122" t="s">
        <v>3194</v>
      </c>
      <c r="CO80" s="121">
        <v>300.0</v>
      </c>
      <c r="CP80" s="165" t="s">
        <v>3195</v>
      </c>
      <c r="CQ80" s="101"/>
      <c r="CR80" s="101"/>
      <c r="CS80" s="124">
        <v>0.0</v>
      </c>
      <c r="CT80" s="122" t="s">
        <v>3196</v>
      </c>
      <c r="CU80" s="101"/>
      <c r="CV80" s="101"/>
      <c r="CW80" s="83">
        <v>300.0</v>
      </c>
      <c r="CX80" s="115" t="s">
        <v>3197</v>
      </c>
      <c r="CY80" s="35"/>
      <c r="CZ80" s="83">
        <v>500.0</v>
      </c>
      <c r="DA80" s="204" t="s">
        <v>3198</v>
      </c>
      <c r="DB80" s="127"/>
      <c r="DF80" s="35"/>
      <c r="DG80" s="35"/>
      <c r="DI80" s="35"/>
      <c r="DP80" s="111"/>
    </row>
    <row r="81" ht="24.75" customHeight="1">
      <c r="A81" s="35"/>
      <c r="B81" s="82">
        <v>72.0</v>
      </c>
      <c r="C81" s="83">
        <v>100.0</v>
      </c>
      <c r="D81" s="156" t="s">
        <v>3199</v>
      </c>
      <c r="E81" s="83">
        <v>200.0</v>
      </c>
      <c r="F81" s="100" t="s">
        <v>3200</v>
      </c>
      <c r="G81" s="83">
        <v>0.0</v>
      </c>
      <c r="H81" s="100" t="s">
        <v>3201</v>
      </c>
      <c r="I81" s="83">
        <v>50.0</v>
      </c>
      <c r="J81" s="174" t="s">
        <v>3202</v>
      </c>
      <c r="K81" s="83">
        <v>300.0</v>
      </c>
      <c r="L81" s="116" t="s">
        <v>3203</v>
      </c>
      <c r="M81" s="83">
        <v>200.0</v>
      </c>
      <c r="N81" s="100" t="s">
        <v>3204</v>
      </c>
      <c r="O81" s="124">
        <v>500.0</v>
      </c>
      <c r="P81" s="122" t="s">
        <v>3205</v>
      </c>
      <c r="Q81" s="83">
        <v>400.0</v>
      </c>
      <c r="R81" s="100" t="s">
        <v>3206</v>
      </c>
      <c r="S81" s="97">
        <v>300.0</v>
      </c>
      <c r="T81" s="99" t="s">
        <v>3207</v>
      </c>
      <c r="U81" s="83">
        <v>200.0</v>
      </c>
      <c r="V81" s="138" t="s">
        <v>3208</v>
      </c>
      <c r="W81" s="83">
        <v>300.0</v>
      </c>
      <c r="X81" s="100" t="s">
        <v>3209</v>
      </c>
      <c r="Y81" s="83">
        <v>200.0</v>
      </c>
      <c r="Z81" s="100" t="s">
        <v>3210</v>
      </c>
      <c r="AA81" s="83">
        <v>400.0</v>
      </c>
      <c r="AB81" s="158" t="s">
        <v>3211</v>
      </c>
      <c r="AC81" s="83">
        <v>200.0</v>
      </c>
      <c r="AD81" s="100" t="s">
        <v>3212</v>
      </c>
      <c r="AE81" s="83">
        <v>300.0</v>
      </c>
      <c r="AF81" s="100" t="s">
        <v>3213</v>
      </c>
      <c r="AG81" s="35"/>
      <c r="AI81" s="35"/>
      <c r="AJ81" s="35"/>
      <c r="AK81" s="91">
        <v>50.0</v>
      </c>
      <c r="AL81" s="155" t="s">
        <v>3214</v>
      </c>
      <c r="AM81" s="83">
        <v>400.0</v>
      </c>
      <c r="AN81" s="119" t="s">
        <v>3215</v>
      </c>
      <c r="AO81" s="83">
        <v>50.0</v>
      </c>
      <c r="AP81" s="115" t="s">
        <v>3216</v>
      </c>
      <c r="AQ81" s="83">
        <v>100.0</v>
      </c>
      <c r="AR81" s="115" t="s">
        <v>3217</v>
      </c>
      <c r="AS81" s="101"/>
      <c r="AT81" s="35"/>
      <c r="AU81" s="83">
        <v>200.0</v>
      </c>
      <c r="AV81" s="100" t="s">
        <v>3218</v>
      </c>
      <c r="AW81" s="35"/>
      <c r="AX81" s="35"/>
      <c r="AY81" s="101"/>
      <c r="AZ81" s="114"/>
      <c r="BA81" s="35"/>
      <c r="BB81" s="35"/>
      <c r="BC81" s="83">
        <v>200.0</v>
      </c>
      <c r="BD81" s="94" t="s">
        <v>3219</v>
      </c>
      <c r="BE81" s="35"/>
      <c r="BF81" s="35"/>
      <c r="BG81" s="83">
        <v>300.0</v>
      </c>
      <c r="BH81" s="84" t="s">
        <v>3220</v>
      </c>
      <c r="BI81" s="101"/>
      <c r="BJ81" s="150"/>
      <c r="BK81" s="101"/>
      <c r="BL81" s="150"/>
      <c r="BM81" s="101"/>
      <c r="BN81" s="150"/>
      <c r="BO81" s="91">
        <v>100.0</v>
      </c>
      <c r="BP81" s="115" t="s">
        <v>3221</v>
      </c>
      <c r="BQ81" s="101"/>
      <c r="BR81" s="101"/>
      <c r="BS81" s="142">
        <v>200.0</v>
      </c>
      <c r="BT81" s="208" t="s">
        <v>3222</v>
      </c>
      <c r="BU81" s="83">
        <v>100.0</v>
      </c>
      <c r="BV81" s="99" t="s">
        <v>3223</v>
      </c>
      <c r="BW81" s="83"/>
      <c r="BX81" s="101"/>
      <c r="BY81" s="101"/>
      <c r="BZ81" s="101"/>
      <c r="CA81" s="101"/>
      <c r="CB81" s="101"/>
      <c r="CC81" s="124">
        <v>400.0</v>
      </c>
      <c r="CD81" s="122" t="s">
        <v>3224</v>
      </c>
      <c r="CE81" s="121">
        <v>500.0</v>
      </c>
      <c r="CF81" s="122" t="s">
        <v>3225</v>
      </c>
      <c r="CG81" s="101"/>
      <c r="CH81" s="101"/>
      <c r="CI81" s="101"/>
      <c r="CJ81" s="101"/>
      <c r="CK81" s="124">
        <v>100.0</v>
      </c>
      <c r="CL81" s="135" t="s">
        <v>3226</v>
      </c>
      <c r="CM81" s="124">
        <v>200.0</v>
      </c>
      <c r="CN81" s="122" t="s">
        <v>3227</v>
      </c>
      <c r="CO81" s="121">
        <v>300.0</v>
      </c>
      <c r="CP81" s="165" t="s">
        <v>1485</v>
      </c>
      <c r="CQ81" s="101"/>
      <c r="CR81" s="101"/>
      <c r="CS81" s="124">
        <v>100.0</v>
      </c>
      <c r="CT81" s="122" t="s">
        <v>3228</v>
      </c>
      <c r="CU81" s="101"/>
      <c r="CV81" s="101"/>
      <c r="CW81" s="83">
        <v>400.0</v>
      </c>
      <c r="CX81" s="115" t="s">
        <v>3229</v>
      </c>
      <c r="CY81" s="35"/>
      <c r="CZ81" s="83" t="s">
        <v>3230</v>
      </c>
      <c r="DA81" s="204" t="s">
        <v>3231</v>
      </c>
      <c r="DB81" s="127"/>
      <c r="DF81" s="35"/>
      <c r="DG81" s="35"/>
      <c r="DI81" s="35"/>
      <c r="DP81" s="111"/>
    </row>
    <row r="82" ht="24.75" customHeight="1">
      <c r="A82" s="35"/>
      <c r="B82" s="82">
        <v>73.0</v>
      </c>
      <c r="C82" s="83">
        <v>50.0</v>
      </c>
      <c r="D82" s="156" t="s">
        <v>3232</v>
      </c>
      <c r="E82" s="83">
        <v>200.0</v>
      </c>
      <c r="F82" s="100" t="s">
        <v>3233</v>
      </c>
      <c r="G82" s="83">
        <v>100.0</v>
      </c>
      <c r="H82" s="100" t="s">
        <v>3234</v>
      </c>
      <c r="I82" s="83">
        <v>300.0</v>
      </c>
      <c r="J82" s="174" t="s">
        <v>3235</v>
      </c>
      <c r="K82" s="83">
        <v>300.0</v>
      </c>
      <c r="L82" s="116" t="s">
        <v>3236</v>
      </c>
      <c r="M82" s="83">
        <v>200.0</v>
      </c>
      <c r="N82" s="100" t="s">
        <v>3237</v>
      </c>
      <c r="O82" s="124">
        <v>500.0</v>
      </c>
      <c r="P82" s="122" t="s">
        <v>3238</v>
      </c>
      <c r="Q82" s="83">
        <v>500.0</v>
      </c>
      <c r="R82" s="100" t="s">
        <v>3239</v>
      </c>
      <c r="S82" s="91">
        <v>300.0</v>
      </c>
      <c r="T82" s="100" t="s">
        <v>3240</v>
      </c>
      <c r="U82" s="83">
        <v>300.0</v>
      </c>
      <c r="V82" s="138" t="s">
        <v>3241</v>
      </c>
      <c r="W82" s="83">
        <v>200.0</v>
      </c>
      <c r="X82" s="100" t="s">
        <v>3242</v>
      </c>
      <c r="Y82" s="83">
        <v>100.0</v>
      </c>
      <c r="Z82" s="100" t="s">
        <v>3243</v>
      </c>
      <c r="AA82" s="83">
        <v>100.0</v>
      </c>
      <c r="AB82" s="156" t="s">
        <v>3244</v>
      </c>
      <c r="AC82" s="83">
        <v>500.0</v>
      </c>
      <c r="AD82" s="100" t="s">
        <v>3245</v>
      </c>
      <c r="AE82" s="142">
        <v>400.0</v>
      </c>
      <c r="AF82" s="188" t="s">
        <v>3246</v>
      </c>
      <c r="AG82" s="35"/>
      <c r="AI82" s="35"/>
      <c r="AJ82" s="35"/>
      <c r="AK82" s="91">
        <v>50.0</v>
      </c>
      <c r="AL82" s="155" t="s">
        <v>3247</v>
      </c>
      <c r="AM82" s="83">
        <v>400.0</v>
      </c>
      <c r="AN82" s="119" t="s">
        <v>3248</v>
      </c>
      <c r="AO82" s="83">
        <v>200.0</v>
      </c>
      <c r="AP82" s="115" t="s">
        <v>3249</v>
      </c>
      <c r="AQ82" s="83">
        <v>200.0</v>
      </c>
      <c r="AR82" s="115" t="s">
        <v>3250</v>
      </c>
      <c r="AS82" s="101"/>
      <c r="AT82" s="35"/>
      <c r="AU82" s="83">
        <v>200.0</v>
      </c>
      <c r="AV82" s="100" t="s">
        <v>2211</v>
      </c>
      <c r="AW82" s="35"/>
      <c r="AX82" s="35"/>
      <c r="AY82" s="101"/>
      <c r="AZ82" s="114"/>
      <c r="BA82" s="35"/>
      <c r="BB82" s="35"/>
      <c r="BC82" s="83">
        <v>200.0</v>
      </c>
      <c r="BD82" s="94" t="s">
        <v>3251</v>
      </c>
      <c r="BE82" s="35"/>
      <c r="BF82" s="35"/>
      <c r="BG82" s="83">
        <v>400.0</v>
      </c>
      <c r="BH82" s="84" t="s">
        <v>3252</v>
      </c>
      <c r="BI82" s="101"/>
      <c r="BJ82" s="150"/>
      <c r="BK82" s="101"/>
      <c r="BL82" s="150"/>
      <c r="BM82" s="101"/>
      <c r="BN82" s="150"/>
      <c r="BO82" s="91">
        <v>200.0</v>
      </c>
      <c r="BP82" s="115" t="s">
        <v>3253</v>
      </c>
      <c r="BQ82" s="101"/>
      <c r="BR82" s="101"/>
      <c r="BS82" s="101"/>
      <c r="BT82" s="101"/>
      <c r="BU82" s="83">
        <v>100.0</v>
      </c>
      <c r="BV82" s="99" t="s">
        <v>3254</v>
      </c>
      <c r="BW82" s="83"/>
      <c r="BX82" s="101"/>
      <c r="BY82" s="101"/>
      <c r="BZ82" s="101"/>
      <c r="CA82" s="101"/>
      <c r="CB82" s="101"/>
      <c r="CC82" s="124">
        <v>200.0</v>
      </c>
      <c r="CD82" s="122" t="s">
        <v>3255</v>
      </c>
      <c r="CE82" s="121">
        <v>100.0</v>
      </c>
      <c r="CF82" s="122" t="str">
        <f>HYPERLINK("https://kingdomhearts.fandom.com/wiki/Monotrucker", "Monotrucker")</f>
        <v>Monotrucker</v>
      </c>
      <c r="CG82" s="101"/>
      <c r="CH82" s="101"/>
      <c r="CI82" s="101"/>
      <c r="CJ82" s="101"/>
      <c r="CK82" s="124">
        <v>100.0</v>
      </c>
      <c r="CL82" s="135" t="s">
        <v>3256</v>
      </c>
      <c r="CM82" s="124">
        <v>200.0</v>
      </c>
      <c r="CN82" s="122" t="s">
        <v>3257</v>
      </c>
      <c r="CO82" s="121">
        <v>100.0</v>
      </c>
      <c r="CP82" s="165" t="s">
        <v>3258</v>
      </c>
      <c r="CQ82" s="101"/>
      <c r="CR82" s="101"/>
      <c r="CS82" s="124">
        <v>100.0</v>
      </c>
      <c r="CT82" s="122" t="s">
        <v>3259</v>
      </c>
      <c r="CU82" s="101"/>
      <c r="CV82" s="101"/>
      <c r="CW82" s="83">
        <v>500.0</v>
      </c>
      <c r="CX82" s="115" t="s">
        <v>3260</v>
      </c>
      <c r="CY82" s="35"/>
      <c r="CZ82" s="83">
        <v>1000.0</v>
      </c>
      <c r="DA82" s="204" t="s">
        <v>3261</v>
      </c>
      <c r="DB82" s="127"/>
      <c r="DF82" s="35"/>
      <c r="DG82" s="35"/>
      <c r="DI82" s="35"/>
      <c r="DP82" s="111"/>
    </row>
    <row r="83" ht="24.75" customHeight="1">
      <c r="A83" s="35"/>
      <c r="B83" s="82">
        <v>74.0</v>
      </c>
      <c r="C83" s="83">
        <v>50.0</v>
      </c>
      <c r="D83" s="174" t="s">
        <v>3262</v>
      </c>
      <c r="E83" s="83">
        <v>50.0</v>
      </c>
      <c r="F83" s="100" t="s">
        <v>3263</v>
      </c>
      <c r="G83" s="83">
        <v>100.0</v>
      </c>
      <c r="H83" s="100" t="s">
        <v>3264</v>
      </c>
      <c r="I83" s="83">
        <v>400.0</v>
      </c>
      <c r="J83" s="174" t="s">
        <v>3265</v>
      </c>
      <c r="K83" s="83">
        <v>500.0</v>
      </c>
      <c r="L83" s="116" t="s">
        <v>3266</v>
      </c>
      <c r="M83" s="83">
        <v>200.0</v>
      </c>
      <c r="N83" s="100" t="s">
        <v>3267</v>
      </c>
      <c r="O83" s="124">
        <v>300.0</v>
      </c>
      <c r="P83" s="122" t="s">
        <v>3268</v>
      </c>
      <c r="Q83" s="83">
        <v>500.0</v>
      </c>
      <c r="R83" s="100" t="s">
        <v>3269</v>
      </c>
      <c r="S83" s="101">
        <v>300.0</v>
      </c>
      <c r="T83" s="99" t="s">
        <v>3270</v>
      </c>
      <c r="U83" s="83">
        <v>100.0</v>
      </c>
      <c r="V83" s="138" t="s">
        <v>1427</v>
      </c>
      <c r="W83" s="83">
        <v>300.0</v>
      </c>
      <c r="X83" s="100" t="s">
        <v>3271</v>
      </c>
      <c r="Y83" s="83">
        <v>400.0</v>
      </c>
      <c r="Z83" s="100" t="s">
        <v>3272</v>
      </c>
      <c r="AA83" s="83">
        <v>100.0</v>
      </c>
      <c r="AB83" s="156" t="s">
        <v>3273</v>
      </c>
      <c r="AC83" s="83">
        <v>200.0</v>
      </c>
      <c r="AD83" s="100" t="s">
        <v>3274</v>
      </c>
      <c r="AE83" s="101"/>
      <c r="AG83" s="35"/>
      <c r="AI83" s="35"/>
      <c r="AJ83" s="35"/>
      <c r="AK83" s="91">
        <v>100.0</v>
      </c>
      <c r="AL83" s="155" t="s">
        <v>3275</v>
      </c>
      <c r="AM83" s="83">
        <v>500.0</v>
      </c>
      <c r="AN83" s="117" t="s">
        <v>3276</v>
      </c>
      <c r="AO83" s="83">
        <v>50.0</v>
      </c>
      <c r="AP83" s="115" t="s">
        <v>3277</v>
      </c>
      <c r="AQ83" s="83">
        <v>50.0</v>
      </c>
      <c r="AR83" s="115" t="s">
        <v>3278</v>
      </c>
      <c r="AS83" s="101"/>
      <c r="AT83" s="35"/>
      <c r="AU83" s="83">
        <v>200.0</v>
      </c>
      <c r="AV83" s="100" t="s">
        <v>1485</v>
      </c>
      <c r="AW83" s="35"/>
      <c r="AX83" s="35"/>
      <c r="AY83" s="101"/>
      <c r="AZ83" s="114"/>
      <c r="BA83" s="35"/>
      <c r="BB83" s="35"/>
      <c r="BC83" s="83">
        <v>200.0</v>
      </c>
      <c r="BD83" s="94" t="s">
        <v>3279</v>
      </c>
      <c r="BE83" s="35"/>
      <c r="BF83" s="35"/>
      <c r="BG83" s="83">
        <v>200.0</v>
      </c>
      <c r="BH83" s="84" t="s">
        <v>3280</v>
      </c>
      <c r="BI83" s="101"/>
      <c r="BJ83" s="150"/>
      <c r="BK83" s="101"/>
      <c r="BL83" s="150"/>
      <c r="BM83" s="101"/>
      <c r="BN83" s="150"/>
      <c r="BO83" s="91">
        <v>100.0</v>
      </c>
      <c r="BP83" s="115" t="s">
        <v>3281</v>
      </c>
      <c r="BQ83" s="101"/>
      <c r="BR83" s="101"/>
      <c r="BS83" s="101"/>
      <c r="BT83" s="101"/>
      <c r="BU83" s="83">
        <v>50.0</v>
      </c>
      <c r="BV83" s="99" t="s">
        <v>3282</v>
      </c>
      <c r="BW83" s="83"/>
      <c r="BX83" s="101"/>
      <c r="BY83" s="101"/>
      <c r="BZ83" s="101"/>
      <c r="CA83" s="101"/>
      <c r="CB83" s="101"/>
      <c r="CC83" s="124">
        <v>400.0</v>
      </c>
      <c r="CD83" s="122" t="s">
        <v>3283</v>
      </c>
      <c r="CE83" s="121">
        <v>100.0</v>
      </c>
      <c r="CF83" s="122" t="str">
        <f>HYPERLINK("https://kingdomhearts.fandom.com/wiki/Prize_Pod", "Prize Pod")</f>
        <v>Prize Pod</v>
      </c>
      <c r="CG83" s="101"/>
      <c r="CH83" s="101"/>
      <c r="CI83" s="101"/>
      <c r="CJ83" s="101"/>
      <c r="CK83" s="124">
        <v>200.0</v>
      </c>
      <c r="CL83" s="135" t="s">
        <v>3284</v>
      </c>
      <c r="CM83" s="124">
        <v>200.0</v>
      </c>
      <c r="CN83" s="122" t="s">
        <v>3285</v>
      </c>
      <c r="CO83" s="121">
        <v>100.0</v>
      </c>
      <c r="CP83" s="165" t="s">
        <v>3286</v>
      </c>
      <c r="CQ83" s="101"/>
      <c r="CR83" s="101"/>
      <c r="CS83" s="124">
        <v>100.0</v>
      </c>
      <c r="CT83" s="122" t="s">
        <v>3287</v>
      </c>
      <c r="CU83" s="101"/>
      <c r="CV83" s="101"/>
      <c r="CW83" s="83">
        <v>800.0</v>
      </c>
      <c r="CX83" s="115" t="s">
        <v>3288</v>
      </c>
      <c r="CY83" s="35"/>
      <c r="CZ83" s="83">
        <v>200.0</v>
      </c>
      <c r="DA83" s="204" t="s">
        <v>3289</v>
      </c>
      <c r="DB83" s="127"/>
      <c r="DF83" s="35"/>
      <c r="DG83" s="35"/>
      <c r="DI83" s="35"/>
      <c r="DP83" s="111"/>
    </row>
    <row r="84" ht="24.75" customHeight="1">
      <c r="A84" s="35"/>
      <c r="B84" s="82">
        <v>75.0</v>
      </c>
      <c r="C84" s="83">
        <v>0.0</v>
      </c>
      <c r="D84" s="174" t="s">
        <v>3290</v>
      </c>
      <c r="E84" s="83">
        <v>100.0</v>
      </c>
      <c r="F84" s="100" t="s">
        <v>3291</v>
      </c>
      <c r="G84" s="83">
        <v>100.0</v>
      </c>
      <c r="H84" s="115" t="s">
        <v>3292</v>
      </c>
      <c r="I84" s="83">
        <v>100.0</v>
      </c>
      <c r="J84" s="174" t="s">
        <v>3293</v>
      </c>
      <c r="K84" s="83">
        <v>500.0</v>
      </c>
      <c r="L84" s="116" t="s">
        <v>3294</v>
      </c>
      <c r="M84" s="83">
        <v>200.0</v>
      </c>
      <c r="N84" s="100" t="s">
        <v>3295</v>
      </c>
      <c r="O84" s="124">
        <v>400.0</v>
      </c>
      <c r="P84" s="122" t="s">
        <v>3296</v>
      </c>
      <c r="Q84" s="83">
        <v>300.0</v>
      </c>
      <c r="R84" s="100" t="s">
        <v>3297</v>
      </c>
      <c r="S84" s="101">
        <v>300.0</v>
      </c>
      <c r="T84" s="99" t="s">
        <v>2335</v>
      </c>
      <c r="U84" s="83">
        <v>200.0</v>
      </c>
      <c r="V84" s="138" t="s">
        <v>3298</v>
      </c>
      <c r="W84" s="83">
        <v>300.0</v>
      </c>
      <c r="X84" s="100" t="s">
        <v>3299</v>
      </c>
      <c r="Y84" s="83">
        <v>300.0</v>
      </c>
      <c r="Z84" s="115" t="s">
        <v>3300</v>
      </c>
      <c r="AA84" s="83">
        <v>100.0</v>
      </c>
      <c r="AB84" s="156" t="s">
        <v>3301</v>
      </c>
      <c r="AC84" s="83">
        <v>100.0</v>
      </c>
      <c r="AD84" s="100" t="s">
        <v>3302</v>
      </c>
      <c r="AE84" s="101"/>
      <c r="AG84" s="35"/>
      <c r="AI84" s="35"/>
      <c r="AJ84" s="35"/>
      <c r="AK84" s="91">
        <v>100.0</v>
      </c>
      <c r="AL84" s="155" t="s">
        <v>3303</v>
      </c>
      <c r="AM84" s="83">
        <v>300.0</v>
      </c>
      <c r="AN84" s="119" t="s">
        <v>3304</v>
      </c>
      <c r="AO84" s="83">
        <v>200.0</v>
      </c>
      <c r="AP84" s="115" t="s">
        <v>3305</v>
      </c>
      <c r="AQ84" s="83">
        <v>0.0</v>
      </c>
      <c r="AR84" s="115" t="s">
        <v>3306</v>
      </c>
      <c r="AS84" s="101"/>
      <c r="AT84" s="35"/>
      <c r="AU84" s="83">
        <v>400.0</v>
      </c>
      <c r="AV84" s="100" t="s">
        <v>3307</v>
      </c>
      <c r="AW84" s="35"/>
      <c r="AX84" s="35"/>
      <c r="AY84" s="101"/>
      <c r="AZ84" s="114"/>
      <c r="BA84" s="35"/>
      <c r="BB84" s="35"/>
      <c r="BC84" s="83">
        <v>200.0</v>
      </c>
      <c r="BD84" s="94" t="s">
        <v>3308</v>
      </c>
      <c r="BE84" s="35"/>
      <c r="BF84" s="35"/>
      <c r="BG84" s="83">
        <v>200.0</v>
      </c>
      <c r="BH84" s="84" t="s">
        <v>3309</v>
      </c>
      <c r="BI84" s="101"/>
      <c r="BJ84" s="150"/>
      <c r="BK84" s="101"/>
      <c r="BL84" s="150"/>
      <c r="BM84" s="101"/>
      <c r="BN84" s="150"/>
      <c r="BO84" s="91">
        <v>100.0</v>
      </c>
      <c r="BP84" s="115" t="s">
        <v>3310</v>
      </c>
      <c r="BQ84" s="101"/>
      <c r="BR84" s="101"/>
      <c r="BS84" s="101"/>
      <c r="BT84" s="101"/>
      <c r="BU84" s="83">
        <v>200.0</v>
      </c>
      <c r="BV84" s="199" t="s">
        <v>3311</v>
      </c>
      <c r="BW84" s="83"/>
      <c r="BX84" s="101"/>
      <c r="BY84" s="101"/>
      <c r="BZ84" s="101"/>
      <c r="CA84" s="101"/>
      <c r="CB84" s="101"/>
      <c r="CC84" s="124">
        <v>100.0</v>
      </c>
      <c r="CD84" s="122" t="s">
        <v>3312</v>
      </c>
      <c r="CE84" s="121">
        <v>100.0</v>
      </c>
      <c r="CF84" s="122" t="str">
        <f>HYPERLINK("https://kingdomhearts.fandom.com/wiki/Red_Hot_Chili", "Red Hot Chili")</f>
        <v>Red Hot Chili</v>
      </c>
      <c r="CG84" s="101"/>
      <c r="CH84" s="101"/>
      <c r="CI84" s="101"/>
      <c r="CJ84" s="101"/>
      <c r="CK84" s="124">
        <v>100.0</v>
      </c>
      <c r="CL84" s="135" t="s">
        <v>2327</v>
      </c>
      <c r="CM84" s="124">
        <v>200.0</v>
      </c>
      <c r="CN84" s="122" t="s">
        <v>3313</v>
      </c>
      <c r="CO84" s="175">
        <v>300.0</v>
      </c>
      <c r="CP84" s="183" t="s">
        <v>3314</v>
      </c>
      <c r="CQ84" s="101"/>
      <c r="CR84" s="101"/>
      <c r="CS84" s="124">
        <v>0.0</v>
      </c>
      <c r="CT84" s="122" t="s">
        <v>3315</v>
      </c>
      <c r="CU84" s="101"/>
      <c r="CV84" s="101"/>
      <c r="CW84" s="83">
        <v>700.0</v>
      </c>
      <c r="CX84" s="115" t="s">
        <v>3316</v>
      </c>
      <c r="CY84" s="35"/>
      <c r="CZ84" s="83">
        <v>50.0</v>
      </c>
      <c r="DA84" s="204" t="s">
        <v>3317</v>
      </c>
      <c r="DB84" s="127"/>
      <c r="DF84" s="35"/>
      <c r="DG84" s="35"/>
      <c r="DI84" s="35"/>
      <c r="DP84" s="111"/>
    </row>
    <row r="85" ht="24.75" customHeight="1">
      <c r="A85" s="35"/>
      <c r="B85" s="82">
        <v>76.0</v>
      </c>
      <c r="C85" s="83">
        <v>50.0</v>
      </c>
      <c r="D85" s="174" t="s">
        <v>3318</v>
      </c>
      <c r="E85" s="83">
        <v>200.0</v>
      </c>
      <c r="F85" s="100" t="s">
        <v>3319</v>
      </c>
      <c r="G85" s="83">
        <v>300.0</v>
      </c>
      <c r="H85" s="100" t="s">
        <v>3320</v>
      </c>
      <c r="I85" s="83">
        <v>100.0</v>
      </c>
      <c r="J85" s="156" t="s">
        <v>3321</v>
      </c>
      <c r="K85" s="83">
        <v>500.0</v>
      </c>
      <c r="L85" s="116" t="s">
        <v>3322</v>
      </c>
      <c r="M85" s="83">
        <v>200.0</v>
      </c>
      <c r="N85" s="100" t="s">
        <v>3323</v>
      </c>
      <c r="O85" s="124">
        <v>300.0</v>
      </c>
      <c r="P85" s="122" t="s">
        <v>1803</v>
      </c>
      <c r="Q85" s="83">
        <v>300.0</v>
      </c>
      <c r="R85" s="100" t="s">
        <v>3324</v>
      </c>
      <c r="S85" s="83">
        <v>200.0</v>
      </c>
      <c r="T85" s="100" t="s">
        <v>3325</v>
      </c>
      <c r="U85" s="83">
        <v>200.0</v>
      </c>
      <c r="V85" s="138" t="s">
        <v>3326</v>
      </c>
      <c r="W85" s="83">
        <v>300.0</v>
      </c>
      <c r="X85" s="100" t="s">
        <v>3327</v>
      </c>
      <c r="Y85" s="83">
        <v>300.0</v>
      </c>
      <c r="Z85" s="100" t="s">
        <v>3328</v>
      </c>
      <c r="AA85" s="83">
        <v>100.0</v>
      </c>
      <c r="AB85" s="156" t="s">
        <v>3329</v>
      </c>
      <c r="AC85" s="83">
        <v>400.0</v>
      </c>
      <c r="AD85" s="100" t="s">
        <v>3330</v>
      </c>
      <c r="AE85" s="101"/>
      <c r="AG85" s="35"/>
      <c r="AI85" s="35"/>
      <c r="AJ85" s="35"/>
      <c r="AK85" s="91">
        <v>100.0</v>
      </c>
      <c r="AL85" s="155" t="s">
        <v>3331</v>
      </c>
      <c r="AM85" s="83">
        <v>400.0</v>
      </c>
      <c r="AN85" s="119" t="s">
        <v>3332</v>
      </c>
      <c r="AO85" s="83">
        <v>200.0</v>
      </c>
      <c r="AP85" s="115" t="s">
        <v>3333</v>
      </c>
      <c r="AQ85" s="83">
        <v>200.0</v>
      </c>
      <c r="AR85" s="115" t="s">
        <v>3334</v>
      </c>
      <c r="AS85" s="101"/>
      <c r="AT85" s="35"/>
      <c r="AU85" s="83">
        <v>200.0</v>
      </c>
      <c r="AV85" s="100" t="s">
        <v>3335</v>
      </c>
      <c r="AW85" s="35"/>
      <c r="AX85" s="35"/>
      <c r="AY85" s="101"/>
      <c r="AZ85" s="114"/>
      <c r="BA85" s="35"/>
      <c r="BB85" s="35"/>
      <c r="BC85" s="83">
        <v>200.0</v>
      </c>
      <c r="BD85" s="94" t="s">
        <v>3336</v>
      </c>
      <c r="BE85" s="35"/>
      <c r="BF85" s="35"/>
      <c r="BG85" s="83">
        <v>200.0</v>
      </c>
      <c r="BH85" s="84" t="s">
        <v>3337</v>
      </c>
      <c r="BI85" s="101"/>
      <c r="BJ85" s="150"/>
      <c r="BK85" s="101"/>
      <c r="BL85" s="150"/>
      <c r="BM85" s="101"/>
      <c r="BN85" s="150"/>
      <c r="BO85" s="91">
        <v>200.0</v>
      </c>
      <c r="BP85" s="115" t="s">
        <v>3338</v>
      </c>
      <c r="BQ85" s="101"/>
      <c r="BR85" s="101"/>
      <c r="BS85" s="101"/>
      <c r="BT85" s="101"/>
      <c r="BU85" s="83">
        <v>100.0</v>
      </c>
      <c r="BV85" s="199" t="s">
        <v>3339</v>
      </c>
      <c r="BW85" s="83"/>
      <c r="BX85" s="101"/>
      <c r="BY85" s="101"/>
      <c r="BZ85" s="101"/>
      <c r="CA85" s="101"/>
      <c r="CB85" s="101"/>
      <c r="CC85" s="124">
        <v>100.0</v>
      </c>
      <c r="CD85" s="122" t="s">
        <v>3340</v>
      </c>
      <c r="CE85" s="121">
        <v>100.0</v>
      </c>
      <c r="CF85" s="122" t="str">
        <f>HYPERLINK("https://kingdomhearts.fandom.com/wiki/Ringer_Pot", "Ringer Pot")</f>
        <v>Ringer Pot</v>
      </c>
      <c r="CG85" s="101"/>
      <c r="CH85" s="101"/>
      <c r="CI85" s="101"/>
      <c r="CJ85" s="101"/>
      <c r="CK85" s="181">
        <v>500.0</v>
      </c>
      <c r="CL85" s="207" t="s">
        <v>3341</v>
      </c>
      <c r="CM85" s="124">
        <v>200.0</v>
      </c>
      <c r="CN85" s="122" t="s">
        <v>3342</v>
      </c>
      <c r="CQ85" s="101"/>
      <c r="CR85" s="101"/>
      <c r="CS85" s="124">
        <v>200.0</v>
      </c>
      <c r="CT85" s="122" t="s">
        <v>3343</v>
      </c>
      <c r="CU85" s="101"/>
      <c r="CV85" s="101"/>
      <c r="CW85" s="83">
        <v>700.0</v>
      </c>
      <c r="CX85" s="115" t="s">
        <v>3344</v>
      </c>
      <c r="CY85" s="35"/>
      <c r="CZ85" s="83">
        <v>100.0</v>
      </c>
      <c r="DA85" s="204" t="s">
        <v>3345</v>
      </c>
      <c r="DB85" s="127"/>
      <c r="DF85" s="35"/>
      <c r="DG85" s="35"/>
      <c r="DH85" s="35"/>
      <c r="DI85" s="35"/>
      <c r="DP85" s="111"/>
    </row>
    <row r="86" ht="24.75" customHeight="1">
      <c r="A86" s="35"/>
      <c r="B86" s="82">
        <v>77.0</v>
      </c>
      <c r="C86" s="83">
        <v>0.0</v>
      </c>
      <c r="D86" s="174" t="s">
        <v>3346</v>
      </c>
      <c r="E86" s="83">
        <v>400.0</v>
      </c>
      <c r="F86" s="100" t="s">
        <v>3347</v>
      </c>
      <c r="G86" s="83">
        <v>0.0</v>
      </c>
      <c r="H86" s="100" t="s">
        <v>3348</v>
      </c>
      <c r="I86" s="83">
        <v>100.0</v>
      </c>
      <c r="J86" s="174" t="s">
        <v>3349</v>
      </c>
      <c r="K86" s="83">
        <v>400.0</v>
      </c>
      <c r="L86" s="116" t="s">
        <v>3350</v>
      </c>
      <c r="M86" s="83">
        <v>200.0</v>
      </c>
      <c r="N86" s="100" t="s">
        <v>3351</v>
      </c>
      <c r="O86" s="124">
        <v>400.0</v>
      </c>
      <c r="P86" s="122" t="s">
        <v>3352</v>
      </c>
      <c r="Q86" s="83">
        <v>400.0</v>
      </c>
      <c r="R86" s="100" t="s">
        <v>3353</v>
      </c>
      <c r="S86" s="83">
        <v>300.0</v>
      </c>
      <c r="T86" s="100" t="s">
        <v>3354</v>
      </c>
      <c r="U86" s="83">
        <v>200.0</v>
      </c>
      <c r="V86" s="138" t="s">
        <v>3355</v>
      </c>
      <c r="W86" s="83">
        <v>300.0</v>
      </c>
      <c r="X86" s="100" t="s">
        <v>3356</v>
      </c>
      <c r="Y86" s="83">
        <v>300.0</v>
      </c>
      <c r="Z86" s="115" t="s">
        <v>3357</v>
      </c>
      <c r="AA86" s="83">
        <v>200.0</v>
      </c>
      <c r="AB86" s="156" t="s">
        <v>3358</v>
      </c>
      <c r="AC86" s="83">
        <v>100.0</v>
      </c>
      <c r="AD86" s="100" t="s">
        <v>3359</v>
      </c>
      <c r="AE86" s="101"/>
      <c r="AG86" s="35"/>
      <c r="AI86" s="35"/>
      <c r="AJ86" s="35"/>
      <c r="AK86" s="91">
        <v>400.0</v>
      </c>
      <c r="AL86" s="155" t="s">
        <v>3360</v>
      </c>
      <c r="AM86" s="83">
        <v>500.0</v>
      </c>
      <c r="AN86" s="119" t="s">
        <v>3361</v>
      </c>
      <c r="AO86" s="83">
        <v>200.0</v>
      </c>
      <c r="AP86" s="115" t="s">
        <v>3362</v>
      </c>
      <c r="AQ86" s="83">
        <v>100.0</v>
      </c>
      <c r="AR86" s="115" t="s">
        <v>3363</v>
      </c>
      <c r="AS86" s="101"/>
      <c r="AT86" s="35"/>
      <c r="AU86" s="83">
        <v>200.0</v>
      </c>
      <c r="AV86" s="100" t="s">
        <v>3364</v>
      </c>
      <c r="AW86" s="35"/>
      <c r="AX86" s="35"/>
      <c r="AY86" s="101"/>
      <c r="AZ86" s="114"/>
      <c r="BA86" s="35"/>
      <c r="BB86" s="35"/>
      <c r="BC86" s="83">
        <v>200.0</v>
      </c>
      <c r="BD86" s="94" t="s">
        <v>3365</v>
      </c>
      <c r="BE86" s="35"/>
      <c r="BF86" s="35"/>
      <c r="BG86" s="83">
        <v>700.0</v>
      </c>
      <c r="BH86" s="84" t="s">
        <v>3366</v>
      </c>
      <c r="BI86" s="101"/>
      <c r="BJ86" s="150"/>
      <c r="BK86" s="101"/>
      <c r="BL86" s="150"/>
      <c r="BM86" s="101"/>
      <c r="BN86" s="150"/>
      <c r="BO86" s="91">
        <v>100.0</v>
      </c>
      <c r="BP86" s="115" t="s">
        <v>3367</v>
      </c>
      <c r="BQ86" s="101"/>
      <c r="BR86" s="101"/>
      <c r="BS86" s="101"/>
      <c r="BT86" s="101"/>
      <c r="BU86" s="83">
        <v>300.0</v>
      </c>
      <c r="BV86" s="199" t="s">
        <v>3368</v>
      </c>
      <c r="BW86" s="83"/>
      <c r="BX86" s="101"/>
      <c r="BY86" s="101"/>
      <c r="BZ86" s="101"/>
      <c r="CA86" s="101"/>
      <c r="CB86" s="101"/>
      <c r="CC86" s="124">
        <v>100.0</v>
      </c>
      <c r="CD86" s="122" t="s">
        <v>3369</v>
      </c>
      <c r="CE86" s="121">
        <v>100.0</v>
      </c>
      <c r="CF86" s="122" t="str">
        <f>HYPERLINK("https://kingdomhearts.fandom.com/wiki/Scrapper", "Scrapper")</f>
        <v>Scrapper</v>
      </c>
      <c r="CG86" s="101"/>
      <c r="CH86" s="101"/>
      <c r="CI86" s="101"/>
      <c r="CJ86" s="101"/>
      <c r="CK86" s="180"/>
      <c r="CL86" s="180"/>
      <c r="CM86" s="124">
        <v>200.0</v>
      </c>
      <c r="CN86" s="122" t="s">
        <v>2752</v>
      </c>
      <c r="CO86" s="101"/>
      <c r="CP86" s="101"/>
      <c r="CQ86" s="101"/>
      <c r="CR86" s="101"/>
      <c r="CS86" s="124">
        <v>0.0</v>
      </c>
      <c r="CT86" s="122" t="s">
        <v>3370</v>
      </c>
      <c r="CU86" s="101"/>
      <c r="CV86" s="101"/>
      <c r="CW86" s="83">
        <v>600.0</v>
      </c>
      <c r="CX86" s="139" t="s">
        <v>3371</v>
      </c>
      <c r="CY86" s="35"/>
      <c r="CZ86" s="83">
        <v>100.0</v>
      </c>
      <c r="DA86" s="204" t="s">
        <v>3372</v>
      </c>
      <c r="DB86" s="127"/>
      <c r="DF86" s="35"/>
      <c r="DG86" s="35"/>
      <c r="DH86" s="35"/>
      <c r="DI86" s="35"/>
      <c r="DP86" s="111"/>
    </row>
    <row r="87" ht="24.75" customHeight="1">
      <c r="A87" s="35"/>
      <c r="B87" s="82">
        <v>78.0</v>
      </c>
      <c r="C87" s="83">
        <v>50.0</v>
      </c>
      <c r="D87" s="174" t="s">
        <v>3373</v>
      </c>
      <c r="E87" s="83">
        <v>50.0</v>
      </c>
      <c r="F87" s="100" t="s">
        <v>3374</v>
      </c>
      <c r="G87" s="83">
        <v>0.0</v>
      </c>
      <c r="H87" s="100" t="s">
        <v>3375</v>
      </c>
      <c r="I87" s="83">
        <v>400.0</v>
      </c>
      <c r="J87" s="174" t="s">
        <v>3376</v>
      </c>
      <c r="K87" s="83">
        <v>700.0</v>
      </c>
      <c r="L87" s="116" t="s">
        <v>3377</v>
      </c>
      <c r="M87" s="83">
        <v>200.0</v>
      </c>
      <c r="N87" s="100" t="s">
        <v>3378</v>
      </c>
      <c r="O87" s="124">
        <v>400.0</v>
      </c>
      <c r="P87" s="122" t="s">
        <v>3379</v>
      </c>
      <c r="Q87" s="83">
        <v>300.0</v>
      </c>
      <c r="R87" s="100" t="s">
        <v>3380</v>
      </c>
      <c r="S87" s="83">
        <v>300.0</v>
      </c>
      <c r="T87" s="100" t="s">
        <v>3381</v>
      </c>
      <c r="U87" s="83">
        <v>300.0</v>
      </c>
      <c r="V87" s="138" t="s">
        <v>3382</v>
      </c>
      <c r="W87" s="83">
        <v>200.0</v>
      </c>
      <c r="X87" s="100" t="s">
        <v>3383</v>
      </c>
      <c r="Y87" s="83">
        <v>200.0</v>
      </c>
      <c r="Z87" s="115" t="s">
        <v>3384</v>
      </c>
      <c r="AA87" s="83">
        <v>200.0</v>
      </c>
      <c r="AB87" s="174" t="s">
        <v>3385</v>
      </c>
      <c r="AC87" s="83">
        <v>400.0</v>
      </c>
      <c r="AD87" s="100" t="s">
        <v>3386</v>
      </c>
      <c r="AE87" s="35"/>
      <c r="AG87" s="35"/>
      <c r="AI87" s="35"/>
      <c r="AJ87" s="35"/>
      <c r="AK87" s="91">
        <v>100.0</v>
      </c>
      <c r="AL87" s="155" t="s">
        <v>3387</v>
      </c>
      <c r="AM87" s="83">
        <v>300.0</v>
      </c>
      <c r="AN87" s="117" t="s">
        <v>3388</v>
      </c>
      <c r="AO87" s="83">
        <v>200.0</v>
      </c>
      <c r="AP87" s="115" t="s">
        <v>3389</v>
      </c>
      <c r="AQ87" s="83">
        <v>300.0</v>
      </c>
      <c r="AR87" s="115" t="s">
        <v>3390</v>
      </c>
      <c r="AS87" s="101"/>
      <c r="AT87" s="35"/>
      <c r="AU87" s="83" t="s">
        <v>3391</v>
      </c>
      <c r="AV87" s="100" t="s">
        <v>3392</v>
      </c>
      <c r="AW87" s="35"/>
      <c r="AX87" s="35"/>
      <c r="AY87" s="101"/>
      <c r="AZ87" s="114"/>
      <c r="BA87" s="35"/>
      <c r="BB87" s="35"/>
      <c r="BC87" s="83">
        <v>200.0</v>
      </c>
      <c r="BD87" s="94" t="s">
        <v>3393</v>
      </c>
      <c r="BE87" s="35"/>
      <c r="BF87" s="35"/>
      <c r="BG87" s="83">
        <v>500.0</v>
      </c>
      <c r="BH87" s="84" t="s">
        <v>3394</v>
      </c>
      <c r="BI87" s="101"/>
      <c r="BJ87" s="150"/>
      <c r="BK87" s="101"/>
      <c r="BL87" s="150"/>
      <c r="BM87" s="101"/>
      <c r="BN87" s="150"/>
      <c r="BO87" s="91">
        <v>100.0</v>
      </c>
      <c r="BP87" s="115" t="s">
        <v>3395</v>
      </c>
      <c r="BQ87" s="101"/>
      <c r="BR87" s="101"/>
      <c r="BS87" s="101"/>
      <c r="BT87" s="101"/>
      <c r="BU87" s="83">
        <v>200.0</v>
      </c>
      <c r="BV87" s="199" t="s">
        <v>3396</v>
      </c>
      <c r="BW87" s="83"/>
      <c r="BX87" s="101"/>
      <c r="BY87" s="101"/>
      <c r="BZ87" s="101"/>
      <c r="CA87" s="101"/>
      <c r="CB87" s="101"/>
      <c r="CC87" s="124">
        <v>100.0</v>
      </c>
      <c r="CD87" s="122" t="s">
        <v>3397</v>
      </c>
      <c r="CE87" s="121">
        <v>100.0</v>
      </c>
      <c r="CF87" s="122" t="str">
        <f>HYPERLINK("https://kingdomhearts.fandom.com/wiki/Shoegazer", "Shoegazer")</f>
        <v>Shoegazer</v>
      </c>
      <c r="CG87" s="101"/>
      <c r="CH87" s="101"/>
      <c r="CI87" s="101"/>
      <c r="CJ87" s="101"/>
      <c r="CK87" s="180"/>
      <c r="CL87" s="180"/>
      <c r="CM87" s="124">
        <v>200.0</v>
      </c>
      <c r="CN87" s="122" t="s">
        <v>3398</v>
      </c>
      <c r="CO87" s="101"/>
      <c r="CP87" s="101"/>
      <c r="CQ87" s="101"/>
      <c r="CR87" s="101"/>
      <c r="CS87" s="124">
        <v>200.0</v>
      </c>
      <c r="CT87" s="122" t="s">
        <v>3399</v>
      </c>
      <c r="CU87" s="101"/>
      <c r="CV87" s="101"/>
      <c r="CW87" s="83">
        <v>700.0</v>
      </c>
      <c r="CX87" s="139" t="s">
        <v>3400</v>
      </c>
      <c r="CY87" s="35"/>
      <c r="CZ87" s="83">
        <v>400.0</v>
      </c>
      <c r="DA87" s="204" t="s">
        <v>3401</v>
      </c>
      <c r="DB87" s="127"/>
      <c r="DF87" s="35"/>
      <c r="DG87" s="35"/>
      <c r="DH87" s="35"/>
      <c r="DI87" s="35"/>
      <c r="DJ87" s="35"/>
      <c r="DK87" s="35"/>
      <c r="DP87" s="111"/>
    </row>
    <row r="88" ht="24.75" customHeight="1">
      <c r="A88" s="35"/>
      <c r="B88" s="82">
        <v>79.0</v>
      </c>
      <c r="C88" s="83">
        <v>0.0</v>
      </c>
      <c r="D88" s="100" t="s">
        <v>3402</v>
      </c>
      <c r="E88" s="83">
        <v>100.0</v>
      </c>
      <c r="F88" s="100" t="s">
        <v>3403</v>
      </c>
      <c r="G88" s="83">
        <v>300.0</v>
      </c>
      <c r="H88" s="100" t="s">
        <v>3404</v>
      </c>
      <c r="I88" s="83">
        <v>400.0</v>
      </c>
      <c r="J88" s="174" t="s">
        <v>3405</v>
      </c>
      <c r="K88" s="83">
        <v>700.0</v>
      </c>
      <c r="L88" s="116" t="s">
        <v>3406</v>
      </c>
      <c r="M88" s="83">
        <v>200.0</v>
      </c>
      <c r="N88" s="100" t="s">
        <v>3407</v>
      </c>
      <c r="O88" s="124">
        <v>400.0</v>
      </c>
      <c r="P88" s="122" t="s">
        <v>3408</v>
      </c>
      <c r="Q88" s="83">
        <v>300.0</v>
      </c>
      <c r="R88" s="100" t="s">
        <v>3409</v>
      </c>
      <c r="S88" s="83">
        <v>300.0</v>
      </c>
      <c r="T88" s="100" t="s">
        <v>3410</v>
      </c>
      <c r="U88" s="83">
        <v>200.0</v>
      </c>
      <c r="V88" s="138" t="s">
        <v>3411</v>
      </c>
      <c r="W88" s="83">
        <v>200.0</v>
      </c>
      <c r="X88" s="100" t="s">
        <v>3412</v>
      </c>
      <c r="Y88" s="83">
        <v>200.0</v>
      </c>
      <c r="Z88" s="115" t="s">
        <v>3413</v>
      </c>
      <c r="AA88" s="83">
        <v>100.0</v>
      </c>
      <c r="AB88" s="156" t="s">
        <v>3414</v>
      </c>
      <c r="AC88" s="83">
        <v>100.0</v>
      </c>
      <c r="AD88" s="100" t="s">
        <v>3415</v>
      </c>
      <c r="AE88" s="35"/>
      <c r="AG88" s="35"/>
      <c r="AI88" s="35"/>
      <c r="AJ88" s="35"/>
      <c r="AK88" s="91">
        <v>100.0</v>
      </c>
      <c r="AL88" s="209" t="s">
        <v>3416</v>
      </c>
      <c r="AM88" s="83">
        <v>300.0</v>
      </c>
      <c r="AN88" s="117" t="s">
        <v>1383</v>
      </c>
      <c r="AO88" s="83">
        <v>200.0</v>
      </c>
      <c r="AP88" s="115" t="s">
        <v>3417</v>
      </c>
      <c r="AQ88" s="83">
        <v>0.0</v>
      </c>
      <c r="AR88" s="115" t="s">
        <v>3418</v>
      </c>
      <c r="AS88" s="101"/>
      <c r="AT88" s="35"/>
      <c r="AU88" s="83">
        <v>200.0</v>
      </c>
      <c r="AV88" s="100" t="s">
        <v>2121</v>
      </c>
      <c r="AW88" s="35"/>
      <c r="AX88" s="35"/>
      <c r="AY88" s="101"/>
      <c r="AZ88" s="114"/>
      <c r="BA88" s="35"/>
      <c r="BB88" s="35"/>
      <c r="BC88" s="83">
        <v>200.0</v>
      </c>
      <c r="BD88" s="94" t="s">
        <v>3419</v>
      </c>
      <c r="BE88" s="35"/>
      <c r="BF88" s="35"/>
      <c r="BG88" s="83">
        <v>600.0</v>
      </c>
      <c r="BH88" s="84" t="s">
        <v>3420</v>
      </c>
      <c r="BI88" s="101"/>
      <c r="BJ88" s="150"/>
      <c r="BK88" s="101"/>
      <c r="BL88" s="150"/>
      <c r="BM88" s="101"/>
      <c r="BN88" s="150"/>
      <c r="BO88" s="91">
        <v>50.0</v>
      </c>
      <c r="BP88" s="115" t="s">
        <v>3421</v>
      </c>
      <c r="BQ88" s="101"/>
      <c r="BR88" s="101"/>
      <c r="BS88" s="101"/>
      <c r="BT88" s="101"/>
      <c r="BU88" s="83">
        <v>200.0</v>
      </c>
      <c r="BV88" s="199" t="s">
        <v>3422</v>
      </c>
      <c r="BW88" s="83"/>
      <c r="BX88" s="101"/>
      <c r="BY88" s="101"/>
      <c r="BZ88" s="101"/>
      <c r="CA88" s="101"/>
      <c r="CB88" s="101"/>
      <c r="CC88" s="124">
        <v>300.0</v>
      </c>
      <c r="CD88" s="122" t="s">
        <v>3423</v>
      </c>
      <c r="CE88" s="121">
        <v>200.0</v>
      </c>
      <c r="CF88" s="122" t="str">
        <f>HYPERLINK("https://kingdomhearts.fandom.com/wiki/Sonic_Blaster", "Sonic Blaster")</f>
        <v>Sonic Blaster</v>
      </c>
      <c r="CG88" s="101"/>
      <c r="CH88" s="101"/>
      <c r="CI88" s="101"/>
      <c r="CJ88" s="101"/>
      <c r="CK88" s="180"/>
      <c r="CL88" s="180"/>
      <c r="CM88" s="124">
        <v>200.0</v>
      </c>
      <c r="CN88" s="122" t="s">
        <v>3424</v>
      </c>
      <c r="CO88" s="101"/>
      <c r="CP88" s="101"/>
      <c r="CQ88" s="101"/>
      <c r="CR88" s="101"/>
      <c r="CS88" s="124">
        <v>200.0</v>
      </c>
      <c r="CT88" s="122" t="s">
        <v>3425</v>
      </c>
      <c r="CU88" s="101"/>
      <c r="CV88" s="101"/>
      <c r="CW88" s="83">
        <v>300.0</v>
      </c>
      <c r="CX88" s="115" t="s">
        <v>3426</v>
      </c>
      <c r="CY88" s="35"/>
      <c r="CZ88" s="83">
        <v>100.0</v>
      </c>
      <c r="DA88" s="204" t="s">
        <v>3427</v>
      </c>
      <c r="DB88" s="127"/>
      <c r="DF88" s="35"/>
      <c r="DG88" s="35"/>
      <c r="DH88" s="35"/>
      <c r="DI88" s="35"/>
      <c r="DJ88" s="35"/>
      <c r="DK88" s="35"/>
      <c r="DP88" s="111"/>
    </row>
    <row r="89" ht="24.75" customHeight="1">
      <c r="A89" s="35"/>
      <c r="B89" s="82">
        <v>80.0</v>
      </c>
      <c r="C89" s="83">
        <v>0.0</v>
      </c>
      <c r="D89" s="100" t="s">
        <v>3428</v>
      </c>
      <c r="E89" s="83">
        <v>100.0</v>
      </c>
      <c r="F89" s="100" t="s">
        <v>3429</v>
      </c>
      <c r="G89" s="83">
        <v>200.0</v>
      </c>
      <c r="H89" s="100" t="s">
        <v>3430</v>
      </c>
      <c r="I89" s="83">
        <v>300.0</v>
      </c>
      <c r="J89" s="174" t="s">
        <v>3431</v>
      </c>
      <c r="K89" s="83">
        <v>200.0</v>
      </c>
      <c r="L89" s="210" t="s">
        <v>3432</v>
      </c>
      <c r="M89" s="83">
        <v>200.0</v>
      </c>
      <c r="N89" s="100" t="s">
        <v>3433</v>
      </c>
      <c r="O89" s="124">
        <v>600.0</v>
      </c>
      <c r="P89" s="122" t="s">
        <v>3434</v>
      </c>
      <c r="Q89" s="83">
        <v>300.0</v>
      </c>
      <c r="R89" s="100" t="s">
        <v>3435</v>
      </c>
      <c r="S89" s="83">
        <v>300.0</v>
      </c>
      <c r="T89" s="100" t="s">
        <v>3410</v>
      </c>
      <c r="U89" s="83">
        <v>100.0</v>
      </c>
      <c r="V89" s="138" t="s">
        <v>3436</v>
      </c>
      <c r="W89" s="83">
        <v>300.0</v>
      </c>
      <c r="X89" s="100" t="s">
        <v>3437</v>
      </c>
      <c r="Y89" s="83">
        <v>200.0</v>
      </c>
      <c r="Z89" s="115" t="s">
        <v>3438</v>
      </c>
      <c r="AA89" s="83">
        <v>100.0</v>
      </c>
      <c r="AB89" s="156" t="s">
        <v>3439</v>
      </c>
      <c r="AC89" s="83">
        <v>300.0</v>
      </c>
      <c r="AD89" s="118" t="s">
        <v>3440</v>
      </c>
      <c r="AE89" s="35"/>
      <c r="AG89" s="35"/>
      <c r="AI89" s="35"/>
      <c r="AJ89" s="35"/>
      <c r="AK89" s="91">
        <v>200.0</v>
      </c>
      <c r="AL89" s="155" t="s">
        <v>3441</v>
      </c>
      <c r="AM89" s="83">
        <v>500.0</v>
      </c>
      <c r="AN89" s="117" t="s">
        <v>2609</v>
      </c>
      <c r="AO89" s="83">
        <v>200.0</v>
      </c>
      <c r="AP89" s="115" t="s">
        <v>3442</v>
      </c>
      <c r="AQ89" s="83">
        <v>50.0</v>
      </c>
      <c r="AR89" s="115" t="s">
        <v>3443</v>
      </c>
      <c r="AS89" s="101"/>
      <c r="AT89" s="35"/>
      <c r="AU89" s="83">
        <v>400.0</v>
      </c>
      <c r="AV89" s="100" t="s">
        <v>3444</v>
      </c>
      <c r="AW89" s="35"/>
      <c r="AX89" s="35"/>
      <c r="AY89" s="101"/>
      <c r="AZ89" s="114"/>
      <c r="BA89" s="35"/>
      <c r="BB89" s="35"/>
      <c r="BC89" s="83">
        <v>200.0</v>
      </c>
      <c r="BD89" s="94" t="s">
        <v>3445</v>
      </c>
      <c r="BE89" s="35"/>
      <c r="BF89" s="35"/>
      <c r="BG89" s="83">
        <v>300.0</v>
      </c>
      <c r="BH89" s="84" t="s">
        <v>3446</v>
      </c>
      <c r="BI89" s="101"/>
      <c r="BJ89" s="150"/>
      <c r="BK89" s="101"/>
      <c r="BL89" s="150"/>
      <c r="BM89" s="101"/>
      <c r="BN89" s="150"/>
      <c r="BO89" s="91">
        <v>400.0</v>
      </c>
      <c r="BP89" s="115" t="s">
        <v>3447</v>
      </c>
      <c r="BQ89" s="101"/>
      <c r="BR89" s="101"/>
      <c r="BS89" s="101"/>
      <c r="BT89" s="101"/>
      <c r="BU89" s="83">
        <v>100.0</v>
      </c>
      <c r="BV89" s="199" t="s">
        <v>3448</v>
      </c>
      <c r="BW89" s="83"/>
      <c r="BX89" s="101"/>
      <c r="BY89" s="101"/>
      <c r="BZ89" s="101"/>
      <c r="CA89" s="101"/>
      <c r="CB89" s="101"/>
      <c r="CC89" s="124">
        <v>300.0</v>
      </c>
      <c r="CD89" s="122" t="s">
        <v>3449</v>
      </c>
      <c r="CE89" s="121">
        <v>200.0</v>
      </c>
      <c r="CF89" s="122" t="str">
        <f>HYPERLINK("https://kingdomhearts.fandom.com/wiki/Spiderchest", "Spiderchest")</f>
        <v>Spiderchest</v>
      </c>
      <c r="CG89" s="101"/>
      <c r="CH89" s="101"/>
      <c r="CI89" s="101"/>
      <c r="CJ89" s="101"/>
      <c r="CK89" s="101"/>
      <c r="CL89" s="101"/>
      <c r="CM89" s="181" t="s">
        <v>3450</v>
      </c>
      <c r="CN89" s="211" t="s">
        <v>3451</v>
      </c>
      <c r="CO89" s="101"/>
      <c r="CP89" s="101"/>
      <c r="CQ89" s="101"/>
      <c r="CR89" s="101"/>
      <c r="CS89" s="124">
        <v>300.0</v>
      </c>
      <c r="CT89" s="122" t="s">
        <v>3452</v>
      </c>
      <c r="CU89" s="101"/>
      <c r="CV89" s="101"/>
      <c r="CW89" s="83">
        <v>400.0</v>
      </c>
      <c r="CX89" s="115" t="s">
        <v>3453</v>
      </c>
      <c r="CY89" s="35"/>
      <c r="CZ89" s="83">
        <v>100.0</v>
      </c>
      <c r="DA89" s="200" t="s">
        <v>3454</v>
      </c>
      <c r="DB89" s="127"/>
      <c r="DF89" s="35"/>
      <c r="DG89" s="35"/>
      <c r="DH89" s="35"/>
      <c r="DI89" s="35"/>
      <c r="DJ89" s="35"/>
      <c r="DK89" s="35"/>
      <c r="DP89" s="111"/>
    </row>
    <row r="90" ht="24.75" customHeight="1">
      <c r="A90" s="35"/>
      <c r="B90" s="82">
        <v>81.0</v>
      </c>
      <c r="C90" s="83">
        <v>0.0</v>
      </c>
      <c r="D90" s="100" t="s">
        <v>3455</v>
      </c>
      <c r="E90" s="83">
        <v>50.0</v>
      </c>
      <c r="F90" s="100" t="s">
        <v>3456</v>
      </c>
      <c r="G90" s="83">
        <v>0.0</v>
      </c>
      <c r="H90" s="115" t="s">
        <v>3457</v>
      </c>
      <c r="I90" s="83">
        <v>300.0</v>
      </c>
      <c r="J90" s="174" t="s">
        <v>3458</v>
      </c>
      <c r="K90" s="83">
        <v>200.0</v>
      </c>
      <c r="L90" s="210" t="s">
        <v>3459</v>
      </c>
      <c r="M90" s="83">
        <v>200.0</v>
      </c>
      <c r="N90" s="100" t="s">
        <v>3460</v>
      </c>
      <c r="O90" s="124">
        <v>400.0</v>
      </c>
      <c r="P90" s="122" t="s">
        <v>3461</v>
      </c>
      <c r="Q90" s="83">
        <v>600.0</v>
      </c>
      <c r="R90" s="100" t="s">
        <v>3462</v>
      </c>
      <c r="S90" s="83">
        <v>300.0</v>
      </c>
      <c r="T90" s="100" t="s">
        <v>3463</v>
      </c>
      <c r="U90" s="83">
        <v>200.0</v>
      </c>
      <c r="V90" s="138" t="s">
        <v>2121</v>
      </c>
      <c r="W90" s="83">
        <v>400.0</v>
      </c>
      <c r="X90" s="100" t="s">
        <v>3464</v>
      </c>
      <c r="Y90" s="83">
        <v>300.0</v>
      </c>
      <c r="Z90" s="115" t="s">
        <v>3465</v>
      </c>
      <c r="AA90" s="83">
        <v>100.0</v>
      </c>
      <c r="AB90" s="174" t="s">
        <v>3466</v>
      </c>
      <c r="AC90" s="83">
        <v>400.0</v>
      </c>
      <c r="AD90" s="118" t="s">
        <v>3467</v>
      </c>
      <c r="AE90" s="35"/>
      <c r="AI90" s="35"/>
      <c r="AJ90" s="35"/>
      <c r="AK90" s="91">
        <v>50.0</v>
      </c>
      <c r="AL90" s="155" t="s">
        <v>2284</v>
      </c>
      <c r="AM90" s="83">
        <v>300.0</v>
      </c>
      <c r="AN90" s="119" t="s">
        <v>3468</v>
      </c>
      <c r="AO90" s="83">
        <v>300.0</v>
      </c>
      <c r="AP90" s="115" t="s">
        <v>3469</v>
      </c>
      <c r="AQ90" s="83" t="s">
        <v>1806</v>
      </c>
      <c r="AR90" s="115" t="s">
        <v>3470</v>
      </c>
      <c r="AS90" s="101"/>
      <c r="AT90" s="35"/>
      <c r="AU90" s="83" t="s">
        <v>304</v>
      </c>
      <c r="AV90" s="100" t="s">
        <v>3471</v>
      </c>
      <c r="AW90" s="35"/>
      <c r="AX90" s="35"/>
      <c r="AY90" s="101"/>
      <c r="AZ90" s="114"/>
      <c r="BA90" s="35"/>
      <c r="BB90" s="35"/>
      <c r="BC90" s="83">
        <v>200.0</v>
      </c>
      <c r="BD90" s="94" t="s">
        <v>2111</v>
      </c>
      <c r="BE90" s="35"/>
      <c r="BF90" s="35"/>
      <c r="BG90" s="83">
        <v>400.0</v>
      </c>
      <c r="BH90" s="84" t="s">
        <v>3472</v>
      </c>
      <c r="BI90" s="101"/>
      <c r="BJ90" s="150"/>
      <c r="BK90" s="101"/>
      <c r="BL90" s="150"/>
      <c r="BM90" s="101"/>
      <c r="BN90" s="150"/>
      <c r="BO90" s="91">
        <v>300.0</v>
      </c>
      <c r="BP90" s="115" t="s">
        <v>3473</v>
      </c>
      <c r="BQ90" s="101"/>
      <c r="BR90" s="101"/>
      <c r="BS90" s="101"/>
      <c r="BT90" s="101"/>
      <c r="BU90" s="83">
        <v>100.0</v>
      </c>
      <c r="BV90" s="199" t="s">
        <v>3474</v>
      </c>
      <c r="BW90" s="83"/>
      <c r="BX90" s="101"/>
      <c r="BY90" s="101"/>
      <c r="BZ90" s="101"/>
      <c r="CA90" s="101"/>
      <c r="CB90" s="101"/>
      <c r="CC90" s="124">
        <v>400.0</v>
      </c>
      <c r="CD90" s="122" t="s">
        <v>3475</v>
      </c>
      <c r="CE90" s="121">
        <v>300.0</v>
      </c>
      <c r="CF90" s="122" t="str">
        <f>HYPERLINK("https://kingdomhearts.fandom.com/wiki/Survival_Bottle", "Survival Bottle")</f>
        <v>Survival Bottle</v>
      </c>
      <c r="CG90" s="101"/>
      <c r="CH90" s="101"/>
      <c r="CI90" s="101"/>
      <c r="CJ90" s="101"/>
      <c r="CK90" s="101"/>
      <c r="CL90" s="101"/>
      <c r="CM90" s="180"/>
      <c r="CN90" s="180"/>
      <c r="CO90" s="101"/>
      <c r="CP90" s="101"/>
      <c r="CQ90" s="101"/>
      <c r="CR90" s="101"/>
      <c r="CS90" s="124">
        <v>400.0</v>
      </c>
      <c r="CT90" s="122" t="s">
        <v>3476</v>
      </c>
      <c r="CU90" s="101"/>
      <c r="CV90" s="101"/>
      <c r="CW90" s="83">
        <v>300.0</v>
      </c>
      <c r="CX90" s="115" t="s">
        <v>3477</v>
      </c>
      <c r="CY90" s="35"/>
      <c r="CZ90" s="83">
        <v>100.0</v>
      </c>
      <c r="DA90" s="200" t="s">
        <v>3478</v>
      </c>
      <c r="DB90" s="127"/>
      <c r="DF90" s="35"/>
      <c r="DG90" s="35"/>
      <c r="DH90" s="35"/>
      <c r="DI90" s="35"/>
      <c r="DJ90" s="35"/>
      <c r="DK90" s="35"/>
      <c r="DP90" s="111"/>
    </row>
    <row r="91" ht="24.75" customHeight="1">
      <c r="A91" s="35"/>
      <c r="B91" s="82">
        <v>82.0</v>
      </c>
      <c r="C91" s="83">
        <v>0.0</v>
      </c>
      <c r="D91" s="174" t="s">
        <v>3479</v>
      </c>
      <c r="E91" s="83">
        <v>50.0</v>
      </c>
      <c r="F91" s="115" t="s">
        <v>3480</v>
      </c>
      <c r="G91" s="83">
        <v>0.0</v>
      </c>
      <c r="H91" s="100" t="s">
        <v>3481</v>
      </c>
      <c r="I91" s="83">
        <v>400.0</v>
      </c>
      <c r="J91" s="174" t="s">
        <v>3482</v>
      </c>
      <c r="K91" s="83">
        <v>300.0</v>
      </c>
      <c r="L91" s="116" t="s">
        <v>3483</v>
      </c>
      <c r="M91" s="83">
        <v>200.0</v>
      </c>
      <c r="N91" s="100" t="s">
        <v>3484</v>
      </c>
      <c r="O91" s="181">
        <v>100.0</v>
      </c>
      <c r="P91" s="182" t="s">
        <v>3485</v>
      </c>
      <c r="Q91" s="83">
        <v>600.0</v>
      </c>
      <c r="R91" s="100" t="s">
        <v>3486</v>
      </c>
      <c r="S91" s="83">
        <v>300.0</v>
      </c>
      <c r="T91" s="100" t="s">
        <v>3487</v>
      </c>
      <c r="U91" s="83">
        <v>100.0</v>
      </c>
      <c r="V91" s="138" t="s">
        <v>3488</v>
      </c>
      <c r="W91" s="83">
        <v>300.0</v>
      </c>
      <c r="X91" s="100" t="s">
        <v>3489</v>
      </c>
      <c r="Y91" s="83">
        <v>300.0</v>
      </c>
      <c r="Z91" s="115" t="s">
        <v>3490</v>
      </c>
      <c r="AA91" s="83">
        <v>100.0</v>
      </c>
      <c r="AB91" s="156" t="s">
        <v>3491</v>
      </c>
      <c r="AC91" s="83">
        <v>100.0</v>
      </c>
      <c r="AD91" s="100" t="s">
        <v>3492</v>
      </c>
      <c r="AE91" s="35"/>
      <c r="AF91" s="35"/>
      <c r="AG91" s="35"/>
      <c r="AI91" s="35"/>
      <c r="AJ91" s="35"/>
      <c r="AK91" s="83">
        <v>100.0</v>
      </c>
      <c r="AL91" s="117" t="s">
        <v>3493</v>
      </c>
      <c r="AM91" s="83">
        <v>300.0</v>
      </c>
      <c r="AN91" s="117" t="s">
        <v>3494</v>
      </c>
      <c r="AO91" s="83">
        <v>200.0</v>
      </c>
      <c r="AP91" s="115" t="s">
        <v>3495</v>
      </c>
      <c r="AQ91" s="83" t="s">
        <v>439</v>
      </c>
      <c r="AR91" s="115" t="s">
        <v>3496</v>
      </c>
      <c r="AS91" s="101"/>
      <c r="AT91" s="35"/>
      <c r="AU91" s="83">
        <v>200.0</v>
      </c>
      <c r="AV91" s="100" t="s">
        <v>3497</v>
      </c>
      <c r="AW91" s="35"/>
      <c r="AX91" s="35"/>
      <c r="AY91" s="101"/>
      <c r="AZ91" s="114"/>
      <c r="BA91" s="35"/>
      <c r="BB91" s="35"/>
      <c r="BC91" s="83">
        <v>200.0</v>
      </c>
      <c r="BD91" s="94" t="s">
        <v>3498</v>
      </c>
      <c r="BE91" s="35"/>
      <c r="BF91" s="35"/>
      <c r="BG91" s="83">
        <v>300.0</v>
      </c>
      <c r="BH91" s="84" t="s">
        <v>3499</v>
      </c>
      <c r="BI91" s="101"/>
      <c r="BJ91" s="150"/>
      <c r="BK91" s="101"/>
      <c r="BL91" s="150"/>
      <c r="BM91" s="101"/>
      <c r="BN91" s="150"/>
      <c r="BO91" s="91">
        <v>300.0</v>
      </c>
      <c r="BP91" s="115" t="s">
        <v>3500</v>
      </c>
      <c r="BQ91" s="101"/>
      <c r="BR91" s="101"/>
      <c r="BS91" s="101"/>
      <c r="BT91" s="101"/>
      <c r="BU91" s="83">
        <v>300.0</v>
      </c>
      <c r="BV91" s="99" t="s">
        <v>3501</v>
      </c>
      <c r="BW91" s="83"/>
      <c r="BX91" s="101"/>
      <c r="BY91" s="101"/>
      <c r="BZ91" s="101"/>
      <c r="CA91" s="101"/>
      <c r="CB91" s="101"/>
      <c r="CC91" s="124">
        <v>100.0</v>
      </c>
      <c r="CD91" s="122" t="s">
        <v>3502</v>
      </c>
      <c r="CE91" s="121">
        <v>300.0</v>
      </c>
      <c r="CF91" s="122" t="s">
        <v>3503</v>
      </c>
      <c r="CG91" s="101"/>
      <c r="CH91" s="101"/>
      <c r="CI91" s="101"/>
      <c r="CJ91" s="101"/>
      <c r="CK91" s="101"/>
      <c r="CL91" s="101"/>
      <c r="CM91" s="180"/>
      <c r="CN91" s="180"/>
      <c r="CO91" s="101"/>
      <c r="CP91" s="101"/>
      <c r="CQ91" s="101"/>
      <c r="CR91" s="101"/>
      <c r="CS91" s="124">
        <v>300.0</v>
      </c>
      <c r="CT91" s="122" t="s">
        <v>3504</v>
      </c>
      <c r="CU91" s="101"/>
      <c r="CV91" s="101"/>
      <c r="CW91" s="83">
        <v>100.0</v>
      </c>
      <c r="CX91" s="115" t="s">
        <v>3505</v>
      </c>
      <c r="CY91" s="35"/>
      <c r="CZ91" s="83">
        <v>200.0</v>
      </c>
      <c r="DA91" s="200" t="s">
        <v>3506</v>
      </c>
      <c r="DB91" s="127"/>
      <c r="DF91" s="35"/>
      <c r="DG91" s="35"/>
      <c r="DH91" s="35"/>
      <c r="DI91" s="35"/>
      <c r="DJ91" s="35"/>
      <c r="DK91" s="35"/>
      <c r="DP91" s="111"/>
    </row>
    <row r="92" ht="24.75" customHeight="1">
      <c r="A92" s="35"/>
      <c r="B92" s="82">
        <v>83.0</v>
      </c>
      <c r="C92" s="83">
        <v>0.0</v>
      </c>
      <c r="D92" s="174" t="s">
        <v>3507</v>
      </c>
      <c r="E92" s="83">
        <v>50.0</v>
      </c>
      <c r="F92" s="115" t="s">
        <v>3508</v>
      </c>
      <c r="G92" s="83">
        <v>0.0</v>
      </c>
      <c r="H92" s="100" t="s">
        <v>3509</v>
      </c>
      <c r="I92" s="83">
        <v>100.0</v>
      </c>
      <c r="J92" s="174" t="s">
        <v>3510</v>
      </c>
      <c r="K92" s="83">
        <v>300.0</v>
      </c>
      <c r="L92" s="116" t="s">
        <v>3511</v>
      </c>
      <c r="M92" s="83">
        <v>200.0</v>
      </c>
      <c r="N92" s="100" t="s">
        <v>3512</v>
      </c>
      <c r="Q92" s="83">
        <v>400.0</v>
      </c>
      <c r="R92" s="100" t="s">
        <v>3513</v>
      </c>
      <c r="S92" s="83">
        <v>300.0</v>
      </c>
      <c r="T92" s="100" t="s">
        <v>3514</v>
      </c>
      <c r="U92" s="83">
        <v>300.0</v>
      </c>
      <c r="V92" s="100" t="s">
        <v>3515</v>
      </c>
      <c r="W92" s="83">
        <v>300.0</v>
      </c>
      <c r="X92" s="100" t="s">
        <v>3516</v>
      </c>
      <c r="Y92" s="83">
        <v>300.0</v>
      </c>
      <c r="Z92" s="115" t="s">
        <v>3517</v>
      </c>
      <c r="AA92" s="83">
        <v>200.0</v>
      </c>
      <c r="AB92" s="156" t="s">
        <v>3518</v>
      </c>
      <c r="AC92" s="83" t="s">
        <v>439</v>
      </c>
      <c r="AD92" s="100" t="s">
        <v>3519</v>
      </c>
      <c r="AE92" s="35"/>
      <c r="AF92" s="35"/>
      <c r="AG92" s="35"/>
      <c r="AI92" s="35"/>
      <c r="AJ92" s="35"/>
      <c r="AK92" s="142">
        <v>400.0</v>
      </c>
      <c r="AL92" s="198" t="s">
        <v>3520</v>
      </c>
      <c r="AM92" s="83">
        <v>500.0</v>
      </c>
      <c r="AN92" s="117" t="s">
        <v>3521</v>
      </c>
      <c r="AO92" s="83">
        <v>300.0</v>
      </c>
      <c r="AP92" s="115" t="s">
        <v>3522</v>
      </c>
      <c r="AQ92" s="83">
        <v>100.0</v>
      </c>
      <c r="AR92" s="115" t="s">
        <v>1347</v>
      </c>
      <c r="AS92" s="101"/>
      <c r="AT92" s="35"/>
      <c r="AU92" s="83">
        <v>200.0</v>
      </c>
      <c r="AV92" s="100" t="s">
        <v>3523</v>
      </c>
      <c r="AW92" s="35"/>
      <c r="AX92" s="35"/>
      <c r="AY92" s="101"/>
      <c r="AZ92" s="114"/>
      <c r="BA92" s="35"/>
      <c r="BB92" s="35"/>
      <c r="BC92" s="83">
        <v>200.0</v>
      </c>
      <c r="BD92" s="94" t="s">
        <v>3524</v>
      </c>
      <c r="BE92" s="35"/>
      <c r="BF92" s="35"/>
      <c r="BG92" s="83">
        <v>100.0</v>
      </c>
      <c r="BH92" s="84" t="s">
        <v>3525</v>
      </c>
      <c r="BI92" s="101"/>
      <c r="BJ92" s="150"/>
      <c r="BK92" s="101"/>
      <c r="BL92" s="150"/>
      <c r="BM92" s="101"/>
      <c r="BN92" s="150"/>
      <c r="BO92" s="91">
        <v>200.0</v>
      </c>
      <c r="BP92" s="115" t="s">
        <v>3526</v>
      </c>
      <c r="BQ92" s="101"/>
      <c r="BR92" s="101"/>
      <c r="BS92" s="101"/>
      <c r="BT92" s="101"/>
      <c r="BU92" s="83">
        <v>400.0</v>
      </c>
      <c r="BV92" s="99" t="s">
        <v>3527</v>
      </c>
      <c r="BW92" s="83"/>
      <c r="BX92" s="101"/>
      <c r="BY92" s="101"/>
      <c r="BZ92" s="101"/>
      <c r="CA92" s="101"/>
      <c r="CB92" s="101"/>
      <c r="CC92" s="124">
        <v>200.0</v>
      </c>
      <c r="CD92" s="122" t="s">
        <v>3528</v>
      </c>
      <c r="CE92" s="121">
        <v>200.0</v>
      </c>
      <c r="CF92" s="122" t="str">
        <f>HYPERLINK("https://kingdomhearts.fandom.com/wiki/Tank_Toppler", "Tank Toppler")</f>
        <v>Tank Toppler</v>
      </c>
      <c r="CG92" s="101"/>
      <c r="CH92" s="101"/>
      <c r="CI92" s="101"/>
      <c r="CJ92" s="101"/>
      <c r="CK92" s="101"/>
      <c r="CL92" s="101"/>
      <c r="CM92" s="101"/>
      <c r="CN92" s="101"/>
      <c r="CO92" s="101"/>
      <c r="CP92" s="101"/>
      <c r="CQ92" s="101"/>
      <c r="CR92" s="101"/>
      <c r="CS92" s="124">
        <v>200.0</v>
      </c>
      <c r="CT92" s="122" t="s">
        <v>3529</v>
      </c>
      <c r="CU92" s="101"/>
      <c r="CV92" s="101"/>
      <c r="CW92" s="83">
        <v>300.0</v>
      </c>
      <c r="CX92" s="129" t="s">
        <v>3530</v>
      </c>
      <c r="CY92" s="35"/>
      <c r="CZ92" s="83">
        <v>200.0</v>
      </c>
      <c r="DA92" s="204" t="s">
        <v>3531</v>
      </c>
      <c r="DB92" s="127"/>
      <c r="DF92" s="35"/>
      <c r="DG92" s="35"/>
      <c r="DH92" s="35"/>
      <c r="DI92" s="35"/>
      <c r="DJ92" s="35"/>
      <c r="DK92" s="35"/>
      <c r="DP92" s="111"/>
    </row>
    <row r="93" ht="24.75" customHeight="1">
      <c r="A93" s="35"/>
      <c r="B93" s="82">
        <v>84.0</v>
      </c>
      <c r="C93" s="83">
        <v>0.0</v>
      </c>
      <c r="D93" s="174" t="s">
        <v>3532</v>
      </c>
      <c r="E93" s="83">
        <v>50.0</v>
      </c>
      <c r="F93" s="100" t="s">
        <v>3533</v>
      </c>
      <c r="G93" s="83">
        <v>100.0</v>
      </c>
      <c r="H93" s="100" t="s">
        <v>3534</v>
      </c>
      <c r="I93" s="83">
        <v>200.0</v>
      </c>
      <c r="J93" s="191" t="s">
        <v>3535</v>
      </c>
      <c r="K93" s="83">
        <v>300.0</v>
      </c>
      <c r="L93" s="116" t="s">
        <v>3536</v>
      </c>
      <c r="M93" s="83">
        <v>200.0</v>
      </c>
      <c r="N93" s="100" t="s">
        <v>3537</v>
      </c>
      <c r="O93" s="101"/>
      <c r="P93" s="35"/>
      <c r="Q93" s="83">
        <v>500.0</v>
      </c>
      <c r="R93" s="100" t="s">
        <v>3538</v>
      </c>
      <c r="S93" s="83">
        <v>400.0</v>
      </c>
      <c r="T93" s="100" t="s">
        <v>3539</v>
      </c>
      <c r="U93" s="83">
        <v>200.0</v>
      </c>
      <c r="V93" s="100" t="s">
        <v>3540</v>
      </c>
      <c r="W93" s="83">
        <v>300.0</v>
      </c>
      <c r="X93" s="100" t="s">
        <v>3541</v>
      </c>
      <c r="Y93" s="83">
        <v>400.0</v>
      </c>
      <c r="Z93" s="115" t="s">
        <v>3542</v>
      </c>
      <c r="AA93" s="83">
        <v>300.0</v>
      </c>
      <c r="AB93" s="156" t="s">
        <v>3543</v>
      </c>
      <c r="AC93" s="83">
        <v>200.0</v>
      </c>
      <c r="AD93" s="100" t="s">
        <v>3544</v>
      </c>
      <c r="AG93" s="35"/>
      <c r="AI93" s="35"/>
      <c r="AJ93" s="35"/>
      <c r="AK93" s="35"/>
      <c r="AL93" s="35"/>
      <c r="AM93" s="83">
        <v>300.0</v>
      </c>
      <c r="AN93" s="117" t="s">
        <v>3545</v>
      </c>
      <c r="AO93" s="83">
        <v>200.0</v>
      </c>
      <c r="AP93" s="115" t="s">
        <v>3546</v>
      </c>
      <c r="AQ93" s="83">
        <v>200.0</v>
      </c>
      <c r="AR93" s="115" t="s">
        <v>3547</v>
      </c>
      <c r="AS93" s="101"/>
      <c r="AT93" s="35"/>
      <c r="AU93" s="83">
        <v>200.0</v>
      </c>
      <c r="AV93" s="100" t="s">
        <v>3548</v>
      </c>
      <c r="AW93" s="35"/>
      <c r="AX93" s="35"/>
      <c r="AY93" s="101"/>
      <c r="AZ93" s="114"/>
      <c r="BA93" s="35"/>
      <c r="BB93" s="35"/>
      <c r="BC93" s="83">
        <v>200.0</v>
      </c>
      <c r="BD93" s="94" t="s">
        <v>3549</v>
      </c>
      <c r="BE93" s="35"/>
      <c r="BF93" s="35"/>
      <c r="BG93" s="83">
        <v>700.0</v>
      </c>
      <c r="BH93" s="84" t="s">
        <v>3550</v>
      </c>
      <c r="BI93" s="101"/>
      <c r="BJ93" s="150"/>
      <c r="BK93" s="101"/>
      <c r="BL93" s="150"/>
      <c r="BM93" s="101"/>
      <c r="BN93" s="150"/>
      <c r="BO93" s="91">
        <v>200.0</v>
      </c>
      <c r="BP93" s="115" t="s">
        <v>3551</v>
      </c>
      <c r="BQ93" s="101"/>
      <c r="BR93" s="101"/>
      <c r="BS93" s="101"/>
      <c r="BT93" s="101"/>
      <c r="BU93" s="83">
        <v>400.0</v>
      </c>
      <c r="BV93" s="99" t="s">
        <v>3552</v>
      </c>
      <c r="BW93" s="83"/>
      <c r="BX93" s="101"/>
      <c r="BY93" s="101"/>
      <c r="BZ93" s="101"/>
      <c r="CA93" s="101"/>
      <c r="CB93" s="101"/>
      <c r="CC93" s="124">
        <v>200.0</v>
      </c>
      <c r="CD93" s="122" t="s">
        <v>3553</v>
      </c>
      <c r="CE93" s="121">
        <v>200.0</v>
      </c>
      <c r="CF93" s="122" t="str">
        <f>HYPERLINK("https://kingdomhearts.fandom.com/wiki/Thornbite", "Thornbite")</f>
        <v>Thornbite</v>
      </c>
      <c r="CG93" s="101"/>
      <c r="CH93" s="101"/>
      <c r="CI93" s="101"/>
      <c r="CJ93" s="101"/>
      <c r="CK93" s="101"/>
      <c r="CL93" s="101"/>
      <c r="CM93" s="101"/>
      <c r="CN93" s="101"/>
      <c r="CO93" s="101"/>
      <c r="CP93" s="101"/>
      <c r="CQ93" s="101"/>
      <c r="CR93" s="101"/>
      <c r="CS93" s="124">
        <v>0.0</v>
      </c>
      <c r="CT93" s="122" t="s">
        <v>3554</v>
      </c>
      <c r="CU93" s="101"/>
      <c r="CV93" s="101"/>
      <c r="CW93" s="83">
        <v>200.0</v>
      </c>
      <c r="CX93" s="115" t="s">
        <v>3555</v>
      </c>
      <c r="CY93" s="35"/>
      <c r="CZ93" s="83">
        <v>0.0</v>
      </c>
      <c r="DA93" s="212" t="s">
        <v>3556</v>
      </c>
      <c r="DB93" s="127"/>
      <c r="DF93" s="35"/>
      <c r="DG93" s="35"/>
      <c r="DH93" s="35"/>
      <c r="DI93" s="35"/>
      <c r="DJ93" s="35"/>
      <c r="DP93" s="111"/>
    </row>
    <row r="94" ht="24.75" customHeight="1">
      <c r="A94" s="35"/>
      <c r="B94" s="82">
        <v>85.0</v>
      </c>
      <c r="C94" s="83">
        <v>0.0</v>
      </c>
      <c r="D94" s="174" t="s">
        <v>3557</v>
      </c>
      <c r="E94" s="83">
        <v>100.0</v>
      </c>
      <c r="F94" s="100" t="s">
        <v>3558</v>
      </c>
      <c r="G94" s="83">
        <v>100.0</v>
      </c>
      <c r="H94" s="100" t="s">
        <v>3559</v>
      </c>
      <c r="I94" s="83">
        <v>300.0</v>
      </c>
      <c r="J94" s="191" t="s">
        <v>3560</v>
      </c>
      <c r="K94" s="83">
        <v>200.0</v>
      </c>
      <c r="L94" s="116" t="s">
        <v>3561</v>
      </c>
      <c r="M94" s="83">
        <v>200.0</v>
      </c>
      <c r="N94" s="100" t="s">
        <v>3562</v>
      </c>
      <c r="Q94" s="83">
        <v>400.0</v>
      </c>
      <c r="R94" s="117" t="s">
        <v>3563</v>
      </c>
      <c r="S94" s="83">
        <v>400.0</v>
      </c>
      <c r="T94" s="100" t="s">
        <v>3564</v>
      </c>
      <c r="U94" s="83">
        <v>200.0</v>
      </c>
      <c r="V94" s="100" t="s">
        <v>3565</v>
      </c>
      <c r="W94" s="83">
        <v>200.0</v>
      </c>
      <c r="X94" s="100" t="s">
        <v>3566</v>
      </c>
      <c r="Y94" s="83">
        <v>400.0</v>
      </c>
      <c r="Z94" s="115" t="s">
        <v>3567</v>
      </c>
      <c r="AA94" s="83">
        <v>400.0</v>
      </c>
      <c r="AB94" s="174" t="s">
        <v>3568</v>
      </c>
      <c r="AC94" s="83">
        <v>300.0</v>
      </c>
      <c r="AD94" s="100" t="s">
        <v>3569</v>
      </c>
      <c r="AE94" s="35"/>
      <c r="AF94" s="35"/>
      <c r="AG94" s="35"/>
      <c r="AI94" s="35"/>
      <c r="AJ94" s="35"/>
      <c r="AK94" s="35"/>
      <c r="AL94" s="35"/>
      <c r="AM94" s="83">
        <v>300.0</v>
      </c>
      <c r="AN94" s="119" t="s">
        <v>3570</v>
      </c>
      <c r="AO94" s="83">
        <v>200.0</v>
      </c>
      <c r="AP94" s="115" t="s">
        <v>3571</v>
      </c>
      <c r="AQ94" s="83">
        <v>200.0</v>
      </c>
      <c r="AR94" s="115" t="s">
        <v>3572</v>
      </c>
      <c r="AS94" s="101"/>
      <c r="AT94" s="35"/>
      <c r="AU94" s="83">
        <v>200.0</v>
      </c>
      <c r="AV94" s="100" t="s">
        <v>3573</v>
      </c>
      <c r="AW94" s="35"/>
      <c r="AX94" s="35"/>
      <c r="AY94" s="101"/>
      <c r="AZ94" s="114"/>
      <c r="BA94" s="35"/>
      <c r="BB94" s="35"/>
      <c r="BC94" s="83">
        <v>200.0</v>
      </c>
      <c r="BD94" s="94" t="s">
        <v>3574</v>
      </c>
      <c r="BE94" s="35"/>
      <c r="BF94" s="35"/>
      <c r="BG94" s="83">
        <v>700.0</v>
      </c>
      <c r="BH94" s="84" t="s">
        <v>3575</v>
      </c>
      <c r="BI94" s="101"/>
      <c r="BJ94" s="150"/>
      <c r="BK94" s="101"/>
      <c r="BL94" s="150"/>
      <c r="BM94" s="101"/>
      <c r="BN94" s="150"/>
      <c r="BO94" s="91">
        <v>300.0</v>
      </c>
      <c r="BP94" s="115" t="s">
        <v>3576</v>
      </c>
      <c r="BQ94" s="101"/>
      <c r="BR94" s="101"/>
      <c r="BS94" s="101"/>
      <c r="BT94" s="101"/>
      <c r="BU94" s="142">
        <v>200.0</v>
      </c>
      <c r="BV94" s="195" t="s">
        <v>3577</v>
      </c>
      <c r="BW94" s="83"/>
      <c r="BX94" s="101"/>
      <c r="BY94" s="101"/>
      <c r="BZ94" s="101"/>
      <c r="CA94" s="101"/>
      <c r="CB94" s="101"/>
      <c r="CC94" s="124">
        <v>200.0</v>
      </c>
      <c r="CD94" s="122" t="s">
        <v>3578</v>
      </c>
      <c r="CE94" s="121">
        <v>200.0</v>
      </c>
      <c r="CF94" s="122" t="str">
        <f>HYPERLINK("https://kingdomhearts.fandom.com/wiki/Triple_Wrecker", "Triple Wrecker")</f>
        <v>Triple Wrecker</v>
      </c>
      <c r="CG94" s="101"/>
      <c r="CH94" s="101"/>
      <c r="CI94" s="101"/>
      <c r="CJ94" s="101"/>
      <c r="CK94" s="101"/>
      <c r="CL94" s="101"/>
      <c r="CM94" s="101"/>
      <c r="CN94" s="101"/>
      <c r="CO94" s="101"/>
      <c r="CP94" s="101"/>
      <c r="CQ94" s="101"/>
      <c r="CR94" s="101"/>
      <c r="CS94" s="124">
        <v>200.0</v>
      </c>
      <c r="CT94" s="122" t="s">
        <v>3579</v>
      </c>
      <c r="CU94" s="101"/>
      <c r="CV94" s="101"/>
      <c r="CW94" s="83">
        <v>100.0</v>
      </c>
      <c r="CX94" s="115" t="s">
        <v>3580</v>
      </c>
      <c r="CY94" s="35"/>
      <c r="CZ94" s="83">
        <v>100.0</v>
      </c>
      <c r="DA94" s="204" t="s">
        <v>3581</v>
      </c>
      <c r="DB94" s="127"/>
      <c r="DC94" s="35"/>
      <c r="DF94" s="35"/>
      <c r="DG94" s="35"/>
      <c r="DH94" s="35"/>
      <c r="DI94" s="35"/>
      <c r="DJ94" s="35"/>
      <c r="DP94" s="111"/>
    </row>
    <row r="95" ht="24.75" customHeight="1">
      <c r="A95" s="35"/>
      <c r="B95" s="82">
        <v>86.0</v>
      </c>
      <c r="C95" s="83">
        <v>0.0</v>
      </c>
      <c r="D95" s="174" t="s">
        <v>3582</v>
      </c>
      <c r="E95" s="83">
        <v>200.0</v>
      </c>
      <c r="F95" s="100" t="s">
        <v>3583</v>
      </c>
      <c r="G95" s="83">
        <v>0.0</v>
      </c>
      <c r="H95" s="100" t="s">
        <v>3584</v>
      </c>
      <c r="I95" s="83">
        <v>400.0</v>
      </c>
      <c r="J95" s="115" t="s">
        <v>3585</v>
      </c>
      <c r="K95" s="83">
        <v>200.0</v>
      </c>
      <c r="L95" s="116" t="s">
        <v>3586</v>
      </c>
      <c r="M95" s="83">
        <v>200.0</v>
      </c>
      <c r="N95" s="100" t="s">
        <v>3587</v>
      </c>
      <c r="O95" s="101"/>
      <c r="P95" s="35"/>
      <c r="Q95" s="83">
        <v>300.0</v>
      </c>
      <c r="R95" s="117" t="s">
        <v>3588</v>
      </c>
      <c r="S95" s="83">
        <v>500.0</v>
      </c>
      <c r="T95" s="100" t="s">
        <v>3589</v>
      </c>
      <c r="U95" s="83">
        <v>200.0</v>
      </c>
      <c r="V95" s="100" t="s">
        <v>3590</v>
      </c>
      <c r="W95" s="83">
        <v>300.0</v>
      </c>
      <c r="X95" s="100" t="s">
        <v>3591</v>
      </c>
      <c r="Y95" s="83">
        <v>400.0</v>
      </c>
      <c r="Z95" s="115" t="s">
        <v>3592</v>
      </c>
      <c r="AA95" s="83">
        <v>300.0</v>
      </c>
      <c r="AB95" s="156" t="s">
        <v>3593</v>
      </c>
      <c r="AC95" s="83">
        <v>100.0</v>
      </c>
      <c r="AD95" s="100" t="s">
        <v>3594</v>
      </c>
      <c r="AE95" s="35"/>
      <c r="AF95" s="35"/>
      <c r="AG95" s="35"/>
      <c r="AI95" s="35"/>
      <c r="AJ95" s="35"/>
      <c r="AK95" s="35"/>
      <c r="AL95" s="35"/>
      <c r="AM95" s="83">
        <v>400.0</v>
      </c>
      <c r="AN95" s="117" t="s">
        <v>3595</v>
      </c>
      <c r="AO95" s="83">
        <v>300.0</v>
      </c>
      <c r="AP95" s="115" t="s">
        <v>3596</v>
      </c>
      <c r="AQ95" s="83">
        <v>100.0</v>
      </c>
      <c r="AR95" s="138" t="s">
        <v>3597</v>
      </c>
      <c r="AS95" s="101"/>
      <c r="AT95" s="35"/>
      <c r="AU95" s="83" t="s">
        <v>3391</v>
      </c>
      <c r="AV95" s="100" t="s">
        <v>3598</v>
      </c>
      <c r="AW95" s="35"/>
      <c r="AX95" s="35"/>
      <c r="AY95" s="101"/>
      <c r="AZ95" s="114"/>
      <c r="BA95" s="35"/>
      <c r="BB95" s="35"/>
      <c r="BC95" s="83">
        <v>200.0</v>
      </c>
      <c r="BD95" s="94" t="s">
        <v>2716</v>
      </c>
      <c r="BE95" s="35"/>
      <c r="BF95" s="35"/>
      <c r="BG95" s="83">
        <v>300.0</v>
      </c>
      <c r="BH95" s="84" t="s">
        <v>3599</v>
      </c>
      <c r="BI95" s="101"/>
      <c r="BJ95" s="150"/>
      <c r="BK95" s="101"/>
      <c r="BL95" s="150"/>
      <c r="BM95" s="101"/>
      <c r="BN95" s="150"/>
      <c r="BO95" s="91">
        <v>300.0</v>
      </c>
      <c r="BP95" s="115" t="s">
        <v>3600</v>
      </c>
      <c r="BQ95" s="101"/>
      <c r="BR95" s="101"/>
      <c r="BS95" s="101"/>
      <c r="BT95" s="101"/>
      <c r="BU95" s="101"/>
      <c r="BV95" s="101"/>
      <c r="BW95" s="101"/>
      <c r="BX95" s="101"/>
      <c r="BY95" s="101"/>
      <c r="BZ95" s="101"/>
      <c r="CA95" s="101"/>
      <c r="CB95" s="101"/>
      <c r="CC95" s="124">
        <v>100.0</v>
      </c>
      <c r="CD95" s="122" t="s">
        <v>3601</v>
      </c>
      <c r="CE95" s="121">
        <v>200.0</v>
      </c>
      <c r="CF95" s="122" t="str">
        <f>HYPERLINK("https://kingdomhearts.fandom.com/wiki/Vile_Phial", "Vile Phial")</f>
        <v>Vile Phial</v>
      </c>
      <c r="CG95" s="101"/>
      <c r="CH95" s="101"/>
      <c r="CI95" s="101"/>
      <c r="CJ95" s="101"/>
      <c r="CK95" s="101"/>
      <c r="CL95" s="101"/>
      <c r="CM95" s="101"/>
      <c r="CN95" s="101"/>
      <c r="CO95" s="101"/>
      <c r="CP95" s="101"/>
      <c r="CQ95" s="101"/>
      <c r="CR95" s="101"/>
      <c r="CS95" s="124">
        <v>200.0</v>
      </c>
      <c r="CT95" s="122" t="s">
        <v>3602</v>
      </c>
      <c r="CU95" s="101"/>
      <c r="CV95" s="101"/>
      <c r="CW95" s="83">
        <v>500.0</v>
      </c>
      <c r="CX95" s="115" t="s">
        <v>3603</v>
      </c>
      <c r="CY95" s="35"/>
      <c r="CZ95" s="83">
        <v>100.0</v>
      </c>
      <c r="DA95" s="204" t="s">
        <v>3604</v>
      </c>
      <c r="DB95" s="127"/>
      <c r="DC95" s="35"/>
      <c r="DF95" s="35"/>
      <c r="DG95" s="35"/>
      <c r="DH95" s="35"/>
      <c r="DI95" s="35"/>
      <c r="DJ95" s="35"/>
      <c r="DP95" s="111"/>
    </row>
    <row r="96" ht="24.75" customHeight="1">
      <c r="A96" s="35"/>
      <c r="B96" s="82">
        <v>87.0</v>
      </c>
      <c r="C96" s="83">
        <v>0.0</v>
      </c>
      <c r="D96" s="174" t="s">
        <v>3605</v>
      </c>
      <c r="E96" s="83">
        <v>100.0</v>
      </c>
      <c r="F96" s="100" t="s">
        <v>3606</v>
      </c>
      <c r="G96" s="83">
        <v>50.0</v>
      </c>
      <c r="H96" s="100" t="s">
        <v>3607</v>
      </c>
      <c r="I96" s="83" t="s">
        <v>1847</v>
      </c>
      <c r="J96" s="115" t="s">
        <v>3608</v>
      </c>
      <c r="K96" s="83">
        <v>200.0</v>
      </c>
      <c r="L96" s="116" t="s">
        <v>3609</v>
      </c>
      <c r="M96" s="83">
        <v>200.0</v>
      </c>
      <c r="N96" s="100" t="s">
        <v>3610</v>
      </c>
      <c r="O96" s="101"/>
      <c r="P96" s="35"/>
      <c r="Q96" s="83">
        <v>300.0</v>
      </c>
      <c r="R96" s="117" t="s">
        <v>3611</v>
      </c>
      <c r="S96" s="83">
        <v>500.0</v>
      </c>
      <c r="T96" s="119" t="s">
        <v>3612</v>
      </c>
      <c r="U96" s="83">
        <v>200.0</v>
      </c>
      <c r="V96" s="100" t="s">
        <v>830</v>
      </c>
      <c r="W96" s="83">
        <v>300.0</v>
      </c>
      <c r="X96" s="100" t="s">
        <v>3613</v>
      </c>
      <c r="Y96" s="83">
        <v>200.0</v>
      </c>
      <c r="Z96" s="100" t="s">
        <v>3614</v>
      </c>
      <c r="AA96" s="83">
        <v>100.0</v>
      </c>
      <c r="AB96" s="174" t="s">
        <v>3615</v>
      </c>
      <c r="AC96" s="83">
        <v>100.0</v>
      </c>
      <c r="AD96" s="100" t="s">
        <v>3616</v>
      </c>
      <c r="AE96" s="35"/>
      <c r="AF96" s="35"/>
      <c r="AG96" s="35"/>
      <c r="AI96" s="35"/>
      <c r="AJ96" s="35"/>
      <c r="AK96" s="35"/>
      <c r="AL96" s="35"/>
      <c r="AM96" s="83">
        <v>300.0</v>
      </c>
      <c r="AN96" s="119" t="s">
        <v>3617</v>
      </c>
      <c r="AO96" s="83">
        <v>300.0</v>
      </c>
      <c r="AP96" s="115" t="s">
        <v>3618</v>
      </c>
      <c r="AQ96" s="83">
        <v>100.0</v>
      </c>
      <c r="AR96" s="145" t="s">
        <v>3619</v>
      </c>
      <c r="AS96" s="101"/>
      <c r="AT96" s="35"/>
      <c r="AU96" s="83">
        <v>400.0</v>
      </c>
      <c r="AV96" s="100" t="s">
        <v>3620</v>
      </c>
      <c r="AW96" s="35"/>
      <c r="AX96" s="35"/>
      <c r="AY96" s="101"/>
      <c r="AZ96" s="114"/>
      <c r="BA96" s="35"/>
      <c r="BB96" s="35"/>
      <c r="BC96" s="83">
        <v>200.0</v>
      </c>
      <c r="BD96" s="94" t="s">
        <v>2752</v>
      </c>
      <c r="BE96" s="35"/>
      <c r="BF96" s="35"/>
      <c r="BG96" s="83">
        <v>50.0</v>
      </c>
      <c r="BH96" s="84" t="s">
        <v>3621</v>
      </c>
      <c r="BI96" s="101"/>
      <c r="BJ96" s="150"/>
      <c r="BK96" s="101"/>
      <c r="BL96" s="150"/>
      <c r="BM96" s="101"/>
      <c r="BN96" s="150"/>
      <c r="BO96" s="91">
        <v>200.0</v>
      </c>
      <c r="BP96" s="115" t="s">
        <v>3622</v>
      </c>
      <c r="BQ96" s="101"/>
      <c r="BR96" s="101"/>
      <c r="BS96" s="101"/>
      <c r="BT96" s="101"/>
      <c r="BU96" s="101"/>
      <c r="BV96" s="101"/>
      <c r="BW96" s="101"/>
      <c r="BX96" s="101"/>
      <c r="BY96" s="101"/>
      <c r="BZ96" s="101"/>
      <c r="CA96" s="101"/>
      <c r="CB96" s="101"/>
      <c r="CC96" s="124">
        <v>200.0</v>
      </c>
      <c r="CD96" s="122" t="s">
        <v>3623</v>
      </c>
      <c r="CE96" s="121">
        <v>300.0</v>
      </c>
      <c r="CF96" s="122" t="s">
        <v>3624</v>
      </c>
      <c r="CG96" s="101"/>
      <c r="CH96" s="101"/>
      <c r="CI96" s="101"/>
      <c r="CJ96" s="101"/>
      <c r="CK96" s="101"/>
      <c r="CL96" s="101"/>
      <c r="CM96" s="101"/>
      <c r="CN96" s="101"/>
      <c r="CO96" s="101"/>
      <c r="CP96" s="101"/>
      <c r="CQ96" s="101"/>
      <c r="CR96" s="101"/>
      <c r="CS96" s="124">
        <v>100.0</v>
      </c>
      <c r="CT96" s="122" t="s">
        <v>3625</v>
      </c>
      <c r="CU96" s="101"/>
      <c r="CV96" s="101"/>
      <c r="CW96" s="83">
        <v>500.0</v>
      </c>
      <c r="CX96" s="118" t="s">
        <v>3626</v>
      </c>
      <c r="CY96" s="35"/>
      <c r="CZ96" s="83">
        <v>100.0</v>
      </c>
      <c r="DA96" s="204" t="s">
        <v>3627</v>
      </c>
      <c r="DB96" s="127"/>
      <c r="DC96" s="144"/>
      <c r="DF96" s="35"/>
      <c r="DG96" s="35"/>
      <c r="DH96" s="35"/>
      <c r="DI96" s="35"/>
      <c r="DJ96" s="35"/>
      <c r="DP96" s="111"/>
    </row>
    <row r="97" ht="24.75" customHeight="1">
      <c r="A97" s="35"/>
      <c r="B97" s="82">
        <v>88.0</v>
      </c>
      <c r="C97" s="83">
        <v>0.0</v>
      </c>
      <c r="D97" s="174" t="s">
        <v>3628</v>
      </c>
      <c r="E97" s="83">
        <v>50.0</v>
      </c>
      <c r="F97" s="100" t="s">
        <v>3629</v>
      </c>
      <c r="G97" s="83">
        <v>0.0</v>
      </c>
      <c r="H97" s="100" t="s">
        <v>3630</v>
      </c>
      <c r="I97" s="83" t="s">
        <v>3631</v>
      </c>
      <c r="J97" s="115" t="s">
        <v>3632</v>
      </c>
      <c r="K97" s="83">
        <v>200.0</v>
      </c>
      <c r="L97" s="116" t="s">
        <v>3633</v>
      </c>
      <c r="M97" s="83">
        <v>200.0</v>
      </c>
      <c r="N97" s="100" t="s">
        <v>3634</v>
      </c>
      <c r="O97" s="101"/>
      <c r="P97" s="35"/>
      <c r="Q97" s="83">
        <v>300.0</v>
      </c>
      <c r="R97" s="117" t="s">
        <v>3635</v>
      </c>
      <c r="S97" s="83">
        <v>300.0</v>
      </c>
      <c r="T97" s="119" t="s">
        <v>3636</v>
      </c>
      <c r="U97" s="83">
        <v>200.0</v>
      </c>
      <c r="V97" s="138" t="s">
        <v>3637</v>
      </c>
      <c r="W97" s="83">
        <v>300.0</v>
      </c>
      <c r="X97" s="100" t="s">
        <v>3638</v>
      </c>
      <c r="Y97" s="83">
        <v>400.0</v>
      </c>
      <c r="Z97" s="100" t="s">
        <v>3639</v>
      </c>
      <c r="AA97" s="83">
        <v>200.0</v>
      </c>
      <c r="AB97" s="156" t="s">
        <v>3640</v>
      </c>
      <c r="AC97" s="83" t="s">
        <v>1180</v>
      </c>
      <c r="AD97" s="100" t="s">
        <v>3641</v>
      </c>
      <c r="AE97" s="35"/>
      <c r="AF97" s="35"/>
      <c r="AG97" s="35"/>
      <c r="AI97" s="35"/>
      <c r="AJ97" s="35"/>
      <c r="AK97" s="35"/>
      <c r="AL97" s="35"/>
      <c r="AM97" s="83">
        <v>300.0</v>
      </c>
      <c r="AN97" s="119" t="s">
        <v>3642</v>
      </c>
      <c r="AO97" s="83">
        <v>200.0</v>
      </c>
      <c r="AP97" s="115" t="s">
        <v>3643</v>
      </c>
      <c r="AQ97" s="83">
        <v>100.0</v>
      </c>
      <c r="AR97" s="138" t="s">
        <v>3644</v>
      </c>
      <c r="AS97" s="101"/>
      <c r="AT97" s="35"/>
      <c r="AU97" s="83">
        <v>300.0</v>
      </c>
      <c r="AV97" s="100" t="s">
        <v>3645</v>
      </c>
      <c r="AW97" s="35"/>
      <c r="AX97" s="35"/>
      <c r="AY97" s="101"/>
      <c r="AZ97" s="114"/>
      <c r="BA97" s="35"/>
      <c r="BB97" s="35"/>
      <c r="BC97" s="83">
        <v>200.0</v>
      </c>
      <c r="BD97" s="94" t="s">
        <v>3646</v>
      </c>
      <c r="BE97" s="35"/>
      <c r="BF97" s="35"/>
      <c r="BG97" s="83">
        <v>200.0</v>
      </c>
      <c r="BH97" s="84" t="s">
        <v>3647</v>
      </c>
      <c r="BI97" s="101"/>
      <c r="BJ97" s="150"/>
      <c r="BK97" s="101"/>
      <c r="BL97" s="150"/>
      <c r="BM97" s="101"/>
      <c r="BN97" s="150"/>
      <c r="BO97" s="91">
        <v>200.0</v>
      </c>
      <c r="BP97" s="115" t="s">
        <v>3648</v>
      </c>
      <c r="BQ97" s="101"/>
      <c r="BR97" s="101"/>
      <c r="BS97" s="101"/>
      <c r="BT97" s="101"/>
      <c r="BU97" s="101"/>
      <c r="BV97" s="101"/>
      <c r="BW97" s="101"/>
      <c r="BX97" s="101"/>
      <c r="BY97" s="101"/>
      <c r="BZ97" s="101"/>
      <c r="CA97" s="101"/>
      <c r="CB97" s="101"/>
      <c r="CC97" s="124">
        <v>100.0</v>
      </c>
      <c r="CD97" s="122" t="s">
        <v>3649</v>
      </c>
      <c r="CE97" s="121">
        <v>200.0</v>
      </c>
      <c r="CF97" s="122" t="str">
        <f>HYPERLINK("https://kingdomhearts.fandom.com/wiki/Wild_Bruiser", "Wild Bruiser")</f>
        <v>Wild Bruiser</v>
      </c>
      <c r="CG97" s="101"/>
      <c r="CH97" s="101"/>
      <c r="CI97" s="101"/>
      <c r="CJ97" s="101"/>
      <c r="CK97" s="101"/>
      <c r="CL97" s="101"/>
      <c r="CM97" s="101"/>
      <c r="CN97" s="101"/>
      <c r="CO97" s="101"/>
      <c r="CP97" s="101"/>
      <c r="CQ97" s="101"/>
      <c r="CR97" s="101"/>
      <c r="CS97" s="124">
        <v>100.0</v>
      </c>
      <c r="CT97" s="122" t="s">
        <v>3650</v>
      </c>
      <c r="CU97" s="101"/>
      <c r="CV97" s="101"/>
      <c r="CW97" s="83">
        <v>100.0</v>
      </c>
      <c r="CX97" s="118" t="s">
        <v>3651</v>
      </c>
      <c r="CY97" s="35"/>
      <c r="CZ97" s="83">
        <v>300.0</v>
      </c>
      <c r="DA97" s="204" t="s">
        <v>3652</v>
      </c>
      <c r="DB97" s="127"/>
      <c r="DC97" s="144"/>
      <c r="DF97" s="35"/>
      <c r="DG97" s="35"/>
      <c r="DH97" s="35"/>
      <c r="DI97" s="35"/>
      <c r="DJ97" s="35"/>
      <c r="DP97" s="111"/>
    </row>
    <row r="98" ht="24.75" customHeight="1">
      <c r="A98" s="35"/>
      <c r="B98" s="82">
        <v>89.0</v>
      </c>
      <c r="C98" s="83">
        <v>0.0</v>
      </c>
      <c r="D98" s="174" t="s">
        <v>3653</v>
      </c>
      <c r="E98" s="83">
        <v>50.0</v>
      </c>
      <c r="F98" s="100" t="s">
        <v>1498</v>
      </c>
      <c r="G98" s="83">
        <v>0.0</v>
      </c>
      <c r="H98" s="100" t="s">
        <v>3654</v>
      </c>
      <c r="I98" s="83" t="s">
        <v>3655</v>
      </c>
      <c r="J98" s="115" t="s">
        <v>3656</v>
      </c>
      <c r="K98" s="83">
        <v>200.0</v>
      </c>
      <c r="L98" s="116" t="s">
        <v>3657</v>
      </c>
      <c r="M98" s="83">
        <v>200.0</v>
      </c>
      <c r="N98" s="100" t="s">
        <v>3658</v>
      </c>
      <c r="O98" s="101"/>
      <c r="P98" s="35"/>
      <c r="Q98" s="83">
        <v>400.0</v>
      </c>
      <c r="R98" s="117" t="s">
        <v>3659</v>
      </c>
      <c r="S98" s="83">
        <v>200.0</v>
      </c>
      <c r="T98" s="119" t="s">
        <v>3660</v>
      </c>
      <c r="U98" s="83">
        <v>200.0</v>
      </c>
      <c r="V98" s="138" t="s">
        <v>3661</v>
      </c>
      <c r="W98" s="83">
        <v>300.0</v>
      </c>
      <c r="X98" s="100" t="s">
        <v>3662</v>
      </c>
      <c r="Y98" s="83">
        <v>300.0</v>
      </c>
      <c r="Z98" s="100" t="s">
        <v>3663</v>
      </c>
      <c r="AA98" s="83">
        <v>200.0</v>
      </c>
      <c r="AB98" s="174" t="s">
        <v>3664</v>
      </c>
      <c r="AC98" s="83">
        <v>100.0</v>
      </c>
      <c r="AD98" s="100" t="s">
        <v>3665</v>
      </c>
      <c r="AE98" s="35"/>
      <c r="AF98" s="35"/>
      <c r="AG98" s="35"/>
      <c r="AI98" s="35"/>
      <c r="AJ98" s="35"/>
      <c r="AK98" s="35"/>
      <c r="AL98" s="35"/>
      <c r="AM98" s="83">
        <v>200.0</v>
      </c>
      <c r="AN98" s="117" t="s">
        <v>3666</v>
      </c>
      <c r="AO98" s="83">
        <v>300.0</v>
      </c>
      <c r="AP98" s="115" t="s">
        <v>3667</v>
      </c>
      <c r="AQ98" s="83">
        <v>200.0</v>
      </c>
      <c r="AR98" s="138" t="s">
        <v>3668</v>
      </c>
      <c r="AS98" s="101"/>
      <c r="AT98" s="35"/>
      <c r="AU98" s="83">
        <v>300.0</v>
      </c>
      <c r="AV98" s="100" t="s">
        <v>3669</v>
      </c>
      <c r="AW98" s="35"/>
      <c r="AX98" s="35"/>
      <c r="AY98" s="101"/>
      <c r="AZ98" s="114"/>
      <c r="BA98" s="35"/>
      <c r="BB98" s="35"/>
      <c r="BC98" s="83">
        <v>200.0</v>
      </c>
      <c r="BD98" s="167" t="s">
        <v>3670</v>
      </c>
      <c r="BE98" s="35"/>
      <c r="BF98" s="35"/>
      <c r="BG98" s="83">
        <v>200.0</v>
      </c>
      <c r="BH98" s="84" t="s">
        <v>3671</v>
      </c>
      <c r="BI98" s="101"/>
      <c r="BJ98" s="150"/>
      <c r="BK98" s="101"/>
      <c r="BL98" s="150"/>
      <c r="BM98" s="101"/>
      <c r="BN98" s="150"/>
      <c r="BO98" s="91">
        <v>300.0</v>
      </c>
      <c r="BP98" s="115" t="s">
        <v>3672</v>
      </c>
      <c r="BQ98" s="101"/>
      <c r="BR98" s="101"/>
      <c r="BS98" s="101"/>
      <c r="BT98" s="101"/>
      <c r="BU98" s="101"/>
      <c r="BV98" s="101"/>
      <c r="BW98" s="101"/>
      <c r="BX98" s="101"/>
      <c r="BY98" s="101"/>
      <c r="BZ98" s="101"/>
      <c r="CA98" s="101"/>
      <c r="CB98" s="101"/>
      <c r="CC98" s="124">
        <v>100.0</v>
      </c>
      <c r="CD98" s="122" t="s">
        <v>3673</v>
      </c>
      <c r="CE98" s="121">
        <v>100.0</v>
      </c>
      <c r="CF98" s="122" t="str">
        <f>HYPERLINK("https://kingdomhearts.fandom.com/wiki/Yellow_Mustard", "Yellow Mustard")</f>
        <v>Yellow Mustard</v>
      </c>
      <c r="CG98" s="101"/>
      <c r="CH98" s="101"/>
      <c r="CI98" s="101"/>
      <c r="CJ98" s="101"/>
      <c r="CK98" s="101"/>
      <c r="CL98" s="101"/>
      <c r="CM98" s="101"/>
      <c r="CN98" s="101"/>
      <c r="CO98" s="101"/>
      <c r="CP98" s="101"/>
      <c r="CQ98" s="101"/>
      <c r="CR98" s="101"/>
      <c r="CS98" s="124">
        <v>200.0</v>
      </c>
      <c r="CT98" s="122" t="s">
        <v>3674</v>
      </c>
      <c r="CU98" s="101"/>
      <c r="CV98" s="101"/>
      <c r="CW98" s="83">
        <v>100.0</v>
      </c>
      <c r="CX98" s="115" t="s">
        <v>3675</v>
      </c>
      <c r="CY98" s="35"/>
      <c r="CZ98" s="83">
        <v>200.0</v>
      </c>
      <c r="DA98" s="204" t="s">
        <v>3676</v>
      </c>
      <c r="DB98" s="127"/>
      <c r="DC98" s="144"/>
      <c r="DF98" s="35"/>
      <c r="DG98" s="35"/>
      <c r="DH98" s="35"/>
      <c r="DI98" s="35"/>
      <c r="DJ98" s="35"/>
      <c r="DP98" s="111"/>
    </row>
    <row r="99" ht="24.75" customHeight="1">
      <c r="A99" s="35"/>
      <c r="B99" s="82">
        <v>90.0</v>
      </c>
      <c r="C99" s="83">
        <v>0.0</v>
      </c>
      <c r="D99" s="174" t="s">
        <v>3677</v>
      </c>
      <c r="E99" s="83">
        <v>200.0</v>
      </c>
      <c r="F99" s="100" t="s">
        <v>3678</v>
      </c>
      <c r="G99" s="83">
        <v>50.0</v>
      </c>
      <c r="H99" s="100" t="s">
        <v>3679</v>
      </c>
      <c r="I99" s="83" t="s">
        <v>3680</v>
      </c>
      <c r="J99" s="115" t="s">
        <v>3681</v>
      </c>
      <c r="K99" s="83">
        <v>200.0</v>
      </c>
      <c r="L99" s="116" t="s">
        <v>3682</v>
      </c>
      <c r="M99" s="83">
        <v>200.0</v>
      </c>
      <c r="N99" s="100" t="s">
        <v>3683</v>
      </c>
      <c r="O99" s="101"/>
      <c r="P99" s="35"/>
      <c r="Q99" s="142">
        <v>400.0</v>
      </c>
      <c r="R99" s="198" t="s">
        <v>3684</v>
      </c>
      <c r="S99" s="83">
        <v>300.0</v>
      </c>
      <c r="T99" s="119" t="s">
        <v>3685</v>
      </c>
      <c r="U99" s="83">
        <v>200.0</v>
      </c>
      <c r="V99" s="138" t="s">
        <v>3686</v>
      </c>
      <c r="W99" s="83">
        <v>300.0</v>
      </c>
      <c r="X99" s="100" t="s">
        <v>3687</v>
      </c>
      <c r="Y99" s="83">
        <v>900.0</v>
      </c>
      <c r="Z99" s="100" t="s">
        <v>3688</v>
      </c>
      <c r="AA99" s="83">
        <v>100.0</v>
      </c>
      <c r="AB99" s="174" t="s">
        <v>3689</v>
      </c>
      <c r="AC99" s="83" t="s">
        <v>439</v>
      </c>
      <c r="AD99" s="100" t="s">
        <v>3690</v>
      </c>
      <c r="AE99" s="35"/>
      <c r="AF99" s="35"/>
      <c r="AG99" s="35"/>
      <c r="AI99" s="35"/>
      <c r="AJ99" s="35"/>
      <c r="AK99" s="35"/>
      <c r="AL99" s="35"/>
      <c r="AM99" s="83">
        <v>300.0</v>
      </c>
      <c r="AN99" s="119" t="s">
        <v>3691</v>
      </c>
      <c r="AO99" s="83">
        <v>500.0</v>
      </c>
      <c r="AP99" s="115" t="s">
        <v>3692</v>
      </c>
      <c r="AQ99" s="83">
        <v>200.0</v>
      </c>
      <c r="AR99" s="117" t="s">
        <v>3693</v>
      </c>
      <c r="AS99" s="101"/>
      <c r="AT99" s="35"/>
      <c r="AU99" s="83">
        <v>300.0</v>
      </c>
      <c r="AV99" s="100" t="s">
        <v>3694</v>
      </c>
      <c r="AW99" s="35"/>
      <c r="AX99" s="35"/>
      <c r="AY99" s="101"/>
      <c r="AZ99" s="114"/>
      <c r="BA99" s="35"/>
      <c r="BB99" s="35"/>
      <c r="BC99" s="83">
        <v>200.0</v>
      </c>
      <c r="BD99" s="167" t="s">
        <v>609</v>
      </c>
      <c r="BE99" s="35"/>
      <c r="BF99" s="35"/>
      <c r="BG99" s="83">
        <v>300.0</v>
      </c>
      <c r="BH99" s="84" t="s">
        <v>3695</v>
      </c>
      <c r="BI99" s="101"/>
      <c r="BJ99" s="168"/>
      <c r="BK99" s="101"/>
      <c r="BL99" s="168"/>
      <c r="BM99" s="101"/>
      <c r="BN99" s="168"/>
      <c r="BO99" s="91">
        <v>500.0</v>
      </c>
      <c r="BP99" s="115" t="s">
        <v>3696</v>
      </c>
      <c r="BQ99" s="101"/>
      <c r="BR99" s="101"/>
      <c r="BS99" s="101"/>
      <c r="BT99" s="101"/>
      <c r="BU99" s="101"/>
      <c r="BV99" s="101"/>
      <c r="BW99" s="101"/>
      <c r="BX99" s="101"/>
      <c r="BY99" s="101"/>
      <c r="BZ99" s="101"/>
      <c r="CA99" s="101"/>
      <c r="CB99" s="101"/>
      <c r="CC99" s="124">
        <v>500.0</v>
      </c>
      <c r="CD99" s="122" t="s">
        <v>3697</v>
      </c>
      <c r="CE99" s="121">
        <v>200.0</v>
      </c>
      <c r="CF99" s="135" t="s">
        <v>3698</v>
      </c>
      <c r="CG99" s="101"/>
      <c r="CH99" s="101"/>
      <c r="CI99" s="101"/>
      <c r="CJ99" s="101"/>
      <c r="CK99" s="101"/>
      <c r="CL99" s="101"/>
      <c r="CM99" s="101"/>
      <c r="CN99" s="101"/>
      <c r="CO99" s="101"/>
      <c r="CP99" s="101"/>
      <c r="CQ99" s="101"/>
      <c r="CR99" s="101"/>
      <c r="CS99" s="124">
        <v>100.0</v>
      </c>
      <c r="CT99" s="122" t="s">
        <v>3699</v>
      </c>
      <c r="CU99" s="101"/>
      <c r="CV99" s="101"/>
      <c r="CW99" s="83">
        <v>400.0</v>
      </c>
      <c r="CX99" s="129" t="s">
        <v>3700</v>
      </c>
      <c r="CY99" s="35"/>
      <c r="CZ99" s="83">
        <v>100.0</v>
      </c>
      <c r="DA99" s="204" t="s">
        <v>3701</v>
      </c>
      <c r="DB99" s="127"/>
      <c r="DC99" s="144"/>
      <c r="DF99" s="35"/>
      <c r="DG99" s="35"/>
      <c r="DH99" s="35"/>
      <c r="DI99" s="35"/>
      <c r="DJ99" s="35"/>
      <c r="DP99" s="111"/>
    </row>
    <row r="100" ht="24.75" customHeight="1">
      <c r="A100" s="35"/>
      <c r="B100" s="82">
        <v>91.0</v>
      </c>
      <c r="C100" s="83">
        <v>0.0</v>
      </c>
      <c r="D100" s="174" t="s">
        <v>3702</v>
      </c>
      <c r="E100" s="83">
        <v>200.0</v>
      </c>
      <c r="F100" s="100" t="s">
        <v>3703</v>
      </c>
      <c r="G100" s="83">
        <v>300.0</v>
      </c>
      <c r="H100" s="100" t="s">
        <v>3704</v>
      </c>
      <c r="I100" s="83">
        <v>400.0</v>
      </c>
      <c r="J100" s="115" t="s">
        <v>3705</v>
      </c>
      <c r="K100" s="83">
        <v>200.0</v>
      </c>
      <c r="L100" s="116" t="s">
        <v>3706</v>
      </c>
      <c r="M100" s="83">
        <v>200.0</v>
      </c>
      <c r="N100" s="100" t="s">
        <v>3707</v>
      </c>
      <c r="O100" s="101"/>
      <c r="P100" s="35"/>
      <c r="Q100" s="101"/>
      <c r="R100" s="114"/>
      <c r="S100" s="83">
        <v>300.0</v>
      </c>
      <c r="T100" s="119" t="s">
        <v>3708</v>
      </c>
      <c r="U100" s="83">
        <v>300.0</v>
      </c>
      <c r="V100" s="138" t="s">
        <v>3709</v>
      </c>
      <c r="W100" s="83">
        <v>300.0</v>
      </c>
      <c r="X100" s="100" t="s">
        <v>3710</v>
      </c>
      <c r="Y100" s="83">
        <v>100.0</v>
      </c>
      <c r="Z100" s="100" t="s">
        <v>3711</v>
      </c>
      <c r="AA100" s="83">
        <v>100.0</v>
      </c>
      <c r="AB100" s="174" t="s">
        <v>3712</v>
      </c>
      <c r="AC100" s="83">
        <v>300.0</v>
      </c>
      <c r="AD100" s="100" t="s">
        <v>3713</v>
      </c>
      <c r="AE100" s="35"/>
      <c r="AF100" s="35"/>
      <c r="AG100" s="35"/>
      <c r="AI100" s="35"/>
      <c r="AJ100" s="35"/>
      <c r="AK100" s="35"/>
      <c r="AL100" s="35"/>
      <c r="AM100" s="83">
        <v>400.0</v>
      </c>
      <c r="AN100" s="119" t="s">
        <v>3714</v>
      </c>
      <c r="AO100" s="83">
        <v>500.0</v>
      </c>
      <c r="AP100" s="115" t="s">
        <v>3715</v>
      </c>
      <c r="AQ100" s="83">
        <v>200.0</v>
      </c>
      <c r="AR100" s="115" t="s">
        <v>3716</v>
      </c>
      <c r="AS100" s="101"/>
      <c r="AT100" s="35"/>
      <c r="AU100" s="83">
        <v>300.0</v>
      </c>
      <c r="AV100" s="100" t="s">
        <v>3717</v>
      </c>
      <c r="AW100" s="35"/>
      <c r="AX100" s="35"/>
      <c r="AY100" s="101"/>
      <c r="AZ100" s="114"/>
      <c r="BA100" s="35"/>
      <c r="BB100" s="35"/>
      <c r="BC100" s="83">
        <v>200.0</v>
      </c>
      <c r="BD100" s="167" t="s">
        <v>3718</v>
      </c>
      <c r="BE100" s="35"/>
      <c r="BF100" s="35"/>
      <c r="BG100" s="83">
        <v>900.0</v>
      </c>
      <c r="BH100" s="84" t="s">
        <v>3719</v>
      </c>
      <c r="BI100" s="101"/>
      <c r="BJ100" s="150"/>
      <c r="BK100" s="101"/>
      <c r="BL100" s="150"/>
      <c r="BM100" s="101"/>
      <c r="BN100" s="150"/>
      <c r="BO100" s="91">
        <v>300.0</v>
      </c>
      <c r="BP100" s="115" t="s">
        <v>3720</v>
      </c>
      <c r="BQ100" s="101"/>
      <c r="BR100" s="101"/>
      <c r="BS100" s="101"/>
      <c r="BT100" s="101"/>
      <c r="BU100" s="101"/>
      <c r="BV100" s="101"/>
      <c r="BW100" s="101"/>
      <c r="BX100" s="101"/>
      <c r="BY100" s="101"/>
      <c r="BZ100" s="101"/>
      <c r="CA100" s="101"/>
      <c r="CB100" s="101"/>
      <c r="CC100" s="124">
        <v>400.0</v>
      </c>
      <c r="CD100" s="122" t="s">
        <v>3721</v>
      </c>
      <c r="CE100" s="121">
        <v>200.0</v>
      </c>
      <c r="CF100" s="135" t="s">
        <v>3722</v>
      </c>
      <c r="CG100" s="101"/>
      <c r="CH100" s="101"/>
      <c r="CI100" s="101"/>
      <c r="CJ100" s="101"/>
      <c r="CK100" s="101"/>
      <c r="CL100" s="101"/>
      <c r="CM100" s="101"/>
      <c r="CN100" s="101"/>
      <c r="CO100" s="101"/>
      <c r="CP100" s="101"/>
      <c r="CQ100" s="101"/>
      <c r="CR100" s="101"/>
      <c r="CS100" s="124">
        <v>100.0</v>
      </c>
      <c r="CT100" s="122" t="s">
        <v>3723</v>
      </c>
      <c r="CU100" s="101"/>
      <c r="CV100" s="101"/>
      <c r="CW100" s="83">
        <v>400.0</v>
      </c>
      <c r="CX100" s="129" t="s">
        <v>3724</v>
      </c>
      <c r="CY100" s="35"/>
      <c r="CZ100" s="83">
        <v>100.0</v>
      </c>
      <c r="DA100" s="204" t="s">
        <v>3725</v>
      </c>
      <c r="DB100" s="127"/>
      <c r="DF100" s="35"/>
      <c r="DG100" s="35"/>
      <c r="DH100" s="35"/>
      <c r="DI100" s="35"/>
      <c r="DJ100" s="35"/>
      <c r="DP100" s="35"/>
    </row>
    <row r="101" ht="24.75" customHeight="1">
      <c r="A101" s="35"/>
      <c r="B101" s="82">
        <v>92.0</v>
      </c>
      <c r="C101" s="83">
        <v>0.0</v>
      </c>
      <c r="D101" s="174" t="s">
        <v>3726</v>
      </c>
      <c r="E101" s="83">
        <v>100.0</v>
      </c>
      <c r="F101" s="100" t="s">
        <v>3727</v>
      </c>
      <c r="G101" s="83">
        <v>100.0</v>
      </c>
      <c r="H101" s="100" t="s">
        <v>3728</v>
      </c>
      <c r="I101" s="83" t="s">
        <v>1847</v>
      </c>
      <c r="J101" s="115" t="s">
        <v>3729</v>
      </c>
      <c r="K101" s="83">
        <v>200.0</v>
      </c>
      <c r="L101" s="116" t="s">
        <v>3730</v>
      </c>
      <c r="M101" s="83">
        <v>200.0</v>
      </c>
      <c r="N101" s="100" t="s">
        <v>3731</v>
      </c>
      <c r="O101" s="101"/>
      <c r="P101" s="35"/>
      <c r="Q101" s="101"/>
      <c r="R101" s="114"/>
      <c r="S101" s="83">
        <v>400.0</v>
      </c>
      <c r="T101" s="119" t="s">
        <v>3732</v>
      </c>
      <c r="U101" s="83">
        <v>300.0</v>
      </c>
      <c r="V101" s="100" t="s">
        <v>3733</v>
      </c>
      <c r="W101" s="83">
        <v>300.0</v>
      </c>
      <c r="X101" s="100" t="s">
        <v>3734</v>
      </c>
      <c r="Y101" s="83">
        <v>100.0</v>
      </c>
      <c r="Z101" s="100" t="s">
        <v>3735</v>
      </c>
      <c r="AA101" s="83">
        <v>100.0</v>
      </c>
      <c r="AB101" s="156" t="s">
        <v>3736</v>
      </c>
      <c r="AC101" s="83">
        <v>300.0</v>
      </c>
      <c r="AD101" s="100" t="s">
        <v>3737</v>
      </c>
      <c r="AE101" s="35"/>
      <c r="AF101" s="35"/>
      <c r="AG101" s="35"/>
      <c r="AI101" s="35"/>
      <c r="AJ101" s="35"/>
      <c r="AK101" s="35"/>
      <c r="AL101" s="35"/>
      <c r="AM101" s="83">
        <v>500.0</v>
      </c>
      <c r="AN101" s="119" t="s">
        <v>3738</v>
      </c>
      <c r="AO101" s="83">
        <v>500.0</v>
      </c>
      <c r="AP101" s="115" t="s">
        <v>3739</v>
      </c>
      <c r="AQ101" s="83">
        <v>100.0</v>
      </c>
      <c r="AR101" s="115" t="s">
        <v>3740</v>
      </c>
      <c r="AS101" s="101"/>
      <c r="AT101" s="35"/>
      <c r="AU101" s="83">
        <v>300.0</v>
      </c>
      <c r="AV101" s="100" t="s">
        <v>3741</v>
      </c>
      <c r="AW101" s="35"/>
      <c r="AX101" s="35"/>
      <c r="AY101" s="101"/>
      <c r="AZ101" s="114"/>
      <c r="BA101" s="35"/>
      <c r="BB101" s="35"/>
      <c r="BC101" s="83">
        <v>200.0</v>
      </c>
      <c r="BD101" s="167" t="s">
        <v>3742</v>
      </c>
      <c r="BE101" s="35"/>
      <c r="BF101" s="35"/>
      <c r="BG101" s="83">
        <v>700.0</v>
      </c>
      <c r="BH101" s="84" t="s">
        <v>3743</v>
      </c>
      <c r="BI101" s="101"/>
      <c r="BJ101" s="150"/>
      <c r="BK101" s="101"/>
      <c r="BL101" s="150"/>
      <c r="BM101" s="101"/>
      <c r="BN101" s="150"/>
      <c r="BO101" s="91">
        <v>300.0</v>
      </c>
      <c r="BP101" s="115" t="s">
        <v>3744</v>
      </c>
      <c r="BQ101" s="101"/>
      <c r="BR101" s="101"/>
      <c r="BS101" s="101"/>
      <c r="BT101" s="101"/>
      <c r="BU101" s="101"/>
      <c r="BV101" s="101"/>
      <c r="BW101" s="101"/>
      <c r="BX101" s="101"/>
      <c r="BY101" s="101"/>
      <c r="BZ101" s="101"/>
      <c r="CA101" s="101"/>
      <c r="CB101" s="101"/>
      <c r="CC101" s="124">
        <v>100.0</v>
      </c>
      <c r="CD101" s="122" t="s">
        <v>3745</v>
      </c>
      <c r="CE101" s="121">
        <v>100.0</v>
      </c>
      <c r="CF101" s="135" t="s">
        <v>589</v>
      </c>
      <c r="CG101" s="101"/>
      <c r="CH101" s="101"/>
      <c r="CI101" s="101"/>
      <c r="CJ101" s="101"/>
      <c r="CK101" s="101"/>
      <c r="CL101" s="101"/>
      <c r="CM101" s="101"/>
      <c r="CN101" s="101"/>
      <c r="CO101" s="101"/>
      <c r="CP101" s="101"/>
      <c r="CQ101" s="101"/>
      <c r="CR101" s="101"/>
      <c r="CS101" s="124">
        <v>200.0</v>
      </c>
      <c r="CT101" s="122" t="s">
        <v>3746</v>
      </c>
      <c r="CU101" s="101"/>
      <c r="CV101" s="101"/>
      <c r="CW101" s="83">
        <v>100.0</v>
      </c>
      <c r="CX101" s="118" t="s">
        <v>3747</v>
      </c>
      <c r="CY101" s="35"/>
      <c r="CZ101" s="83">
        <v>500.0</v>
      </c>
      <c r="DA101" s="204" t="s">
        <v>3748</v>
      </c>
      <c r="DB101" s="127"/>
      <c r="DF101" s="35"/>
      <c r="DG101" s="35"/>
      <c r="DH101" s="35"/>
      <c r="DI101" s="35"/>
      <c r="DJ101" s="35"/>
      <c r="DP101" s="35"/>
    </row>
    <row r="102" ht="24.75" customHeight="1">
      <c r="A102" s="35"/>
      <c r="B102" s="82">
        <v>93.0</v>
      </c>
      <c r="C102" s="83">
        <v>0.0</v>
      </c>
      <c r="D102" s="166" t="s">
        <v>3749</v>
      </c>
      <c r="E102" s="83">
        <v>50.0</v>
      </c>
      <c r="F102" s="100" t="s">
        <v>3750</v>
      </c>
      <c r="G102" s="83">
        <v>50.0</v>
      </c>
      <c r="H102" s="100" t="s">
        <v>3751</v>
      </c>
      <c r="I102" s="83" t="s">
        <v>3631</v>
      </c>
      <c r="J102" s="115" t="s">
        <v>3752</v>
      </c>
      <c r="K102" s="83">
        <v>200.0</v>
      </c>
      <c r="L102" s="116" t="s">
        <v>3753</v>
      </c>
      <c r="M102" s="83">
        <v>200.0</v>
      </c>
      <c r="N102" s="100" t="s">
        <v>3754</v>
      </c>
      <c r="O102" s="101"/>
      <c r="P102" s="35"/>
      <c r="Q102" s="101"/>
      <c r="R102" s="114"/>
      <c r="S102" s="83">
        <v>200.0</v>
      </c>
      <c r="T102" s="119" t="s">
        <v>3755</v>
      </c>
      <c r="U102" s="83">
        <v>200.0</v>
      </c>
      <c r="V102" s="100" t="s">
        <v>3756</v>
      </c>
      <c r="W102" s="83">
        <v>300.0</v>
      </c>
      <c r="X102" s="100" t="s">
        <v>3757</v>
      </c>
      <c r="Y102" s="83">
        <v>200.0</v>
      </c>
      <c r="Z102" s="115" t="s">
        <v>3758</v>
      </c>
      <c r="AA102" s="83">
        <v>100.0</v>
      </c>
      <c r="AB102" s="158" t="s">
        <v>3759</v>
      </c>
      <c r="AC102" s="83">
        <v>500.0</v>
      </c>
      <c r="AD102" s="100" t="s">
        <v>3760</v>
      </c>
      <c r="AE102" s="35"/>
      <c r="AF102" s="35"/>
      <c r="AG102" s="35"/>
      <c r="AI102" s="35"/>
      <c r="AJ102" s="35"/>
      <c r="AK102" s="35"/>
      <c r="AL102" s="35"/>
      <c r="AM102" s="83">
        <v>300.0</v>
      </c>
      <c r="AN102" s="119" t="s">
        <v>1504</v>
      </c>
      <c r="AO102" s="83">
        <v>500.0</v>
      </c>
      <c r="AP102" s="115" t="s">
        <v>3761</v>
      </c>
      <c r="AQ102" s="83">
        <v>200.0</v>
      </c>
      <c r="AR102" s="115" t="s">
        <v>3762</v>
      </c>
      <c r="AS102" s="101"/>
      <c r="AT102" s="35"/>
      <c r="AU102" s="83">
        <v>300.0</v>
      </c>
      <c r="AV102" s="100" t="s">
        <v>3763</v>
      </c>
      <c r="AW102" s="35"/>
      <c r="AX102" s="35"/>
      <c r="AY102" s="101"/>
      <c r="AZ102" s="114"/>
      <c r="BA102" s="35"/>
      <c r="BB102" s="35"/>
      <c r="BC102" s="83">
        <v>200.0</v>
      </c>
      <c r="BD102" s="167" t="s">
        <v>3764</v>
      </c>
      <c r="BE102" s="35"/>
      <c r="BF102" s="35"/>
      <c r="BG102" s="83">
        <v>100.0</v>
      </c>
      <c r="BH102" s="84" t="s">
        <v>3765</v>
      </c>
      <c r="BI102" s="101"/>
      <c r="BJ102" s="150"/>
      <c r="BK102" s="101"/>
      <c r="BL102" s="150"/>
      <c r="BM102" s="101"/>
      <c r="BN102" s="150"/>
      <c r="BO102" s="91">
        <v>200.0</v>
      </c>
      <c r="BP102" s="115" t="s">
        <v>3766</v>
      </c>
      <c r="BQ102" s="101"/>
      <c r="BR102" s="101"/>
      <c r="BS102" s="101"/>
      <c r="BT102" s="101"/>
      <c r="BU102" s="101"/>
      <c r="BV102" s="101"/>
      <c r="BW102" s="101"/>
      <c r="BX102" s="101"/>
      <c r="BY102" s="101"/>
      <c r="BZ102" s="101"/>
      <c r="CA102" s="101"/>
      <c r="CB102" s="101"/>
      <c r="CC102" s="124">
        <v>400.0</v>
      </c>
      <c r="CD102" s="122" t="s">
        <v>3767</v>
      </c>
      <c r="CE102" s="121">
        <v>200.0</v>
      </c>
      <c r="CF102" s="135" t="s">
        <v>3768</v>
      </c>
      <c r="CG102" s="101"/>
      <c r="CH102" s="101"/>
      <c r="CI102" s="101"/>
      <c r="CJ102" s="101"/>
      <c r="CK102" s="101"/>
      <c r="CL102" s="101"/>
      <c r="CM102" s="101"/>
      <c r="CN102" s="101"/>
      <c r="CO102" s="101"/>
      <c r="CP102" s="101"/>
      <c r="CQ102" s="101"/>
      <c r="CR102" s="101"/>
      <c r="CS102" s="124">
        <v>200.0</v>
      </c>
      <c r="CT102" s="122" t="s">
        <v>3769</v>
      </c>
      <c r="CU102" s="101"/>
      <c r="CV102" s="101"/>
      <c r="CW102" s="83">
        <v>300.0</v>
      </c>
      <c r="CX102" s="118" t="s">
        <v>3770</v>
      </c>
      <c r="CY102" s="35"/>
      <c r="CZ102" s="83">
        <v>100.0</v>
      </c>
      <c r="DA102" s="204" t="s">
        <v>3771</v>
      </c>
      <c r="DB102" s="127"/>
      <c r="DF102" s="35"/>
      <c r="DG102" s="35"/>
      <c r="DH102" s="35"/>
      <c r="DI102" s="35"/>
      <c r="DJ102" s="35"/>
      <c r="DP102" s="35"/>
    </row>
    <row r="103" ht="24.75" customHeight="1">
      <c r="A103" s="35"/>
      <c r="B103" s="82">
        <v>94.0</v>
      </c>
      <c r="C103" s="83">
        <v>0.0</v>
      </c>
      <c r="D103" s="166" t="s">
        <v>3772</v>
      </c>
      <c r="E103" s="83">
        <v>200.0</v>
      </c>
      <c r="F103" s="118" t="s">
        <v>3773</v>
      </c>
      <c r="G103" s="83">
        <v>100.0</v>
      </c>
      <c r="H103" s="100" t="s">
        <v>3774</v>
      </c>
      <c r="I103" s="83" t="s">
        <v>3655</v>
      </c>
      <c r="J103" s="115" t="s">
        <v>3775</v>
      </c>
      <c r="K103" s="83">
        <v>200.0</v>
      </c>
      <c r="L103" s="116" t="s">
        <v>3776</v>
      </c>
      <c r="M103" s="83">
        <v>200.0</v>
      </c>
      <c r="N103" s="115" t="s">
        <v>3777</v>
      </c>
      <c r="O103" s="101"/>
      <c r="P103" s="35"/>
      <c r="Q103" s="101"/>
      <c r="R103" s="114"/>
      <c r="S103" s="83">
        <v>200.0</v>
      </c>
      <c r="T103" s="119" t="s">
        <v>3778</v>
      </c>
      <c r="U103" s="83">
        <v>300.0</v>
      </c>
      <c r="V103" s="100" t="s">
        <v>3779</v>
      </c>
      <c r="W103" s="83">
        <v>300.0</v>
      </c>
      <c r="X103" s="100" t="s">
        <v>3780</v>
      </c>
      <c r="Y103" s="83">
        <v>200.0</v>
      </c>
      <c r="Z103" s="115" t="s">
        <v>3781</v>
      </c>
      <c r="AA103" s="83">
        <v>100.0</v>
      </c>
      <c r="AB103" s="156" t="s">
        <v>3782</v>
      </c>
      <c r="AC103" s="83">
        <v>200.0</v>
      </c>
      <c r="AD103" s="100" t="s">
        <v>3783</v>
      </c>
      <c r="AE103" s="35"/>
      <c r="AF103" s="35"/>
      <c r="AI103" s="35"/>
      <c r="AJ103" s="35"/>
      <c r="AK103" s="35"/>
      <c r="AL103" s="35"/>
      <c r="AM103" s="83">
        <v>300.0</v>
      </c>
      <c r="AN103" s="117" t="s">
        <v>3784</v>
      </c>
      <c r="AO103" s="83" t="s">
        <v>3631</v>
      </c>
      <c r="AP103" s="115" t="s">
        <v>3785</v>
      </c>
      <c r="AQ103" s="83">
        <v>100.0</v>
      </c>
      <c r="AR103" s="115" t="s">
        <v>3786</v>
      </c>
      <c r="AS103" s="101"/>
      <c r="AT103" s="35"/>
      <c r="AU103" s="213" t="s">
        <v>3787</v>
      </c>
      <c r="AV103" s="100" t="s">
        <v>3788</v>
      </c>
      <c r="AW103" s="35"/>
      <c r="AX103" s="35"/>
      <c r="AY103" s="101"/>
      <c r="AZ103" s="114"/>
      <c r="BA103" s="35"/>
      <c r="BB103" s="35"/>
      <c r="BC103" s="83">
        <v>200.0</v>
      </c>
      <c r="BD103" s="167" t="s">
        <v>3789</v>
      </c>
      <c r="BE103" s="35"/>
      <c r="BF103" s="35"/>
      <c r="BG103" s="83">
        <v>200.0</v>
      </c>
      <c r="BH103" s="84" t="s">
        <v>3790</v>
      </c>
      <c r="BI103" s="101"/>
      <c r="BJ103" s="150"/>
      <c r="BK103" s="101"/>
      <c r="BL103" s="150"/>
      <c r="BM103" s="101"/>
      <c r="BN103" s="150"/>
      <c r="BO103" s="91">
        <v>200.0</v>
      </c>
      <c r="BP103" s="115" t="s">
        <v>3791</v>
      </c>
      <c r="BQ103" s="101"/>
      <c r="BR103" s="101"/>
      <c r="BS103" s="101"/>
      <c r="BT103" s="101"/>
      <c r="BU103" s="101"/>
      <c r="BV103" s="101"/>
      <c r="BW103" s="101"/>
      <c r="BX103" s="101"/>
      <c r="BY103" s="101"/>
      <c r="BZ103" s="101"/>
      <c r="CA103" s="101"/>
      <c r="CB103" s="101"/>
      <c r="CC103" s="124">
        <v>200.0</v>
      </c>
      <c r="CD103" s="122" t="s">
        <v>3792</v>
      </c>
      <c r="CE103" s="121">
        <v>200.0</v>
      </c>
      <c r="CF103" s="135" t="s">
        <v>3793</v>
      </c>
      <c r="CG103" s="101"/>
      <c r="CH103" s="101"/>
      <c r="CI103" s="101"/>
      <c r="CJ103" s="101"/>
      <c r="CK103" s="101"/>
      <c r="CL103" s="101"/>
      <c r="CM103" s="101"/>
      <c r="CN103" s="101"/>
      <c r="CO103" s="101"/>
      <c r="CP103" s="101"/>
      <c r="CQ103" s="101"/>
      <c r="CR103" s="101"/>
      <c r="CS103" s="124">
        <v>100.0</v>
      </c>
      <c r="CT103" s="122" t="s">
        <v>3794</v>
      </c>
      <c r="CU103" s="101"/>
      <c r="CV103" s="101"/>
      <c r="CW103" s="83">
        <v>100.0</v>
      </c>
      <c r="CX103" s="115" t="s">
        <v>3795</v>
      </c>
      <c r="CY103" s="35"/>
      <c r="CZ103" s="83">
        <v>200.0</v>
      </c>
      <c r="DA103" s="204" t="s">
        <v>3796</v>
      </c>
      <c r="DB103" s="127"/>
      <c r="DF103" s="35"/>
      <c r="DG103" s="35"/>
      <c r="DH103" s="35"/>
      <c r="DI103" s="35"/>
      <c r="DJ103" s="35"/>
      <c r="DP103" s="35"/>
    </row>
    <row r="104" ht="24.75" customHeight="1">
      <c r="A104" s="35"/>
      <c r="B104" s="82">
        <v>95.0</v>
      </c>
      <c r="C104" s="83">
        <v>0.0</v>
      </c>
      <c r="D104" s="84" t="s">
        <v>3797</v>
      </c>
      <c r="E104" s="83">
        <v>400.0</v>
      </c>
      <c r="F104" s="100" t="s">
        <v>3798</v>
      </c>
      <c r="G104" s="83">
        <v>50.0</v>
      </c>
      <c r="H104" s="115" t="s">
        <v>3799</v>
      </c>
      <c r="I104" s="83" t="s">
        <v>3680</v>
      </c>
      <c r="J104" s="115" t="s">
        <v>3800</v>
      </c>
      <c r="K104" s="83">
        <v>200.0</v>
      </c>
      <c r="L104" s="116" t="s">
        <v>3801</v>
      </c>
      <c r="M104" s="83">
        <v>200.0</v>
      </c>
      <c r="N104" s="100" t="s">
        <v>3802</v>
      </c>
      <c r="O104" s="101"/>
      <c r="P104" s="35"/>
      <c r="Q104" s="101"/>
      <c r="R104" s="114"/>
      <c r="S104" s="83">
        <v>100.0</v>
      </c>
      <c r="T104" s="119" t="s">
        <v>3803</v>
      </c>
      <c r="U104" s="83">
        <v>400.0</v>
      </c>
      <c r="V104" s="100" t="s">
        <v>3804</v>
      </c>
      <c r="W104" s="83">
        <v>300.0</v>
      </c>
      <c r="X104" s="100" t="s">
        <v>3805</v>
      </c>
      <c r="Y104" s="83">
        <v>200.0</v>
      </c>
      <c r="Z104" s="115" t="s">
        <v>3806</v>
      </c>
      <c r="AA104" s="83">
        <v>100.0</v>
      </c>
      <c r="AB104" s="174" t="s">
        <v>3807</v>
      </c>
      <c r="AC104" s="83">
        <v>400.0</v>
      </c>
      <c r="AD104" s="100" t="s">
        <v>3808</v>
      </c>
      <c r="AE104" s="35"/>
      <c r="AF104" s="35"/>
      <c r="AI104" s="35"/>
      <c r="AJ104" s="35"/>
      <c r="AK104" s="35"/>
      <c r="AL104" s="35"/>
      <c r="AM104" s="83">
        <v>500.0</v>
      </c>
      <c r="AN104" s="119" t="s">
        <v>3809</v>
      </c>
      <c r="AO104" s="83">
        <v>500.0</v>
      </c>
      <c r="AP104" s="115" t="s">
        <v>3810</v>
      </c>
      <c r="AQ104" s="83">
        <v>100.0</v>
      </c>
      <c r="AR104" s="115" t="s">
        <v>3811</v>
      </c>
      <c r="AS104" s="101"/>
      <c r="AT104" s="35"/>
      <c r="AU104" s="83">
        <v>300.0</v>
      </c>
      <c r="AV104" s="100" t="s">
        <v>3812</v>
      </c>
      <c r="AW104" s="35"/>
      <c r="AX104" s="35"/>
      <c r="AY104" s="101"/>
      <c r="AZ104" s="114"/>
      <c r="BA104" s="35"/>
      <c r="BB104" s="35"/>
      <c r="BC104" s="83">
        <v>200.0</v>
      </c>
      <c r="BD104" s="167" t="s">
        <v>3813</v>
      </c>
      <c r="BE104" s="35"/>
      <c r="BF104" s="35"/>
      <c r="BG104" s="83">
        <v>800.0</v>
      </c>
      <c r="BH104" s="84" t="s">
        <v>3814</v>
      </c>
      <c r="BI104" s="101"/>
      <c r="BJ104" s="150"/>
      <c r="BK104" s="101"/>
      <c r="BL104" s="150"/>
      <c r="BM104" s="101"/>
      <c r="BN104" s="150"/>
      <c r="BO104" s="91">
        <v>300.0</v>
      </c>
      <c r="BP104" s="115" t="s">
        <v>3815</v>
      </c>
      <c r="BQ104" s="101"/>
      <c r="BR104" s="101"/>
      <c r="BS104" s="101"/>
      <c r="BT104" s="101"/>
      <c r="BU104" s="101"/>
      <c r="BV104" s="101"/>
      <c r="BW104" s="101"/>
      <c r="BX104" s="101"/>
      <c r="BY104" s="101"/>
      <c r="BZ104" s="101"/>
      <c r="CA104" s="101"/>
      <c r="CB104" s="101"/>
      <c r="CC104" s="124">
        <v>200.0</v>
      </c>
      <c r="CD104" s="122" t="s">
        <v>3816</v>
      </c>
      <c r="CE104" s="121">
        <v>100.0</v>
      </c>
      <c r="CF104" s="135" t="s">
        <v>3817</v>
      </c>
      <c r="CG104" s="101"/>
      <c r="CH104" s="101"/>
      <c r="CI104" s="101"/>
      <c r="CJ104" s="101"/>
      <c r="CK104" s="101"/>
      <c r="CL104" s="101"/>
      <c r="CM104" s="101"/>
      <c r="CN104" s="101"/>
      <c r="CO104" s="101"/>
      <c r="CP104" s="101"/>
      <c r="CQ104" s="101"/>
      <c r="CR104" s="101"/>
      <c r="CS104" s="124">
        <v>50.0</v>
      </c>
      <c r="CT104" s="122" t="s">
        <v>3818</v>
      </c>
      <c r="CU104" s="101"/>
      <c r="CV104" s="101"/>
      <c r="CW104" s="83">
        <v>600.0</v>
      </c>
      <c r="CX104" s="115" t="s">
        <v>3819</v>
      </c>
      <c r="CY104" s="35"/>
      <c r="CZ104" s="83">
        <v>200.0</v>
      </c>
      <c r="DA104" s="200" t="s">
        <v>3820</v>
      </c>
      <c r="DB104" s="127"/>
      <c r="DF104" s="35"/>
      <c r="DG104" s="35"/>
      <c r="DH104" s="35"/>
      <c r="DI104" s="35"/>
      <c r="DJ104" s="35"/>
      <c r="DP104" s="35"/>
    </row>
    <row r="105" ht="24.75" customHeight="1">
      <c r="A105" s="35"/>
      <c r="B105" s="82">
        <v>96.0</v>
      </c>
      <c r="C105" s="83">
        <v>0.0</v>
      </c>
      <c r="D105" s="84" t="s">
        <v>3821</v>
      </c>
      <c r="E105" s="83">
        <v>200.0</v>
      </c>
      <c r="F105" s="100" t="s">
        <v>3822</v>
      </c>
      <c r="G105" s="142">
        <v>100.0</v>
      </c>
      <c r="H105" s="166" t="s">
        <v>3823</v>
      </c>
      <c r="I105" s="83">
        <v>400.0</v>
      </c>
      <c r="J105" s="115" t="s">
        <v>3824</v>
      </c>
      <c r="K105" s="83">
        <v>200.0</v>
      </c>
      <c r="L105" s="116" t="s">
        <v>3825</v>
      </c>
      <c r="M105" s="83">
        <v>200.0</v>
      </c>
      <c r="N105" s="100" t="s">
        <v>3826</v>
      </c>
      <c r="O105" s="101"/>
      <c r="P105" s="35"/>
      <c r="Q105" s="101"/>
      <c r="R105" s="114"/>
      <c r="S105" s="83">
        <v>200.0</v>
      </c>
      <c r="T105" s="119" t="s">
        <v>3827</v>
      </c>
      <c r="U105" s="83">
        <v>300.0</v>
      </c>
      <c r="V105" s="138" t="s">
        <v>3828</v>
      </c>
      <c r="W105" s="83">
        <v>300.0</v>
      </c>
      <c r="X105" s="100" t="s">
        <v>3829</v>
      </c>
      <c r="Y105" s="83">
        <v>200.0</v>
      </c>
      <c r="Z105" s="115" t="s">
        <v>3830</v>
      </c>
      <c r="AA105" s="83">
        <v>100.0</v>
      </c>
      <c r="AB105" s="156" t="s">
        <v>3831</v>
      </c>
      <c r="AC105" s="83">
        <v>300.0</v>
      </c>
      <c r="AD105" s="100" t="s">
        <v>3832</v>
      </c>
      <c r="AE105" s="35"/>
      <c r="AF105" s="35"/>
      <c r="AG105" s="35"/>
      <c r="AI105" s="35"/>
      <c r="AJ105" s="35"/>
      <c r="AK105" s="35"/>
      <c r="AL105" s="35"/>
      <c r="AM105" s="83">
        <v>300.0</v>
      </c>
      <c r="AN105" s="117" t="s">
        <v>3833</v>
      </c>
      <c r="AO105" s="83" t="s">
        <v>3631</v>
      </c>
      <c r="AP105" s="115" t="s">
        <v>3834</v>
      </c>
      <c r="AQ105" s="83">
        <v>400.0</v>
      </c>
      <c r="AR105" s="115" t="s">
        <v>3835</v>
      </c>
      <c r="AS105" s="101"/>
      <c r="AT105" s="35"/>
      <c r="AU105" s="83">
        <v>400.0</v>
      </c>
      <c r="AV105" s="100" t="s">
        <v>3836</v>
      </c>
      <c r="AW105" s="35"/>
      <c r="AX105" s="35"/>
      <c r="AY105" s="101"/>
      <c r="AZ105" s="114"/>
      <c r="BA105" s="35"/>
      <c r="BB105" s="35"/>
      <c r="BC105" s="83">
        <v>200.0</v>
      </c>
      <c r="BD105" s="167" t="s">
        <v>3837</v>
      </c>
      <c r="BE105" s="35"/>
      <c r="BF105" s="35"/>
      <c r="BG105" s="83">
        <v>600.0</v>
      </c>
      <c r="BH105" s="84" t="s">
        <v>3838</v>
      </c>
      <c r="BI105" s="101"/>
      <c r="BJ105" s="150"/>
      <c r="BK105" s="101"/>
      <c r="BL105" s="150"/>
      <c r="BM105" s="101"/>
      <c r="BN105" s="150"/>
      <c r="BO105" s="91">
        <v>200.0</v>
      </c>
      <c r="BP105" s="115" t="s">
        <v>3839</v>
      </c>
      <c r="BQ105" s="101"/>
      <c r="BR105" s="101"/>
      <c r="BS105" s="101"/>
      <c r="BT105" s="101"/>
      <c r="BU105" s="101"/>
      <c r="BV105" s="101"/>
      <c r="BW105" s="101"/>
      <c r="BX105" s="101"/>
      <c r="BY105" s="101"/>
      <c r="BZ105" s="101"/>
      <c r="CA105" s="101"/>
      <c r="CB105" s="101"/>
      <c r="CC105" s="124">
        <v>500.0</v>
      </c>
      <c r="CD105" s="122" t="s">
        <v>3840</v>
      </c>
      <c r="CE105" s="121">
        <v>200.0</v>
      </c>
      <c r="CF105" s="135" t="s">
        <v>3841</v>
      </c>
      <c r="CG105" s="101"/>
      <c r="CH105" s="101"/>
      <c r="CI105" s="101"/>
      <c r="CJ105" s="101"/>
      <c r="CK105" s="101"/>
      <c r="CL105" s="101"/>
      <c r="CM105" s="101"/>
      <c r="CN105" s="101"/>
      <c r="CO105" s="101"/>
      <c r="CP105" s="101"/>
      <c r="CQ105" s="101"/>
      <c r="CR105" s="101"/>
      <c r="CS105" s="124">
        <v>200.0</v>
      </c>
      <c r="CT105" s="122" t="s">
        <v>3842</v>
      </c>
      <c r="CU105" s="101"/>
      <c r="CV105" s="101"/>
      <c r="CW105" s="83">
        <v>600.0</v>
      </c>
      <c r="CX105" s="115" t="s">
        <v>3843</v>
      </c>
      <c r="CY105" s="35"/>
      <c r="CZ105" s="83">
        <v>50.0</v>
      </c>
      <c r="DA105" s="200" t="s">
        <v>3844</v>
      </c>
      <c r="DB105" s="127"/>
      <c r="DF105" s="35"/>
      <c r="DG105" s="35"/>
      <c r="DH105" s="35"/>
      <c r="DI105" s="35"/>
      <c r="DJ105" s="35"/>
      <c r="DP105" s="35"/>
    </row>
    <row r="106" ht="24.75" customHeight="1">
      <c r="A106" s="35"/>
      <c r="B106" s="82">
        <v>97.0</v>
      </c>
      <c r="C106" s="83">
        <v>0.0</v>
      </c>
      <c r="D106" s="84" t="s">
        <v>3845</v>
      </c>
      <c r="E106" s="83">
        <v>300.0</v>
      </c>
      <c r="F106" s="100" t="s">
        <v>3846</v>
      </c>
      <c r="G106" s="35"/>
      <c r="H106" s="35"/>
      <c r="I106" s="83" t="s">
        <v>1847</v>
      </c>
      <c r="J106" s="115" t="s">
        <v>3847</v>
      </c>
      <c r="K106" s="83">
        <v>200.0</v>
      </c>
      <c r="L106" s="116" t="s">
        <v>3848</v>
      </c>
      <c r="M106" s="83">
        <v>200.0</v>
      </c>
      <c r="N106" s="100" t="s">
        <v>3849</v>
      </c>
      <c r="O106" s="101"/>
      <c r="P106" s="35"/>
      <c r="Q106" s="101"/>
      <c r="R106" s="114"/>
      <c r="S106" s="83">
        <v>200.0</v>
      </c>
      <c r="T106" s="119" t="s">
        <v>3850</v>
      </c>
      <c r="U106" s="83">
        <v>300.0</v>
      </c>
      <c r="V106" s="138" t="s">
        <v>2422</v>
      </c>
      <c r="W106" s="83">
        <v>300.0</v>
      </c>
      <c r="X106" s="100" t="s">
        <v>3851</v>
      </c>
      <c r="Y106" s="83">
        <v>200.0</v>
      </c>
      <c r="Z106" s="115" t="s">
        <v>3852</v>
      </c>
      <c r="AA106" s="83">
        <v>100.0</v>
      </c>
      <c r="AB106" s="174" t="s">
        <v>3853</v>
      </c>
      <c r="AC106" s="83">
        <v>200.0</v>
      </c>
      <c r="AD106" s="100" t="s">
        <v>3854</v>
      </c>
      <c r="AE106" s="35"/>
      <c r="AF106" s="35"/>
      <c r="AG106" s="35"/>
      <c r="AI106" s="35"/>
      <c r="AJ106" s="35"/>
      <c r="AK106" s="35"/>
      <c r="AL106" s="35"/>
      <c r="AM106" s="83">
        <v>300.0</v>
      </c>
      <c r="AN106" s="119" t="s">
        <v>3855</v>
      </c>
      <c r="AO106" s="83">
        <v>500.0</v>
      </c>
      <c r="AP106" s="115" t="s">
        <v>2422</v>
      </c>
      <c r="AQ106" s="83">
        <v>200.0</v>
      </c>
      <c r="AR106" s="115" t="s">
        <v>3856</v>
      </c>
      <c r="AS106" s="101"/>
      <c r="AT106" s="35"/>
      <c r="AU106" s="83">
        <v>400.0</v>
      </c>
      <c r="AV106" s="100" t="s">
        <v>3857</v>
      </c>
      <c r="AW106" s="35"/>
      <c r="AX106" s="35"/>
      <c r="AY106" s="101"/>
      <c r="AZ106" s="114"/>
      <c r="BA106" s="35"/>
      <c r="BB106" s="35"/>
      <c r="BC106" s="83">
        <v>200.0</v>
      </c>
      <c r="BD106" s="167" t="s">
        <v>3858</v>
      </c>
      <c r="BE106" s="35"/>
      <c r="BF106" s="35"/>
      <c r="BG106" s="83">
        <v>400.0</v>
      </c>
      <c r="BH106" s="84" t="s">
        <v>3859</v>
      </c>
      <c r="BI106" s="180"/>
      <c r="BJ106" s="180"/>
      <c r="BK106" s="180"/>
      <c r="BL106" s="180"/>
      <c r="BM106" s="180"/>
      <c r="BN106" s="180"/>
      <c r="BO106" s="91">
        <v>200.0</v>
      </c>
      <c r="BP106" s="115" t="s">
        <v>3860</v>
      </c>
      <c r="BQ106" s="180"/>
      <c r="BR106" s="180"/>
      <c r="BS106" s="101"/>
      <c r="BT106" s="101"/>
      <c r="BU106" s="101"/>
      <c r="BV106" s="101"/>
      <c r="BW106" s="101"/>
      <c r="BX106" s="101"/>
      <c r="BY106" s="101"/>
      <c r="BZ106" s="101"/>
      <c r="CA106" s="101"/>
      <c r="CB106" s="101"/>
      <c r="CC106" s="124">
        <v>200.0</v>
      </c>
      <c r="CD106" s="122" t="s">
        <v>3861</v>
      </c>
      <c r="CE106" s="121">
        <v>200.0</v>
      </c>
      <c r="CF106" s="135" t="s">
        <v>3862</v>
      </c>
      <c r="CG106" s="101"/>
      <c r="CH106" s="101"/>
      <c r="CI106" s="101"/>
      <c r="CJ106" s="101"/>
      <c r="CK106" s="101"/>
      <c r="CL106" s="101"/>
      <c r="CM106" s="101"/>
      <c r="CN106" s="101"/>
      <c r="CO106" s="101"/>
      <c r="CP106" s="101"/>
      <c r="CQ106" s="101"/>
      <c r="CR106" s="101"/>
      <c r="CS106" s="124">
        <v>200.0</v>
      </c>
      <c r="CT106" s="122" t="s">
        <v>3863</v>
      </c>
      <c r="CU106" s="101"/>
      <c r="CV106" s="101"/>
      <c r="CW106" s="83">
        <v>600.0</v>
      </c>
      <c r="CX106" s="115" t="s">
        <v>3864</v>
      </c>
      <c r="CY106" s="35"/>
      <c r="CZ106" s="83">
        <v>300.0</v>
      </c>
      <c r="DA106" s="200" t="s">
        <v>3865</v>
      </c>
      <c r="DB106" s="127"/>
      <c r="DF106" s="35"/>
      <c r="DG106" s="35"/>
      <c r="DH106" s="35"/>
      <c r="DI106" s="35"/>
      <c r="DJ106" s="35"/>
      <c r="DK106" s="214"/>
      <c r="DP106" s="35"/>
    </row>
    <row r="107" ht="24.75" customHeight="1">
      <c r="A107" s="35"/>
      <c r="B107" s="82">
        <v>98.0</v>
      </c>
      <c r="C107" s="83">
        <v>50.0</v>
      </c>
      <c r="D107" s="84" t="s">
        <v>3866</v>
      </c>
      <c r="E107" s="83">
        <v>100.0</v>
      </c>
      <c r="F107" s="100" t="s">
        <v>3143</v>
      </c>
      <c r="G107" s="35"/>
      <c r="H107" s="35"/>
      <c r="I107" s="83" t="s">
        <v>3631</v>
      </c>
      <c r="J107" s="115" t="s">
        <v>3867</v>
      </c>
      <c r="K107" s="83">
        <v>200.0</v>
      </c>
      <c r="L107" s="116" t="s">
        <v>3868</v>
      </c>
      <c r="M107" s="83">
        <v>200.0</v>
      </c>
      <c r="N107" s="100" t="s">
        <v>3869</v>
      </c>
      <c r="O107" s="101"/>
      <c r="P107" s="35"/>
      <c r="Q107" s="101"/>
      <c r="R107" s="114"/>
      <c r="S107" s="83">
        <v>300.0</v>
      </c>
      <c r="T107" s="119" t="s">
        <v>3870</v>
      </c>
      <c r="U107" s="83">
        <v>200.0</v>
      </c>
      <c r="V107" s="138" t="s">
        <v>3871</v>
      </c>
      <c r="W107" s="83">
        <v>300.0</v>
      </c>
      <c r="X107" s="115" t="s">
        <v>3872</v>
      </c>
      <c r="Y107" s="83">
        <v>200.0</v>
      </c>
      <c r="Z107" s="115" t="s">
        <v>3873</v>
      </c>
      <c r="AA107" s="83">
        <v>100.0</v>
      </c>
      <c r="AB107" s="156" t="s">
        <v>3874</v>
      </c>
      <c r="AC107" s="83">
        <v>500.0</v>
      </c>
      <c r="AD107" s="100" t="s">
        <v>3875</v>
      </c>
      <c r="AE107" s="35"/>
      <c r="AF107" s="35"/>
      <c r="AG107" s="35"/>
      <c r="AI107" s="35"/>
      <c r="AJ107" s="35"/>
      <c r="AK107" s="35"/>
      <c r="AL107" s="35"/>
      <c r="AM107" s="83">
        <v>400.0</v>
      </c>
      <c r="AN107" s="117" t="s">
        <v>3876</v>
      </c>
      <c r="AO107" s="83">
        <v>800.0</v>
      </c>
      <c r="AP107" s="115" t="s">
        <v>3877</v>
      </c>
      <c r="AQ107" s="83">
        <v>50.0</v>
      </c>
      <c r="AR107" s="115" t="s">
        <v>3878</v>
      </c>
      <c r="AS107" s="101"/>
      <c r="AT107" s="35"/>
      <c r="AU107" s="83">
        <v>400.0</v>
      </c>
      <c r="AV107" s="100" t="s">
        <v>3879</v>
      </c>
      <c r="AW107" s="35"/>
      <c r="AX107" s="35"/>
      <c r="AY107" s="101"/>
      <c r="AZ107" s="114"/>
      <c r="BA107" s="35"/>
      <c r="BB107" s="35"/>
      <c r="BC107" s="83">
        <v>200.0</v>
      </c>
      <c r="BD107" s="167" t="s">
        <v>3880</v>
      </c>
      <c r="BE107" s="35"/>
      <c r="BF107" s="35"/>
      <c r="BG107" s="83">
        <v>100.0</v>
      </c>
      <c r="BH107" s="84" t="s">
        <v>3881</v>
      </c>
      <c r="BI107" s="185"/>
      <c r="BJ107" s="185"/>
      <c r="BK107" s="185"/>
      <c r="BL107" s="185"/>
      <c r="BM107" s="185"/>
      <c r="BN107" s="185"/>
      <c r="BO107" s="91">
        <v>300.0</v>
      </c>
      <c r="BP107" s="115" t="s">
        <v>3882</v>
      </c>
      <c r="BQ107" s="185"/>
      <c r="BR107" s="185"/>
      <c r="BS107" s="101"/>
      <c r="BT107" s="101"/>
      <c r="BU107" s="101"/>
      <c r="BV107" s="101"/>
      <c r="BW107" s="101"/>
      <c r="BX107" s="101"/>
      <c r="BY107" s="101"/>
      <c r="BZ107" s="101"/>
      <c r="CA107" s="101"/>
      <c r="CB107" s="101"/>
      <c r="CC107" s="124">
        <v>300.0</v>
      </c>
      <c r="CD107" s="122" t="s">
        <v>3883</v>
      </c>
      <c r="CE107" s="121">
        <v>200.0</v>
      </c>
      <c r="CF107" s="135" t="s">
        <v>3884</v>
      </c>
      <c r="CG107" s="101"/>
      <c r="CH107" s="101"/>
      <c r="CI107" s="101"/>
      <c r="CJ107" s="101"/>
      <c r="CK107" s="101"/>
      <c r="CL107" s="101"/>
      <c r="CM107" s="101"/>
      <c r="CN107" s="101"/>
      <c r="CO107" s="101"/>
      <c r="CP107" s="101"/>
      <c r="CQ107" s="101"/>
      <c r="CR107" s="101"/>
      <c r="CS107" s="124">
        <v>100.0</v>
      </c>
      <c r="CT107" s="122" t="s">
        <v>3885</v>
      </c>
      <c r="CU107" s="101"/>
      <c r="CV107" s="101"/>
      <c r="CW107" s="83">
        <v>600.0</v>
      </c>
      <c r="CX107" s="115" t="s">
        <v>3886</v>
      </c>
      <c r="CY107" s="35"/>
      <c r="CZ107" s="83">
        <v>200.0</v>
      </c>
      <c r="DA107" s="204" t="s">
        <v>3887</v>
      </c>
      <c r="DB107" s="127"/>
      <c r="DF107" s="35"/>
      <c r="DG107" s="35"/>
      <c r="DH107" s="35"/>
      <c r="DI107" s="35"/>
      <c r="DJ107" s="35"/>
      <c r="DK107" s="214"/>
      <c r="DP107" s="35"/>
    </row>
    <row r="108" ht="24.75" customHeight="1">
      <c r="A108" s="35"/>
      <c r="B108" s="82">
        <v>99.0</v>
      </c>
      <c r="C108" s="83">
        <v>0.0</v>
      </c>
      <c r="D108" s="84" t="s">
        <v>3888</v>
      </c>
      <c r="E108" s="83">
        <v>400.0</v>
      </c>
      <c r="F108" s="100" t="s">
        <v>1109</v>
      </c>
      <c r="G108" s="35"/>
      <c r="H108" s="35"/>
      <c r="I108" s="83" t="s">
        <v>3655</v>
      </c>
      <c r="J108" s="115" t="s">
        <v>3889</v>
      </c>
      <c r="K108" s="83">
        <v>200.0</v>
      </c>
      <c r="L108" s="116" t="s">
        <v>3890</v>
      </c>
      <c r="M108" s="83">
        <v>200.0</v>
      </c>
      <c r="N108" s="100" t="s">
        <v>3891</v>
      </c>
      <c r="O108" s="101"/>
      <c r="P108" s="35"/>
      <c r="Q108" s="101"/>
      <c r="R108" s="114"/>
      <c r="S108" s="83">
        <v>200.0</v>
      </c>
      <c r="T108" s="119" t="s">
        <v>3892</v>
      </c>
      <c r="U108" s="83">
        <v>200.0</v>
      </c>
      <c r="V108" s="138" t="s">
        <v>3893</v>
      </c>
      <c r="W108" s="83">
        <v>300.0</v>
      </c>
      <c r="X108" s="100" t="s">
        <v>3894</v>
      </c>
      <c r="Y108" s="83">
        <v>300.0</v>
      </c>
      <c r="Z108" s="115" t="s">
        <v>3895</v>
      </c>
      <c r="AA108" s="83">
        <v>200.0</v>
      </c>
      <c r="AB108" s="174" t="s">
        <v>3896</v>
      </c>
      <c r="AC108" s="83">
        <v>200.0</v>
      </c>
      <c r="AD108" s="100" t="s">
        <v>3897</v>
      </c>
      <c r="AE108" s="35"/>
      <c r="AF108" s="35"/>
      <c r="AG108" s="35"/>
      <c r="AI108" s="35"/>
      <c r="AJ108" s="35"/>
      <c r="AK108" s="35"/>
      <c r="AL108" s="35"/>
      <c r="AM108" s="83">
        <v>300.0</v>
      </c>
      <c r="AN108" s="117" t="s">
        <v>3898</v>
      </c>
      <c r="AO108" s="83">
        <v>500.0</v>
      </c>
      <c r="AP108" s="115" t="s">
        <v>3899</v>
      </c>
      <c r="AQ108" s="83">
        <v>400.0</v>
      </c>
      <c r="AR108" s="118" t="s">
        <v>3206</v>
      </c>
      <c r="AS108" s="101"/>
      <c r="AT108" s="35"/>
      <c r="AU108" s="83">
        <v>400.0</v>
      </c>
      <c r="AV108" s="100" t="s">
        <v>3900</v>
      </c>
      <c r="AW108" s="35"/>
      <c r="AX108" s="35"/>
      <c r="AY108" s="101"/>
      <c r="AZ108" s="114"/>
      <c r="BA108" s="35"/>
      <c r="BB108" s="35"/>
      <c r="BC108" s="83">
        <v>200.0</v>
      </c>
      <c r="BD108" s="167" t="s">
        <v>3901</v>
      </c>
      <c r="BE108" s="35"/>
      <c r="BF108" s="35"/>
      <c r="BG108" s="83">
        <v>800.0</v>
      </c>
      <c r="BH108" s="84" t="s">
        <v>525</v>
      </c>
      <c r="BI108" s="185"/>
      <c r="BJ108" s="185"/>
      <c r="BK108" s="185"/>
      <c r="BL108" s="185"/>
      <c r="BM108" s="185"/>
      <c r="BN108" s="185"/>
      <c r="BO108" s="91">
        <v>100.0</v>
      </c>
      <c r="BP108" s="115" t="s">
        <v>3902</v>
      </c>
      <c r="BQ108" s="185"/>
      <c r="BR108" s="185"/>
      <c r="BS108" s="101"/>
      <c r="BT108" s="101"/>
      <c r="BU108" s="101"/>
      <c r="BV108" s="101"/>
      <c r="BW108" s="101"/>
      <c r="BX108" s="101"/>
      <c r="BY108" s="101"/>
      <c r="BZ108" s="101"/>
      <c r="CA108" s="101"/>
      <c r="CB108" s="101"/>
      <c r="CC108" s="124">
        <v>100.0</v>
      </c>
      <c r="CD108" s="122" t="s">
        <v>3903</v>
      </c>
      <c r="CE108" s="121">
        <v>200.0</v>
      </c>
      <c r="CF108" s="135" t="s">
        <v>3904</v>
      </c>
      <c r="CG108" s="101"/>
      <c r="CH108" s="101"/>
      <c r="CI108" s="101"/>
      <c r="CJ108" s="101"/>
      <c r="CK108" s="101"/>
      <c r="CL108" s="101"/>
      <c r="CM108" s="101"/>
      <c r="CN108" s="101"/>
      <c r="CO108" s="101"/>
      <c r="CP108" s="101"/>
      <c r="CQ108" s="101"/>
      <c r="CR108" s="101"/>
      <c r="CS108" s="124">
        <v>200.0</v>
      </c>
      <c r="CT108" s="122" t="s">
        <v>3905</v>
      </c>
      <c r="CU108" s="101"/>
      <c r="CV108" s="101"/>
      <c r="CW108" s="83">
        <v>600.0</v>
      </c>
      <c r="CX108" s="115" t="s">
        <v>3906</v>
      </c>
      <c r="CY108" s="35"/>
      <c r="CZ108" s="83">
        <v>300.0</v>
      </c>
      <c r="DA108" s="204" t="s">
        <v>3907</v>
      </c>
      <c r="DB108" s="127"/>
      <c r="DF108" s="35"/>
      <c r="DG108" s="35"/>
      <c r="DH108" s="35"/>
      <c r="DI108" s="35"/>
      <c r="DJ108" s="35"/>
      <c r="DK108" s="214"/>
      <c r="DP108" s="35"/>
    </row>
    <row r="109" ht="24.75" customHeight="1">
      <c r="A109" s="35"/>
      <c r="B109" s="82">
        <v>100.0</v>
      </c>
      <c r="C109" s="83">
        <v>0.0</v>
      </c>
      <c r="D109" s="84" t="s">
        <v>3908</v>
      </c>
      <c r="E109" s="83">
        <v>100.0</v>
      </c>
      <c r="F109" s="100" t="s">
        <v>1729</v>
      </c>
      <c r="G109" s="35"/>
      <c r="H109" s="35"/>
      <c r="I109" s="83" t="s">
        <v>3680</v>
      </c>
      <c r="J109" s="115" t="s">
        <v>3909</v>
      </c>
      <c r="K109" s="83">
        <v>200.0</v>
      </c>
      <c r="L109" s="116" t="s">
        <v>3910</v>
      </c>
      <c r="M109" s="83">
        <v>200.0</v>
      </c>
      <c r="N109" s="100" t="s">
        <v>3911</v>
      </c>
      <c r="O109" s="101"/>
      <c r="P109" s="35"/>
      <c r="Q109" s="101"/>
      <c r="R109" s="114"/>
      <c r="S109" s="83">
        <v>200.0</v>
      </c>
      <c r="T109" s="119" t="s">
        <v>3912</v>
      </c>
      <c r="U109" s="83">
        <v>200.0</v>
      </c>
      <c r="V109" s="138" t="s">
        <v>3913</v>
      </c>
      <c r="W109" s="142">
        <v>200.0</v>
      </c>
      <c r="X109" s="188" t="s">
        <v>3914</v>
      </c>
      <c r="Y109" s="83">
        <v>200.0</v>
      </c>
      <c r="Z109" s="115" t="s">
        <v>3915</v>
      </c>
      <c r="AA109" s="83">
        <v>100.0</v>
      </c>
      <c r="AB109" s="156" t="s">
        <v>3916</v>
      </c>
      <c r="AC109" s="83">
        <v>300.0</v>
      </c>
      <c r="AD109" s="100" t="s">
        <v>3917</v>
      </c>
      <c r="AE109" s="35"/>
      <c r="AF109" s="35"/>
      <c r="AG109" s="35"/>
      <c r="AI109" s="35"/>
      <c r="AJ109" s="35"/>
      <c r="AK109" s="35"/>
      <c r="AL109" s="35"/>
      <c r="AM109" s="142">
        <v>300.0</v>
      </c>
      <c r="AN109" s="215" t="s">
        <v>3918</v>
      </c>
      <c r="AO109" s="83">
        <v>600.0</v>
      </c>
      <c r="AP109" s="115" t="s">
        <v>3919</v>
      </c>
      <c r="AQ109" s="83">
        <v>400.0</v>
      </c>
      <c r="AR109" s="115" t="s">
        <v>3920</v>
      </c>
      <c r="AS109" s="101"/>
      <c r="AT109" s="35"/>
      <c r="AU109" s="83">
        <v>400.0</v>
      </c>
      <c r="AV109" s="100" t="s">
        <v>3921</v>
      </c>
      <c r="AW109" s="35"/>
      <c r="AX109" s="35"/>
      <c r="AY109" s="101"/>
      <c r="AZ109" s="114"/>
      <c r="BA109" s="35"/>
      <c r="BB109" s="35"/>
      <c r="BC109" s="83">
        <v>200.0</v>
      </c>
      <c r="BD109" s="167" t="s">
        <v>3922</v>
      </c>
      <c r="BE109" s="35"/>
      <c r="BF109" s="35"/>
      <c r="BG109" s="83">
        <v>400.0</v>
      </c>
      <c r="BH109" s="84" t="s">
        <v>3923</v>
      </c>
      <c r="BI109" s="185"/>
      <c r="BJ109" s="185"/>
      <c r="BK109" s="185"/>
      <c r="BL109" s="185"/>
      <c r="BM109" s="185"/>
      <c r="BN109" s="185"/>
      <c r="BO109" s="91">
        <v>100.0</v>
      </c>
      <c r="BP109" s="115" t="s">
        <v>3924</v>
      </c>
      <c r="BQ109" s="185"/>
      <c r="BR109" s="185"/>
      <c r="BS109" s="101"/>
      <c r="BT109" s="101"/>
      <c r="BU109" s="101"/>
      <c r="BV109" s="101"/>
      <c r="BW109" s="101"/>
      <c r="BX109" s="101"/>
      <c r="BY109" s="101"/>
      <c r="BZ109" s="101"/>
      <c r="CA109" s="101"/>
      <c r="CB109" s="101"/>
      <c r="CC109" s="216">
        <v>200.0</v>
      </c>
      <c r="CD109" s="217" t="s">
        <v>3925</v>
      </c>
      <c r="CE109" s="121">
        <v>400.0</v>
      </c>
      <c r="CF109" s="122" t="s">
        <v>3926</v>
      </c>
      <c r="CG109" s="101"/>
      <c r="CH109" s="101"/>
      <c r="CI109" s="101"/>
      <c r="CJ109" s="101"/>
      <c r="CK109" s="101"/>
      <c r="CL109" s="101"/>
      <c r="CM109" s="101"/>
      <c r="CN109" s="101"/>
      <c r="CO109" s="101"/>
      <c r="CP109" s="101"/>
      <c r="CQ109" s="101"/>
      <c r="CR109" s="101"/>
      <c r="CS109" s="124">
        <v>200.0</v>
      </c>
      <c r="CT109" s="122" t="s">
        <v>3927</v>
      </c>
      <c r="CU109" s="101"/>
      <c r="CV109" s="101"/>
      <c r="CW109" s="83">
        <v>800.0</v>
      </c>
      <c r="CX109" s="115" t="s">
        <v>3928</v>
      </c>
      <c r="CY109" s="35"/>
      <c r="CZ109" s="83">
        <v>600.0</v>
      </c>
      <c r="DA109" s="200" t="s">
        <v>3929</v>
      </c>
      <c r="DB109" s="127"/>
      <c r="DF109" s="35"/>
      <c r="DG109" s="35"/>
      <c r="DH109" s="35"/>
      <c r="DI109" s="35"/>
      <c r="DJ109" s="35"/>
      <c r="DP109" s="35"/>
    </row>
    <row r="110" ht="24.75" customHeight="1">
      <c r="A110" s="35"/>
      <c r="B110" s="82">
        <v>101.0</v>
      </c>
      <c r="C110" s="83">
        <v>0.0</v>
      </c>
      <c r="D110" s="84" t="s">
        <v>1606</v>
      </c>
      <c r="E110" s="83">
        <v>300.0</v>
      </c>
      <c r="F110" s="100" t="s">
        <v>3930</v>
      </c>
      <c r="G110" s="35"/>
      <c r="H110" s="35"/>
      <c r="I110" s="83">
        <v>400.0</v>
      </c>
      <c r="J110" s="115" t="s">
        <v>3931</v>
      </c>
      <c r="K110" s="83">
        <v>200.0</v>
      </c>
      <c r="L110" s="116" t="s">
        <v>3932</v>
      </c>
      <c r="M110" s="83">
        <v>200.0</v>
      </c>
      <c r="N110" s="100" t="s">
        <v>3933</v>
      </c>
      <c r="O110" s="35"/>
      <c r="P110" s="35"/>
      <c r="S110" s="83">
        <v>300.0</v>
      </c>
      <c r="T110" s="119" t="s">
        <v>3934</v>
      </c>
      <c r="U110" s="83">
        <v>200.0</v>
      </c>
      <c r="V110" s="138" t="s">
        <v>3935</v>
      </c>
      <c r="W110" s="101"/>
      <c r="Y110" s="83">
        <v>200.0</v>
      </c>
      <c r="Z110" s="115" t="s">
        <v>3936</v>
      </c>
      <c r="AA110" s="83">
        <v>200.0</v>
      </c>
      <c r="AB110" s="156" t="s">
        <v>3937</v>
      </c>
      <c r="AC110" s="83">
        <v>300.0</v>
      </c>
      <c r="AD110" s="100" t="s">
        <v>3938</v>
      </c>
      <c r="AE110" s="35"/>
      <c r="AF110" s="35"/>
      <c r="AG110" s="35"/>
      <c r="AI110" s="35"/>
      <c r="AJ110" s="35"/>
      <c r="AK110" s="35"/>
      <c r="AL110" s="35"/>
      <c r="AM110" s="218"/>
      <c r="AN110" s="35"/>
      <c r="AO110" s="83">
        <v>500.0</v>
      </c>
      <c r="AP110" s="115" t="s">
        <v>3939</v>
      </c>
      <c r="AQ110" s="83">
        <v>300.0</v>
      </c>
      <c r="AR110" s="115" t="s">
        <v>3940</v>
      </c>
      <c r="AS110" s="101"/>
      <c r="AT110" s="35"/>
      <c r="AU110" s="83" t="s">
        <v>2978</v>
      </c>
      <c r="AV110" s="100" t="s">
        <v>3941</v>
      </c>
      <c r="AW110" s="35"/>
      <c r="AX110" s="35"/>
      <c r="AY110" s="101"/>
      <c r="AZ110" s="114"/>
      <c r="BA110" s="35"/>
      <c r="BB110" s="35"/>
      <c r="BC110" s="83">
        <v>200.0</v>
      </c>
      <c r="BD110" s="167" t="s">
        <v>3942</v>
      </c>
      <c r="BE110" s="35"/>
      <c r="BF110" s="35"/>
      <c r="BG110" s="83">
        <v>200.0</v>
      </c>
      <c r="BH110" s="84" t="s">
        <v>3943</v>
      </c>
      <c r="BI110" s="185"/>
      <c r="BJ110" s="185"/>
      <c r="BK110" s="185"/>
      <c r="BL110" s="185"/>
      <c r="BM110" s="185"/>
      <c r="BN110" s="185"/>
      <c r="BO110" s="91">
        <v>200.0</v>
      </c>
      <c r="BP110" s="115" t="s">
        <v>3944</v>
      </c>
      <c r="BQ110" s="185"/>
      <c r="BR110" s="185"/>
      <c r="BS110" s="101"/>
      <c r="BT110" s="101"/>
      <c r="BU110" s="101"/>
      <c r="BV110" s="101"/>
      <c r="BW110" s="101"/>
      <c r="BX110" s="101"/>
      <c r="BY110" s="101"/>
      <c r="BZ110" s="101"/>
      <c r="CA110" s="101"/>
      <c r="CB110" s="101"/>
      <c r="CC110" s="216">
        <v>400.0</v>
      </c>
      <c r="CD110" s="217" t="s">
        <v>3945</v>
      </c>
      <c r="CE110" s="121">
        <v>100.0</v>
      </c>
      <c r="CF110" s="122" t="s">
        <v>3946</v>
      </c>
      <c r="CG110" s="35"/>
      <c r="CH110" s="35"/>
      <c r="CI110" s="35"/>
      <c r="CJ110" s="35"/>
      <c r="CK110" s="35"/>
      <c r="CL110" s="35"/>
      <c r="CM110" s="35"/>
      <c r="CN110" s="35"/>
      <c r="CO110" s="35"/>
      <c r="CP110" s="35"/>
      <c r="CQ110" s="35"/>
      <c r="CR110" s="35"/>
      <c r="CS110" s="124">
        <v>200.0</v>
      </c>
      <c r="CT110" s="122" t="s">
        <v>3947</v>
      </c>
      <c r="CU110" s="35"/>
      <c r="CV110" s="35"/>
      <c r="CW110" s="83">
        <v>400.0</v>
      </c>
      <c r="CX110" s="115" t="s">
        <v>3948</v>
      </c>
      <c r="CY110" s="35"/>
      <c r="CZ110" s="83">
        <v>700.0</v>
      </c>
      <c r="DA110" s="200" t="s">
        <v>3949</v>
      </c>
      <c r="DB110" s="127"/>
      <c r="DF110" s="35"/>
      <c r="DG110" s="35"/>
      <c r="DH110" s="35"/>
      <c r="DI110" s="35"/>
      <c r="DJ110" s="35"/>
      <c r="DP110" s="35"/>
    </row>
    <row r="111" ht="24.75" customHeight="1">
      <c r="A111" s="35"/>
      <c r="B111" s="82">
        <v>102.0</v>
      </c>
      <c r="C111" s="142">
        <v>0.0</v>
      </c>
      <c r="D111" s="219" t="s">
        <v>3950</v>
      </c>
      <c r="E111" s="83">
        <v>100.0</v>
      </c>
      <c r="F111" s="100" t="s">
        <v>3951</v>
      </c>
      <c r="G111" s="35"/>
      <c r="H111" s="35"/>
      <c r="I111" s="83" t="s">
        <v>1847</v>
      </c>
      <c r="J111" s="115" t="s">
        <v>3952</v>
      </c>
      <c r="K111" s="83">
        <v>100.0</v>
      </c>
      <c r="L111" s="220" t="s">
        <v>3953</v>
      </c>
      <c r="M111" s="83">
        <v>200.0</v>
      </c>
      <c r="N111" s="100" t="s">
        <v>3954</v>
      </c>
      <c r="O111" s="35"/>
      <c r="P111" s="35"/>
      <c r="S111" s="83">
        <v>200.0</v>
      </c>
      <c r="T111" s="119" t="s">
        <v>3955</v>
      </c>
      <c r="U111" s="83">
        <v>300.0</v>
      </c>
      <c r="V111" s="138" t="s">
        <v>3956</v>
      </c>
      <c r="W111" s="101"/>
      <c r="X111" s="35"/>
      <c r="Y111" s="83">
        <v>100.0</v>
      </c>
      <c r="Z111" s="100" t="s">
        <v>3957</v>
      </c>
      <c r="AA111" s="83">
        <v>300.0</v>
      </c>
      <c r="AB111" s="174" t="s">
        <v>3958</v>
      </c>
      <c r="AC111" s="83">
        <v>500.0</v>
      </c>
      <c r="AD111" s="100" t="s">
        <v>3959</v>
      </c>
      <c r="AE111" s="35"/>
      <c r="AF111" s="35"/>
      <c r="AG111" s="35"/>
      <c r="AI111" s="35"/>
      <c r="AJ111" s="35"/>
      <c r="AK111" s="35"/>
      <c r="AL111" s="35"/>
      <c r="AM111" s="218"/>
      <c r="AN111" s="35"/>
      <c r="AO111" s="83">
        <v>600.0</v>
      </c>
      <c r="AP111" s="115" t="s">
        <v>3960</v>
      </c>
      <c r="AQ111" s="83">
        <v>200.0</v>
      </c>
      <c r="AR111" s="115" t="s">
        <v>3961</v>
      </c>
      <c r="AS111" s="101"/>
      <c r="AT111" s="35"/>
      <c r="AU111" s="83">
        <v>200.0</v>
      </c>
      <c r="AV111" s="119" t="s">
        <v>3962</v>
      </c>
      <c r="AW111" s="35"/>
      <c r="AX111" s="35"/>
      <c r="AY111" s="101"/>
      <c r="AZ111" s="114"/>
      <c r="BA111" s="35"/>
      <c r="BB111" s="35"/>
      <c r="BC111" s="83">
        <v>200.0</v>
      </c>
      <c r="BD111" s="167" t="s">
        <v>3963</v>
      </c>
      <c r="BE111" s="35"/>
      <c r="BF111" s="35"/>
      <c r="BG111" s="83">
        <v>0.0</v>
      </c>
      <c r="BH111" s="84" t="s">
        <v>3964</v>
      </c>
      <c r="BI111" s="185"/>
      <c r="BJ111" s="185"/>
      <c r="BK111" s="185"/>
      <c r="BL111" s="185"/>
      <c r="BM111" s="185"/>
      <c r="BN111" s="185"/>
      <c r="BO111" s="91">
        <v>50.0</v>
      </c>
      <c r="BP111" s="115" t="s">
        <v>3965</v>
      </c>
      <c r="BQ111" s="185"/>
      <c r="BR111" s="185"/>
      <c r="BS111" s="101"/>
      <c r="BT111" s="101"/>
      <c r="BU111" s="101"/>
      <c r="BV111" s="101"/>
      <c r="BW111" s="101"/>
      <c r="BX111" s="101"/>
      <c r="BY111" s="101"/>
      <c r="BZ111" s="101"/>
      <c r="CA111" s="101"/>
      <c r="CB111" s="101"/>
      <c r="CC111" s="216">
        <v>200.0</v>
      </c>
      <c r="CD111" s="217" t="s">
        <v>3966</v>
      </c>
      <c r="CE111" s="121">
        <v>100.0</v>
      </c>
      <c r="CF111" s="122" t="s">
        <v>3967</v>
      </c>
      <c r="CG111" s="35"/>
      <c r="CH111" s="35"/>
      <c r="CI111" s="35"/>
      <c r="CJ111" s="35"/>
      <c r="CK111" s="35"/>
      <c r="CL111" s="35"/>
      <c r="CM111" s="35"/>
      <c r="CN111" s="35"/>
      <c r="CO111" s="35"/>
      <c r="CP111" s="35"/>
      <c r="CQ111" s="35"/>
      <c r="CR111" s="35"/>
      <c r="CS111" s="124">
        <v>50.0</v>
      </c>
      <c r="CT111" s="122" t="s">
        <v>3968</v>
      </c>
      <c r="CU111" s="35"/>
      <c r="CV111" s="35"/>
      <c r="CW111" s="83">
        <v>50.0</v>
      </c>
      <c r="CX111" s="115" t="s">
        <v>3969</v>
      </c>
      <c r="CY111" s="35"/>
      <c r="CZ111" s="83">
        <v>0.0</v>
      </c>
      <c r="DA111" s="200" t="s">
        <v>3970</v>
      </c>
      <c r="DB111" s="127"/>
      <c r="DF111" s="35"/>
      <c r="DG111" s="35"/>
      <c r="DH111" s="35"/>
      <c r="DI111" s="35"/>
      <c r="DJ111" s="35"/>
      <c r="DP111" s="35"/>
    </row>
    <row r="112" ht="24.75" customHeight="1">
      <c r="A112" s="35"/>
      <c r="B112" s="82">
        <v>103.0</v>
      </c>
      <c r="C112" s="35"/>
      <c r="D112" s="35"/>
      <c r="E112" s="83">
        <v>100.0</v>
      </c>
      <c r="F112" s="100" t="s">
        <v>3971</v>
      </c>
      <c r="G112" s="35"/>
      <c r="H112" s="35"/>
      <c r="I112" s="83" t="s">
        <v>3631</v>
      </c>
      <c r="J112" s="115" t="s">
        <v>3972</v>
      </c>
      <c r="K112" s="83">
        <v>200.0</v>
      </c>
      <c r="L112" s="116" t="s">
        <v>3973</v>
      </c>
      <c r="M112" s="83">
        <v>200.0</v>
      </c>
      <c r="N112" s="100" t="s">
        <v>3974</v>
      </c>
      <c r="O112" s="35"/>
      <c r="P112" s="35"/>
      <c r="S112" s="83">
        <v>300.0</v>
      </c>
      <c r="T112" s="119" t="s">
        <v>3975</v>
      </c>
      <c r="U112" s="83">
        <v>300.0</v>
      </c>
      <c r="V112" s="138" t="s">
        <v>3976</v>
      </c>
      <c r="W112" s="101"/>
      <c r="X112" s="35"/>
      <c r="Y112" s="83">
        <v>100.0</v>
      </c>
      <c r="Z112" s="100" t="s">
        <v>3977</v>
      </c>
      <c r="AA112" s="83">
        <v>100.0</v>
      </c>
      <c r="AB112" s="174" t="s">
        <v>3978</v>
      </c>
      <c r="AC112" s="83">
        <v>100.0</v>
      </c>
      <c r="AD112" s="100" t="s">
        <v>3979</v>
      </c>
      <c r="AE112" s="35"/>
      <c r="AF112" s="35"/>
      <c r="AG112" s="35"/>
      <c r="AI112" s="35"/>
      <c r="AJ112" s="35"/>
      <c r="AK112" s="35"/>
      <c r="AL112" s="35"/>
      <c r="AM112" s="218"/>
      <c r="AN112" s="35"/>
      <c r="AO112" s="83">
        <v>600.0</v>
      </c>
      <c r="AP112" s="115" t="s">
        <v>3980</v>
      </c>
      <c r="AQ112" s="83">
        <v>200.0</v>
      </c>
      <c r="AR112" s="115" t="s">
        <v>3981</v>
      </c>
      <c r="AS112" s="101"/>
      <c r="AT112" s="35"/>
      <c r="AU112" s="142">
        <v>200.0</v>
      </c>
      <c r="AV112" s="147" t="s">
        <v>3982</v>
      </c>
      <c r="AW112" s="35"/>
      <c r="AX112" s="35"/>
      <c r="AY112" s="101"/>
      <c r="AZ112" s="114"/>
      <c r="BA112" s="35"/>
      <c r="BB112" s="35"/>
      <c r="BC112" s="83">
        <v>200.0</v>
      </c>
      <c r="BD112" s="171" t="s">
        <v>3983</v>
      </c>
      <c r="BE112" s="35"/>
      <c r="BF112" s="35"/>
      <c r="BG112" s="83">
        <v>200.0</v>
      </c>
      <c r="BH112" s="84" t="s">
        <v>3984</v>
      </c>
      <c r="BI112" s="185"/>
      <c r="BJ112" s="185"/>
      <c r="BK112" s="185"/>
      <c r="BL112" s="185"/>
      <c r="BM112" s="185"/>
      <c r="BN112" s="185"/>
      <c r="BO112" s="91">
        <v>200.0</v>
      </c>
      <c r="BP112" s="115" t="s">
        <v>3985</v>
      </c>
      <c r="BQ112" s="185"/>
      <c r="BR112" s="185"/>
      <c r="BS112" s="101"/>
      <c r="BT112" s="101"/>
      <c r="BU112" s="101"/>
      <c r="BV112" s="101"/>
      <c r="BW112" s="101"/>
      <c r="BX112" s="101"/>
      <c r="BY112" s="101"/>
      <c r="BZ112" s="101"/>
      <c r="CA112" s="101"/>
      <c r="CB112" s="101"/>
      <c r="CC112" s="216">
        <v>100.0</v>
      </c>
      <c r="CD112" s="217" t="s">
        <v>3986</v>
      </c>
      <c r="CE112" s="121">
        <v>300.0</v>
      </c>
      <c r="CF112" s="123" t="s">
        <v>3987</v>
      </c>
      <c r="CS112" s="124">
        <v>600.0</v>
      </c>
      <c r="CT112" s="122" t="s">
        <v>3988</v>
      </c>
      <c r="CW112" s="83">
        <v>200.0</v>
      </c>
      <c r="CX112" s="129" t="s">
        <v>3989</v>
      </c>
      <c r="CY112" s="35"/>
      <c r="CZ112" s="83">
        <v>0.0</v>
      </c>
      <c r="DA112" s="200" t="s">
        <v>3990</v>
      </c>
      <c r="DB112" s="127"/>
      <c r="DF112" s="35"/>
      <c r="DG112" s="35"/>
      <c r="DH112" s="35"/>
      <c r="DI112" s="35"/>
      <c r="DJ112" s="35"/>
      <c r="DP112" s="35"/>
    </row>
    <row r="113" ht="24.75" customHeight="1">
      <c r="A113" s="35"/>
      <c r="B113" s="82">
        <v>104.0</v>
      </c>
      <c r="C113" s="35"/>
      <c r="D113" s="35"/>
      <c r="E113" s="83">
        <v>200.0</v>
      </c>
      <c r="F113" s="100" t="s">
        <v>3991</v>
      </c>
      <c r="G113" s="35"/>
      <c r="H113" s="35"/>
      <c r="I113" s="83" t="s">
        <v>3655</v>
      </c>
      <c r="J113" s="115" t="s">
        <v>3992</v>
      </c>
      <c r="K113" s="83">
        <v>200.0</v>
      </c>
      <c r="L113" s="116" t="s">
        <v>3993</v>
      </c>
      <c r="M113" s="83">
        <v>200.0</v>
      </c>
      <c r="N113" s="100" t="s">
        <v>3994</v>
      </c>
      <c r="O113" s="35"/>
      <c r="P113" s="35"/>
      <c r="S113" s="83">
        <v>200.0</v>
      </c>
      <c r="T113" s="119" t="s">
        <v>3995</v>
      </c>
      <c r="U113" s="83">
        <v>200.0</v>
      </c>
      <c r="V113" s="138" t="s">
        <v>3996</v>
      </c>
      <c r="W113" s="101"/>
      <c r="X113" s="35"/>
      <c r="Y113" s="83">
        <v>100.0</v>
      </c>
      <c r="Z113" s="115" t="s">
        <v>3997</v>
      </c>
      <c r="AA113" s="83">
        <v>100.0</v>
      </c>
      <c r="AB113" s="174" t="s">
        <v>3998</v>
      </c>
      <c r="AC113" s="83" t="s">
        <v>1180</v>
      </c>
      <c r="AD113" s="100" t="s">
        <v>3999</v>
      </c>
      <c r="AE113" s="35"/>
      <c r="AF113" s="35"/>
      <c r="AG113" s="35"/>
      <c r="AI113" s="35"/>
      <c r="AJ113" s="35"/>
      <c r="AK113" s="35"/>
      <c r="AL113" s="35"/>
      <c r="AM113" s="218"/>
      <c r="AN113" s="35"/>
      <c r="AO113" s="83">
        <v>200.0</v>
      </c>
      <c r="AP113" s="221" t="s">
        <v>4000</v>
      </c>
      <c r="AQ113" s="83">
        <v>200.0</v>
      </c>
      <c r="AR113" s="115" t="s">
        <v>4001</v>
      </c>
      <c r="AS113" s="101"/>
      <c r="AT113" s="35"/>
      <c r="AU113" s="101"/>
      <c r="AV113" s="35"/>
      <c r="AW113" s="35"/>
      <c r="AX113" s="35"/>
      <c r="AY113" s="101"/>
      <c r="AZ113" s="114"/>
      <c r="BA113" s="35"/>
      <c r="BB113" s="35"/>
      <c r="BC113" s="83">
        <v>200.0</v>
      </c>
      <c r="BD113" s="167" t="s">
        <v>4002</v>
      </c>
      <c r="BE113" s="35"/>
      <c r="BF113" s="35"/>
      <c r="BG113" s="83">
        <v>800.0</v>
      </c>
      <c r="BH113" s="84" t="s">
        <v>4003</v>
      </c>
      <c r="BI113" s="185"/>
      <c r="BJ113" s="185"/>
      <c r="BK113" s="185"/>
      <c r="BL113" s="185"/>
      <c r="BM113" s="185"/>
      <c r="BN113" s="185"/>
      <c r="BO113" s="91">
        <v>400.0</v>
      </c>
      <c r="BP113" s="115" t="s">
        <v>4004</v>
      </c>
      <c r="BQ113" s="185"/>
      <c r="BR113" s="185"/>
      <c r="BS113" s="101"/>
      <c r="BT113" s="101"/>
      <c r="BU113" s="101"/>
      <c r="BV113" s="101"/>
      <c r="BW113" s="101"/>
      <c r="BX113" s="101"/>
      <c r="BY113" s="101"/>
      <c r="BZ113" s="101"/>
      <c r="CA113" s="101"/>
      <c r="CB113" s="101"/>
      <c r="CC113" s="216">
        <v>400.0</v>
      </c>
      <c r="CD113" s="217" t="s">
        <v>4005</v>
      </c>
      <c r="CE113" s="121">
        <v>300.0</v>
      </c>
      <c r="CF113" s="122" t="s">
        <v>384</v>
      </c>
      <c r="CG113" s="35"/>
      <c r="CH113" s="35"/>
      <c r="CI113" s="35"/>
      <c r="CJ113" s="35"/>
      <c r="CK113" s="35"/>
      <c r="CL113" s="35"/>
      <c r="CM113" s="35"/>
      <c r="CN113" s="35"/>
      <c r="CO113" s="35"/>
      <c r="CP113" s="35"/>
      <c r="CQ113" s="35"/>
      <c r="CR113" s="35"/>
      <c r="CS113" s="124">
        <v>100.0</v>
      </c>
      <c r="CT113" s="122" t="s">
        <v>4006</v>
      </c>
      <c r="CU113" s="35"/>
      <c r="CV113" s="35"/>
      <c r="CW113" s="83">
        <v>500.0</v>
      </c>
      <c r="CX113" s="115" t="s">
        <v>4007</v>
      </c>
      <c r="CY113" s="35"/>
      <c r="CZ113" s="83">
        <v>0.0</v>
      </c>
      <c r="DA113" s="200" t="s">
        <v>4008</v>
      </c>
      <c r="DB113" s="127"/>
      <c r="DF113" s="35"/>
      <c r="DG113" s="35"/>
      <c r="DH113" s="35"/>
      <c r="DI113" s="35"/>
      <c r="DJ113" s="35"/>
      <c r="DK113" s="214"/>
      <c r="DP113" s="35"/>
    </row>
    <row r="114" ht="24.75" customHeight="1">
      <c r="A114" s="35"/>
      <c r="B114" s="82">
        <v>105.0</v>
      </c>
      <c r="C114" s="35"/>
      <c r="D114" s="35"/>
      <c r="E114" s="83">
        <v>200.0</v>
      </c>
      <c r="F114" s="100" t="s">
        <v>4009</v>
      </c>
      <c r="G114" s="35"/>
      <c r="H114" s="35"/>
      <c r="I114" s="83" t="s">
        <v>3680</v>
      </c>
      <c r="J114" s="115" t="s">
        <v>4010</v>
      </c>
      <c r="K114" s="83">
        <v>200.0</v>
      </c>
      <c r="L114" s="116" t="s">
        <v>4011</v>
      </c>
      <c r="M114" s="83">
        <v>200.0</v>
      </c>
      <c r="N114" s="100" t="s">
        <v>4012</v>
      </c>
      <c r="S114" s="83">
        <v>300.0</v>
      </c>
      <c r="T114" s="119" t="s">
        <v>4013</v>
      </c>
      <c r="U114" s="83">
        <v>500.0</v>
      </c>
      <c r="V114" s="100" t="s">
        <v>4014</v>
      </c>
      <c r="W114" s="101"/>
      <c r="X114" s="144"/>
      <c r="Y114" s="83" t="s">
        <v>439</v>
      </c>
      <c r="Z114" s="115" t="s">
        <v>4015</v>
      </c>
      <c r="AA114" s="83">
        <v>50.0</v>
      </c>
      <c r="AB114" s="174" t="s">
        <v>4016</v>
      </c>
      <c r="AC114" s="83">
        <v>100.0</v>
      </c>
      <c r="AD114" s="100" t="s">
        <v>4017</v>
      </c>
      <c r="AE114" s="35"/>
      <c r="AI114" s="35"/>
      <c r="AJ114" s="35"/>
      <c r="AK114" s="35"/>
      <c r="AL114" s="35"/>
      <c r="AM114" s="218"/>
      <c r="AN114" s="35"/>
      <c r="AO114" s="83">
        <v>100.0</v>
      </c>
      <c r="AP114" s="221" t="s">
        <v>4018</v>
      </c>
      <c r="AQ114" s="83">
        <v>200.0</v>
      </c>
      <c r="AR114" s="115" t="s">
        <v>4019</v>
      </c>
      <c r="AS114" s="101"/>
      <c r="AT114" s="35"/>
      <c r="AU114" s="101"/>
      <c r="AV114" s="35"/>
      <c r="AW114" s="35"/>
      <c r="AX114" s="35"/>
      <c r="AY114" s="101"/>
      <c r="AZ114" s="114"/>
      <c r="BA114" s="35"/>
      <c r="BB114" s="35"/>
      <c r="BC114" s="83">
        <v>200.0</v>
      </c>
      <c r="BD114" s="167" t="s">
        <v>4020</v>
      </c>
      <c r="BE114" s="35"/>
      <c r="BF114" s="35"/>
      <c r="BG114" s="83">
        <v>700.0</v>
      </c>
      <c r="BH114" s="84" t="s">
        <v>4021</v>
      </c>
      <c r="BI114" s="185"/>
      <c r="BJ114" s="185"/>
      <c r="BK114" s="185"/>
      <c r="BL114" s="185"/>
      <c r="BM114" s="185"/>
      <c r="BN114" s="185"/>
      <c r="BO114" s="91">
        <v>300.0</v>
      </c>
      <c r="BP114" s="115" t="s">
        <v>4022</v>
      </c>
      <c r="BQ114" s="185"/>
      <c r="BR114" s="185"/>
      <c r="BS114" s="101"/>
      <c r="BT114" s="101"/>
      <c r="BU114" s="101"/>
      <c r="BV114" s="101"/>
      <c r="BW114" s="101"/>
      <c r="BX114" s="101"/>
      <c r="BY114" s="101"/>
      <c r="BZ114" s="101"/>
      <c r="CA114" s="101"/>
      <c r="CB114" s="101"/>
      <c r="CC114" s="216">
        <v>400.0</v>
      </c>
      <c r="CD114" s="217" t="s">
        <v>4023</v>
      </c>
      <c r="CE114" s="121">
        <v>300.0</v>
      </c>
      <c r="CF114" s="122" t="s">
        <v>4024</v>
      </c>
      <c r="CG114" s="35"/>
      <c r="CH114" s="35"/>
      <c r="CI114" s="35"/>
      <c r="CJ114" s="35"/>
      <c r="CK114" s="35"/>
      <c r="CL114" s="35"/>
      <c r="CM114" s="35"/>
      <c r="CN114" s="35"/>
      <c r="CO114" s="35"/>
      <c r="CP114" s="35"/>
      <c r="CQ114" s="35"/>
      <c r="CR114" s="35"/>
      <c r="CS114" s="124">
        <v>100.0</v>
      </c>
      <c r="CT114" s="122" t="s">
        <v>4025</v>
      </c>
      <c r="CU114" s="35"/>
      <c r="CV114" s="35"/>
      <c r="CW114" s="83">
        <v>400.0</v>
      </c>
      <c r="CX114" s="115" t="s">
        <v>4026</v>
      </c>
      <c r="CY114" s="35"/>
      <c r="CZ114" s="83">
        <v>200.0</v>
      </c>
      <c r="DA114" s="222" t="s">
        <v>4027</v>
      </c>
      <c r="DB114" s="223" t="s">
        <v>4028</v>
      </c>
      <c r="DE114" s="35"/>
      <c r="DF114" s="35"/>
      <c r="DG114" s="35"/>
      <c r="DH114" s="35"/>
      <c r="DI114" s="35"/>
      <c r="DJ114" s="35"/>
      <c r="DK114" s="214"/>
      <c r="DP114" s="35"/>
    </row>
    <row r="115" ht="24.75" customHeight="1">
      <c r="A115" s="35"/>
      <c r="B115" s="82">
        <v>106.0</v>
      </c>
      <c r="C115" s="35"/>
      <c r="D115" s="35"/>
      <c r="E115" s="83">
        <v>50.0</v>
      </c>
      <c r="F115" s="100" t="s">
        <v>4029</v>
      </c>
      <c r="G115" s="35"/>
      <c r="H115" s="35"/>
      <c r="I115" s="83">
        <v>200.0</v>
      </c>
      <c r="J115" s="100" t="s">
        <v>4030</v>
      </c>
      <c r="K115" s="83">
        <v>200.0</v>
      </c>
      <c r="L115" s="116" t="s">
        <v>4031</v>
      </c>
      <c r="M115" s="83">
        <v>200.0</v>
      </c>
      <c r="N115" s="100" t="s">
        <v>4032</v>
      </c>
      <c r="S115" s="83">
        <v>200.0</v>
      </c>
      <c r="T115" s="119" t="s">
        <v>4033</v>
      </c>
      <c r="U115" s="83">
        <v>800.0</v>
      </c>
      <c r="V115" s="100" t="s">
        <v>4034</v>
      </c>
      <c r="W115" s="101"/>
      <c r="X115" s="35"/>
      <c r="Y115" s="83" t="s">
        <v>304</v>
      </c>
      <c r="Z115" s="115" t="s">
        <v>4035</v>
      </c>
      <c r="AA115" s="83">
        <v>100.0</v>
      </c>
      <c r="AB115" s="156" t="s">
        <v>4036</v>
      </c>
      <c r="AC115" s="83">
        <v>300.0</v>
      </c>
      <c r="AD115" s="100" t="s">
        <v>4037</v>
      </c>
      <c r="AE115" s="35"/>
      <c r="AG115" s="35"/>
      <c r="AI115" s="35"/>
      <c r="AJ115" s="35"/>
      <c r="AK115" s="35"/>
      <c r="AL115" s="35"/>
      <c r="AM115" s="218"/>
      <c r="AN115" s="35"/>
      <c r="AO115" s="83">
        <v>300.0</v>
      </c>
      <c r="AP115" s="221" t="s">
        <v>4038</v>
      </c>
      <c r="AQ115" s="83">
        <v>200.0</v>
      </c>
      <c r="AR115" s="115" t="s">
        <v>4039</v>
      </c>
      <c r="AS115" s="101"/>
      <c r="AT115" s="35"/>
      <c r="AU115" s="101"/>
      <c r="AV115" s="35"/>
      <c r="AW115" s="35"/>
      <c r="AX115" s="35"/>
      <c r="AY115" s="101"/>
      <c r="AZ115" s="114"/>
      <c r="BA115" s="35"/>
      <c r="BB115" s="35"/>
      <c r="BC115" s="83">
        <v>200.0</v>
      </c>
      <c r="BD115" s="167" t="s">
        <v>4040</v>
      </c>
      <c r="BE115" s="35"/>
      <c r="BF115" s="35"/>
      <c r="BG115" s="83">
        <v>200.0</v>
      </c>
      <c r="BH115" s="84" t="s">
        <v>4041</v>
      </c>
      <c r="BI115" s="185"/>
      <c r="BJ115" s="185"/>
      <c r="BK115" s="185"/>
      <c r="BL115" s="185"/>
      <c r="BM115" s="185"/>
      <c r="BN115" s="185"/>
      <c r="BO115" s="91">
        <v>300.0</v>
      </c>
      <c r="BP115" s="115" t="s">
        <v>4042</v>
      </c>
      <c r="BQ115" s="185"/>
      <c r="BR115" s="185"/>
      <c r="BS115" s="101"/>
      <c r="BT115" s="101"/>
      <c r="BU115" s="101"/>
      <c r="BV115" s="101"/>
      <c r="BW115" s="101"/>
      <c r="BX115" s="101"/>
      <c r="BY115" s="101"/>
      <c r="BZ115" s="101"/>
      <c r="CA115" s="101"/>
      <c r="CB115" s="101"/>
      <c r="CC115" s="216">
        <v>300.0</v>
      </c>
      <c r="CD115" s="217" t="s">
        <v>4043</v>
      </c>
      <c r="CE115" s="121">
        <v>100.0</v>
      </c>
      <c r="CF115" s="122" t="s">
        <v>4044</v>
      </c>
      <c r="CS115" s="124">
        <v>100.0</v>
      </c>
      <c r="CT115" s="122" t="s">
        <v>4045</v>
      </c>
      <c r="CW115" s="83">
        <v>200.0</v>
      </c>
      <c r="CX115" s="115" t="s">
        <v>4046</v>
      </c>
      <c r="CY115" s="35"/>
      <c r="CZ115" s="83">
        <v>400.0</v>
      </c>
      <c r="DA115" s="222" t="s">
        <v>4047</v>
      </c>
      <c r="DB115" s="44"/>
      <c r="DF115" s="35"/>
      <c r="DG115" s="35"/>
      <c r="DH115" s="35"/>
      <c r="DI115" s="35"/>
      <c r="DJ115" s="35"/>
      <c r="DK115" s="35"/>
      <c r="DP115" s="35"/>
    </row>
    <row r="116" ht="24.75" customHeight="1">
      <c r="A116" s="35"/>
      <c r="B116" s="82">
        <v>107.0</v>
      </c>
      <c r="C116" s="35"/>
      <c r="D116" s="35"/>
      <c r="E116" s="83">
        <v>400.0</v>
      </c>
      <c r="F116" s="100" t="s">
        <v>4048</v>
      </c>
      <c r="G116" s="35"/>
      <c r="H116" s="35"/>
      <c r="I116" s="83">
        <v>300.0</v>
      </c>
      <c r="J116" s="100" t="s">
        <v>4049</v>
      </c>
      <c r="K116" s="83">
        <v>200.0</v>
      </c>
      <c r="L116" s="116" t="s">
        <v>4050</v>
      </c>
      <c r="M116" s="83">
        <v>200.0</v>
      </c>
      <c r="N116" s="100" t="s">
        <v>4051</v>
      </c>
      <c r="S116" s="83">
        <v>600.0</v>
      </c>
      <c r="T116" s="89" t="s">
        <v>4052</v>
      </c>
      <c r="U116" s="83">
        <v>400.0</v>
      </c>
      <c r="V116" s="100" t="s">
        <v>4053</v>
      </c>
      <c r="W116" s="101"/>
      <c r="X116" s="35"/>
      <c r="Y116" s="83">
        <v>300.0</v>
      </c>
      <c r="Z116" s="100" t="s">
        <v>4054</v>
      </c>
      <c r="AA116" s="83">
        <v>200.0</v>
      </c>
      <c r="AB116" s="174" t="s">
        <v>4055</v>
      </c>
      <c r="AC116" s="83">
        <v>300.0</v>
      </c>
      <c r="AD116" s="100" t="s">
        <v>4056</v>
      </c>
      <c r="AE116" s="35"/>
      <c r="AG116" s="35"/>
      <c r="AI116" s="35"/>
      <c r="AJ116" s="35"/>
      <c r="AK116" s="35"/>
      <c r="AL116" s="35"/>
      <c r="AM116" s="218"/>
      <c r="AN116" s="35"/>
      <c r="AO116" s="83">
        <v>400.0</v>
      </c>
      <c r="AP116" s="221" t="s">
        <v>4057</v>
      </c>
      <c r="AQ116" s="83">
        <v>300.0</v>
      </c>
      <c r="AR116" s="115" t="s">
        <v>4058</v>
      </c>
      <c r="AS116" s="101"/>
      <c r="AT116" s="35"/>
      <c r="AU116" s="101"/>
      <c r="AV116" s="35"/>
      <c r="AW116" s="35"/>
      <c r="AX116" s="35"/>
      <c r="AY116" s="101"/>
      <c r="AZ116" s="114"/>
      <c r="BA116" s="35"/>
      <c r="BB116" s="35"/>
      <c r="BC116" s="83">
        <v>200.0</v>
      </c>
      <c r="BD116" s="167" t="s">
        <v>4059</v>
      </c>
      <c r="BE116" s="35"/>
      <c r="BF116" s="35"/>
      <c r="BG116" s="83">
        <v>200.0</v>
      </c>
      <c r="BH116" s="84" t="s">
        <v>4060</v>
      </c>
      <c r="BI116" s="185"/>
      <c r="BJ116" s="185"/>
      <c r="BK116" s="185"/>
      <c r="BL116" s="185"/>
      <c r="BM116" s="185"/>
      <c r="BN116" s="185"/>
      <c r="BO116" s="91">
        <v>100.0</v>
      </c>
      <c r="BP116" s="115" t="s">
        <v>4061</v>
      </c>
      <c r="BQ116" s="185"/>
      <c r="BR116" s="185"/>
      <c r="BS116" s="101"/>
      <c r="BT116" s="101"/>
      <c r="BU116" s="101"/>
      <c r="BV116" s="101"/>
      <c r="BW116" s="101"/>
      <c r="BX116" s="101"/>
      <c r="BY116" s="101"/>
      <c r="BZ116" s="101"/>
      <c r="CA116" s="101"/>
      <c r="CB116" s="101"/>
      <c r="CC116" s="216">
        <v>300.0</v>
      </c>
      <c r="CD116" s="217" t="s">
        <v>4062</v>
      </c>
      <c r="CE116" s="121">
        <v>200.0</v>
      </c>
      <c r="CF116" s="122" t="s">
        <v>4063</v>
      </c>
      <c r="CS116" s="124">
        <v>200.0</v>
      </c>
      <c r="CT116" s="122" t="s">
        <v>4064</v>
      </c>
      <c r="CW116" s="83">
        <v>200.0</v>
      </c>
      <c r="CX116" s="84" t="s">
        <v>4065</v>
      </c>
      <c r="CY116" s="35"/>
      <c r="CZ116" s="83" t="s">
        <v>3230</v>
      </c>
      <c r="DA116" s="222" t="s">
        <v>4066</v>
      </c>
      <c r="DB116" s="44"/>
      <c r="DF116" s="35"/>
      <c r="DG116" s="35"/>
      <c r="DH116" s="35"/>
      <c r="DI116" s="35"/>
      <c r="DJ116" s="35"/>
      <c r="DK116" s="35"/>
      <c r="DP116" s="35"/>
    </row>
    <row r="117" ht="24.75" customHeight="1">
      <c r="A117" s="35"/>
      <c r="B117" s="82">
        <v>108.0</v>
      </c>
      <c r="C117" s="35"/>
      <c r="D117" s="35"/>
      <c r="E117" s="83">
        <v>200.0</v>
      </c>
      <c r="F117" s="100" t="s">
        <v>4067</v>
      </c>
      <c r="G117" s="35"/>
      <c r="H117" s="35"/>
      <c r="I117" s="83">
        <v>500.0</v>
      </c>
      <c r="J117" s="100" t="s">
        <v>4068</v>
      </c>
      <c r="K117" s="83">
        <v>200.0</v>
      </c>
      <c r="L117" s="116" t="s">
        <v>4069</v>
      </c>
      <c r="M117" s="83">
        <v>200.0</v>
      </c>
      <c r="N117" s="100" t="s">
        <v>4070</v>
      </c>
      <c r="S117" s="83">
        <v>300.0</v>
      </c>
      <c r="T117" s="119" t="s">
        <v>4071</v>
      </c>
      <c r="U117" s="83">
        <v>800.0</v>
      </c>
      <c r="V117" s="100" t="s">
        <v>4072</v>
      </c>
      <c r="W117" s="101"/>
      <c r="X117" s="35"/>
      <c r="Y117" s="83">
        <v>300.0</v>
      </c>
      <c r="Z117" s="100" t="s">
        <v>4073</v>
      </c>
      <c r="AA117" s="83">
        <v>400.0</v>
      </c>
      <c r="AB117" s="174" t="s">
        <v>4074</v>
      </c>
      <c r="AC117" s="83">
        <v>400.0</v>
      </c>
      <c r="AD117" s="100" t="s">
        <v>4075</v>
      </c>
      <c r="AE117" s="35"/>
      <c r="AI117" s="35"/>
      <c r="AJ117" s="35"/>
      <c r="AK117" s="35"/>
      <c r="AL117" s="35"/>
      <c r="AM117" s="218"/>
      <c r="AN117" s="35"/>
      <c r="AO117" s="83">
        <v>100.0</v>
      </c>
      <c r="AP117" s="221" t="s">
        <v>4076</v>
      </c>
      <c r="AQ117" s="83">
        <v>300.0</v>
      </c>
      <c r="AR117" s="157" t="s">
        <v>4077</v>
      </c>
      <c r="AS117" s="101"/>
      <c r="AT117" s="35"/>
      <c r="AU117" s="101"/>
      <c r="AV117" s="35"/>
      <c r="AW117" s="35"/>
      <c r="AX117" s="35"/>
      <c r="AY117" s="101"/>
      <c r="AZ117" s="114"/>
      <c r="BA117" s="35"/>
      <c r="BB117" s="35"/>
      <c r="BC117" s="83">
        <v>200.0</v>
      </c>
      <c r="BD117" s="167" t="s">
        <v>4078</v>
      </c>
      <c r="BE117" s="35"/>
      <c r="BF117" s="35"/>
      <c r="BG117" s="83">
        <v>200.0</v>
      </c>
      <c r="BH117" s="84" t="s">
        <v>4079</v>
      </c>
      <c r="BI117" s="185"/>
      <c r="BJ117" s="185"/>
      <c r="BK117" s="185"/>
      <c r="BL117" s="185"/>
      <c r="BM117" s="185"/>
      <c r="BN117" s="185"/>
      <c r="BO117" s="91">
        <v>300.0</v>
      </c>
      <c r="BP117" s="115" t="s">
        <v>4080</v>
      </c>
      <c r="BQ117" s="185"/>
      <c r="BR117" s="185"/>
      <c r="BS117" s="101"/>
      <c r="BT117" s="101"/>
      <c r="BU117" s="101"/>
      <c r="BV117" s="101"/>
      <c r="BW117" s="101"/>
      <c r="BX117" s="101"/>
      <c r="BY117" s="101"/>
      <c r="BZ117" s="101"/>
      <c r="CA117" s="101"/>
      <c r="CB117" s="101"/>
      <c r="CC117" s="216">
        <v>300.0</v>
      </c>
      <c r="CD117" s="217" t="s">
        <v>4081</v>
      </c>
      <c r="CE117" s="121">
        <v>200.0</v>
      </c>
      <c r="CF117" s="122" t="s">
        <v>4082</v>
      </c>
      <c r="CS117" s="124">
        <v>200.0</v>
      </c>
      <c r="CT117" s="122" t="s">
        <v>4083</v>
      </c>
      <c r="CW117" s="83">
        <v>0.0</v>
      </c>
      <c r="CX117" s="84" t="s">
        <v>4084</v>
      </c>
      <c r="CY117" s="35"/>
      <c r="CZ117" s="83">
        <v>200.0</v>
      </c>
      <c r="DA117" s="222" t="s">
        <v>4085</v>
      </c>
      <c r="DB117" s="44"/>
      <c r="DF117" s="35"/>
      <c r="DG117" s="35"/>
      <c r="DH117" s="35"/>
      <c r="DI117" s="35"/>
      <c r="DJ117" s="35"/>
      <c r="DK117" s="35"/>
      <c r="DP117" s="35"/>
    </row>
    <row r="118" ht="24.75" customHeight="1">
      <c r="A118" s="35"/>
      <c r="B118" s="82">
        <v>109.0</v>
      </c>
      <c r="C118" s="35"/>
      <c r="D118" s="35"/>
      <c r="E118" s="83">
        <v>100.0</v>
      </c>
      <c r="F118" s="100" t="s">
        <v>4086</v>
      </c>
      <c r="I118" s="83">
        <v>300.0</v>
      </c>
      <c r="J118" s="100" t="s">
        <v>4087</v>
      </c>
      <c r="K118" s="83">
        <v>200.0</v>
      </c>
      <c r="L118" s="116" t="s">
        <v>4088</v>
      </c>
      <c r="M118" s="83">
        <v>200.0</v>
      </c>
      <c r="N118" s="100" t="s">
        <v>4089</v>
      </c>
      <c r="S118" s="83">
        <v>300.0</v>
      </c>
      <c r="T118" s="119" t="s">
        <v>4090</v>
      </c>
      <c r="U118" s="83">
        <v>500.0</v>
      </c>
      <c r="V118" s="100" t="s">
        <v>4091</v>
      </c>
      <c r="W118" s="101"/>
      <c r="X118" s="35"/>
      <c r="Y118" s="83">
        <v>200.0</v>
      </c>
      <c r="Z118" s="100" t="s">
        <v>4092</v>
      </c>
      <c r="AA118" s="83">
        <v>200.0</v>
      </c>
      <c r="AB118" s="174" t="s">
        <v>4093</v>
      </c>
      <c r="AC118" s="83">
        <v>100.0</v>
      </c>
      <c r="AD118" s="100" t="s">
        <v>4094</v>
      </c>
      <c r="AE118" s="35"/>
      <c r="AG118" s="35"/>
      <c r="AI118" s="35"/>
      <c r="AJ118" s="35"/>
      <c r="AK118" s="35"/>
      <c r="AL118" s="35"/>
      <c r="AM118" s="218"/>
      <c r="AN118" s="35"/>
      <c r="AO118" s="83">
        <v>50.0</v>
      </c>
      <c r="AP118" s="221" t="s">
        <v>4095</v>
      </c>
      <c r="AQ118" s="83">
        <v>300.0</v>
      </c>
      <c r="AR118" s="157" t="s">
        <v>4096</v>
      </c>
      <c r="AS118" s="101"/>
      <c r="AT118" s="35"/>
      <c r="AU118" s="101"/>
      <c r="AV118" s="35"/>
      <c r="AW118" s="35"/>
      <c r="AX118" s="35"/>
      <c r="AY118" s="101"/>
      <c r="AZ118" s="114"/>
      <c r="BA118" s="35"/>
      <c r="BB118" s="35"/>
      <c r="BC118" s="83">
        <v>200.0</v>
      </c>
      <c r="BD118" s="167" t="s">
        <v>4097</v>
      </c>
      <c r="BE118" s="35"/>
      <c r="BF118" s="35"/>
      <c r="BG118" s="83">
        <v>300.0</v>
      </c>
      <c r="BH118" s="84" t="s">
        <v>4098</v>
      </c>
      <c r="BI118" s="185"/>
      <c r="BJ118" s="197"/>
      <c r="BK118" s="185"/>
      <c r="BL118" s="197"/>
      <c r="BM118" s="185"/>
      <c r="BN118" s="197"/>
      <c r="BO118" s="91">
        <v>400.0</v>
      </c>
      <c r="BP118" s="115" t="s">
        <v>4099</v>
      </c>
      <c r="BQ118" s="185"/>
      <c r="BR118" s="185"/>
      <c r="BS118" s="101"/>
      <c r="BT118" s="101"/>
      <c r="BU118" s="101"/>
      <c r="BV118" s="101"/>
      <c r="BW118" s="101"/>
      <c r="BX118" s="101"/>
      <c r="BY118" s="101"/>
      <c r="BZ118" s="101"/>
      <c r="CA118" s="101"/>
      <c r="CB118" s="101"/>
      <c r="CC118" s="216">
        <v>200.0</v>
      </c>
      <c r="CD118" s="217" t="s">
        <v>4100</v>
      </c>
      <c r="CE118" s="121">
        <v>300.0</v>
      </c>
      <c r="CF118" s="122" t="s">
        <v>194</v>
      </c>
      <c r="CS118" s="124">
        <v>100.0</v>
      </c>
      <c r="CT118" s="122" t="s">
        <v>4101</v>
      </c>
      <c r="CW118" s="83">
        <v>200.0</v>
      </c>
      <c r="CX118" s="115" t="s">
        <v>4102</v>
      </c>
      <c r="CY118" s="35"/>
      <c r="CZ118" s="83">
        <v>200.0</v>
      </c>
      <c r="DA118" s="222" t="s">
        <v>4103</v>
      </c>
      <c r="DB118" s="44"/>
      <c r="DF118" s="35"/>
      <c r="DG118" s="35"/>
      <c r="DH118" s="35"/>
      <c r="DI118" s="35"/>
      <c r="DJ118" s="35"/>
      <c r="DK118" s="35"/>
      <c r="DP118" s="35"/>
    </row>
    <row r="119" ht="24.75" customHeight="1">
      <c r="A119" s="35"/>
      <c r="B119" s="82">
        <v>110.0</v>
      </c>
      <c r="C119" s="35"/>
      <c r="D119" s="35"/>
      <c r="E119" s="83">
        <v>50.0</v>
      </c>
      <c r="F119" s="100" t="s">
        <v>4104</v>
      </c>
      <c r="G119" s="35"/>
      <c r="H119" s="35"/>
      <c r="I119" s="83">
        <v>200.0</v>
      </c>
      <c r="J119" s="100" t="s">
        <v>4105</v>
      </c>
      <c r="K119" s="83">
        <v>200.0</v>
      </c>
      <c r="L119" s="116" t="s">
        <v>4106</v>
      </c>
      <c r="M119" s="83">
        <v>300.0</v>
      </c>
      <c r="N119" s="117" t="s">
        <v>4107</v>
      </c>
      <c r="S119" s="83">
        <v>300.0</v>
      </c>
      <c r="T119" s="224" t="s">
        <v>4108</v>
      </c>
      <c r="U119" s="83">
        <v>800.0</v>
      </c>
      <c r="V119" s="100" t="s">
        <v>4109</v>
      </c>
      <c r="W119" s="101"/>
      <c r="X119" s="35"/>
      <c r="Y119" s="83">
        <v>100.0</v>
      </c>
      <c r="Z119" s="100" t="s">
        <v>4110</v>
      </c>
      <c r="AA119" s="83">
        <v>100.0</v>
      </c>
      <c r="AB119" s="174" t="s">
        <v>4111</v>
      </c>
      <c r="AC119" s="83" t="s">
        <v>439</v>
      </c>
      <c r="AD119" s="100" t="s">
        <v>4112</v>
      </c>
      <c r="AE119" s="35"/>
      <c r="AG119" s="35"/>
      <c r="AI119" s="35"/>
      <c r="AJ119" s="35"/>
      <c r="AK119" s="35"/>
      <c r="AL119" s="35"/>
      <c r="AM119" s="218"/>
      <c r="AN119" s="35"/>
      <c r="AO119" s="83">
        <v>100.0</v>
      </c>
      <c r="AP119" s="221" t="s">
        <v>4113</v>
      </c>
      <c r="AQ119" s="83">
        <v>200.0</v>
      </c>
      <c r="AR119" s="145" t="s">
        <v>4114</v>
      </c>
      <c r="AS119" s="101"/>
      <c r="AT119" s="35"/>
      <c r="AU119" s="101"/>
      <c r="AV119" s="35"/>
      <c r="AW119" s="35"/>
      <c r="AX119" s="35"/>
      <c r="AY119" s="101"/>
      <c r="AZ119" s="114"/>
      <c r="BA119" s="35"/>
      <c r="BB119" s="35"/>
      <c r="BC119" s="83">
        <v>200.0</v>
      </c>
      <c r="BD119" s="167" t="s">
        <v>4115</v>
      </c>
      <c r="BE119" s="35"/>
      <c r="BF119" s="35"/>
      <c r="BG119" s="83">
        <v>200.0</v>
      </c>
      <c r="BH119" s="84" t="s">
        <v>4116</v>
      </c>
      <c r="BI119" s="185"/>
      <c r="BJ119" s="185"/>
      <c r="BK119" s="185"/>
      <c r="BL119" s="185"/>
      <c r="BM119" s="185"/>
      <c r="BN119" s="185"/>
      <c r="BO119" s="91">
        <v>400.0</v>
      </c>
      <c r="BP119" s="115" t="s">
        <v>4117</v>
      </c>
      <c r="BQ119" s="185"/>
      <c r="BR119" s="185"/>
      <c r="BS119" s="101"/>
      <c r="BT119" s="101"/>
      <c r="BU119" s="101"/>
      <c r="BV119" s="101"/>
      <c r="BW119" s="101"/>
      <c r="BX119" s="101"/>
      <c r="BY119" s="101"/>
      <c r="BZ119" s="101"/>
      <c r="CA119" s="101"/>
      <c r="CB119" s="101"/>
      <c r="CC119" s="216">
        <v>200.0</v>
      </c>
      <c r="CD119" s="217" t="s">
        <v>4118</v>
      </c>
      <c r="CE119" s="121">
        <v>100.0</v>
      </c>
      <c r="CF119" s="122" t="s">
        <v>4119</v>
      </c>
      <c r="CG119" s="35"/>
      <c r="CH119" s="35"/>
      <c r="CI119" s="35"/>
      <c r="CJ119" s="35"/>
      <c r="CK119" s="35"/>
      <c r="CL119" s="35"/>
      <c r="CM119" s="35"/>
      <c r="CN119" s="35"/>
      <c r="CO119" s="35"/>
      <c r="CP119" s="35"/>
      <c r="CQ119" s="35"/>
      <c r="CR119" s="35"/>
      <c r="CS119" s="124">
        <v>900.0</v>
      </c>
      <c r="CT119" s="122" t="s">
        <v>4120</v>
      </c>
      <c r="CU119" s="35"/>
      <c r="CV119" s="35"/>
      <c r="CW119" s="83">
        <v>200.0</v>
      </c>
      <c r="CX119" s="115" t="s">
        <v>4121</v>
      </c>
      <c r="CY119" s="35"/>
      <c r="CZ119" s="83">
        <v>300.0</v>
      </c>
      <c r="DA119" s="225" t="s">
        <v>4122</v>
      </c>
      <c r="DB119" s="44"/>
      <c r="DC119" s="35"/>
      <c r="DF119" s="35"/>
      <c r="DG119" s="35"/>
      <c r="DH119" s="35"/>
      <c r="DI119" s="35"/>
      <c r="DJ119" s="35"/>
      <c r="DK119" s="35"/>
      <c r="DP119" s="35"/>
    </row>
    <row r="120" ht="24.75" customHeight="1">
      <c r="A120" s="35"/>
      <c r="B120" s="82">
        <v>111.0</v>
      </c>
      <c r="C120" s="35"/>
      <c r="D120" s="35"/>
      <c r="E120" s="83">
        <v>50.0</v>
      </c>
      <c r="F120" s="100" t="s">
        <v>4123</v>
      </c>
      <c r="G120" s="35"/>
      <c r="H120" s="35"/>
      <c r="I120" s="83">
        <v>500.0</v>
      </c>
      <c r="J120" s="100" t="s">
        <v>4124</v>
      </c>
      <c r="K120" s="83">
        <v>300.0</v>
      </c>
      <c r="L120" s="116" t="s">
        <v>4125</v>
      </c>
      <c r="M120" s="83">
        <v>300.0</v>
      </c>
      <c r="N120" s="117" t="s">
        <v>4126</v>
      </c>
      <c r="S120" s="83">
        <v>200.0</v>
      </c>
      <c r="T120" s="115" t="s">
        <v>4127</v>
      </c>
      <c r="U120" s="83">
        <v>800.0</v>
      </c>
      <c r="V120" s="100" t="s">
        <v>4128</v>
      </c>
      <c r="W120" s="101"/>
      <c r="X120" s="35"/>
      <c r="Y120" s="83">
        <v>200.0</v>
      </c>
      <c r="Z120" s="115" t="s">
        <v>4129</v>
      </c>
      <c r="AA120" s="83">
        <v>300.0</v>
      </c>
      <c r="AB120" s="174" t="s">
        <v>4130</v>
      </c>
      <c r="AC120" s="83">
        <v>100.0</v>
      </c>
      <c r="AD120" s="100" t="s">
        <v>4131</v>
      </c>
      <c r="AE120" s="35"/>
      <c r="AG120" s="35"/>
      <c r="AI120" s="35"/>
      <c r="AJ120" s="35"/>
      <c r="AK120" s="35"/>
      <c r="AL120" s="35"/>
      <c r="AM120" s="218"/>
      <c r="AN120" s="35"/>
      <c r="AO120" s="83">
        <v>300.0</v>
      </c>
      <c r="AP120" s="221" t="s">
        <v>4132</v>
      </c>
      <c r="AQ120" s="83">
        <v>200.0</v>
      </c>
      <c r="AR120" s="145" t="s">
        <v>4133</v>
      </c>
      <c r="AS120" s="101"/>
      <c r="AT120" s="35"/>
      <c r="AU120" s="101"/>
      <c r="AV120" s="35"/>
      <c r="AW120" s="35"/>
      <c r="AX120" s="35"/>
      <c r="AY120" s="101"/>
      <c r="AZ120" s="114"/>
      <c r="BA120" s="35"/>
      <c r="BB120" s="35"/>
      <c r="BC120" s="83">
        <v>200.0</v>
      </c>
      <c r="BD120" s="167" t="s">
        <v>4134</v>
      </c>
      <c r="BE120" s="35"/>
      <c r="BF120" s="35"/>
      <c r="BG120" s="83">
        <v>500.0</v>
      </c>
      <c r="BH120" s="84" t="s">
        <v>4135</v>
      </c>
      <c r="BI120" s="185"/>
      <c r="BJ120" s="185"/>
      <c r="BK120" s="185"/>
      <c r="BL120" s="185"/>
      <c r="BM120" s="185"/>
      <c r="BN120" s="185"/>
      <c r="BO120" s="91">
        <v>500.0</v>
      </c>
      <c r="BP120" s="115" t="s">
        <v>4136</v>
      </c>
      <c r="BQ120" s="185"/>
      <c r="BR120" s="185"/>
      <c r="BS120" s="35"/>
      <c r="BT120" s="35"/>
      <c r="BU120" s="35"/>
      <c r="BV120" s="35"/>
      <c r="BW120" s="35"/>
      <c r="BX120" s="35"/>
      <c r="BY120" s="35"/>
      <c r="BZ120" s="35"/>
      <c r="CA120" s="35"/>
      <c r="CB120" s="35"/>
      <c r="CC120" s="216">
        <v>200.0</v>
      </c>
      <c r="CD120" s="217" t="s">
        <v>4137</v>
      </c>
      <c r="CE120" s="121">
        <v>500.0</v>
      </c>
      <c r="CF120" s="122" t="s">
        <v>4138</v>
      </c>
      <c r="CS120" s="124">
        <v>200.0</v>
      </c>
      <c r="CT120" s="122" t="s">
        <v>4139</v>
      </c>
      <c r="CW120" s="83">
        <v>400.0</v>
      </c>
      <c r="CX120" s="115" t="s">
        <v>4140</v>
      </c>
      <c r="CY120" s="35"/>
      <c r="CZ120" s="83">
        <v>400.0</v>
      </c>
      <c r="DA120" s="225" t="s">
        <v>4141</v>
      </c>
      <c r="DB120" s="44"/>
      <c r="DC120" s="35"/>
      <c r="DD120" s="35"/>
      <c r="DF120" s="35"/>
      <c r="DG120" s="35"/>
      <c r="DH120" s="35"/>
      <c r="DI120" s="35"/>
      <c r="DJ120" s="35"/>
      <c r="DP120" s="35"/>
    </row>
    <row r="121" ht="24.75" customHeight="1">
      <c r="A121" s="35"/>
      <c r="B121" s="82">
        <v>112.0</v>
      </c>
      <c r="C121" s="35"/>
      <c r="D121" s="35"/>
      <c r="E121" s="83">
        <v>400.0</v>
      </c>
      <c r="F121" s="115" t="s">
        <v>4142</v>
      </c>
      <c r="G121" s="35"/>
      <c r="H121" s="35"/>
      <c r="I121" s="83">
        <v>300.0</v>
      </c>
      <c r="J121" s="100" t="s">
        <v>4143</v>
      </c>
      <c r="K121" s="83">
        <v>200.0</v>
      </c>
      <c r="L121" s="116" t="s">
        <v>4144</v>
      </c>
      <c r="M121" s="83">
        <v>300.0</v>
      </c>
      <c r="N121" s="117" t="s">
        <v>4145</v>
      </c>
      <c r="O121" s="35"/>
      <c r="P121" s="35"/>
      <c r="S121" s="83">
        <v>100.0</v>
      </c>
      <c r="T121" s="115" t="s">
        <v>4146</v>
      </c>
      <c r="U121" s="83">
        <v>800.0</v>
      </c>
      <c r="V121" s="100" t="s">
        <v>4147</v>
      </c>
      <c r="W121" s="101"/>
      <c r="X121" s="35"/>
      <c r="Y121" s="83">
        <v>200.0</v>
      </c>
      <c r="Z121" s="100" t="s">
        <v>4148</v>
      </c>
      <c r="AA121" s="83">
        <v>200.0</v>
      </c>
      <c r="AB121" s="156" t="s">
        <v>4149</v>
      </c>
      <c r="AC121" s="83" t="s">
        <v>439</v>
      </c>
      <c r="AD121" s="100" t="s">
        <v>4150</v>
      </c>
      <c r="AE121" s="35"/>
      <c r="AG121" s="35"/>
      <c r="AI121" s="35"/>
      <c r="AJ121" s="35"/>
      <c r="AK121" s="35"/>
      <c r="AL121" s="35"/>
      <c r="AM121" s="218"/>
      <c r="AN121" s="35"/>
      <c r="AO121" s="83">
        <v>300.0</v>
      </c>
      <c r="AP121" s="221" t="s">
        <v>4151</v>
      </c>
      <c r="AQ121" s="83">
        <v>300.0</v>
      </c>
      <c r="AR121" s="145" t="s">
        <v>384</v>
      </c>
      <c r="AS121" s="101"/>
      <c r="AT121" s="35"/>
      <c r="AU121" s="101"/>
      <c r="AV121" s="35"/>
      <c r="AW121" s="35"/>
      <c r="AX121" s="35"/>
      <c r="AY121" s="101"/>
      <c r="AZ121" s="114"/>
      <c r="BA121" s="35"/>
      <c r="BB121" s="35"/>
      <c r="BC121" s="83">
        <v>200.0</v>
      </c>
      <c r="BD121" s="167" t="s">
        <v>4152</v>
      </c>
      <c r="BE121" s="35"/>
      <c r="BF121" s="35"/>
      <c r="BG121" s="83">
        <v>0.0</v>
      </c>
      <c r="BH121" s="84" t="s">
        <v>4153</v>
      </c>
      <c r="BI121" s="185"/>
      <c r="BJ121" s="185"/>
      <c r="BK121" s="185"/>
      <c r="BL121" s="185"/>
      <c r="BM121" s="185"/>
      <c r="BN121" s="185"/>
      <c r="BO121" s="91">
        <v>200.0</v>
      </c>
      <c r="BP121" s="115" t="s">
        <v>4154</v>
      </c>
      <c r="BQ121" s="185"/>
      <c r="BR121" s="185"/>
      <c r="BS121" s="35"/>
      <c r="BT121" s="35"/>
      <c r="BU121" s="35"/>
      <c r="BV121" s="35"/>
      <c r="BW121" s="35"/>
      <c r="BX121" s="35"/>
      <c r="BY121" s="35"/>
      <c r="BZ121" s="35"/>
      <c r="CA121" s="35"/>
      <c r="CB121" s="35"/>
      <c r="CC121" s="216">
        <v>400.0</v>
      </c>
      <c r="CD121" s="217" t="s">
        <v>4155</v>
      </c>
      <c r="CE121" s="121">
        <v>100.0</v>
      </c>
      <c r="CF121" s="122" t="s">
        <v>4156</v>
      </c>
      <c r="CS121" s="124">
        <v>50.0</v>
      </c>
      <c r="CT121" s="122" t="s">
        <v>4157</v>
      </c>
      <c r="CW121" s="83">
        <v>300.0</v>
      </c>
      <c r="CX121" s="129" t="s">
        <v>4158</v>
      </c>
      <c r="CY121" s="35"/>
      <c r="CZ121" s="83">
        <v>500.0</v>
      </c>
      <c r="DA121" s="225" t="s">
        <v>4159</v>
      </c>
      <c r="DB121" s="44"/>
      <c r="DC121" s="35"/>
      <c r="DD121" s="35"/>
      <c r="DF121" s="35"/>
      <c r="DG121" s="35"/>
      <c r="DH121" s="35"/>
      <c r="DI121" s="35"/>
      <c r="DJ121" s="35"/>
      <c r="DK121" s="35"/>
      <c r="DP121" s="35"/>
    </row>
    <row r="122" ht="24.75" customHeight="1">
      <c r="A122" s="35"/>
      <c r="B122" s="82">
        <v>113.0</v>
      </c>
      <c r="C122" s="35"/>
      <c r="D122" s="35"/>
      <c r="E122" s="83">
        <v>100.0</v>
      </c>
      <c r="F122" s="100" t="s">
        <v>4160</v>
      </c>
      <c r="G122" s="35"/>
      <c r="H122" s="35"/>
      <c r="I122" s="83">
        <v>200.0</v>
      </c>
      <c r="J122" s="100" t="s">
        <v>4161</v>
      </c>
      <c r="K122" s="83">
        <v>200.0</v>
      </c>
      <c r="L122" s="116" t="s">
        <v>4162</v>
      </c>
      <c r="M122" s="83">
        <v>300.0</v>
      </c>
      <c r="N122" s="117" t="s">
        <v>4163</v>
      </c>
      <c r="O122" s="35"/>
      <c r="P122" s="35"/>
      <c r="S122" s="83">
        <v>100.0</v>
      </c>
      <c r="T122" s="115" t="s">
        <v>4164</v>
      </c>
      <c r="U122" s="83">
        <v>500.0</v>
      </c>
      <c r="V122" s="100" t="s">
        <v>4165</v>
      </c>
      <c r="W122" s="101"/>
      <c r="X122" s="35"/>
      <c r="Y122" s="83">
        <v>300.0</v>
      </c>
      <c r="Z122" s="100" t="s">
        <v>4166</v>
      </c>
      <c r="AA122" s="83">
        <v>200.0</v>
      </c>
      <c r="AB122" s="174" t="s">
        <v>4167</v>
      </c>
      <c r="AC122" s="83">
        <v>100.0</v>
      </c>
      <c r="AD122" s="100" t="s">
        <v>4168</v>
      </c>
      <c r="AE122" s="35"/>
      <c r="AG122" s="35"/>
      <c r="AI122" s="35"/>
      <c r="AJ122" s="35"/>
      <c r="AK122" s="35"/>
      <c r="AL122" s="35"/>
      <c r="AM122" s="218"/>
      <c r="AN122" s="35"/>
      <c r="AO122" s="83">
        <v>300.0</v>
      </c>
      <c r="AP122" s="221" t="s">
        <v>4169</v>
      </c>
      <c r="AQ122" s="83">
        <v>100.0</v>
      </c>
      <c r="AR122" s="145" t="s">
        <v>4170</v>
      </c>
      <c r="AS122" s="101"/>
      <c r="AT122" s="35"/>
      <c r="AU122" s="35"/>
      <c r="AV122" s="35"/>
      <c r="AW122" s="35"/>
      <c r="AX122" s="35"/>
      <c r="AY122" s="101"/>
      <c r="AZ122" s="114"/>
      <c r="BA122" s="35"/>
      <c r="BB122" s="35"/>
      <c r="BC122" s="83">
        <v>200.0</v>
      </c>
      <c r="BD122" s="167" t="s">
        <v>4171</v>
      </c>
      <c r="BE122" s="35"/>
      <c r="BF122" s="35"/>
      <c r="BG122" s="83">
        <v>300.0</v>
      </c>
      <c r="BH122" s="84" t="s">
        <v>4172</v>
      </c>
      <c r="BI122" s="185"/>
      <c r="BJ122" s="185"/>
      <c r="BK122" s="185"/>
      <c r="BL122" s="185"/>
      <c r="BM122" s="185"/>
      <c r="BN122" s="185"/>
      <c r="BO122" s="91">
        <v>100.0</v>
      </c>
      <c r="BP122" s="115" t="s">
        <v>4173</v>
      </c>
      <c r="BQ122" s="185"/>
      <c r="BR122" s="185"/>
      <c r="BS122" s="35"/>
      <c r="BT122" s="35"/>
      <c r="BU122" s="35"/>
      <c r="BV122" s="35"/>
      <c r="BW122" s="35"/>
      <c r="BX122" s="35"/>
      <c r="BY122" s="35"/>
      <c r="BZ122" s="35"/>
      <c r="CA122" s="35"/>
      <c r="CB122" s="35"/>
      <c r="CC122" s="216">
        <v>400.0</v>
      </c>
      <c r="CD122" s="217" t="s">
        <v>4174</v>
      </c>
      <c r="CE122" s="121">
        <v>100.0</v>
      </c>
      <c r="CF122" s="122" t="s">
        <v>4175</v>
      </c>
      <c r="CS122" s="124">
        <v>200.0</v>
      </c>
      <c r="CT122" s="122" t="s">
        <v>4176</v>
      </c>
      <c r="CW122" s="83">
        <v>100.0</v>
      </c>
      <c r="CX122" s="118" t="s">
        <v>4177</v>
      </c>
      <c r="CY122" s="35"/>
      <c r="CZ122" s="83">
        <v>600.0</v>
      </c>
      <c r="DA122" s="225" t="s">
        <v>4178</v>
      </c>
      <c r="DB122" s="44"/>
      <c r="DC122" s="35"/>
      <c r="DD122" s="35"/>
      <c r="DF122" s="35"/>
      <c r="DG122" s="35"/>
      <c r="DH122" s="35"/>
      <c r="DI122" s="35"/>
      <c r="DJ122" s="35"/>
      <c r="DK122" s="35"/>
      <c r="DO122" s="111"/>
      <c r="DP122" s="35"/>
    </row>
    <row r="123" ht="24.75" customHeight="1">
      <c r="A123" s="35"/>
      <c r="B123" s="82">
        <v>114.0</v>
      </c>
      <c r="C123" s="35"/>
      <c r="D123" s="35"/>
      <c r="E123" s="83">
        <v>300.0</v>
      </c>
      <c r="F123" s="100" t="s">
        <v>4179</v>
      </c>
      <c r="G123" s="35"/>
      <c r="H123" s="35"/>
      <c r="I123" s="83">
        <v>300.0</v>
      </c>
      <c r="J123" s="100" t="s">
        <v>4180</v>
      </c>
      <c r="K123" s="83">
        <v>200.0</v>
      </c>
      <c r="L123" s="116" t="s">
        <v>4181</v>
      </c>
      <c r="M123" s="83">
        <v>300.0</v>
      </c>
      <c r="N123" s="117" t="s">
        <v>4182</v>
      </c>
      <c r="O123" s="35"/>
      <c r="P123" s="35"/>
      <c r="S123" s="83">
        <v>100.0</v>
      </c>
      <c r="T123" s="115" t="s">
        <v>4183</v>
      </c>
      <c r="U123" s="83">
        <v>300.0</v>
      </c>
      <c r="V123" s="138" t="s">
        <v>4184</v>
      </c>
      <c r="W123" s="101"/>
      <c r="X123" s="35"/>
      <c r="Y123" s="83">
        <v>200.0</v>
      </c>
      <c r="Z123" s="115" t="s">
        <v>4185</v>
      </c>
      <c r="AA123" s="83">
        <v>300.0</v>
      </c>
      <c r="AB123" s="158" t="s">
        <v>4186</v>
      </c>
      <c r="AC123" s="83" t="s">
        <v>439</v>
      </c>
      <c r="AD123" s="100" t="s">
        <v>4187</v>
      </c>
      <c r="AE123" s="35"/>
      <c r="AG123" s="35"/>
      <c r="AI123" s="35"/>
      <c r="AJ123" s="35"/>
      <c r="AK123" s="35"/>
      <c r="AL123" s="35"/>
      <c r="AM123" s="218"/>
      <c r="AN123" s="35"/>
      <c r="AO123" s="83">
        <v>300.0</v>
      </c>
      <c r="AP123" s="221" t="s">
        <v>4188</v>
      </c>
      <c r="AQ123" s="83">
        <v>300.0</v>
      </c>
      <c r="AR123" s="145" t="s">
        <v>4189</v>
      </c>
      <c r="AS123" s="101"/>
      <c r="AT123" s="35"/>
      <c r="AU123" s="35"/>
      <c r="AV123" s="35"/>
      <c r="AW123" s="35"/>
      <c r="AX123" s="35"/>
      <c r="AY123" s="101"/>
      <c r="AZ123" s="114"/>
      <c r="BA123" s="35"/>
      <c r="BB123" s="35"/>
      <c r="BC123" s="83">
        <v>200.0</v>
      </c>
      <c r="BD123" s="167" t="s">
        <v>4190</v>
      </c>
      <c r="BE123" s="35"/>
      <c r="BF123" s="35"/>
      <c r="BG123" s="83">
        <v>100.0</v>
      </c>
      <c r="BH123" s="84" t="s">
        <v>4191</v>
      </c>
      <c r="BI123" s="185"/>
      <c r="BJ123" s="185"/>
      <c r="BK123" s="185"/>
      <c r="BL123" s="185"/>
      <c r="BM123" s="185"/>
      <c r="BN123" s="185"/>
      <c r="BO123" s="91">
        <v>200.0</v>
      </c>
      <c r="BP123" s="115" t="s">
        <v>4192</v>
      </c>
      <c r="BQ123" s="185"/>
      <c r="BR123" s="185"/>
      <c r="BS123" s="35"/>
      <c r="BT123" s="35"/>
      <c r="BU123" s="35"/>
      <c r="BV123" s="35"/>
      <c r="BW123" s="35"/>
      <c r="BX123" s="35"/>
      <c r="BY123" s="35"/>
      <c r="BZ123" s="35"/>
      <c r="CA123" s="35"/>
      <c r="CB123" s="35"/>
      <c r="CC123" s="216">
        <v>200.0</v>
      </c>
      <c r="CD123" s="217" t="s">
        <v>4193</v>
      </c>
      <c r="CE123" s="121">
        <v>200.0</v>
      </c>
      <c r="CF123" s="122" t="s">
        <v>4194</v>
      </c>
      <c r="CS123" s="124">
        <v>100.0</v>
      </c>
      <c r="CT123" s="122" t="s">
        <v>4195</v>
      </c>
      <c r="CW123" s="83">
        <v>300.0</v>
      </c>
      <c r="CX123" s="129" t="s">
        <v>4196</v>
      </c>
      <c r="CY123" s="35"/>
      <c r="CZ123" s="83">
        <v>0.0</v>
      </c>
      <c r="DA123" s="225" t="s">
        <v>4197</v>
      </c>
      <c r="DB123" s="44"/>
      <c r="DC123" s="35"/>
      <c r="DD123" s="35"/>
      <c r="DF123" s="35"/>
      <c r="DG123" s="35"/>
      <c r="DH123" s="35"/>
      <c r="DI123" s="35"/>
      <c r="DJ123" s="35"/>
      <c r="DK123" s="35"/>
      <c r="DP123" s="35"/>
    </row>
    <row r="124" ht="24.75" customHeight="1">
      <c r="A124" s="35"/>
      <c r="B124" s="82">
        <v>115.0</v>
      </c>
      <c r="C124" s="35"/>
      <c r="D124" s="35"/>
      <c r="E124" s="83">
        <v>100.0</v>
      </c>
      <c r="F124" s="100" t="s">
        <v>4198</v>
      </c>
      <c r="G124" s="35"/>
      <c r="H124" s="35"/>
      <c r="I124" s="83">
        <v>200.0</v>
      </c>
      <c r="J124" s="100" t="s">
        <v>4199</v>
      </c>
      <c r="K124" s="83">
        <v>200.0</v>
      </c>
      <c r="L124" s="116" t="s">
        <v>4200</v>
      </c>
      <c r="M124" s="83">
        <v>300.0</v>
      </c>
      <c r="N124" s="117" t="s">
        <v>4201</v>
      </c>
      <c r="O124" s="35"/>
      <c r="P124" s="35"/>
      <c r="S124" s="83">
        <v>100.0</v>
      </c>
      <c r="T124" s="115" t="s">
        <v>4202</v>
      </c>
      <c r="U124" s="83">
        <v>400.0</v>
      </c>
      <c r="V124" s="117" t="s">
        <v>4203</v>
      </c>
      <c r="W124" s="101"/>
      <c r="X124" s="35"/>
      <c r="Y124" s="83">
        <v>300.0</v>
      </c>
      <c r="Z124" s="100" t="s">
        <v>4204</v>
      </c>
      <c r="AA124" s="83">
        <v>200.0</v>
      </c>
      <c r="AB124" s="156" t="s">
        <v>4205</v>
      </c>
      <c r="AC124" s="83">
        <v>100.0</v>
      </c>
      <c r="AD124" s="100" t="s">
        <v>4206</v>
      </c>
      <c r="AE124" s="35"/>
      <c r="AG124" s="35"/>
      <c r="AI124" s="35"/>
      <c r="AJ124" s="35"/>
      <c r="AK124" s="35"/>
      <c r="AL124" s="35"/>
      <c r="AM124" s="218"/>
      <c r="AN124" s="35"/>
      <c r="AO124" s="83">
        <v>300.0</v>
      </c>
      <c r="AP124" s="221" t="s">
        <v>4207</v>
      </c>
      <c r="AQ124" s="83">
        <v>100.0</v>
      </c>
      <c r="AR124" s="145" t="s">
        <v>4208</v>
      </c>
      <c r="AS124" s="101"/>
      <c r="AT124" s="35"/>
      <c r="AU124" s="35"/>
      <c r="AV124" s="35"/>
      <c r="AW124" s="35"/>
      <c r="AX124" s="35"/>
      <c r="AY124" s="101"/>
      <c r="AZ124" s="114"/>
      <c r="BA124" s="35"/>
      <c r="BB124" s="35"/>
      <c r="BC124" s="83">
        <v>200.0</v>
      </c>
      <c r="BD124" s="167" t="s">
        <v>4209</v>
      </c>
      <c r="BE124" s="35"/>
      <c r="BF124" s="35"/>
      <c r="BG124" s="83">
        <v>200.0</v>
      </c>
      <c r="BH124" s="84" t="s">
        <v>4210</v>
      </c>
      <c r="BI124" s="185"/>
      <c r="BJ124" s="185"/>
      <c r="BK124" s="185"/>
      <c r="BL124" s="185"/>
      <c r="BM124" s="185"/>
      <c r="BN124" s="185"/>
      <c r="BO124" s="91">
        <v>200.0</v>
      </c>
      <c r="BP124" s="115" t="s">
        <v>4211</v>
      </c>
      <c r="BQ124" s="185"/>
      <c r="BR124" s="185"/>
      <c r="BS124" s="35"/>
      <c r="BT124" s="35"/>
      <c r="BU124" s="35"/>
      <c r="BV124" s="35"/>
      <c r="BW124" s="35"/>
      <c r="BX124" s="35"/>
      <c r="BY124" s="35"/>
      <c r="BZ124" s="35"/>
      <c r="CA124" s="35"/>
      <c r="CB124" s="35"/>
      <c r="CC124" s="216">
        <v>300.0</v>
      </c>
      <c r="CD124" s="217" t="s">
        <v>4212</v>
      </c>
      <c r="CE124" s="121">
        <v>200.0</v>
      </c>
      <c r="CF124" s="122" t="s">
        <v>4213</v>
      </c>
      <c r="CG124" s="35"/>
      <c r="CH124" s="35"/>
      <c r="CI124" s="35"/>
      <c r="CJ124" s="35"/>
      <c r="CK124" s="35"/>
      <c r="CL124" s="35"/>
      <c r="CM124" s="35"/>
      <c r="CN124" s="35"/>
      <c r="CO124" s="35"/>
      <c r="CP124" s="35"/>
      <c r="CQ124" s="35"/>
      <c r="CR124" s="35"/>
      <c r="CS124" s="124">
        <v>200.0</v>
      </c>
      <c r="CT124" s="122" t="s">
        <v>4214</v>
      </c>
      <c r="CU124" s="35"/>
      <c r="CV124" s="35"/>
      <c r="CW124" s="83">
        <v>300.0</v>
      </c>
      <c r="CX124" s="115" t="s">
        <v>4215</v>
      </c>
      <c r="CY124" s="35"/>
      <c r="CZ124" s="83">
        <v>0.0</v>
      </c>
      <c r="DA124" s="222" t="s">
        <v>4216</v>
      </c>
      <c r="DB124" s="44"/>
      <c r="DC124" s="35"/>
      <c r="DD124" s="35"/>
      <c r="DF124" s="35"/>
      <c r="DG124" s="35"/>
      <c r="DH124" s="35"/>
      <c r="DI124" s="35"/>
      <c r="DJ124" s="35"/>
      <c r="DK124" s="35"/>
      <c r="DP124" s="35"/>
    </row>
    <row r="125" ht="24.75" customHeight="1">
      <c r="A125" s="35"/>
      <c r="B125" s="82">
        <v>116.0</v>
      </c>
      <c r="C125" s="35"/>
      <c r="D125" s="35"/>
      <c r="E125" s="83">
        <v>100.0</v>
      </c>
      <c r="F125" s="100" t="s">
        <v>4217</v>
      </c>
      <c r="G125" s="35"/>
      <c r="H125" s="35"/>
      <c r="I125" s="83">
        <v>500.0</v>
      </c>
      <c r="J125" s="100" t="s">
        <v>4218</v>
      </c>
      <c r="K125" s="83">
        <v>200.0</v>
      </c>
      <c r="L125" s="116" t="s">
        <v>4219</v>
      </c>
      <c r="M125" s="83">
        <v>300.0</v>
      </c>
      <c r="N125" s="117" t="s">
        <v>4220</v>
      </c>
      <c r="O125" s="35"/>
      <c r="P125" s="35"/>
      <c r="S125" s="83">
        <v>100.0</v>
      </c>
      <c r="T125" s="115" t="s">
        <v>4221</v>
      </c>
      <c r="U125" s="83">
        <v>400.0</v>
      </c>
      <c r="V125" s="117" t="s">
        <v>2609</v>
      </c>
      <c r="W125" s="101"/>
      <c r="X125" s="35"/>
      <c r="Y125" s="83">
        <v>200.0</v>
      </c>
      <c r="Z125" s="100" t="s">
        <v>4222</v>
      </c>
      <c r="AA125" s="83">
        <v>100.0</v>
      </c>
      <c r="AB125" s="156" t="s">
        <v>4223</v>
      </c>
      <c r="AC125" s="83">
        <v>100.0</v>
      </c>
      <c r="AD125" s="100" t="s">
        <v>4224</v>
      </c>
      <c r="AE125" s="35"/>
      <c r="AF125" s="35"/>
      <c r="AG125" s="35"/>
      <c r="AI125" s="35"/>
      <c r="AJ125" s="35"/>
      <c r="AK125" s="35"/>
      <c r="AL125" s="35"/>
      <c r="AM125" s="218"/>
      <c r="AN125" s="35"/>
      <c r="AO125" s="83">
        <v>300.0</v>
      </c>
      <c r="AP125" s="221" t="s">
        <v>4225</v>
      </c>
      <c r="AQ125" s="83">
        <v>200.0</v>
      </c>
      <c r="AR125" s="145" t="s">
        <v>4226</v>
      </c>
      <c r="AS125" s="101"/>
      <c r="AT125" s="35"/>
      <c r="AU125" s="35"/>
      <c r="AV125" s="35"/>
      <c r="AW125" s="35"/>
      <c r="AX125" s="35"/>
      <c r="AY125" s="101"/>
      <c r="AZ125" s="114"/>
      <c r="BA125" s="35"/>
      <c r="BB125" s="35"/>
      <c r="BC125" s="83">
        <v>200.0</v>
      </c>
      <c r="BD125" s="167" t="s">
        <v>4227</v>
      </c>
      <c r="BE125" s="35"/>
      <c r="BF125" s="35"/>
      <c r="BG125" s="83">
        <v>300.0</v>
      </c>
      <c r="BH125" s="84" t="s">
        <v>4228</v>
      </c>
      <c r="BI125" s="185"/>
      <c r="BJ125" s="185"/>
      <c r="BK125" s="185"/>
      <c r="BL125" s="185"/>
      <c r="BM125" s="185"/>
      <c r="BN125" s="185"/>
      <c r="BO125" s="91">
        <v>200.0</v>
      </c>
      <c r="BP125" s="115" t="s">
        <v>4229</v>
      </c>
      <c r="BQ125" s="185"/>
      <c r="BR125" s="185"/>
      <c r="BS125" s="35"/>
      <c r="BT125" s="35"/>
      <c r="BU125" s="35"/>
      <c r="BV125" s="35"/>
      <c r="BW125" s="35"/>
      <c r="BX125" s="35"/>
      <c r="BY125" s="35"/>
      <c r="BZ125" s="35"/>
      <c r="CA125" s="35"/>
      <c r="CB125" s="35"/>
      <c r="CC125" s="216">
        <v>400.0</v>
      </c>
      <c r="CD125" s="217" t="s">
        <v>4230</v>
      </c>
      <c r="CE125" s="121">
        <v>100.0</v>
      </c>
      <c r="CF125" s="122" t="s">
        <v>4231</v>
      </c>
      <c r="CS125" s="124">
        <v>50.0</v>
      </c>
      <c r="CT125" s="122" t="s">
        <v>4232</v>
      </c>
      <c r="CW125" s="83">
        <v>300.0</v>
      </c>
      <c r="CX125" s="118" t="s">
        <v>4233</v>
      </c>
      <c r="CY125" s="35"/>
      <c r="CZ125" s="83">
        <v>0.0</v>
      </c>
      <c r="DA125" s="222" t="s">
        <v>4234</v>
      </c>
      <c r="DB125" s="44"/>
      <c r="DC125" s="35"/>
      <c r="DD125" s="35"/>
      <c r="DF125" s="35"/>
      <c r="DG125" s="35"/>
      <c r="DH125" s="35"/>
      <c r="DI125" s="35"/>
      <c r="DJ125" s="35"/>
      <c r="DK125" s="35"/>
      <c r="DP125" s="35"/>
    </row>
    <row r="126" ht="24.75" customHeight="1">
      <c r="A126" s="35"/>
      <c r="B126" s="82">
        <v>117.0</v>
      </c>
      <c r="C126" s="35"/>
      <c r="D126" s="35"/>
      <c r="E126" s="83">
        <v>200.0</v>
      </c>
      <c r="F126" s="100" t="s">
        <v>4235</v>
      </c>
      <c r="G126" s="35"/>
      <c r="H126" s="35"/>
      <c r="I126" s="83">
        <v>300.0</v>
      </c>
      <c r="J126" s="100" t="s">
        <v>1649</v>
      </c>
      <c r="K126" s="83">
        <v>200.0</v>
      </c>
      <c r="L126" s="116" t="s">
        <v>4236</v>
      </c>
      <c r="M126" s="83">
        <v>300.0</v>
      </c>
      <c r="N126" s="117" t="s">
        <v>4237</v>
      </c>
      <c r="O126" s="35"/>
      <c r="P126" s="35"/>
      <c r="S126" s="83">
        <v>100.0</v>
      </c>
      <c r="T126" s="115" t="s">
        <v>4238</v>
      </c>
      <c r="U126" s="83">
        <v>400.0</v>
      </c>
      <c r="V126" s="117" t="s">
        <v>4239</v>
      </c>
      <c r="W126" s="101"/>
      <c r="X126" s="35"/>
      <c r="Y126" s="83">
        <v>200.0</v>
      </c>
      <c r="Z126" s="115" t="s">
        <v>4240</v>
      </c>
      <c r="AA126" s="83">
        <v>200.0</v>
      </c>
      <c r="AB126" s="156" t="s">
        <v>4241</v>
      </c>
      <c r="AC126" s="83" t="s">
        <v>439</v>
      </c>
      <c r="AD126" s="100" t="s">
        <v>4242</v>
      </c>
      <c r="AE126" s="35"/>
      <c r="AF126" s="35"/>
      <c r="AG126" s="35"/>
      <c r="AI126" s="35"/>
      <c r="AJ126" s="35"/>
      <c r="AK126" s="35"/>
      <c r="AL126" s="35"/>
      <c r="AM126" s="35"/>
      <c r="AN126" s="35"/>
      <c r="AO126" s="83">
        <v>200.0</v>
      </c>
      <c r="AP126" s="221" t="s">
        <v>4243</v>
      </c>
      <c r="AQ126" s="83">
        <v>500.0</v>
      </c>
      <c r="AR126" s="145" t="s">
        <v>4244</v>
      </c>
      <c r="AS126" s="101"/>
      <c r="AT126" s="35"/>
      <c r="AU126" s="35"/>
      <c r="AV126" s="35"/>
      <c r="AW126" s="35"/>
      <c r="AX126" s="35"/>
      <c r="AY126" s="101"/>
      <c r="AZ126" s="114"/>
      <c r="BA126" s="35"/>
      <c r="BB126" s="35"/>
      <c r="BC126" s="83">
        <v>200.0</v>
      </c>
      <c r="BD126" s="167" t="s">
        <v>4245</v>
      </c>
      <c r="BE126" s="35"/>
      <c r="BF126" s="35"/>
      <c r="BG126" s="83">
        <v>200.0</v>
      </c>
      <c r="BH126" s="84" t="s">
        <v>4246</v>
      </c>
      <c r="BI126" s="185"/>
      <c r="BJ126" s="185"/>
      <c r="BK126" s="185"/>
      <c r="BL126" s="185"/>
      <c r="BM126" s="185"/>
      <c r="BN126" s="185"/>
      <c r="BO126" s="91">
        <v>300.0</v>
      </c>
      <c r="BP126" s="115" t="s">
        <v>4247</v>
      </c>
      <c r="BQ126" s="185"/>
      <c r="BR126" s="185"/>
      <c r="BS126" s="35"/>
      <c r="BT126" s="35"/>
      <c r="BU126" s="35"/>
      <c r="BV126" s="35"/>
      <c r="BW126" s="35"/>
      <c r="BX126" s="35"/>
      <c r="BY126" s="35"/>
      <c r="BZ126" s="35"/>
      <c r="CA126" s="35"/>
      <c r="CB126" s="35"/>
      <c r="CC126" s="216">
        <v>500.0</v>
      </c>
      <c r="CD126" s="217" t="s">
        <v>4248</v>
      </c>
      <c r="CE126" s="121">
        <v>100.0</v>
      </c>
      <c r="CF126" s="122" t="s">
        <v>4249</v>
      </c>
      <c r="CG126" s="35"/>
      <c r="CH126" s="35"/>
      <c r="CI126" s="35"/>
      <c r="CJ126" s="35"/>
      <c r="CK126" s="35"/>
      <c r="CL126" s="35"/>
      <c r="CM126" s="35"/>
      <c r="CN126" s="35"/>
      <c r="CO126" s="35"/>
      <c r="CP126" s="35"/>
      <c r="CQ126" s="35"/>
      <c r="CR126" s="35"/>
      <c r="CS126" s="124">
        <v>0.0</v>
      </c>
      <c r="CT126" s="122" t="s">
        <v>4250</v>
      </c>
      <c r="CU126" s="35"/>
      <c r="CV126" s="35"/>
      <c r="CW126" s="83">
        <v>200.0</v>
      </c>
      <c r="CX126" s="115" t="s">
        <v>4251</v>
      </c>
      <c r="CY126" s="35"/>
      <c r="CZ126" s="83">
        <v>200.0</v>
      </c>
      <c r="DA126" s="222" t="s">
        <v>4252</v>
      </c>
      <c r="DB126" s="44"/>
      <c r="DC126" s="35"/>
      <c r="DD126" s="35"/>
      <c r="DF126" s="35"/>
      <c r="DG126" s="35"/>
      <c r="DH126" s="35"/>
      <c r="DI126" s="35"/>
      <c r="DJ126" s="35"/>
      <c r="DK126" s="35"/>
      <c r="DP126" s="35"/>
    </row>
    <row r="127" ht="24.75" customHeight="1">
      <c r="A127" s="35"/>
      <c r="B127" s="82">
        <v>118.0</v>
      </c>
      <c r="C127" s="35"/>
      <c r="D127" s="35"/>
      <c r="E127" s="83">
        <v>300.0</v>
      </c>
      <c r="F127" s="118" t="s">
        <v>4253</v>
      </c>
      <c r="I127" s="83">
        <v>200.0</v>
      </c>
      <c r="J127" s="174" t="s">
        <v>4254</v>
      </c>
      <c r="K127" s="83">
        <v>200.0</v>
      </c>
      <c r="L127" s="116" t="s">
        <v>4255</v>
      </c>
      <c r="M127" s="83">
        <v>300.0</v>
      </c>
      <c r="N127" s="117" t="s">
        <v>4256</v>
      </c>
      <c r="O127" s="35"/>
      <c r="P127" s="35"/>
      <c r="S127" s="83">
        <v>200.0</v>
      </c>
      <c r="T127" s="115" t="s">
        <v>4257</v>
      </c>
      <c r="U127" s="83">
        <v>400.0</v>
      </c>
      <c r="V127" s="117" t="s">
        <v>4258</v>
      </c>
      <c r="W127" s="101"/>
      <c r="X127" s="35"/>
      <c r="Y127" s="83">
        <v>200.0</v>
      </c>
      <c r="Z127" s="100" t="s">
        <v>4259</v>
      </c>
      <c r="AA127" s="83">
        <v>100.0</v>
      </c>
      <c r="AB127" s="174" t="s">
        <v>4260</v>
      </c>
      <c r="AC127" s="83">
        <v>500.0</v>
      </c>
      <c r="AD127" s="100" t="s">
        <v>4261</v>
      </c>
      <c r="AE127" s="35"/>
      <c r="AF127" s="35"/>
      <c r="AG127" s="35"/>
      <c r="AI127" s="35"/>
      <c r="AJ127" s="35"/>
      <c r="AK127" s="35"/>
      <c r="AL127" s="35"/>
      <c r="AM127" s="35"/>
      <c r="AN127" s="35"/>
      <c r="AO127" s="83">
        <v>300.0</v>
      </c>
      <c r="AP127" s="221" t="s">
        <v>4262</v>
      </c>
      <c r="AQ127" s="83">
        <v>400.0</v>
      </c>
      <c r="AR127" s="145" t="s">
        <v>4263</v>
      </c>
      <c r="AS127" s="101"/>
      <c r="AT127" s="35"/>
      <c r="AU127" s="35"/>
      <c r="AV127" s="35"/>
      <c r="AW127" s="35"/>
      <c r="AX127" s="35"/>
      <c r="AY127" s="101"/>
      <c r="AZ127" s="114"/>
      <c r="BA127" s="35"/>
      <c r="BB127" s="35"/>
      <c r="BC127" s="83">
        <v>200.0</v>
      </c>
      <c r="BD127" s="167" t="s">
        <v>4264</v>
      </c>
      <c r="BE127" s="35"/>
      <c r="BF127" s="35"/>
      <c r="BG127" s="83">
        <v>200.0</v>
      </c>
      <c r="BH127" s="84" t="s">
        <v>4265</v>
      </c>
      <c r="BI127" s="185"/>
      <c r="BJ127" s="185"/>
      <c r="BK127" s="185"/>
      <c r="BL127" s="185"/>
      <c r="BM127" s="185"/>
      <c r="BN127" s="185"/>
      <c r="BO127" s="91">
        <v>100.0</v>
      </c>
      <c r="BP127" s="115" t="s">
        <v>4266</v>
      </c>
      <c r="BQ127" s="185"/>
      <c r="BR127" s="185"/>
      <c r="BS127" s="35"/>
      <c r="BT127" s="35"/>
      <c r="BU127" s="35"/>
      <c r="BV127" s="35"/>
      <c r="BW127" s="35"/>
      <c r="BX127" s="35"/>
      <c r="BY127" s="35"/>
      <c r="BZ127" s="35"/>
      <c r="CA127" s="35"/>
      <c r="CB127" s="35"/>
      <c r="CC127" s="216">
        <v>400.0</v>
      </c>
      <c r="CD127" s="217" t="s">
        <v>4267</v>
      </c>
      <c r="CE127" s="121">
        <v>100.0</v>
      </c>
      <c r="CF127" s="122" t="s">
        <v>4268</v>
      </c>
      <c r="CG127" s="35"/>
      <c r="CH127" s="35"/>
      <c r="CI127" s="35"/>
      <c r="CJ127" s="35"/>
      <c r="CK127" s="35"/>
      <c r="CL127" s="35"/>
      <c r="CM127" s="35"/>
      <c r="CN127" s="35"/>
      <c r="CO127" s="35"/>
      <c r="CP127" s="35"/>
      <c r="CQ127" s="35"/>
      <c r="CR127" s="35"/>
      <c r="CS127" s="124">
        <v>0.0</v>
      </c>
      <c r="CT127" s="122" t="s">
        <v>4269</v>
      </c>
      <c r="CU127" s="35"/>
      <c r="CV127" s="35"/>
      <c r="CW127" s="83">
        <v>200.0</v>
      </c>
      <c r="CX127" s="115" t="s">
        <v>4270</v>
      </c>
      <c r="CY127" s="35"/>
      <c r="CZ127" s="83">
        <v>200.0</v>
      </c>
      <c r="DA127" s="222" t="s">
        <v>4271</v>
      </c>
      <c r="DB127" s="44"/>
      <c r="DC127" s="35"/>
      <c r="DD127" s="35"/>
      <c r="DF127" s="35"/>
      <c r="DG127" s="35"/>
      <c r="DH127" s="35"/>
      <c r="DI127" s="35"/>
      <c r="DJ127" s="35"/>
      <c r="DK127" s="35"/>
      <c r="DP127" s="35"/>
    </row>
    <row r="128" ht="24.75" customHeight="1">
      <c r="A128" s="35"/>
      <c r="B128" s="82">
        <v>119.0</v>
      </c>
      <c r="C128" s="35"/>
      <c r="D128" s="35"/>
      <c r="E128" s="83">
        <v>200.0</v>
      </c>
      <c r="F128" s="100" t="s">
        <v>4272</v>
      </c>
      <c r="G128" s="35"/>
      <c r="H128" s="35"/>
      <c r="I128" s="83">
        <v>300.0</v>
      </c>
      <c r="J128" s="174" t="s">
        <v>4273</v>
      </c>
      <c r="K128" s="83">
        <v>200.0</v>
      </c>
      <c r="L128" s="116" t="s">
        <v>4274</v>
      </c>
      <c r="M128" s="83">
        <v>400.0</v>
      </c>
      <c r="N128" s="117" t="s">
        <v>4275</v>
      </c>
      <c r="O128" s="35"/>
      <c r="P128" s="35"/>
      <c r="S128" s="83">
        <v>100.0</v>
      </c>
      <c r="T128" s="115" t="s">
        <v>4276</v>
      </c>
      <c r="U128" s="83">
        <v>400.0</v>
      </c>
      <c r="V128" s="117" t="s">
        <v>4277</v>
      </c>
      <c r="W128" s="101"/>
      <c r="X128" s="35"/>
      <c r="Y128" s="83">
        <v>400.0</v>
      </c>
      <c r="Z128" s="100" t="s">
        <v>4278</v>
      </c>
      <c r="AA128" s="83">
        <v>50.0</v>
      </c>
      <c r="AB128" s="156" t="s">
        <v>4279</v>
      </c>
      <c r="AC128" s="83">
        <v>200.0</v>
      </c>
      <c r="AD128" s="100" t="s">
        <v>4280</v>
      </c>
      <c r="AE128" s="35"/>
      <c r="AF128" s="35"/>
      <c r="AG128" s="35"/>
      <c r="AI128" s="35"/>
      <c r="AJ128" s="35"/>
      <c r="AK128" s="35"/>
      <c r="AL128" s="35"/>
      <c r="AM128" s="35"/>
      <c r="AN128" s="35"/>
      <c r="AO128" s="83">
        <v>200.0</v>
      </c>
      <c r="AP128" s="221" t="s">
        <v>4281</v>
      </c>
      <c r="AQ128" s="83">
        <v>200.0</v>
      </c>
      <c r="AR128" s="145" t="s">
        <v>4282</v>
      </c>
      <c r="AS128" s="101"/>
      <c r="AT128" s="35"/>
      <c r="AU128" s="35"/>
      <c r="AV128" s="35"/>
      <c r="AW128" s="35"/>
      <c r="AX128" s="35"/>
      <c r="AY128" s="101"/>
      <c r="AZ128" s="114"/>
      <c r="BA128" s="35"/>
      <c r="BB128" s="35"/>
      <c r="BC128" s="83">
        <v>200.0</v>
      </c>
      <c r="BD128" s="226" t="s">
        <v>4283</v>
      </c>
      <c r="BE128" s="35"/>
      <c r="BF128" s="35"/>
      <c r="BG128" s="83">
        <v>100.0</v>
      </c>
      <c r="BH128" s="84" t="s">
        <v>4284</v>
      </c>
      <c r="BI128" s="185"/>
      <c r="BJ128" s="185"/>
      <c r="BK128" s="185"/>
      <c r="BL128" s="185"/>
      <c r="BM128" s="185"/>
      <c r="BN128" s="185"/>
      <c r="BO128" s="91">
        <v>300.0</v>
      </c>
      <c r="BP128" s="115" t="s">
        <v>4285</v>
      </c>
      <c r="BQ128" s="185"/>
      <c r="BR128" s="185"/>
      <c r="BS128" s="35"/>
      <c r="BT128" s="35"/>
      <c r="BU128" s="35"/>
      <c r="BV128" s="35"/>
      <c r="BW128" s="35"/>
      <c r="BX128" s="35"/>
      <c r="BY128" s="35"/>
      <c r="BZ128" s="35"/>
      <c r="CA128" s="35"/>
      <c r="CB128" s="35"/>
      <c r="CC128" s="216">
        <v>400.0</v>
      </c>
      <c r="CD128" s="217" t="s">
        <v>4286</v>
      </c>
      <c r="CE128" s="121">
        <v>300.0</v>
      </c>
      <c r="CF128" s="122" t="s">
        <v>4287</v>
      </c>
      <c r="CG128" s="35"/>
      <c r="CH128" s="35"/>
      <c r="CI128" s="35"/>
      <c r="CJ128" s="35"/>
      <c r="CK128" s="35"/>
      <c r="CL128" s="35"/>
      <c r="CM128" s="35"/>
      <c r="CN128" s="35"/>
      <c r="CO128" s="35"/>
      <c r="CP128" s="35"/>
      <c r="CQ128" s="35"/>
      <c r="CR128" s="35"/>
      <c r="CS128" s="124">
        <v>50.0</v>
      </c>
      <c r="CT128" s="122" t="s">
        <v>4288</v>
      </c>
      <c r="CU128" s="35"/>
      <c r="CV128" s="35"/>
      <c r="CW128" s="83">
        <v>200.0</v>
      </c>
      <c r="CX128" s="115" t="s">
        <v>4289</v>
      </c>
      <c r="CY128" s="35"/>
      <c r="CZ128" s="83">
        <v>0.0</v>
      </c>
      <c r="DA128" s="222" t="s">
        <v>4290</v>
      </c>
      <c r="DB128" s="44"/>
      <c r="DC128" s="35"/>
      <c r="DD128" s="35"/>
      <c r="DF128" s="35"/>
      <c r="DG128" s="35"/>
      <c r="DH128" s="35"/>
      <c r="DI128" s="35"/>
      <c r="DJ128" s="35"/>
      <c r="DK128" s="35"/>
      <c r="DP128" s="35"/>
    </row>
    <row r="129" ht="24.75" customHeight="1">
      <c r="A129" s="35"/>
      <c r="B129" s="82">
        <v>120.0</v>
      </c>
      <c r="C129" s="35"/>
      <c r="D129" s="35"/>
      <c r="E129" s="83">
        <v>100.0</v>
      </c>
      <c r="F129" s="100" t="s">
        <v>4291</v>
      </c>
      <c r="I129" s="83">
        <v>200.0</v>
      </c>
      <c r="J129" s="174" t="s">
        <v>4292</v>
      </c>
      <c r="K129" s="83">
        <v>300.0</v>
      </c>
      <c r="L129" s="227" t="s">
        <v>4293</v>
      </c>
      <c r="M129" s="83">
        <v>400.0</v>
      </c>
      <c r="N129" s="117" t="s">
        <v>4294</v>
      </c>
      <c r="O129" s="35"/>
      <c r="P129" s="35"/>
      <c r="S129" s="83">
        <v>100.0</v>
      </c>
      <c r="T129" s="118" t="s">
        <v>4295</v>
      </c>
      <c r="U129" s="142">
        <v>400.0</v>
      </c>
      <c r="V129" s="228" t="s">
        <v>505</v>
      </c>
      <c r="W129" s="101"/>
      <c r="X129" s="35"/>
      <c r="Y129" s="83">
        <v>200.0</v>
      </c>
      <c r="Z129" s="100" t="s">
        <v>4296</v>
      </c>
      <c r="AA129" s="83">
        <v>200.0</v>
      </c>
      <c r="AB129" s="174" t="s">
        <v>4297</v>
      </c>
      <c r="AC129" s="83">
        <v>300.0</v>
      </c>
      <c r="AD129" s="100" t="s">
        <v>4298</v>
      </c>
      <c r="AE129" s="35"/>
      <c r="AF129" s="35"/>
      <c r="AG129" s="35"/>
      <c r="AI129" s="35"/>
      <c r="AJ129" s="35"/>
      <c r="AK129" s="35"/>
      <c r="AL129" s="35"/>
      <c r="AM129" s="35"/>
      <c r="AN129" s="35"/>
      <c r="AO129" s="83">
        <v>300.0</v>
      </c>
      <c r="AP129" s="221" t="s">
        <v>4299</v>
      </c>
      <c r="AQ129" s="83">
        <v>50.0</v>
      </c>
      <c r="AR129" s="145" t="s">
        <v>4300</v>
      </c>
      <c r="AS129" s="101"/>
      <c r="AT129" s="35"/>
      <c r="AU129" s="35"/>
      <c r="AV129" s="35"/>
      <c r="AW129" s="35"/>
      <c r="AX129" s="35"/>
      <c r="AY129" s="101"/>
      <c r="AZ129" s="114"/>
      <c r="BA129" s="35"/>
      <c r="BB129" s="35"/>
      <c r="BC129" s="142">
        <v>500.0</v>
      </c>
      <c r="BD129" s="229" t="s">
        <v>4301</v>
      </c>
      <c r="BE129" s="35"/>
      <c r="BF129" s="35"/>
      <c r="BG129" s="83">
        <v>900.0</v>
      </c>
      <c r="BH129" s="84" t="s">
        <v>4302</v>
      </c>
      <c r="BI129" s="185"/>
      <c r="BJ129" s="185"/>
      <c r="BK129" s="185"/>
      <c r="BL129" s="185"/>
      <c r="BM129" s="185"/>
      <c r="BN129" s="185"/>
      <c r="BO129" s="91">
        <v>200.0</v>
      </c>
      <c r="BP129" s="115" t="s">
        <v>4303</v>
      </c>
      <c r="BQ129" s="185"/>
      <c r="BR129" s="185"/>
      <c r="BS129" s="35"/>
      <c r="BT129" s="35"/>
      <c r="BU129" s="35"/>
      <c r="BV129" s="35"/>
      <c r="BW129" s="35"/>
      <c r="BX129" s="35"/>
      <c r="BY129" s="35"/>
      <c r="BZ129" s="35"/>
      <c r="CA129" s="35"/>
      <c r="CB129" s="35"/>
      <c r="CC129" s="216">
        <v>500.0</v>
      </c>
      <c r="CD129" s="217" t="s">
        <v>4304</v>
      </c>
      <c r="CE129" s="121">
        <v>300.0</v>
      </c>
      <c r="CF129" s="122" t="s">
        <v>4305</v>
      </c>
      <c r="CG129" s="35"/>
      <c r="CH129" s="35"/>
      <c r="CI129" s="35"/>
      <c r="CJ129" s="35"/>
      <c r="CK129" s="35"/>
      <c r="CL129" s="35"/>
      <c r="CM129" s="35"/>
      <c r="CN129" s="35"/>
      <c r="CO129" s="35"/>
      <c r="CP129" s="35"/>
      <c r="CQ129" s="35"/>
      <c r="CR129" s="35"/>
      <c r="CS129" s="124">
        <v>200.0</v>
      </c>
      <c r="CT129" s="122" t="s">
        <v>4306</v>
      </c>
      <c r="CU129" s="35"/>
      <c r="CV129" s="35"/>
      <c r="CW129" s="83">
        <v>200.0</v>
      </c>
      <c r="CX129" s="115" t="s">
        <v>4307</v>
      </c>
      <c r="CY129" s="35"/>
      <c r="CZ129" s="83">
        <v>200.0</v>
      </c>
      <c r="DA129" s="222" t="s">
        <v>4308</v>
      </c>
      <c r="DB129" s="44"/>
      <c r="DC129" s="35"/>
      <c r="DD129" s="35"/>
      <c r="DF129" s="35"/>
      <c r="DG129" s="35"/>
      <c r="DH129" s="35"/>
      <c r="DI129" s="35"/>
      <c r="DJ129" s="35"/>
      <c r="DK129" s="35"/>
      <c r="DO129" s="111"/>
      <c r="DP129" s="35"/>
    </row>
    <row r="130" ht="24.75" customHeight="1">
      <c r="A130" s="35"/>
      <c r="B130" s="82">
        <v>121.0</v>
      </c>
      <c r="C130" s="35"/>
      <c r="D130" s="35"/>
      <c r="E130" s="83">
        <v>50.0</v>
      </c>
      <c r="F130" s="100" t="s">
        <v>4309</v>
      </c>
      <c r="G130" s="35"/>
      <c r="H130" s="35"/>
      <c r="I130" s="83">
        <v>300.0</v>
      </c>
      <c r="J130" s="156" t="s">
        <v>4310</v>
      </c>
      <c r="K130" s="83">
        <v>200.0</v>
      </c>
      <c r="L130" s="116" t="s">
        <v>4311</v>
      </c>
      <c r="M130" s="83">
        <v>400.0</v>
      </c>
      <c r="N130" s="230" t="s">
        <v>4312</v>
      </c>
      <c r="O130" s="35"/>
      <c r="P130" s="35"/>
      <c r="Q130" s="101"/>
      <c r="R130" s="114"/>
      <c r="S130" s="83">
        <v>200.0</v>
      </c>
      <c r="T130" s="115" t="s">
        <v>4313</v>
      </c>
      <c r="U130" s="35"/>
      <c r="V130" s="35"/>
      <c r="W130" s="101"/>
      <c r="X130" s="35"/>
      <c r="Y130" s="83">
        <v>400.0</v>
      </c>
      <c r="Z130" s="115" t="s">
        <v>3205</v>
      </c>
      <c r="AA130" s="83">
        <v>200.0</v>
      </c>
      <c r="AB130" s="156" t="s">
        <v>4314</v>
      </c>
      <c r="AC130" s="83">
        <v>200.0</v>
      </c>
      <c r="AD130" s="100" t="s">
        <v>4315</v>
      </c>
      <c r="AE130" s="35"/>
      <c r="AF130" s="35"/>
      <c r="AG130" s="35"/>
      <c r="AI130" s="35"/>
      <c r="AJ130" s="35"/>
      <c r="AK130" s="35"/>
      <c r="AL130" s="35"/>
      <c r="AM130" s="35"/>
      <c r="AN130" s="35"/>
      <c r="AO130" s="83">
        <v>200.0</v>
      </c>
      <c r="AP130" s="221" t="s">
        <v>4316</v>
      </c>
      <c r="AQ130" s="83">
        <v>50.0</v>
      </c>
      <c r="AR130" s="145" t="s">
        <v>4317</v>
      </c>
      <c r="AS130" s="101"/>
      <c r="AT130" s="35"/>
      <c r="AU130" s="35"/>
      <c r="AV130" s="35"/>
      <c r="AW130" s="35"/>
      <c r="AX130" s="35"/>
      <c r="AY130" s="101"/>
      <c r="AZ130" s="114"/>
      <c r="BA130" s="35"/>
      <c r="BB130" s="35"/>
      <c r="BC130" s="35"/>
      <c r="BD130" s="35"/>
      <c r="BE130" s="35"/>
      <c r="BF130" s="35"/>
      <c r="BG130" s="83">
        <v>100.0</v>
      </c>
      <c r="BH130" s="84" t="s">
        <v>4318</v>
      </c>
      <c r="BI130" s="185"/>
      <c r="BJ130" s="185"/>
      <c r="BK130" s="185"/>
      <c r="BL130" s="185"/>
      <c r="BM130" s="185"/>
      <c r="BN130" s="185"/>
      <c r="BO130" s="91">
        <v>300.0</v>
      </c>
      <c r="BP130" s="115" t="s">
        <v>4319</v>
      </c>
      <c r="BQ130" s="185"/>
      <c r="BR130" s="185"/>
      <c r="BS130" s="35"/>
      <c r="BT130" s="35"/>
      <c r="BU130" s="35"/>
      <c r="BV130" s="35"/>
      <c r="BW130" s="35"/>
      <c r="BX130" s="35"/>
      <c r="BY130" s="35"/>
      <c r="BZ130" s="35"/>
      <c r="CA130" s="35"/>
      <c r="CB130" s="35"/>
      <c r="CC130" s="175">
        <v>100.0</v>
      </c>
      <c r="CD130" s="231" t="s">
        <v>4320</v>
      </c>
      <c r="CE130" s="121">
        <v>200.0</v>
      </c>
      <c r="CF130" s="122" t="s">
        <v>4321</v>
      </c>
      <c r="CG130" s="35"/>
      <c r="CH130" s="35"/>
      <c r="CI130" s="35"/>
      <c r="CJ130" s="35"/>
      <c r="CK130" s="35"/>
      <c r="CL130" s="35"/>
      <c r="CM130" s="35"/>
      <c r="CN130" s="35"/>
      <c r="CO130" s="35"/>
      <c r="CP130" s="35"/>
      <c r="CQ130" s="35"/>
      <c r="CR130" s="35"/>
      <c r="CS130" s="124">
        <v>100.0</v>
      </c>
      <c r="CT130" s="122" t="s">
        <v>4322</v>
      </c>
      <c r="CU130" s="35"/>
      <c r="CV130" s="35"/>
      <c r="CW130" s="83">
        <v>200.0</v>
      </c>
      <c r="CX130" s="115" t="s">
        <v>4323</v>
      </c>
      <c r="CY130" s="35"/>
      <c r="CZ130" s="83">
        <v>500.0</v>
      </c>
      <c r="DA130" s="225" t="s">
        <v>4324</v>
      </c>
      <c r="DB130" s="44"/>
      <c r="DC130" s="35"/>
      <c r="DD130" s="35"/>
      <c r="DF130" s="35"/>
      <c r="DG130" s="35"/>
      <c r="DH130" s="35"/>
      <c r="DI130" s="35"/>
      <c r="DJ130" s="35"/>
      <c r="DK130" s="35"/>
      <c r="DO130" s="111"/>
      <c r="DP130" s="35"/>
    </row>
    <row r="131" ht="24.75" customHeight="1">
      <c r="A131" s="35"/>
      <c r="B131" s="82">
        <v>122.0</v>
      </c>
      <c r="C131" s="35"/>
      <c r="D131" s="35"/>
      <c r="E131" s="83">
        <v>600.0</v>
      </c>
      <c r="F131" s="100" t="s">
        <v>4325</v>
      </c>
      <c r="G131" s="35"/>
      <c r="H131" s="35"/>
      <c r="I131" s="83">
        <v>300.0</v>
      </c>
      <c r="J131" s="156" t="s">
        <v>4326</v>
      </c>
      <c r="K131" s="83">
        <v>200.0</v>
      </c>
      <c r="L131" s="116" t="s">
        <v>4327</v>
      </c>
      <c r="M131" s="83">
        <v>500.0</v>
      </c>
      <c r="N131" s="230" t="s">
        <v>4328</v>
      </c>
      <c r="O131" s="35"/>
      <c r="P131" s="35"/>
      <c r="Q131" s="101"/>
      <c r="R131" s="114"/>
      <c r="S131" s="83">
        <v>200.0</v>
      </c>
      <c r="T131" s="115" t="s">
        <v>4329</v>
      </c>
      <c r="U131" s="35"/>
      <c r="V131" s="35"/>
      <c r="W131" s="101"/>
      <c r="X131" s="35"/>
      <c r="Y131" s="83">
        <v>200.0</v>
      </c>
      <c r="Z131" s="100" t="s">
        <v>4330</v>
      </c>
      <c r="AA131" s="83">
        <v>100.0</v>
      </c>
      <c r="AB131" s="174" t="s">
        <v>4331</v>
      </c>
      <c r="AC131" s="83">
        <v>50.0</v>
      </c>
      <c r="AD131" s="100" t="s">
        <v>4332</v>
      </c>
      <c r="AE131" s="35"/>
      <c r="AF131" s="35"/>
      <c r="AG131" s="35"/>
      <c r="AI131" s="35"/>
      <c r="AJ131" s="35"/>
      <c r="AK131" s="35"/>
      <c r="AL131" s="35"/>
      <c r="AM131" s="35"/>
      <c r="AN131" s="35"/>
      <c r="AO131" s="83">
        <v>300.0</v>
      </c>
      <c r="AP131" s="221" t="s">
        <v>4333</v>
      </c>
      <c r="AQ131" s="83">
        <v>400.0</v>
      </c>
      <c r="AR131" s="145" t="s">
        <v>4334</v>
      </c>
      <c r="AS131" s="101"/>
      <c r="AT131" s="35"/>
      <c r="AU131" s="35"/>
      <c r="AV131" s="35"/>
      <c r="AW131" s="35"/>
      <c r="AX131" s="35"/>
      <c r="AY131" s="101"/>
      <c r="AZ131" s="114"/>
      <c r="BA131" s="35"/>
      <c r="BB131" s="35"/>
      <c r="BC131" s="35"/>
      <c r="BD131" s="35"/>
      <c r="BE131" s="35"/>
      <c r="BF131" s="35"/>
      <c r="BG131" s="83">
        <v>50.0</v>
      </c>
      <c r="BH131" s="84" t="s">
        <v>4335</v>
      </c>
      <c r="BI131" s="185"/>
      <c r="BJ131" s="185"/>
      <c r="BK131" s="185"/>
      <c r="BL131" s="185"/>
      <c r="BM131" s="185"/>
      <c r="BN131" s="185"/>
      <c r="BO131" s="91">
        <v>200.0</v>
      </c>
      <c r="BP131" s="115" t="s">
        <v>4336</v>
      </c>
      <c r="BQ131" s="185"/>
      <c r="BR131" s="185"/>
      <c r="BS131" s="35"/>
      <c r="BT131" s="35"/>
      <c r="BU131" s="35"/>
      <c r="BV131" s="35"/>
      <c r="BW131" s="35"/>
      <c r="BX131" s="35"/>
      <c r="BY131" s="35"/>
      <c r="BZ131" s="35"/>
      <c r="CA131" s="35"/>
      <c r="CB131" s="35"/>
      <c r="CC131" s="35"/>
      <c r="CD131" s="232"/>
      <c r="CE131" s="121">
        <v>100.0</v>
      </c>
      <c r="CF131" s="122" t="s">
        <v>4337</v>
      </c>
      <c r="CG131" s="35"/>
      <c r="CH131" s="35"/>
      <c r="CI131" s="35"/>
      <c r="CJ131" s="35"/>
      <c r="CK131" s="35"/>
      <c r="CL131" s="35"/>
      <c r="CM131" s="35"/>
      <c r="CN131" s="35"/>
      <c r="CO131" s="35"/>
      <c r="CP131" s="35"/>
      <c r="CQ131" s="35"/>
      <c r="CR131" s="35"/>
      <c r="CS131" s="124">
        <v>50.0</v>
      </c>
      <c r="CT131" s="122" t="s">
        <v>4338</v>
      </c>
      <c r="CU131" s="35"/>
      <c r="CV131" s="35"/>
      <c r="CW131" s="83">
        <v>300.0</v>
      </c>
      <c r="CX131" s="84" t="s">
        <v>4339</v>
      </c>
      <c r="CY131" s="35"/>
      <c r="CZ131" s="83">
        <v>100.0</v>
      </c>
      <c r="DA131" s="225" t="s">
        <v>4340</v>
      </c>
      <c r="DB131" s="44"/>
      <c r="DC131" s="35"/>
      <c r="DD131" s="35"/>
      <c r="DF131" s="35"/>
      <c r="DG131" s="35"/>
      <c r="DH131" s="35"/>
      <c r="DI131" s="35"/>
      <c r="DJ131" s="35"/>
      <c r="DK131" s="35"/>
      <c r="DO131" s="111"/>
      <c r="DP131" s="35"/>
    </row>
    <row r="132" ht="24.75" customHeight="1">
      <c r="A132" s="35"/>
      <c r="B132" s="82">
        <v>123.0</v>
      </c>
      <c r="C132" s="35"/>
      <c r="D132" s="35"/>
      <c r="E132" s="83">
        <v>100.0</v>
      </c>
      <c r="F132" s="100" t="s">
        <v>4341</v>
      </c>
      <c r="G132" s="35"/>
      <c r="H132" s="35"/>
      <c r="I132" s="83">
        <v>300.0</v>
      </c>
      <c r="J132" s="156" t="s">
        <v>4342</v>
      </c>
      <c r="K132" s="83">
        <v>200.0</v>
      </c>
      <c r="L132" s="116" t="s">
        <v>4343</v>
      </c>
      <c r="M132" s="83">
        <v>400.0</v>
      </c>
      <c r="N132" s="230" t="s">
        <v>4344</v>
      </c>
      <c r="O132" s="35"/>
      <c r="P132" s="35"/>
      <c r="Q132" s="101"/>
      <c r="R132" s="114"/>
      <c r="S132" s="83">
        <v>200.0</v>
      </c>
      <c r="T132" s="115" t="s">
        <v>4345</v>
      </c>
      <c r="U132" s="35"/>
      <c r="V132" s="35"/>
      <c r="W132" s="101"/>
      <c r="X132" s="35"/>
      <c r="Y132" s="83">
        <v>200.0</v>
      </c>
      <c r="Z132" s="100" t="s">
        <v>4346</v>
      </c>
      <c r="AA132" s="83">
        <v>200.0</v>
      </c>
      <c r="AB132" s="174" t="s">
        <v>4347</v>
      </c>
      <c r="AC132" s="83">
        <v>400.0</v>
      </c>
      <c r="AD132" s="100" t="s">
        <v>4348</v>
      </c>
      <c r="AE132" s="35"/>
      <c r="AG132" s="35"/>
      <c r="AI132" s="35"/>
      <c r="AJ132" s="35"/>
      <c r="AK132" s="35"/>
      <c r="AL132" s="35"/>
      <c r="AM132" s="35"/>
      <c r="AN132" s="35"/>
      <c r="AO132" s="83">
        <v>300.0</v>
      </c>
      <c r="AP132" s="221" t="s">
        <v>4349</v>
      </c>
      <c r="AQ132" s="83">
        <v>100.0</v>
      </c>
      <c r="AR132" s="145" t="s">
        <v>4350</v>
      </c>
      <c r="AS132" s="101"/>
      <c r="AT132" s="35"/>
      <c r="AU132" s="35"/>
      <c r="AV132" s="35"/>
      <c r="AW132" s="35"/>
      <c r="AX132" s="35"/>
      <c r="AY132" s="101"/>
      <c r="AZ132" s="114"/>
      <c r="BA132" s="35"/>
      <c r="BB132" s="35"/>
      <c r="BC132" s="35"/>
      <c r="BD132" s="35"/>
      <c r="BE132" s="35"/>
      <c r="BF132" s="35"/>
      <c r="BG132" s="83">
        <v>100.0</v>
      </c>
      <c r="BH132" s="84" t="s">
        <v>4351</v>
      </c>
      <c r="BI132" s="185"/>
      <c r="BJ132" s="185"/>
      <c r="BK132" s="185"/>
      <c r="BL132" s="185"/>
      <c r="BM132" s="185"/>
      <c r="BN132" s="185"/>
      <c r="BO132" s="91">
        <v>200.0</v>
      </c>
      <c r="BP132" s="115" t="s">
        <v>4352</v>
      </c>
      <c r="BS132" s="35"/>
      <c r="BT132" s="35"/>
      <c r="BU132" s="35"/>
      <c r="BV132" s="35"/>
      <c r="BW132" s="35"/>
      <c r="BX132" s="35"/>
      <c r="BY132" s="35"/>
      <c r="BZ132" s="35"/>
      <c r="CA132" s="35"/>
      <c r="CB132" s="35"/>
      <c r="CC132" s="35"/>
      <c r="CD132" s="232"/>
      <c r="CE132" s="121">
        <v>300.0</v>
      </c>
      <c r="CF132" s="122" t="s">
        <v>4353</v>
      </c>
      <c r="CG132" s="35"/>
      <c r="CH132" s="35"/>
      <c r="CI132" s="35"/>
      <c r="CJ132" s="35"/>
      <c r="CK132" s="35"/>
      <c r="CL132" s="35"/>
      <c r="CM132" s="35"/>
      <c r="CN132" s="35"/>
      <c r="CO132" s="35"/>
      <c r="CP132" s="35"/>
      <c r="CQ132" s="35"/>
      <c r="CR132" s="35"/>
      <c r="CS132" s="124">
        <v>100.0</v>
      </c>
      <c r="CT132" s="122" t="s">
        <v>4354</v>
      </c>
      <c r="CU132" s="35"/>
      <c r="CV132" s="35"/>
      <c r="CW132" s="83">
        <v>300.0</v>
      </c>
      <c r="CX132" s="84" t="s">
        <v>4355</v>
      </c>
      <c r="CY132" s="35"/>
      <c r="CZ132" s="83">
        <v>200.0</v>
      </c>
      <c r="DA132" s="225" t="s">
        <v>4356</v>
      </c>
      <c r="DB132" s="44"/>
      <c r="DC132" s="35"/>
      <c r="DD132" s="35"/>
      <c r="DF132" s="35"/>
      <c r="DG132" s="35"/>
      <c r="DH132" s="35"/>
      <c r="DI132" s="35"/>
      <c r="DJ132" s="35"/>
      <c r="DK132" s="35"/>
      <c r="DP132" s="35"/>
    </row>
    <row r="133" ht="24.75" customHeight="1">
      <c r="A133" s="35"/>
      <c r="B133" s="82">
        <v>124.0</v>
      </c>
      <c r="C133" s="35"/>
      <c r="D133" s="35"/>
      <c r="E133" s="83">
        <v>50.0</v>
      </c>
      <c r="F133" s="100" t="s">
        <v>3957</v>
      </c>
      <c r="G133" s="35"/>
      <c r="H133" s="35"/>
      <c r="I133" s="83">
        <v>300.0</v>
      </c>
      <c r="J133" s="156" t="s">
        <v>4357</v>
      </c>
      <c r="K133" s="83">
        <v>400.0</v>
      </c>
      <c r="L133" s="116" t="s">
        <v>4358</v>
      </c>
      <c r="M133" s="83">
        <v>500.0</v>
      </c>
      <c r="N133" s="230" t="s">
        <v>4359</v>
      </c>
      <c r="O133" s="35"/>
      <c r="P133" s="35"/>
      <c r="Q133" s="101"/>
      <c r="R133" s="114"/>
      <c r="S133" s="83">
        <v>200.0</v>
      </c>
      <c r="T133" s="115" t="s">
        <v>4360</v>
      </c>
      <c r="U133" s="35"/>
      <c r="V133" s="35"/>
      <c r="W133" s="101"/>
      <c r="X133" s="35"/>
      <c r="Y133" s="83">
        <v>200.0</v>
      </c>
      <c r="Z133" s="100" t="s">
        <v>4361</v>
      </c>
      <c r="AA133" s="83">
        <v>100.0</v>
      </c>
      <c r="AB133" s="156" t="s">
        <v>4362</v>
      </c>
      <c r="AC133" s="83">
        <v>200.0</v>
      </c>
      <c r="AD133" s="100" t="s">
        <v>4363</v>
      </c>
      <c r="AE133" s="35"/>
      <c r="AF133" s="35"/>
      <c r="AG133" s="35"/>
      <c r="AI133" s="35"/>
      <c r="AJ133" s="35"/>
      <c r="AK133" s="35"/>
      <c r="AL133" s="35"/>
      <c r="AM133" s="35"/>
      <c r="AN133" s="35"/>
      <c r="AO133" s="83">
        <v>300.0</v>
      </c>
      <c r="AP133" s="221" t="s">
        <v>4364</v>
      </c>
      <c r="AQ133" s="83">
        <v>200.0</v>
      </c>
      <c r="AR133" s="145" t="s">
        <v>4365</v>
      </c>
      <c r="AS133" s="101"/>
      <c r="AT133" s="35"/>
      <c r="AU133" s="35"/>
      <c r="AV133" s="35"/>
      <c r="AW133" s="35"/>
      <c r="AX133" s="35"/>
      <c r="AY133" s="101"/>
      <c r="AZ133" s="114"/>
      <c r="BA133" s="35"/>
      <c r="BB133" s="35"/>
      <c r="BC133" s="35"/>
      <c r="BD133" s="35"/>
      <c r="BE133" s="35"/>
      <c r="BF133" s="35"/>
      <c r="BG133" s="83">
        <v>600.0</v>
      </c>
      <c r="BH133" s="84" t="s">
        <v>4366</v>
      </c>
      <c r="BI133" s="185"/>
      <c r="BJ133" s="185"/>
      <c r="BK133" s="185"/>
      <c r="BL133" s="185"/>
      <c r="BM133" s="185"/>
      <c r="BN133" s="185"/>
      <c r="BO133" s="91">
        <v>800.0</v>
      </c>
      <c r="BP133" s="115" t="s">
        <v>4367</v>
      </c>
      <c r="BQ133" s="185"/>
      <c r="BR133" s="185"/>
      <c r="BS133" s="35"/>
      <c r="BT133" s="35"/>
      <c r="BU133" s="35"/>
      <c r="BV133" s="35"/>
      <c r="BW133" s="35"/>
      <c r="BX133" s="35"/>
      <c r="BY133" s="35"/>
      <c r="BZ133" s="35"/>
      <c r="CA133" s="35"/>
      <c r="CB133" s="35"/>
      <c r="CC133" s="35"/>
      <c r="CD133" s="232"/>
      <c r="CE133" s="121">
        <v>200.0</v>
      </c>
      <c r="CF133" s="122" t="s">
        <v>4368</v>
      </c>
      <c r="CG133" s="35"/>
      <c r="CH133" s="35"/>
      <c r="CI133" s="35"/>
      <c r="CJ133" s="35"/>
      <c r="CK133" s="35"/>
      <c r="CL133" s="35"/>
      <c r="CM133" s="35"/>
      <c r="CN133" s="35"/>
      <c r="CO133" s="35"/>
      <c r="CP133" s="35"/>
      <c r="CQ133" s="35"/>
      <c r="CR133" s="35"/>
      <c r="CS133" s="124">
        <v>100.0</v>
      </c>
      <c r="CT133" s="122" t="s">
        <v>4369</v>
      </c>
      <c r="CU133" s="35"/>
      <c r="CV133" s="35"/>
      <c r="CW133" s="83">
        <v>100.0</v>
      </c>
      <c r="CX133" s="84" t="s">
        <v>4370</v>
      </c>
      <c r="CY133" s="35"/>
      <c r="CZ133" s="83">
        <v>200.0</v>
      </c>
      <c r="DA133" s="222" t="s">
        <v>4371</v>
      </c>
      <c r="DB133" s="44"/>
      <c r="DC133" s="35"/>
      <c r="DD133" s="35"/>
      <c r="DF133" s="35"/>
      <c r="DG133" s="35"/>
      <c r="DH133" s="35"/>
      <c r="DI133" s="35"/>
      <c r="DJ133" s="35"/>
      <c r="DK133" s="35"/>
      <c r="DP133" s="35"/>
    </row>
    <row r="134" ht="24.75" customHeight="1">
      <c r="A134" s="35"/>
      <c r="B134" s="82">
        <v>125.0</v>
      </c>
      <c r="C134" s="35"/>
      <c r="D134" s="35"/>
      <c r="E134" s="83">
        <v>100.0</v>
      </c>
      <c r="F134" s="100" t="s">
        <v>4372</v>
      </c>
      <c r="G134" s="35"/>
      <c r="H134" s="35"/>
      <c r="I134" s="83">
        <v>100.0</v>
      </c>
      <c r="J134" s="174" t="s">
        <v>4373</v>
      </c>
      <c r="K134" s="83">
        <v>300.0</v>
      </c>
      <c r="L134" s="116" t="s">
        <v>4374</v>
      </c>
      <c r="M134" s="83">
        <v>400.0</v>
      </c>
      <c r="N134" s="230" t="s">
        <v>4375</v>
      </c>
      <c r="O134" s="35"/>
      <c r="P134" s="35"/>
      <c r="Q134" s="101"/>
      <c r="R134" s="114"/>
      <c r="S134" s="83">
        <v>100.0</v>
      </c>
      <c r="T134" s="115" t="s">
        <v>4376</v>
      </c>
      <c r="U134" s="35"/>
      <c r="V134" s="35"/>
      <c r="W134" s="101"/>
      <c r="X134" s="35"/>
      <c r="Y134" s="83">
        <v>200.0</v>
      </c>
      <c r="Z134" s="100" t="s">
        <v>4377</v>
      </c>
      <c r="AA134" s="83">
        <v>300.0</v>
      </c>
      <c r="AB134" s="156" t="s">
        <v>4378</v>
      </c>
      <c r="AC134" s="83">
        <v>300.0</v>
      </c>
      <c r="AD134" s="100" t="s">
        <v>4379</v>
      </c>
      <c r="AE134" s="35"/>
      <c r="AF134" s="35"/>
      <c r="AG134" s="35"/>
      <c r="AI134" s="35"/>
      <c r="AJ134" s="35"/>
      <c r="AK134" s="35"/>
      <c r="AL134" s="35"/>
      <c r="AM134" s="35"/>
      <c r="AN134" s="35"/>
      <c r="AO134" s="83">
        <v>300.0</v>
      </c>
      <c r="AP134" s="221" t="s">
        <v>4380</v>
      </c>
      <c r="AQ134" s="83">
        <v>100.0</v>
      </c>
      <c r="AR134" s="145" t="s">
        <v>4381</v>
      </c>
      <c r="AS134" s="101"/>
      <c r="AT134" s="35"/>
      <c r="AU134" s="35"/>
      <c r="AV134" s="35"/>
      <c r="AW134" s="35"/>
      <c r="AX134" s="35"/>
      <c r="AY134" s="101"/>
      <c r="AZ134" s="114"/>
      <c r="BA134" s="35"/>
      <c r="BB134" s="35"/>
      <c r="BC134" s="35"/>
      <c r="BD134" s="35"/>
      <c r="BE134" s="35"/>
      <c r="BF134" s="35"/>
      <c r="BG134" s="83">
        <v>300.0</v>
      </c>
      <c r="BH134" s="84" t="s">
        <v>4382</v>
      </c>
      <c r="BI134" s="185"/>
      <c r="BJ134" s="185"/>
      <c r="BK134" s="185"/>
      <c r="BL134" s="185"/>
      <c r="BM134" s="185"/>
      <c r="BN134" s="185"/>
      <c r="BO134" s="91">
        <v>300.0</v>
      </c>
      <c r="BP134" s="115" t="s">
        <v>4383</v>
      </c>
      <c r="BQ134" s="185"/>
      <c r="BR134" s="185"/>
      <c r="BS134" s="35"/>
      <c r="BT134" s="35"/>
      <c r="BU134" s="35"/>
      <c r="BV134" s="35"/>
      <c r="BW134" s="35"/>
      <c r="BX134" s="35"/>
      <c r="BY134" s="35"/>
      <c r="BZ134" s="35"/>
      <c r="CA134" s="35"/>
      <c r="CB134" s="35"/>
      <c r="CE134" s="121">
        <v>300.0</v>
      </c>
      <c r="CF134" s="122" t="s">
        <v>4384</v>
      </c>
      <c r="CG134" s="35"/>
      <c r="CH134" s="35"/>
      <c r="CI134" s="35"/>
      <c r="CJ134" s="35"/>
      <c r="CK134" s="35"/>
      <c r="CL134" s="35"/>
      <c r="CM134" s="35"/>
      <c r="CN134" s="35"/>
      <c r="CO134" s="35"/>
      <c r="CP134" s="35"/>
      <c r="CQ134" s="35"/>
      <c r="CR134" s="35"/>
      <c r="CS134" s="124">
        <v>200.0</v>
      </c>
      <c r="CT134" s="122" t="s">
        <v>4385</v>
      </c>
      <c r="CU134" s="35"/>
      <c r="CV134" s="35"/>
      <c r="CW134" s="142">
        <v>200.0</v>
      </c>
      <c r="CX134" s="160" t="s">
        <v>4386</v>
      </c>
      <c r="CY134" s="35"/>
      <c r="CZ134" s="142">
        <v>0.0</v>
      </c>
      <c r="DA134" s="233" t="s">
        <v>4387</v>
      </c>
      <c r="DB134" s="42"/>
      <c r="DC134" s="35"/>
      <c r="DD134" s="35"/>
      <c r="DF134" s="35"/>
      <c r="DG134" s="35"/>
      <c r="DH134" s="35"/>
      <c r="DI134" s="35"/>
      <c r="DJ134" s="35"/>
      <c r="DK134" s="35"/>
      <c r="DP134" s="35"/>
    </row>
    <row r="135" ht="24.75" customHeight="1">
      <c r="A135" s="35"/>
      <c r="B135" s="82">
        <v>126.0</v>
      </c>
      <c r="C135" s="35"/>
      <c r="D135" s="35"/>
      <c r="E135" s="83">
        <v>100.0</v>
      </c>
      <c r="F135" s="100" t="s">
        <v>4388</v>
      </c>
      <c r="G135" s="35"/>
      <c r="H135" s="35"/>
      <c r="I135" s="83">
        <v>200.0</v>
      </c>
      <c r="J135" s="174" t="s">
        <v>4389</v>
      </c>
      <c r="K135" s="83">
        <v>500.0</v>
      </c>
      <c r="L135" s="116" t="s">
        <v>4390</v>
      </c>
      <c r="M135" s="83">
        <v>500.0</v>
      </c>
      <c r="N135" s="230" t="s">
        <v>4391</v>
      </c>
      <c r="O135" s="35"/>
      <c r="P135" s="35"/>
      <c r="Q135" s="101"/>
      <c r="R135" s="114"/>
      <c r="S135" s="83">
        <v>300.0</v>
      </c>
      <c r="T135" s="115" t="s">
        <v>993</v>
      </c>
      <c r="U135" s="35"/>
      <c r="V135" s="35"/>
      <c r="W135" s="101"/>
      <c r="X135" s="35"/>
      <c r="Y135" s="83">
        <v>200.0</v>
      </c>
      <c r="Z135" s="100" t="s">
        <v>4392</v>
      </c>
      <c r="AA135" s="83">
        <v>100.0</v>
      </c>
      <c r="AB135" s="156" t="s">
        <v>4393</v>
      </c>
      <c r="AC135" s="83">
        <v>400.0</v>
      </c>
      <c r="AD135" s="100" t="s">
        <v>3052</v>
      </c>
      <c r="AE135" s="35"/>
      <c r="AF135" s="35"/>
      <c r="AG135" s="35"/>
      <c r="AI135" s="35"/>
      <c r="AJ135" s="35"/>
      <c r="AK135" s="35"/>
      <c r="AL135" s="35"/>
      <c r="AM135" s="35"/>
      <c r="AN135" s="35"/>
      <c r="AO135" s="83">
        <v>300.0</v>
      </c>
      <c r="AP135" s="221" t="s">
        <v>4394</v>
      </c>
      <c r="AQ135" s="83">
        <v>100.0</v>
      </c>
      <c r="AR135" s="145" t="s">
        <v>4395</v>
      </c>
      <c r="AS135" s="101"/>
      <c r="AT135" s="35"/>
      <c r="AU135" s="35"/>
      <c r="AV135" s="35"/>
      <c r="AW135" s="35"/>
      <c r="AX135" s="35"/>
      <c r="AY135" s="101"/>
      <c r="AZ135" s="114"/>
      <c r="BA135" s="35"/>
      <c r="BB135" s="35"/>
      <c r="BC135" s="35"/>
      <c r="BD135" s="35"/>
      <c r="BE135" s="35"/>
      <c r="BF135" s="35"/>
      <c r="BG135" s="83">
        <v>50.0</v>
      </c>
      <c r="BH135" s="84" t="s">
        <v>4396</v>
      </c>
      <c r="BI135" s="35"/>
      <c r="BJ135" s="35"/>
      <c r="BK135" s="35"/>
      <c r="BL135" s="35"/>
      <c r="BM135" s="35"/>
      <c r="BN135" s="35"/>
      <c r="BO135" s="91">
        <v>500.0</v>
      </c>
      <c r="BP135" s="115" t="s">
        <v>4397</v>
      </c>
      <c r="BQ135" s="35"/>
      <c r="BR135" s="35"/>
      <c r="BS135" s="35"/>
      <c r="BT135" s="35"/>
      <c r="BU135" s="35"/>
      <c r="BV135" s="35"/>
      <c r="BW135" s="35"/>
      <c r="BX135" s="35"/>
      <c r="BY135" s="35"/>
      <c r="BZ135" s="35"/>
      <c r="CA135" s="35"/>
      <c r="CB135" s="35"/>
      <c r="CC135" s="35"/>
      <c r="CD135" s="35"/>
      <c r="CE135" s="121">
        <v>100.0</v>
      </c>
      <c r="CF135" s="122" t="s">
        <v>4398</v>
      </c>
      <c r="CG135" s="35"/>
      <c r="CH135" s="35"/>
      <c r="CI135" s="35"/>
      <c r="CJ135" s="35"/>
      <c r="CK135" s="35"/>
      <c r="CL135" s="35"/>
      <c r="CM135" s="35"/>
      <c r="CN135" s="35"/>
      <c r="CO135" s="35"/>
      <c r="CP135" s="35"/>
      <c r="CQ135" s="35"/>
      <c r="CR135" s="35"/>
      <c r="CS135" s="124">
        <v>100.0</v>
      </c>
      <c r="CT135" s="122" t="s">
        <v>4399</v>
      </c>
      <c r="CU135" s="35"/>
      <c r="CV135" s="35"/>
      <c r="CW135" s="35"/>
      <c r="CX135" s="35"/>
      <c r="CY135" s="35"/>
      <c r="DB135" s="35"/>
      <c r="DC135" s="35"/>
      <c r="DD135" s="35"/>
      <c r="DF135" s="35"/>
      <c r="DG135" s="35"/>
      <c r="DH135" s="35"/>
      <c r="DI135" s="35"/>
      <c r="DJ135" s="35"/>
      <c r="DK135" s="35"/>
      <c r="DP135" s="35"/>
    </row>
    <row r="136" ht="24.75" customHeight="1">
      <c r="A136" s="35"/>
      <c r="B136" s="82">
        <v>127.0</v>
      </c>
      <c r="C136" s="35"/>
      <c r="D136" s="35"/>
      <c r="E136" s="83">
        <v>100.0</v>
      </c>
      <c r="F136" s="100" t="s">
        <v>4400</v>
      </c>
      <c r="G136" s="35"/>
      <c r="H136" s="35"/>
      <c r="I136" s="83">
        <v>200.0</v>
      </c>
      <c r="J136" s="174" t="s">
        <v>4401</v>
      </c>
      <c r="K136" s="83">
        <v>500.0</v>
      </c>
      <c r="L136" s="116" t="s">
        <v>4402</v>
      </c>
      <c r="M136" s="83">
        <v>400.0</v>
      </c>
      <c r="N136" s="230" t="s">
        <v>4403</v>
      </c>
      <c r="O136" s="35"/>
      <c r="P136" s="35"/>
      <c r="Q136" s="101"/>
      <c r="R136" s="114"/>
      <c r="S136" s="83">
        <v>200.0</v>
      </c>
      <c r="T136" s="115" t="s">
        <v>4404</v>
      </c>
      <c r="U136" s="35"/>
      <c r="V136" s="35"/>
      <c r="W136" s="101"/>
      <c r="X136" s="35"/>
      <c r="Y136" s="83">
        <v>200.0</v>
      </c>
      <c r="Z136" s="100" t="s">
        <v>4405</v>
      </c>
      <c r="AA136" s="83">
        <v>200.0</v>
      </c>
      <c r="AB136" s="156" t="s">
        <v>4406</v>
      </c>
      <c r="AC136" s="83">
        <v>100.0</v>
      </c>
      <c r="AD136" s="100" t="s">
        <v>4407</v>
      </c>
      <c r="AE136" s="35"/>
      <c r="AF136" s="35"/>
      <c r="AG136" s="35"/>
      <c r="AI136" s="35"/>
      <c r="AJ136" s="35"/>
      <c r="AK136" s="35"/>
      <c r="AL136" s="35"/>
      <c r="AM136" s="35"/>
      <c r="AN136" s="35"/>
      <c r="AO136" s="83">
        <v>300.0</v>
      </c>
      <c r="AP136" s="221" t="s">
        <v>4408</v>
      </c>
      <c r="AQ136" s="83">
        <v>200.0</v>
      </c>
      <c r="AR136" s="145" t="s">
        <v>4409</v>
      </c>
      <c r="AS136" s="101"/>
      <c r="AT136" s="35"/>
      <c r="AU136" s="35"/>
      <c r="AV136" s="35"/>
      <c r="AW136" s="35"/>
      <c r="AX136" s="35"/>
      <c r="AY136" s="101"/>
      <c r="AZ136" s="114"/>
      <c r="BA136" s="35"/>
      <c r="BB136" s="35"/>
      <c r="BC136" s="35"/>
      <c r="BD136" s="35"/>
      <c r="BE136" s="35"/>
      <c r="BF136" s="35"/>
      <c r="BG136" s="83">
        <v>100.0</v>
      </c>
      <c r="BH136" s="84" t="s">
        <v>4410</v>
      </c>
      <c r="BI136" s="35"/>
      <c r="BJ136" s="35"/>
      <c r="BK136" s="35"/>
      <c r="BL136" s="35"/>
      <c r="BM136" s="35"/>
      <c r="BN136" s="35"/>
      <c r="BO136" s="91">
        <v>300.0</v>
      </c>
      <c r="BP136" s="115" t="s">
        <v>4411</v>
      </c>
      <c r="BQ136" s="35"/>
      <c r="BR136" s="35"/>
      <c r="BS136" s="35"/>
      <c r="BT136" s="35"/>
      <c r="BU136" s="35"/>
      <c r="BV136" s="35"/>
      <c r="BW136" s="35"/>
      <c r="BX136" s="35"/>
      <c r="BY136" s="35"/>
      <c r="BZ136" s="35"/>
      <c r="CA136" s="35"/>
      <c r="CB136" s="35"/>
      <c r="CC136" s="35"/>
      <c r="CD136" s="35"/>
      <c r="CE136" s="121">
        <v>400.0</v>
      </c>
      <c r="CF136" s="122" t="s">
        <v>4412</v>
      </c>
      <c r="CG136" s="35"/>
      <c r="CH136" s="35"/>
      <c r="CI136" s="35"/>
      <c r="CJ136" s="35"/>
      <c r="CK136" s="35"/>
      <c r="CL136" s="35"/>
      <c r="CM136" s="35"/>
      <c r="CN136" s="35"/>
      <c r="CO136" s="35"/>
      <c r="CP136" s="35"/>
      <c r="CQ136" s="35"/>
      <c r="CR136" s="35"/>
      <c r="CS136" s="124">
        <v>300.0</v>
      </c>
      <c r="CT136" s="122" t="s">
        <v>4413</v>
      </c>
      <c r="CU136" s="35"/>
      <c r="CV136" s="35"/>
      <c r="CW136" s="35"/>
      <c r="CX136" s="35"/>
      <c r="CY136" s="35"/>
      <c r="DC136" s="35"/>
      <c r="DD136" s="35"/>
      <c r="DE136" s="35"/>
      <c r="DF136" s="35"/>
      <c r="DG136" s="35"/>
      <c r="DH136" s="35"/>
      <c r="DI136" s="35"/>
      <c r="DJ136" s="35"/>
      <c r="DK136" s="35"/>
      <c r="DP136" s="35"/>
    </row>
    <row r="137" ht="24.75" customHeight="1">
      <c r="A137" s="35"/>
      <c r="B137" s="82">
        <v>128.0</v>
      </c>
      <c r="C137" s="35"/>
      <c r="D137" s="35"/>
      <c r="E137" s="83">
        <v>100.0</v>
      </c>
      <c r="F137" s="100" t="s">
        <v>4414</v>
      </c>
      <c r="G137" s="35"/>
      <c r="H137" s="35"/>
      <c r="I137" s="83">
        <v>100.0</v>
      </c>
      <c r="J137" s="174" t="s">
        <v>1194</v>
      </c>
      <c r="K137" s="83">
        <v>500.0</v>
      </c>
      <c r="L137" s="116" t="s">
        <v>4415</v>
      </c>
      <c r="M137" s="83">
        <v>500.0</v>
      </c>
      <c r="N137" s="230" t="s">
        <v>4416</v>
      </c>
      <c r="O137" s="35"/>
      <c r="P137" s="35"/>
      <c r="Q137" s="101"/>
      <c r="R137" s="114"/>
      <c r="S137" s="83">
        <v>300.0</v>
      </c>
      <c r="T137" s="115" t="s">
        <v>4417</v>
      </c>
      <c r="U137" s="35"/>
      <c r="V137" s="35"/>
      <c r="W137" s="101"/>
      <c r="X137" s="35"/>
      <c r="Y137" s="83">
        <v>200.0</v>
      </c>
      <c r="Z137" s="115" t="s">
        <v>4418</v>
      </c>
      <c r="AA137" s="83">
        <v>100.0</v>
      </c>
      <c r="AB137" s="156" t="s">
        <v>4419</v>
      </c>
      <c r="AC137" s="83">
        <v>400.0</v>
      </c>
      <c r="AD137" s="100" t="s">
        <v>4420</v>
      </c>
      <c r="AE137" s="35"/>
      <c r="AF137" s="35"/>
      <c r="AG137" s="35"/>
      <c r="AI137" s="35"/>
      <c r="AJ137" s="35"/>
      <c r="AK137" s="35"/>
      <c r="AL137" s="35"/>
      <c r="AM137" s="35"/>
      <c r="AN137" s="35"/>
      <c r="AO137" s="83">
        <v>300.0</v>
      </c>
      <c r="AP137" s="221" t="s">
        <v>4421</v>
      </c>
      <c r="AQ137" s="83">
        <v>400.0</v>
      </c>
      <c r="AR137" s="145" t="s">
        <v>4422</v>
      </c>
      <c r="AS137" s="101"/>
      <c r="AT137" s="35"/>
      <c r="AU137" s="35"/>
      <c r="AV137" s="35"/>
      <c r="AW137" s="35"/>
      <c r="AX137" s="35"/>
      <c r="AY137" s="101"/>
      <c r="AZ137" s="114"/>
      <c r="BA137" s="35"/>
      <c r="BB137" s="35"/>
      <c r="BC137" s="35"/>
      <c r="BD137" s="35"/>
      <c r="BE137" s="35"/>
      <c r="BF137" s="35"/>
      <c r="BG137" s="83">
        <v>300.0</v>
      </c>
      <c r="BH137" s="84" t="s">
        <v>4423</v>
      </c>
      <c r="BI137" s="35"/>
      <c r="BJ137" s="35"/>
      <c r="BK137" s="35"/>
      <c r="BL137" s="35"/>
      <c r="BM137" s="35"/>
      <c r="BN137" s="35"/>
      <c r="BO137" s="91">
        <v>500.0</v>
      </c>
      <c r="BP137" s="115" t="s">
        <v>4424</v>
      </c>
      <c r="BQ137" s="35"/>
      <c r="BR137" s="35"/>
      <c r="BS137" s="35"/>
      <c r="BT137" s="35"/>
      <c r="BU137" s="35"/>
      <c r="BV137" s="35"/>
      <c r="BW137" s="35"/>
      <c r="BX137" s="35"/>
      <c r="BY137" s="35"/>
      <c r="BZ137" s="35"/>
      <c r="CA137" s="35"/>
      <c r="CB137" s="35"/>
      <c r="CC137" s="35"/>
      <c r="CD137" s="35"/>
      <c r="CE137" s="121">
        <v>400.0</v>
      </c>
      <c r="CF137" s="122" t="s">
        <v>4425</v>
      </c>
      <c r="CG137" s="35"/>
      <c r="CH137" s="35"/>
      <c r="CI137" s="35"/>
      <c r="CJ137" s="35"/>
      <c r="CK137" s="35"/>
      <c r="CL137" s="35"/>
      <c r="CM137" s="35"/>
      <c r="CN137" s="35"/>
      <c r="CO137" s="35"/>
      <c r="CP137" s="35"/>
      <c r="CQ137" s="35"/>
      <c r="CR137" s="35"/>
      <c r="CS137" s="124">
        <v>200.0</v>
      </c>
      <c r="CT137" s="122" t="s">
        <v>4426</v>
      </c>
      <c r="CU137" s="35"/>
      <c r="CV137" s="35"/>
      <c r="CW137" s="35"/>
      <c r="CX137" s="35"/>
      <c r="CY137" s="35"/>
      <c r="DB137" s="35"/>
      <c r="DC137" s="35"/>
      <c r="DD137" s="35"/>
      <c r="DE137" s="35"/>
      <c r="DF137" s="35"/>
      <c r="DG137" s="35"/>
      <c r="DH137" s="35"/>
      <c r="DI137" s="35"/>
      <c r="DJ137" s="35"/>
      <c r="DK137" s="35"/>
      <c r="DP137" s="35"/>
    </row>
    <row r="138" ht="24.75" customHeight="1">
      <c r="A138" s="35"/>
      <c r="B138" s="82">
        <v>129.0</v>
      </c>
      <c r="C138" s="35"/>
      <c r="D138" s="35"/>
      <c r="E138" s="83">
        <v>50.0</v>
      </c>
      <c r="F138" s="100" t="s">
        <v>4427</v>
      </c>
      <c r="G138" s="35"/>
      <c r="H138" s="35"/>
      <c r="I138" s="83">
        <v>50.0</v>
      </c>
      <c r="J138" s="174" t="s">
        <v>4428</v>
      </c>
      <c r="K138" s="83">
        <v>400.0</v>
      </c>
      <c r="L138" s="116" t="s">
        <v>4429</v>
      </c>
      <c r="M138" s="83">
        <v>400.0</v>
      </c>
      <c r="N138" s="230" t="s">
        <v>4430</v>
      </c>
      <c r="O138" s="35"/>
      <c r="P138" s="35"/>
      <c r="Q138" s="101"/>
      <c r="R138" s="114"/>
      <c r="S138" s="83">
        <v>100.0</v>
      </c>
      <c r="T138" s="115" t="s">
        <v>4431</v>
      </c>
      <c r="U138" s="35"/>
      <c r="V138" s="35"/>
      <c r="W138" s="35"/>
      <c r="X138" s="35"/>
      <c r="Y138" s="83">
        <v>200.0</v>
      </c>
      <c r="Z138" s="115" t="s">
        <v>4432</v>
      </c>
      <c r="AA138" s="83">
        <v>400.0</v>
      </c>
      <c r="AB138" s="156" t="s">
        <v>4433</v>
      </c>
      <c r="AC138" s="83">
        <v>200.0</v>
      </c>
      <c r="AD138" s="100" t="s">
        <v>4434</v>
      </c>
      <c r="AE138" s="35"/>
      <c r="AF138" s="35"/>
      <c r="AG138" s="35"/>
      <c r="AI138" s="35"/>
      <c r="AJ138" s="35"/>
      <c r="AK138" s="35"/>
      <c r="AL138" s="35"/>
      <c r="AM138" s="35"/>
      <c r="AN138" s="35"/>
      <c r="AO138" s="83">
        <v>300.0</v>
      </c>
      <c r="AP138" s="221" t="s">
        <v>4435</v>
      </c>
      <c r="AQ138" s="83">
        <v>50.0</v>
      </c>
      <c r="AR138" s="145" t="s">
        <v>4436</v>
      </c>
      <c r="AS138" s="101"/>
      <c r="AT138" s="35"/>
      <c r="AU138" s="35"/>
      <c r="AV138" s="35"/>
      <c r="AW138" s="35"/>
      <c r="AX138" s="35"/>
      <c r="AY138" s="101"/>
      <c r="AZ138" s="114"/>
      <c r="BA138" s="35"/>
      <c r="BB138" s="35"/>
      <c r="BC138" s="35"/>
      <c r="BD138" s="35"/>
      <c r="BE138" s="35"/>
      <c r="BF138" s="35"/>
      <c r="BG138" s="83">
        <v>200.0</v>
      </c>
      <c r="BH138" s="84" t="s">
        <v>4437</v>
      </c>
      <c r="BI138" s="35"/>
      <c r="BJ138" s="35"/>
      <c r="BK138" s="35"/>
      <c r="BL138" s="35"/>
      <c r="BM138" s="35"/>
      <c r="BN138" s="35"/>
      <c r="BO138" s="91">
        <v>300.0</v>
      </c>
      <c r="BP138" s="115" t="s">
        <v>4438</v>
      </c>
      <c r="BQ138" s="35"/>
      <c r="BR138" s="35"/>
      <c r="BS138" s="35"/>
      <c r="BT138" s="35"/>
      <c r="BU138" s="35"/>
      <c r="BV138" s="35"/>
      <c r="BW138" s="35"/>
      <c r="BX138" s="35"/>
      <c r="BY138" s="35"/>
      <c r="BZ138" s="35"/>
      <c r="CA138" s="35"/>
      <c r="CB138" s="35"/>
      <c r="CC138" s="35"/>
      <c r="CD138" s="35"/>
      <c r="CE138" s="121">
        <v>100.0</v>
      </c>
      <c r="CF138" s="122" t="s">
        <v>4439</v>
      </c>
      <c r="CG138" s="35"/>
      <c r="CH138" s="35"/>
      <c r="CI138" s="35"/>
      <c r="CJ138" s="35"/>
      <c r="CK138" s="35"/>
      <c r="CL138" s="35"/>
      <c r="CM138" s="35"/>
      <c r="CN138" s="35"/>
      <c r="CO138" s="35"/>
      <c r="CP138" s="35"/>
      <c r="CQ138" s="35"/>
      <c r="CR138" s="35"/>
      <c r="CS138" s="124">
        <v>0.0</v>
      </c>
      <c r="CT138" s="122" t="s">
        <v>4440</v>
      </c>
      <c r="CU138" s="35"/>
      <c r="CV138" s="35"/>
      <c r="CY138" s="35"/>
      <c r="DB138" s="35"/>
      <c r="DC138" s="35"/>
      <c r="DD138" s="35"/>
      <c r="DE138" s="35"/>
      <c r="DF138" s="35"/>
      <c r="DG138" s="35"/>
      <c r="DH138" s="35"/>
      <c r="DI138" s="35"/>
      <c r="DJ138" s="35"/>
      <c r="DK138" s="35"/>
      <c r="DP138" s="35"/>
    </row>
    <row r="139" ht="24.75" customHeight="1">
      <c r="A139" s="35"/>
      <c r="B139" s="82">
        <v>130.0</v>
      </c>
      <c r="C139" s="35"/>
      <c r="D139" s="35"/>
      <c r="E139" s="83">
        <v>100.0</v>
      </c>
      <c r="F139" s="100" t="s">
        <v>4441</v>
      </c>
      <c r="G139" s="35"/>
      <c r="H139" s="35"/>
      <c r="I139" s="83">
        <v>100.0</v>
      </c>
      <c r="J139" s="174" t="s">
        <v>4442</v>
      </c>
      <c r="K139" s="83">
        <v>600.0</v>
      </c>
      <c r="L139" s="116" t="s">
        <v>4443</v>
      </c>
      <c r="M139" s="83">
        <v>500.0</v>
      </c>
      <c r="N139" s="230" t="s">
        <v>4444</v>
      </c>
      <c r="O139" s="35"/>
      <c r="P139" s="35"/>
      <c r="Q139" s="101"/>
      <c r="R139" s="114"/>
      <c r="S139" s="83">
        <v>200.0</v>
      </c>
      <c r="T139" s="115" t="s">
        <v>4445</v>
      </c>
      <c r="U139" s="35"/>
      <c r="V139" s="35"/>
      <c r="W139" s="35"/>
      <c r="X139" s="35"/>
      <c r="Y139" s="83">
        <v>200.0</v>
      </c>
      <c r="Z139" s="115" t="s">
        <v>4446</v>
      </c>
      <c r="AA139" s="83">
        <v>100.0</v>
      </c>
      <c r="AB139" s="115" t="s">
        <v>4447</v>
      </c>
      <c r="AC139" s="83">
        <v>400.0</v>
      </c>
      <c r="AD139" s="100" t="s">
        <v>4448</v>
      </c>
      <c r="AE139" s="35"/>
      <c r="AF139" s="35"/>
      <c r="AG139" s="35"/>
      <c r="AI139" s="35"/>
      <c r="AJ139" s="35"/>
      <c r="AK139" s="35"/>
      <c r="AL139" s="35"/>
      <c r="AM139" s="35"/>
      <c r="AN139" s="35"/>
      <c r="AO139" s="83">
        <v>300.0</v>
      </c>
      <c r="AP139" s="221" t="s">
        <v>4449</v>
      </c>
      <c r="AQ139" s="83">
        <v>300.0</v>
      </c>
      <c r="AR139" s="145" t="s">
        <v>4450</v>
      </c>
      <c r="AS139" s="101"/>
      <c r="AT139" s="35"/>
      <c r="AU139" s="35"/>
      <c r="AV139" s="35"/>
      <c r="AW139" s="35"/>
      <c r="AX139" s="35"/>
      <c r="AY139" s="101"/>
      <c r="AZ139" s="114"/>
      <c r="BA139" s="35"/>
      <c r="BB139" s="35"/>
      <c r="BC139" s="35"/>
      <c r="BD139" s="35"/>
      <c r="BE139" s="35"/>
      <c r="BF139" s="35"/>
      <c r="BG139" s="83">
        <v>0.0</v>
      </c>
      <c r="BH139" s="84" t="s">
        <v>4451</v>
      </c>
      <c r="BI139" s="35"/>
      <c r="BJ139" s="35"/>
      <c r="BK139" s="35"/>
      <c r="BL139" s="35"/>
      <c r="BM139" s="35"/>
      <c r="BN139" s="35"/>
      <c r="BO139" s="91">
        <v>200.0</v>
      </c>
      <c r="BP139" s="115" t="s">
        <v>4452</v>
      </c>
      <c r="BQ139" s="35"/>
      <c r="BR139" s="35"/>
      <c r="BS139" s="35"/>
      <c r="BT139" s="35"/>
      <c r="BU139" s="35"/>
      <c r="BV139" s="35"/>
      <c r="BW139" s="35"/>
      <c r="BX139" s="35"/>
      <c r="BY139" s="35"/>
      <c r="BZ139" s="35"/>
      <c r="CA139" s="35"/>
      <c r="CB139" s="35"/>
      <c r="CC139" s="35"/>
      <c r="CD139" s="35"/>
      <c r="CE139" s="121">
        <v>400.0</v>
      </c>
      <c r="CF139" s="122" t="s">
        <v>4453</v>
      </c>
      <c r="CG139" s="35"/>
      <c r="CH139" s="35"/>
      <c r="CI139" s="35"/>
      <c r="CJ139" s="35"/>
      <c r="CK139" s="35"/>
      <c r="CL139" s="35"/>
      <c r="CM139" s="35"/>
      <c r="CN139" s="35"/>
      <c r="CO139" s="35"/>
      <c r="CP139" s="35"/>
      <c r="CQ139" s="35"/>
      <c r="CR139" s="35"/>
      <c r="CS139" s="124">
        <v>300.0</v>
      </c>
      <c r="CT139" s="122" t="s">
        <v>4454</v>
      </c>
      <c r="CU139" s="35"/>
      <c r="CV139" s="35"/>
      <c r="CY139" s="35"/>
      <c r="CZ139" s="35"/>
      <c r="DA139" s="35"/>
      <c r="DB139" s="35"/>
      <c r="DC139" s="35"/>
      <c r="DD139" s="35"/>
      <c r="DE139" s="35"/>
      <c r="DF139" s="35"/>
      <c r="DG139" s="35"/>
      <c r="DH139" s="35"/>
      <c r="DI139" s="35"/>
      <c r="DJ139" s="35"/>
      <c r="DK139" s="35"/>
      <c r="DP139" s="35"/>
    </row>
    <row r="140" ht="24.75" customHeight="1">
      <c r="A140" s="35"/>
      <c r="B140" s="82">
        <v>131.0</v>
      </c>
      <c r="C140" s="35"/>
      <c r="D140" s="35"/>
      <c r="E140" s="83">
        <v>50.0</v>
      </c>
      <c r="F140" s="100" t="s">
        <v>4455</v>
      </c>
      <c r="G140" s="35"/>
      <c r="H140" s="35"/>
      <c r="I140" s="83">
        <v>200.0</v>
      </c>
      <c r="J140" s="174" t="s">
        <v>4456</v>
      </c>
      <c r="K140" s="83">
        <v>600.0</v>
      </c>
      <c r="L140" s="116" t="s">
        <v>4457</v>
      </c>
      <c r="M140" s="83">
        <v>400.0</v>
      </c>
      <c r="N140" s="230" t="s">
        <v>4458</v>
      </c>
      <c r="O140" s="35"/>
      <c r="P140" s="35"/>
      <c r="Q140" s="101"/>
      <c r="R140" s="114"/>
      <c r="S140" s="83">
        <v>50.0</v>
      </c>
      <c r="T140" s="115" t="s">
        <v>4459</v>
      </c>
      <c r="U140" s="35"/>
      <c r="V140" s="35"/>
      <c r="W140" s="35"/>
      <c r="X140" s="35"/>
      <c r="Y140" s="83">
        <v>300.0</v>
      </c>
      <c r="Z140" s="115" t="s">
        <v>4460</v>
      </c>
      <c r="AA140" s="83">
        <v>100.0</v>
      </c>
      <c r="AB140" s="100" t="s">
        <v>4461</v>
      </c>
      <c r="AC140" s="83">
        <v>400.0</v>
      </c>
      <c r="AD140" s="100" t="s">
        <v>4462</v>
      </c>
      <c r="AE140" s="35"/>
      <c r="AF140" s="35"/>
      <c r="AG140" s="35"/>
      <c r="AI140" s="35"/>
      <c r="AJ140" s="35"/>
      <c r="AK140" s="35"/>
      <c r="AL140" s="35"/>
      <c r="AM140" s="35"/>
      <c r="AN140" s="35"/>
      <c r="AO140" s="83">
        <v>200.0</v>
      </c>
      <c r="AP140" s="221" t="s">
        <v>4463</v>
      </c>
      <c r="AQ140" s="83">
        <v>100.0</v>
      </c>
      <c r="AR140" s="145" t="s">
        <v>4464</v>
      </c>
      <c r="AS140" s="101"/>
      <c r="AT140" s="35"/>
      <c r="AU140" s="35"/>
      <c r="AV140" s="35"/>
      <c r="AW140" s="35"/>
      <c r="AX140" s="35"/>
      <c r="AY140" s="101"/>
      <c r="AZ140" s="114"/>
      <c r="BA140" s="35"/>
      <c r="BB140" s="35"/>
      <c r="BC140" s="35"/>
      <c r="BD140" s="35"/>
      <c r="BE140" s="35"/>
      <c r="BF140" s="35"/>
      <c r="BG140" s="83">
        <v>600.0</v>
      </c>
      <c r="BH140" s="84" t="s">
        <v>4465</v>
      </c>
      <c r="BI140" s="35"/>
      <c r="BJ140" s="35"/>
      <c r="BK140" s="35"/>
      <c r="BL140" s="35"/>
      <c r="BM140" s="35"/>
      <c r="BN140" s="35"/>
      <c r="BO140" s="91">
        <v>200.0</v>
      </c>
      <c r="BP140" s="115" t="s">
        <v>4466</v>
      </c>
      <c r="BQ140" s="35"/>
      <c r="BR140" s="35"/>
      <c r="BS140" s="35"/>
      <c r="BT140" s="35"/>
      <c r="BU140" s="35"/>
      <c r="BV140" s="35"/>
      <c r="BW140" s="35"/>
      <c r="BX140" s="35"/>
      <c r="BY140" s="35"/>
      <c r="BZ140" s="35"/>
      <c r="CA140" s="35"/>
      <c r="CB140" s="35"/>
      <c r="CC140" s="35"/>
      <c r="CD140" s="35"/>
      <c r="CE140" s="121">
        <v>200.0</v>
      </c>
      <c r="CF140" s="122" t="s">
        <v>4467</v>
      </c>
      <c r="CG140" s="35"/>
      <c r="CH140" s="35"/>
      <c r="CI140" s="35"/>
      <c r="CJ140" s="35"/>
      <c r="CK140" s="35"/>
      <c r="CL140" s="35"/>
      <c r="CM140" s="35"/>
      <c r="CN140" s="35"/>
      <c r="CO140" s="35"/>
      <c r="CP140" s="35"/>
      <c r="CQ140" s="35"/>
      <c r="CR140" s="35"/>
      <c r="CS140" s="124">
        <v>200.0</v>
      </c>
      <c r="CT140" s="122" t="s">
        <v>4468</v>
      </c>
      <c r="CU140" s="35"/>
      <c r="CV140" s="35"/>
      <c r="CY140" s="35"/>
      <c r="DB140" s="35"/>
      <c r="DC140" s="35"/>
      <c r="DD140" s="35"/>
      <c r="DE140" s="35"/>
      <c r="DF140" s="35"/>
      <c r="DG140" s="35"/>
      <c r="DH140" s="35"/>
      <c r="DI140" s="35"/>
      <c r="DJ140" s="35"/>
      <c r="DK140" s="35"/>
      <c r="DP140" s="35"/>
    </row>
    <row r="141" ht="24.75" customHeight="1">
      <c r="A141" s="35"/>
      <c r="B141" s="82">
        <v>132.0</v>
      </c>
      <c r="C141" s="35"/>
      <c r="D141" s="35"/>
      <c r="E141" s="83">
        <v>200.0</v>
      </c>
      <c r="F141" s="100" t="s">
        <v>2609</v>
      </c>
      <c r="G141" s="35"/>
      <c r="H141" s="35"/>
      <c r="I141" s="83">
        <v>100.0</v>
      </c>
      <c r="J141" s="174" t="s">
        <v>4469</v>
      </c>
      <c r="K141" s="83">
        <v>700.0</v>
      </c>
      <c r="L141" s="116" t="s">
        <v>4470</v>
      </c>
      <c r="M141" s="83">
        <v>500.0</v>
      </c>
      <c r="N141" s="230" t="s">
        <v>4471</v>
      </c>
      <c r="O141" s="35"/>
      <c r="P141" s="35"/>
      <c r="Q141" s="101"/>
      <c r="R141" s="114"/>
      <c r="S141" s="83">
        <v>100.0</v>
      </c>
      <c r="T141" s="115" t="s">
        <v>4472</v>
      </c>
      <c r="U141" s="35"/>
      <c r="V141" s="35"/>
      <c r="W141" s="35"/>
      <c r="X141" s="35"/>
      <c r="Y141" s="83">
        <v>300.0</v>
      </c>
      <c r="Z141" s="115" t="s">
        <v>4473</v>
      </c>
      <c r="AA141" s="83">
        <v>50.0</v>
      </c>
      <c r="AB141" s="100" t="s">
        <v>4474</v>
      </c>
      <c r="AC141" s="83">
        <v>200.0</v>
      </c>
      <c r="AD141" s="100" t="s">
        <v>4475</v>
      </c>
      <c r="AE141" s="35"/>
      <c r="AF141" s="35"/>
      <c r="AG141" s="35"/>
      <c r="AI141" s="35"/>
      <c r="AJ141" s="35"/>
      <c r="AK141" s="35"/>
      <c r="AL141" s="35"/>
      <c r="AM141" s="35"/>
      <c r="AN141" s="35"/>
      <c r="AO141" s="83">
        <v>400.0</v>
      </c>
      <c r="AP141" s="234" t="s">
        <v>4476</v>
      </c>
      <c r="AQ141" s="83">
        <v>200.0</v>
      </c>
      <c r="AR141" s="145" t="s">
        <v>4477</v>
      </c>
      <c r="AS141" s="101"/>
      <c r="AT141" s="35"/>
      <c r="AU141" s="35"/>
      <c r="AV141" s="35"/>
      <c r="AW141" s="35"/>
      <c r="AX141" s="35"/>
      <c r="AY141" s="101"/>
      <c r="AZ141" s="114"/>
      <c r="BA141" s="35"/>
      <c r="BB141" s="35"/>
      <c r="BC141" s="35"/>
      <c r="BD141" s="35"/>
      <c r="BE141" s="35"/>
      <c r="BF141" s="35"/>
      <c r="BG141" s="83">
        <v>200.0</v>
      </c>
      <c r="BH141" s="84" t="s">
        <v>4478</v>
      </c>
      <c r="BI141" s="35"/>
      <c r="BJ141" s="35"/>
      <c r="BK141" s="35"/>
      <c r="BL141" s="35"/>
      <c r="BM141" s="35"/>
      <c r="BN141" s="35"/>
      <c r="BO141" s="91">
        <v>200.0</v>
      </c>
      <c r="BP141" s="115" t="s">
        <v>4479</v>
      </c>
      <c r="BQ141" s="35"/>
      <c r="BR141" s="35"/>
      <c r="BS141" s="35"/>
      <c r="BT141" s="35"/>
      <c r="BU141" s="35"/>
      <c r="BV141" s="35"/>
      <c r="BW141" s="35"/>
      <c r="BX141" s="35"/>
      <c r="BY141" s="35"/>
      <c r="BZ141" s="35"/>
      <c r="CA141" s="35"/>
      <c r="CB141" s="35"/>
      <c r="CC141" s="35"/>
      <c r="CD141" s="35"/>
      <c r="CE141" s="121">
        <v>300.0</v>
      </c>
      <c r="CF141" s="122" t="s">
        <v>4480</v>
      </c>
      <c r="CG141" s="35"/>
      <c r="CH141" s="35"/>
      <c r="CI141" s="35"/>
      <c r="CJ141" s="35"/>
      <c r="CK141" s="35"/>
      <c r="CL141" s="35"/>
      <c r="CM141" s="35"/>
      <c r="CN141" s="35"/>
      <c r="CO141" s="35"/>
      <c r="CP141" s="35"/>
      <c r="CQ141" s="35"/>
      <c r="CR141" s="35"/>
      <c r="CS141" s="124">
        <v>50.0</v>
      </c>
      <c r="CT141" s="122" t="s">
        <v>4481</v>
      </c>
      <c r="CU141" s="35"/>
      <c r="CV141" s="35"/>
      <c r="CY141" s="35"/>
      <c r="CZ141" s="35"/>
      <c r="DA141" s="35"/>
      <c r="DB141" s="35"/>
      <c r="DC141" s="35"/>
      <c r="DD141" s="35"/>
      <c r="DE141" s="35"/>
      <c r="DF141" s="35"/>
      <c r="DG141" s="35"/>
      <c r="DH141" s="35"/>
      <c r="DI141" s="35"/>
      <c r="DJ141" s="35"/>
      <c r="DK141" s="35"/>
      <c r="DP141" s="35"/>
    </row>
    <row r="142" ht="24.75" customHeight="1">
      <c r="A142" s="35"/>
      <c r="B142" s="82">
        <v>133.0</v>
      </c>
      <c r="C142" s="35"/>
      <c r="D142" s="35"/>
      <c r="E142" s="83">
        <v>50.0</v>
      </c>
      <c r="F142" s="100" t="s">
        <v>4482</v>
      </c>
      <c r="G142" s="35"/>
      <c r="H142" s="35"/>
      <c r="I142" s="83">
        <v>100.0</v>
      </c>
      <c r="J142" s="174" t="s">
        <v>4483</v>
      </c>
      <c r="K142" s="83">
        <v>100.0</v>
      </c>
      <c r="L142" s="210" t="s">
        <v>4484</v>
      </c>
      <c r="M142" s="83">
        <v>400.0</v>
      </c>
      <c r="N142" s="230" t="s">
        <v>4485</v>
      </c>
      <c r="O142" s="35"/>
      <c r="P142" s="35"/>
      <c r="Q142" s="101"/>
      <c r="R142" s="114"/>
      <c r="S142" s="83">
        <v>100.0</v>
      </c>
      <c r="T142" s="115" t="s">
        <v>4486</v>
      </c>
      <c r="U142" s="35"/>
      <c r="V142" s="35"/>
      <c r="W142" s="35"/>
      <c r="X142" s="35"/>
      <c r="Y142" s="83">
        <v>400.0</v>
      </c>
      <c r="Z142" s="115" t="s">
        <v>4487</v>
      </c>
      <c r="AA142" s="83">
        <v>100.0</v>
      </c>
      <c r="AB142" s="115" t="s">
        <v>4488</v>
      </c>
      <c r="AC142" s="83">
        <v>400.0</v>
      </c>
      <c r="AD142" s="100" t="s">
        <v>4489</v>
      </c>
      <c r="AE142" s="35"/>
      <c r="AF142" s="35"/>
      <c r="AG142" s="35"/>
      <c r="AI142" s="35"/>
      <c r="AJ142" s="35"/>
      <c r="AK142" s="35"/>
      <c r="AL142" s="35"/>
      <c r="AM142" s="35"/>
      <c r="AN142" s="35"/>
      <c r="AO142" s="83">
        <v>200.0</v>
      </c>
      <c r="AP142" s="234" t="s">
        <v>4490</v>
      </c>
      <c r="AQ142" s="83">
        <v>200.0</v>
      </c>
      <c r="AR142" s="145" t="s">
        <v>4491</v>
      </c>
      <c r="AS142" s="101"/>
      <c r="AT142" s="35"/>
      <c r="AU142" s="35"/>
      <c r="AV142" s="35"/>
      <c r="AW142" s="35"/>
      <c r="AX142" s="35"/>
      <c r="AY142" s="101"/>
      <c r="AZ142" s="114"/>
      <c r="BA142" s="35"/>
      <c r="BB142" s="35"/>
      <c r="BC142" s="35"/>
      <c r="BD142" s="35"/>
      <c r="BE142" s="35"/>
      <c r="BF142" s="35"/>
      <c r="BG142" s="83">
        <v>300.0</v>
      </c>
      <c r="BH142" s="84" t="s">
        <v>4492</v>
      </c>
      <c r="BI142" s="35"/>
      <c r="BJ142" s="35"/>
      <c r="BK142" s="35"/>
      <c r="BL142" s="35"/>
      <c r="BM142" s="35"/>
      <c r="BN142" s="35"/>
      <c r="BO142" s="91">
        <v>400.0</v>
      </c>
      <c r="BP142" s="115" t="s">
        <v>4493</v>
      </c>
      <c r="BQ142" s="35"/>
      <c r="BR142" s="35"/>
      <c r="BS142" s="35"/>
      <c r="BT142" s="35"/>
      <c r="BU142" s="35"/>
      <c r="BV142" s="35"/>
      <c r="BW142" s="35"/>
      <c r="BX142" s="35"/>
      <c r="BY142" s="35"/>
      <c r="BZ142" s="35"/>
      <c r="CA142" s="35"/>
      <c r="CB142" s="35"/>
      <c r="CC142" s="35"/>
      <c r="CD142" s="35"/>
      <c r="CE142" s="121">
        <v>300.0</v>
      </c>
      <c r="CF142" s="122" t="s">
        <v>4494</v>
      </c>
      <c r="CG142" s="35"/>
      <c r="CH142" s="35"/>
      <c r="CI142" s="35"/>
      <c r="CJ142" s="35"/>
      <c r="CK142" s="35"/>
      <c r="CL142" s="35"/>
      <c r="CM142" s="35"/>
      <c r="CN142" s="35"/>
      <c r="CO142" s="35"/>
      <c r="CP142" s="35"/>
      <c r="CQ142" s="35"/>
      <c r="CR142" s="35"/>
      <c r="CS142" s="124">
        <v>100.0</v>
      </c>
      <c r="CT142" s="122" t="s">
        <v>4495</v>
      </c>
      <c r="CU142" s="35"/>
      <c r="CV142" s="35"/>
      <c r="CY142" s="35"/>
      <c r="CZ142" s="35"/>
      <c r="DA142" s="35"/>
      <c r="DB142" s="35"/>
      <c r="DC142" s="35"/>
      <c r="DD142" s="35"/>
      <c r="DE142" s="35"/>
      <c r="DF142" s="35"/>
      <c r="DG142" s="35"/>
      <c r="DH142" s="35"/>
      <c r="DI142" s="35"/>
      <c r="DJ142" s="35"/>
      <c r="DK142" s="35"/>
      <c r="DP142" s="35"/>
    </row>
    <row r="143" ht="24.75" customHeight="1">
      <c r="A143" s="35"/>
      <c r="B143" s="82">
        <v>134.0</v>
      </c>
      <c r="C143" s="35"/>
      <c r="D143" s="35"/>
      <c r="E143" s="83">
        <v>200.0</v>
      </c>
      <c r="F143" s="100" t="s">
        <v>4496</v>
      </c>
      <c r="G143" s="35"/>
      <c r="H143" s="35"/>
      <c r="I143" s="83">
        <v>100.0</v>
      </c>
      <c r="J143" s="174" t="s">
        <v>4497</v>
      </c>
      <c r="K143" s="83">
        <v>300.0</v>
      </c>
      <c r="L143" s="116" t="s">
        <v>4498</v>
      </c>
      <c r="M143" s="83">
        <v>500.0</v>
      </c>
      <c r="N143" s="230" t="s">
        <v>4499</v>
      </c>
      <c r="O143" s="35"/>
      <c r="P143" s="35"/>
      <c r="Q143" s="101"/>
      <c r="R143" s="114"/>
      <c r="S143" s="83">
        <v>100.0</v>
      </c>
      <c r="T143" s="115" t="s">
        <v>4500</v>
      </c>
      <c r="U143" s="35"/>
      <c r="V143" s="35"/>
      <c r="W143" s="35"/>
      <c r="X143" s="35"/>
      <c r="Y143" s="83">
        <v>400.0</v>
      </c>
      <c r="Z143" s="115" t="s">
        <v>4501</v>
      </c>
      <c r="AA143" s="83">
        <v>50.0</v>
      </c>
      <c r="AB143" s="100" t="s">
        <v>4502</v>
      </c>
      <c r="AC143" s="83">
        <v>200.0</v>
      </c>
      <c r="AD143" s="100" t="s">
        <v>4503</v>
      </c>
      <c r="AE143" s="35"/>
      <c r="AF143" s="35"/>
      <c r="AG143" s="35"/>
      <c r="AI143" s="35"/>
      <c r="AJ143" s="35"/>
      <c r="AK143" s="35"/>
      <c r="AL143" s="35"/>
      <c r="AM143" s="35"/>
      <c r="AN143" s="35"/>
      <c r="AO143" s="83">
        <v>600.0</v>
      </c>
      <c r="AP143" s="234" t="s">
        <v>4504</v>
      </c>
      <c r="AQ143" s="83">
        <v>0.0</v>
      </c>
      <c r="AR143" s="145" t="s">
        <v>4505</v>
      </c>
      <c r="AS143" s="101"/>
      <c r="AT143" s="35"/>
      <c r="AU143" s="35"/>
      <c r="AV143" s="35"/>
      <c r="AW143" s="35"/>
      <c r="AX143" s="35"/>
      <c r="AY143" s="101"/>
      <c r="AZ143" s="114"/>
      <c r="BA143" s="35"/>
      <c r="BB143" s="35"/>
      <c r="BC143" s="35"/>
      <c r="BD143" s="35"/>
      <c r="BE143" s="35"/>
      <c r="BF143" s="35"/>
      <c r="BG143" s="83">
        <v>0.0</v>
      </c>
      <c r="BH143" s="84" t="s">
        <v>4506</v>
      </c>
      <c r="BI143" s="35"/>
      <c r="BJ143" s="35"/>
      <c r="BK143" s="35"/>
      <c r="BL143" s="35"/>
      <c r="BM143" s="35"/>
      <c r="BN143" s="35"/>
      <c r="BO143" s="91">
        <v>200.0</v>
      </c>
      <c r="BP143" s="115" t="s">
        <v>4507</v>
      </c>
      <c r="BQ143" s="35"/>
      <c r="BR143" s="35"/>
      <c r="BS143" s="35"/>
      <c r="BT143" s="35"/>
      <c r="BU143" s="35"/>
      <c r="BV143" s="35"/>
      <c r="BW143" s="35"/>
      <c r="BX143" s="35"/>
      <c r="BY143" s="35"/>
      <c r="BZ143" s="35"/>
      <c r="CA143" s="35"/>
      <c r="CB143" s="35"/>
      <c r="CC143" s="35"/>
      <c r="CD143" s="35"/>
      <c r="CE143" s="121">
        <v>200.0</v>
      </c>
      <c r="CF143" s="122" t="s">
        <v>4508</v>
      </c>
      <c r="CG143" s="35"/>
      <c r="CH143" s="35"/>
      <c r="CI143" s="35"/>
      <c r="CJ143" s="35"/>
      <c r="CK143" s="35"/>
      <c r="CL143" s="35"/>
      <c r="CM143" s="35"/>
      <c r="CN143" s="35"/>
      <c r="CO143" s="35"/>
      <c r="CP143" s="35"/>
      <c r="CQ143" s="35"/>
      <c r="CR143" s="35"/>
      <c r="CS143" s="124">
        <v>100.0</v>
      </c>
      <c r="CT143" s="122" t="s">
        <v>4509</v>
      </c>
      <c r="CU143" s="35"/>
      <c r="CV143" s="35"/>
      <c r="CY143" s="35"/>
      <c r="CZ143" s="35"/>
      <c r="DA143" s="35"/>
      <c r="DB143" s="35"/>
      <c r="DC143" s="35"/>
      <c r="DD143" s="35"/>
      <c r="DE143" s="35"/>
      <c r="DF143" s="35"/>
      <c r="DG143" s="35"/>
      <c r="DH143" s="35"/>
      <c r="DI143" s="35"/>
      <c r="DJ143" s="35"/>
      <c r="DP143" s="35"/>
    </row>
    <row r="144" ht="24.75" customHeight="1">
      <c r="A144" s="35"/>
      <c r="B144" s="82">
        <v>135.0</v>
      </c>
      <c r="C144" s="35"/>
      <c r="D144" s="35"/>
      <c r="E144" s="83">
        <v>100.0</v>
      </c>
      <c r="F144" s="100" t="s">
        <v>4510</v>
      </c>
      <c r="G144" s="35"/>
      <c r="H144" s="35"/>
      <c r="I144" s="83">
        <v>200.0</v>
      </c>
      <c r="J144" s="174" t="s">
        <v>4511</v>
      </c>
      <c r="K144" s="83">
        <v>300.0</v>
      </c>
      <c r="L144" s="116" t="s">
        <v>4512</v>
      </c>
      <c r="M144" s="83">
        <v>400.0</v>
      </c>
      <c r="N144" s="230" t="s">
        <v>4513</v>
      </c>
      <c r="O144" s="35"/>
      <c r="P144" s="35"/>
      <c r="Q144" s="101"/>
      <c r="R144" s="114"/>
      <c r="S144" s="83">
        <v>50.0</v>
      </c>
      <c r="T144" s="118" t="s">
        <v>4514</v>
      </c>
      <c r="U144" s="35"/>
      <c r="V144" s="35"/>
      <c r="W144" s="35"/>
      <c r="X144" s="35"/>
      <c r="Y144" s="83">
        <v>300.0</v>
      </c>
      <c r="Z144" s="100" t="s">
        <v>4515</v>
      </c>
      <c r="AA144" s="83">
        <v>100.0</v>
      </c>
      <c r="AB144" s="100" t="s">
        <v>4516</v>
      </c>
      <c r="AC144" s="83">
        <v>500.0</v>
      </c>
      <c r="AD144" s="100" t="s">
        <v>4517</v>
      </c>
      <c r="AE144" s="35"/>
      <c r="AF144" s="35"/>
      <c r="AG144" s="35"/>
      <c r="AI144" s="35"/>
      <c r="AJ144" s="35"/>
      <c r="AK144" s="35"/>
      <c r="AL144" s="35"/>
      <c r="AM144" s="35"/>
      <c r="AN144" s="35"/>
      <c r="AO144" s="83">
        <v>500.0</v>
      </c>
      <c r="AP144" s="234" t="s">
        <v>4518</v>
      </c>
      <c r="AQ144" s="83">
        <v>100.0</v>
      </c>
      <c r="AR144" s="145" t="s">
        <v>4519</v>
      </c>
      <c r="AS144" s="101"/>
      <c r="AT144" s="35"/>
      <c r="AU144" s="35"/>
      <c r="AV144" s="35"/>
      <c r="AW144" s="35"/>
      <c r="AX144" s="35"/>
      <c r="AY144" s="101"/>
      <c r="AZ144" s="114"/>
      <c r="BA144" s="35"/>
      <c r="BB144" s="35"/>
      <c r="BC144" s="35"/>
      <c r="BD144" s="35"/>
      <c r="BE144" s="35"/>
      <c r="BF144" s="35"/>
      <c r="BG144" s="83">
        <v>400.0</v>
      </c>
      <c r="BH144" s="84" t="s">
        <v>4520</v>
      </c>
      <c r="BI144" s="35"/>
      <c r="BJ144" s="35"/>
      <c r="BK144" s="35"/>
      <c r="BL144" s="35"/>
      <c r="BM144" s="35"/>
      <c r="BN144" s="35"/>
      <c r="BO144" s="83">
        <v>300.0</v>
      </c>
      <c r="BP144" s="119" t="s">
        <v>4521</v>
      </c>
      <c r="BQ144" s="35"/>
      <c r="BR144" s="35"/>
      <c r="BS144" s="35"/>
      <c r="BT144" s="35"/>
      <c r="BU144" s="35"/>
      <c r="BV144" s="35"/>
      <c r="BW144" s="35"/>
      <c r="BX144" s="35"/>
      <c r="BY144" s="35"/>
      <c r="BZ144" s="35"/>
      <c r="CA144" s="35"/>
      <c r="CB144" s="35"/>
      <c r="CC144" s="35"/>
      <c r="CD144" s="35"/>
      <c r="CE144" s="121">
        <v>100.0</v>
      </c>
      <c r="CF144" s="122" t="s">
        <v>4522</v>
      </c>
      <c r="CG144" s="35"/>
      <c r="CH144" s="35"/>
      <c r="CI144" s="35"/>
      <c r="CJ144" s="35"/>
      <c r="CK144" s="35"/>
      <c r="CL144" s="35"/>
      <c r="CM144" s="35"/>
      <c r="CN144" s="35"/>
      <c r="CO144" s="35"/>
      <c r="CP144" s="35"/>
      <c r="CQ144" s="35"/>
      <c r="CR144" s="35"/>
      <c r="CS144" s="124">
        <v>50.0</v>
      </c>
      <c r="CT144" s="122" t="s">
        <v>4523</v>
      </c>
      <c r="CU144" s="35"/>
      <c r="CV144" s="35"/>
      <c r="CW144" s="35"/>
      <c r="CX144" s="35"/>
      <c r="CY144" s="35"/>
      <c r="CZ144" s="35"/>
      <c r="DA144" s="35"/>
      <c r="DB144" s="35"/>
      <c r="DC144" s="35"/>
      <c r="DD144" s="35"/>
      <c r="DE144" s="35"/>
      <c r="DF144" s="35"/>
      <c r="DG144" s="35"/>
      <c r="DH144" s="35"/>
      <c r="DI144" s="35"/>
      <c r="DJ144" s="35"/>
      <c r="DK144" s="35"/>
      <c r="DP144" s="35"/>
    </row>
    <row r="145" ht="24.75" customHeight="1">
      <c r="A145" s="35"/>
      <c r="B145" s="82">
        <v>136.0</v>
      </c>
      <c r="C145" s="35"/>
      <c r="D145" s="35"/>
      <c r="E145" s="83">
        <v>100.0</v>
      </c>
      <c r="F145" s="100" t="s">
        <v>4524</v>
      </c>
      <c r="G145" s="35"/>
      <c r="H145" s="35"/>
      <c r="I145" s="83">
        <v>200.0</v>
      </c>
      <c r="J145" s="174" t="s">
        <v>4525</v>
      </c>
      <c r="K145" s="83">
        <v>300.0</v>
      </c>
      <c r="L145" s="116" t="s">
        <v>4526</v>
      </c>
      <c r="M145" s="83">
        <v>500.0</v>
      </c>
      <c r="N145" s="230" t="s">
        <v>4527</v>
      </c>
      <c r="O145" s="35"/>
      <c r="P145" s="35"/>
      <c r="Q145" s="101"/>
      <c r="R145" s="114"/>
      <c r="S145" s="83">
        <v>100.0</v>
      </c>
      <c r="T145" s="115" t="s">
        <v>4528</v>
      </c>
      <c r="U145" s="35"/>
      <c r="V145" s="35"/>
      <c r="W145" s="35"/>
      <c r="X145" s="35"/>
      <c r="Y145" s="83">
        <v>400.0</v>
      </c>
      <c r="Z145" s="100" t="s">
        <v>4529</v>
      </c>
      <c r="AA145" s="83">
        <v>300.0</v>
      </c>
      <c r="AB145" s="115" t="s">
        <v>4530</v>
      </c>
      <c r="AC145" s="83">
        <v>200.0</v>
      </c>
      <c r="AD145" s="100" t="s">
        <v>4531</v>
      </c>
      <c r="AE145" s="35"/>
      <c r="AF145" s="35"/>
      <c r="AG145" s="35"/>
      <c r="AI145" s="35"/>
      <c r="AJ145" s="35"/>
      <c r="AK145" s="35"/>
      <c r="AL145" s="35"/>
      <c r="AM145" s="35"/>
      <c r="AN145" s="35"/>
      <c r="AO145" s="83">
        <v>600.0</v>
      </c>
      <c r="AP145" s="234" t="s">
        <v>4532</v>
      </c>
      <c r="AQ145" s="83" t="s">
        <v>1180</v>
      </c>
      <c r="AR145" s="145" t="s">
        <v>1271</v>
      </c>
      <c r="AS145" s="101"/>
      <c r="AT145" s="35"/>
      <c r="AU145" s="35"/>
      <c r="AV145" s="35"/>
      <c r="AW145" s="35"/>
      <c r="AX145" s="35"/>
      <c r="AY145" s="101"/>
      <c r="AZ145" s="114"/>
      <c r="BA145" s="35"/>
      <c r="BB145" s="35"/>
      <c r="BC145" s="35"/>
      <c r="BD145" s="35"/>
      <c r="BE145" s="35"/>
      <c r="BF145" s="35"/>
      <c r="BG145" s="83">
        <v>400.0</v>
      </c>
      <c r="BH145" s="84" t="s">
        <v>4533</v>
      </c>
      <c r="BI145" s="35"/>
      <c r="BJ145" s="35"/>
      <c r="BK145" s="35"/>
      <c r="BL145" s="35"/>
      <c r="BM145" s="35"/>
      <c r="BN145" s="35"/>
      <c r="BO145" s="91">
        <v>100.0</v>
      </c>
      <c r="BP145" s="235" t="s">
        <v>4534</v>
      </c>
      <c r="BQ145" s="35"/>
      <c r="BR145" s="35"/>
      <c r="BS145" s="35"/>
      <c r="BT145" s="35"/>
      <c r="BU145" s="35"/>
      <c r="BV145" s="35"/>
      <c r="BW145" s="35"/>
      <c r="BX145" s="35"/>
      <c r="BY145" s="35"/>
      <c r="BZ145" s="35"/>
      <c r="CA145" s="35"/>
      <c r="CB145" s="35"/>
      <c r="CC145" s="35"/>
      <c r="CD145" s="35"/>
      <c r="CE145" s="121">
        <v>300.0</v>
      </c>
      <c r="CF145" s="122" t="s">
        <v>4535</v>
      </c>
      <c r="CG145" s="35"/>
      <c r="CH145" s="35"/>
      <c r="CI145" s="35"/>
      <c r="CJ145" s="35"/>
      <c r="CK145" s="35"/>
      <c r="CL145" s="35"/>
      <c r="CM145" s="35"/>
      <c r="CN145" s="35"/>
      <c r="CO145" s="35"/>
      <c r="CP145" s="35"/>
      <c r="CQ145" s="35"/>
      <c r="CR145" s="35"/>
      <c r="CS145" s="124">
        <v>200.0</v>
      </c>
      <c r="CT145" s="122" t="s">
        <v>4536</v>
      </c>
      <c r="CU145" s="35"/>
      <c r="CV145" s="35"/>
      <c r="CW145" s="35"/>
      <c r="CX145" s="35"/>
      <c r="CY145" s="35"/>
      <c r="CZ145" s="35"/>
      <c r="DA145" s="35"/>
      <c r="DB145" s="35"/>
      <c r="DC145" s="35"/>
      <c r="DD145" s="35"/>
      <c r="DE145" s="35"/>
      <c r="DF145" s="35"/>
      <c r="DG145" s="35"/>
      <c r="DH145" s="35"/>
      <c r="DI145" s="35"/>
      <c r="DJ145" s="35"/>
      <c r="DL145" s="111"/>
      <c r="DP145" s="35"/>
    </row>
    <row r="146" ht="24.75" customHeight="1">
      <c r="A146" s="35"/>
      <c r="B146" s="82">
        <v>137.0</v>
      </c>
      <c r="C146" s="35"/>
      <c r="D146" s="35"/>
      <c r="E146" s="83">
        <v>100.0</v>
      </c>
      <c r="F146" s="100" t="s">
        <v>4537</v>
      </c>
      <c r="G146" s="35"/>
      <c r="H146" s="35"/>
      <c r="I146" s="83">
        <v>200.0</v>
      </c>
      <c r="J146" s="174" t="s">
        <v>4538</v>
      </c>
      <c r="K146" s="83">
        <v>200.0</v>
      </c>
      <c r="L146" s="116" t="s">
        <v>4539</v>
      </c>
      <c r="M146" s="83">
        <v>400.0</v>
      </c>
      <c r="N146" s="230" t="s">
        <v>4540</v>
      </c>
      <c r="O146" s="35"/>
      <c r="P146" s="35"/>
      <c r="Q146" s="101"/>
      <c r="R146" s="114"/>
      <c r="S146" s="83">
        <v>100.0</v>
      </c>
      <c r="T146" s="118" t="s">
        <v>4541</v>
      </c>
      <c r="U146" s="35"/>
      <c r="V146" s="35"/>
      <c r="W146" s="35"/>
      <c r="X146" s="35"/>
      <c r="Y146" s="83">
        <v>200.0</v>
      </c>
      <c r="Z146" s="115" t="s">
        <v>4542</v>
      </c>
      <c r="AA146" s="83">
        <v>50.0</v>
      </c>
      <c r="AB146" s="115" t="s">
        <v>4543</v>
      </c>
      <c r="AC146" s="83">
        <v>400.0</v>
      </c>
      <c r="AD146" s="100" t="s">
        <v>4544</v>
      </c>
      <c r="AE146" s="35"/>
      <c r="AF146" s="35"/>
      <c r="AG146" s="35"/>
      <c r="AI146" s="35"/>
      <c r="AJ146" s="35"/>
      <c r="AK146" s="35"/>
      <c r="AL146" s="35"/>
      <c r="AM146" s="35"/>
      <c r="AN146" s="35"/>
      <c r="AO146" s="142">
        <v>600.0</v>
      </c>
      <c r="AP146" s="236" t="s">
        <v>4545</v>
      </c>
      <c r="AQ146" s="83">
        <v>100.0</v>
      </c>
      <c r="AR146" s="145" t="s">
        <v>3793</v>
      </c>
      <c r="AS146" s="101"/>
      <c r="AT146" s="35"/>
      <c r="AU146" s="35"/>
      <c r="AV146" s="35"/>
      <c r="AW146" s="35"/>
      <c r="AX146" s="35"/>
      <c r="AY146" s="101"/>
      <c r="AZ146" s="114"/>
      <c r="BA146" s="35"/>
      <c r="BB146" s="35"/>
      <c r="BC146" s="35"/>
      <c r="BD146" s="35"/>
      <c r="BE146" s="35"/>
      <c r="BF146" s="35"/>
      <c r="BG146" s="83">
        <v>400.0</v>
      </c>
      <c r="BH146" s="84" t="s">
        <v>4546</v>
      </c>
      <c r="BI146" s="35"/>
      <c r="BJ146" s="35"/>
      <c r="BK146" s="35"/>
      <c r="BL146" s="35"/>
      <c r="BM146" s="35"/>
      <c r="BN146" s="35"/>
      <c r="BO146" s="91">
        <v>100.0</v>
      </c>
      <c r="BP146" s="235" t="s">
        <v>4547</v>
      </c>
      <c r="BQ146" s="35"/>
      <c r="BR146" s="35"/>
      <c r="BS146" s="35"/>
      <c r="BT146" s="35"/>
      <c r="BU146" s="35"/>
      <c r="BV146" s="35"/>
      <c r="BW146" s="35"/>
      <c r="BX146" s="35"/>
      <c r="BY146" s="35"/>
      <c r="BZ146" s="35"/>
      <c r="CA146" s="35"/>
      <c r="CB146" s="35"/>
      <c r="CC146" s="35"/>
      <c r="CD146" s="35"/>
      <c r="CE146" s="121">
        <v>200.0</v>
      </c>
      <c r="CF146" s="122" t="s">
        <v>4548</v>
      </c>
      <c r="CG146" s="35"/>
      <c r="CH146" s="35"/>
      <c r="CI146" s="35"/>
      <c r="CJ146" s="35"/>
      <c r="CK146" s="35"/>
      <c r="CL146" s="35"/>
      <c r="CM146" s="35"/>
      <c r="CN146" s="35"/>
      <c r="CO146" s="35"/>
      <c r="CP146" s="35"/>
      <c r="CQ146" s="35"/>
      <c r="CR146" s="35"/>
      <c r="CS146" s="124">
        <v>50.0</v>
      </c>
      <c r="CT146" s="122" t="s">
        <v>4549</v>
      </c>
      <c r="CU146" s="35"/>
      <c r="CV146" s="35"/>
      <c r="CW146" s="35"/>
      <c r="CX146" s="35"/>
      <c r="CY146" s="35"/>
      <c r="CZ146" s="35"/>
      <c r="DA146" s="35"/>
      <c r="DB146" s="35"/>
      <c r="DC146" s="35"/>
      <c r="DD146" s="35"/>
      <c r="DE146" s="35"/>
      <c r="DF146" s="35"/>
      <c r="DG146" s="35"/>
      <c r="DH146" s="35"/>
      <c r="DI146" s="35"/>
      <c r="DJ146" s="35"/>
      <c r="DK146" s="35"/>
      <c r="DL146" s="111"/>
      <c r="DP146" s="35"/>
    </row>
    <row r="147" ht="24.75" customHeight="1">
      <c r="A147" s="35"/>
      <c r="B147" s="82">
        <v>138.0</v>
      </c>
      <c r="C147" s="35"/>
      <c r="D147" s="35"/>
      <c r="E147" s="83">
        <v>100.0</v>
      </c>
      <c r="F147" s="100" t="s">
        <v>4550</v>
      </c>
      <c r="G147" s="35"/>
      <c r="H147" s="35"/>
      <c r="I147" s="83">
        <v>200.0</v>
      </c>
      <c r="J147" s="174" t="s">
        <v>4551</v>
      </c>
      <c r="K147" s="83">
        <v>200.0</v>
      </c>
      <c r="L147" s="116" t="s">
        <v>4552</v>
      </c>
      <c r="M147" s="83">
        <v>500.0</v>
      </c>
      <c r="N147" s="230" t="s">
        <v>4553</v>
      </c>
      <c r="O147" s="35"/>
      <c r="P147" s="35"/>
      <c r="Q147" s="101"/>
      <c r="R147" s="114"/>
      <c r="S147" s="83">
        <v>100.0</v>
      </c>
      <c r="T147" s="115" t="s">
        <v>4554</v>
      </c>
      <c r="U147" s="35"/>
      <c r="V147" s="35"/>
      <c r="W147" s="35"/>
      <c r="X147" s="35"/>
      <c r="Y147" s="83">
        <v>200.0</v>
      </c>
      <c r="Z147" s="100" t="s">
        <v>4555</v>
      </c>
      <c r="AA147" s="83">
        <v>200.0</v>
      </c>
      <c r="AB147" s="100" t="s">
        <v>4556</v>
      </c>
      <c r="AC147" s="83">
        <v>600.0</v>
      </c>
      <c r="AD147" s="100" t="s">
        <v>4557</v>
      </c>
      <c r="AE147" s="35"/>
      <c r="AF147" s="35"/>
      <c r="AG147" s="35"/>
      <c r="AI147" s="35"/>
      <c r="AJ147" s="35"/>
      <c r="AK147" s="35"/>
      <c r="AL147" s="35"/>
      <c r="AM147" s="35"/>
      <c r="AN147" s="35"/>
      <c r="AQ147" s="83">
        <v>50.0</v>
      </c>
      <c r="AR147" s="145" t="s">
        <v>4558</v>
      </c>
      <c r="AS147" s="101"/>
      <c r="AT147" s="35"/>
      <c r="AU147" s="35"/>
      <c r="AV147" s="35"/>
      <c r="AW147" s="35"/>
      <c r="AX147" s="35"/>
      <c r="AY147" s="101"/>
      <c r="AZ147" s="114"/>
      <c r="BA147" s="35"/>
      <c r="BB147" s="35"/>
      <c r="BC147" s="35"/>
      <c r="BD147" s="35"/>
      <c r="BE147" s="35"/>
      <c r="BF147" s="35"/>
      <c r="BG147" s="83">
        <v>200.0</v>
      </c>
      <c r="BH147" s="84" t="s">
        <v>4559</v>
      </c>
      <c r="BI147" s="35"/>
      <c r="BJ147" s="35"/>
      <c r="BK147" s="35"/>
      <c r="BL147" s="35"/>
      <c r="BM147" s="35"/>
      <c r="BN147" s="35"/>
      <c r="BO147" s="91">
        <v>100.0</v>
      </c>
      <c r="BP147" s="235" t="s">
        <v>217</v>
      </c>
      <c r="BQ147" s="35"/>
      <c r="BR147" s="35"/>
      <c r="BS147" s="35"/>
      <c r="BT147" s="35"/>
      <c r="BU147" s="35"/>
      <c r="BV147" s="35"/>
      <c r="BW147" s="35"/>
      <c r="BX147" s="35"/>
      <c r="BY147" s="35"/>
      <c r="BZ147" s="35"/>
      <c r="CA147" s="35"/>
      <c r="CB147" s="35"/>
      <c r="CC147" s="35"/>
      <c r="CD147" s="35"/>
      <c r="CE147" s="121">
        <v>200.0</v>
      </c>
      <c r="CF147" s="122" t="s">
        <v>4560</v>
      </c>
      <c r="CG147" s="35"/>
      <c r="CH147" s="35"/>
      <c r="CI147" s="35"/>
      <c r="CJ147" s="35"/>
      <c r="CK147" s="35"/>
      <c r="CL147" s="35"/>
      <c r="CM147" s="35"/>
      <c r="CN147" s="35"/>
      <c r="CO147" s="35"/>
      <c r="CP147" s="35"/>
      <c r="CQ147" s="35"/>
      <c r="CR147" s="35"/>
      <c r="CS147" s="124">
        <v>100.0</v>
      </c>
      <c r="CT147" s="122" t="s">
        <v>4561</v>
      </c>
      <c r="CU147" s="35"/>
      <c r="CV147" s="35"/>
      <c r="CW147" s="35"/>
      <c r="CX147" s="35"/>
      <c r="CY147" s="35"/>
      <c r="CZ147" s="35"/>
      <c r="DA147" s="35"/>
      <c r="DB147" s="35"/>
      <c r="DC147" s="35"/>
      <c r="DD147" s="35"/>
      <c r="DE147" s="35"/>
      <c r="DF147" s="35"/>
      <c r="DG147" s="35"/>
      <c r="DH147" s="35"/>
      <c r="DI147" s="35"/>
      <c r="DJ147" s="35"/>
      <c r="DK147" s="35"/>
      <c r="DL147" s="111"/>
      <c r="DP147" s="35"/>
    </row>
    <row r="148" ht="24.75" customHeight="1">
      <c r="A148" s="35"/>
      <c r="B148" s="82">
        <v>139.0</v>
      </c>
      <c r="C148" s="35"/>
      <c r="D148" s="35"/>
      <c r="E148" s="83">
        <v>200.0</v>
      </c>
      <c r="F148" s="100" t="s">
        <v>4562</v>
      </c>
      <c r="G148" s="35"/>
      <c r="H148" s="35"/>
      <c r="I148" s="83">
        <v>200.0</v>
      </c>
      <c r="J148" s="174" t="s">
        <v>4563</v>
      </c>
      <c r="K148" s="83">
        <v>200.0</v>
      </c>
      <c r="L148" s="116" t="s">
        <v>4564</v>
      </c>
      <c r="M148" s="83">
        <v>400.0</v>
      </c>
      <c r="N148" s="230" t="s">
        <v>4565</v>
      </c>
      <c r="O148" s="35"/>
      <c r="P148" s="35"/>
      <c r="Q148" s="101"/>
      <c r="R148" s="114"/>
      <c r="S148" s="83">
        <v>100.0</v>
      </c>
      <c r="T148" s="115" t="s">
        <v>4566</v>
      </c>
      <c r="U148" s="35"/>
      <c r="V148" s="35"/>
      <c r="W148" s="35"/>
      <c r="X148" s="35"/>
      <c r="Y148" s="83">
        <v>300.0</v>
      </c>
      <c r="Z148" s="100" t="s">
        <v>4567</v>
      </c>
      <c r="AA148" s="83">
        <v>50.0</v>
      </c>
      <c r="AB148" s="115" t="s">
        <v>4568</v>
      </c>
      <c r="AC148" s="83">
        <v>300.0</v>
      </c>
      <c r="AD148" s="100" t="s">
        <v>4569</v>
      </c>
      <c r="AE148" s="35"/>
      <c r="AF148" s="35"/>
      <c r="AG148" s="35"/>
      <c r="AI148" s="35"/>
      <c r="AJ148" s="35"/>
      <c r="AK148" s="35"/>
      <c r="AL148" s="35"/>
      <c r="AM148" s="35"/>
      <c r="AN148" s="35"/>
      <c r="AQ148" s="83">
        <v>100.0</v>
      </c>
      <c r="AR148" s="145" t="s">
        <v>4570</v>
      </c>
      <c r="AS148" s="101"/>
      <c r="AT148" s="35"/>
      <c r="AU148" s="35"/>
      <c r="AV148" s="35"/>
      <c r="AW148" s="35"/>
      <c r="AX148" s="35"/>
      <c r="AY148" s="101"/>
      <c r="AZ148" s="114"/>
      <c r="BA148" s="35"/>
      <c r="BB148" s="35"/>
      <c r="BC148" s="35"/>
      <c r="BD148" s="35"/>
      <c r="BE148" s="35"/>
      <c r="BF148" s="35"/>
      <c r="BG148" s="83">
        <v>300.0</v>
      </c>
      <c r="BH148" s="84" t="s">
        <v>4571</v>
      </c>
      <c r="BI148" s="35"/>
      <c r="BJ148" s="35"/>
      <c r="BK148" s="35"/>
      <c r="BL148" s="35"/>
      <c r="BM148" s="35"/>
      <c r="BN148" s="35"/>
      <c r="BO148" s="91">
        <v>50.0</v>
      </c>
      <c r="BP148" s="235" t="s">
        <v>4572</v>
      </c>
      <c r="BQ148" s="35"/>
      <c r="BR148" s="35"/>
      <c r="BS148" s="35"/>
      <c r="BT148" s="35"/>
      <c r="BU148" s="35"/>
      <c r="BV148" s="35"/>
      <c r="BW148" s="35"/>
      <c r="BX148" s="35"/>
      <c r="BY148" s="35"/>
      <c r="BZ148" s="35"/>
      <c r="CA148" s="35"/>
      <c r="CB148" s="35"/>
      <c r="CC148" s="35"/>
      <c r="CD148" s="35"/>
      <c r="CE148" s="121">
        <v>50.0</v>
      </c>
      <c r="CF148" s="122" t="s">
        <v>4573</v>
      </c>
      <c r="CG148" s="35"/>
      <c r="CH148" s="35"/>
      <c r="CI148" s="35"/>
      <c r="CJ148" s="35"/>
      <c r="CK148" s="35"/>
      <c r="CL148" s="35"/>
      <c r="CM148" s="35"/>
      <c r="CN148" s="35"/>
      <c r="CO148" s="35"/>
      <c r="CP148" s="35"/>
      <c r="CQ148" s="35"/>
      <c r="CR148" s="35"/>
      <c r="CS148" s="124">
        <v>100.0</v>
      </c>
      <c r="CT148" s="122" t="s">
        <v>4574</v>
      </c>
      <c r="CU148" s="35"/>
      <c r="CV148" s="35"/>
      <c r="CW148" s="35"/>
      <c r="CX148" s="35"/>
      <c r="CY148" s="35"/>
      <c r="CZ148" s="35"/>
      <c r="DA148" s="35"/>
      <c r="DB148" s="35"/>
      <c r="DC148" s="35"/>
      <c r="DD148" s="35"/>
      <c r="DE148" s="35"/>
      <c r="DF148" s="35"/>
      <c r="DG148" s="35"/>
      <c r="DH148" s="35"/>
      <c r="DI148" s="35"/>
      <c r="DJ148" s="35"/>
      <c r="DK148" s="35"/>
      <c r="DL148" s="111"/>
      <c r="DP148" s="35"/>
    </row>
    <row r="149" ht="24.75" customHeight="1">
      <c r="A149" s="35"/>
      <c r="B149" s="82">
        <v>140.0</v>
      </c>
      <c r="C149" s="35"/>
      <c r="D149" s="35"/>
      <c r="E149" s="83">
        <v>100.0</v>
      </c>
      <c r="F149" s="100" t="s">
        <v>4575</v>
      </c>
      <c r="G149" s="35"/>
      <c r="H149" s="35"/>
      <c r="I149" s="83">
        <v>200.0</v>
      </c>
      <c r="J149" s="174" t="s">
        <v>4576</v>
      </c>
      <c r="K149" s="83">
        <v>200.0</v>
      </c>
      <c r="L149" s="116" t="s">
        <v>4577</v>
      </c>
      <c r="M149" s="142">
        <v>500.0</v>
      </c>
      <c r="N149" s="237" t="s">
        <v>4578</v>
      </c>
      <c r="O149" s="35"/>
      <c r="P149" s="35"/>
      <c r="Q149" s="101"/>
      <c r="R149" s="114"/>
      <c r="S149" s="83">
        <v>100.0</v>
      </c>
      <c r="T149" s="115" t="s">
        <v>4579</v>
      </c>
      <c r="U149" s="35"/>
      <c r="V149" s="35"/>
      <c r="W149" s="35"/>
      <c r="X149" s="35"/>
      <c r="Y149" s="83">
        <v>400.0</v>
      </c>
      <c r="Z149" s="100" t="s">
        <v>4580</v>
      </c>
      <c r="AA149" s="83">
        <v>100.0</v>
      </c>
      <c r="AB149" s="100" t="s">
        <v>4581</v>
      </c>
      <c r="AC149" s="83">
        <v>200.0</v>
      </c>
      <c r="AD149" s="100" t="s">
        <v>4582</v>
      </c>
      <c r="AE149" s="35"/>
      <c r="AF149" s="35"/>
      <c r="AG149" s="35"/>
      <c r="AI149" s="35"/>
      <c r="AJ149" s="35"/>
      <c r="AK149" s="35"/>
      <c r="AL149" s="35"/>
      <c r="AM149" s="35"/>
      <c r="AN149" s="35"/>
      <c r="AO149" s="35"/>
      <c r="AP149" s="35"/>
      <c r="AQ149" s="83">
        <v>50.0</v>
      </c>
      <c r="AR149" s="145" t="s">
        <v>4583</v>
      </c>
      <c r="AS149" s="101"/>
      <c r="AT149" s="35"/>
      <c r="AU149" s="35"/>
      <c r="AV149" s="35"/>
      <c r="AW149" s="35"/>
      <c r="AX149" s="35"/>
      <c r="AY149" s="101"/>
      <c r="AZ149" s="114"/>
      <c r="BA149" s="35"/>
      <c r="BB149" s="35"/>
      <c r="BC149" s="35"/>
      <c r="BD149" s="35"/>
      <c r="BE149" s="35"/>
      <c r="BF149" s="35"/>
      <c r="BG149" s="83">
        <v>400.0</v>
      </c>
      <c r="BH149" s="84" t="s">
        <v>4584</v>
      </c>
      <c r="BI149" s="35"/>
      <c r="BJ149" s="35"/>
      <c r="BK149" s="35"/>
      <c r="BL149" s="35"/>
      <c r="BM149" s="35"/>
      <c r="BN149" s="35"/>
      <c r="BO149" s="91">
        <v>300.0</v>
      </c>
      <c r="BP149" s="235" t="s">
        <v>4585</v>
      </c>
      <c r="BQ149" s="35"/>
      <c r="BR149" s="35"/>
      <c r="BS149" s="35"/>
      <c r="BT149" s="35"/>
      <c r="BU149" s="35"/>
      <c r="BV149" s="35"/>
      <c r="BW149" s="35"/>
      <c r="BX149" s="35"/>
      <c r="BY149" s="35"/>
      <c r="BZ149" s="35"/>
      <c r="CA149" s="35"/>
      <c r="CB149" s="35"/>
      <c r="CC149" s="35"/>
      <c r="CD149" s="35"/>
      <c r="CE149" s="121">
        <v>200.0</v>
      </c>
      <c r="CF149" s="122" t="s">
        <v>4586</v>
      </c>
      <c r="CG149" s="35"/>
      <c r="CH149" s="35"/>
      <c r="CI149" s="35"/>
      <c r="CJ149" s="35"/>
      <c r="CK149" s="35"/>
      <c r="CL149" s="35"/>
      <c r="CM149" s="35"/>
      <c r="CN149" s="35"/>
      <c r="CO149" s="35"/>
      <c r="CP149" s="35"/>
      <c r="CQ149" s="35"/>
      <c r="CR149" s="35"/>
      <c r="CS149" s="124">
        <v>100.0</v>
      </c>
      <c r="CT149" s="122" t="s">
        <v>4587</v>
      </c>
      <c r="CU149" s="35"/>
      <c r="CV149" s="35"/>
      <c r="CW149" s="35"/>
      <c r="CX149" s="35"/>
      <c r="CY149" s="35"/>
      <c r="CZ149" s="35"/>
      <c r="DA149" s="35"/>
      <c r="DB149" s="35"/>
      <c r="DC149" s="35"/>
      <c r="DD149" s="35"/>
      <c r="DE149" s="35"/>
      <c r="DF149" s="35"/>
      <c r="DG149" s="35"/>
      <c r="DH149" s="35"/>
      <c r="DI149" s="35"/>
      <c r="DJ149" s="35"/>
      <c r="DK149" s="35"/>
      <c r="DL149" s="111"/>
      <c r="DO149" s="111"/>
      <c r="DP149" s="35"/>
    </row>
    <row r="150" ht="24.75" customHeight="1">
      <c r="A150" s="35"/>
      <c r="B150" s="82">
        <v>141.0</v>
      </c>
      <c r="C150" s="35"/>
      <c r="D150" s="35"/>
      <c r="E150" s="83">
        <v>100.0</v>
      </c>
      <c r="F150" s="100" t="s">
        <v>957</v>
      </c>
      <c r="G150" s="35"/>
      <c r="H150" s="35"/>
      <c r="I150" s="83">
        <v>200.0</v>
      </c>
      <c r="J150" s="174" t="s">
        <v>4588</v>
      </c>
      <c r="K150" s="83">
        <v>200.0</v>
      </c>
      <c r="L150" s="116" t="s">
        <v>4589</v>
      </c>
      <c r="M150" s="83"/>
      <c r="N150" s="113"/>
      <c r="O150" s="35"/>
      <c r="P150" s="35"/>
      <c r="Q150" s="101"/>
      <c r="R150" s="114"/>
      <c r="S150" s="83">
        <v>100.0</v>
      </c>
      <c r="T150" s="115" t="s">
        <v>4590</v>
      </c>
      <c r="U150" s="35"/>
      <c r="V150" s="35"/>
      <c r="W150" s="35"/>
      <c r="X150" s="35"/>
      <c r="Y150" s="83">
        <v>400.0</v>
      </c>
      <c r="Z150" s="100" t="s">
        <v>4591</v>
      </c>
      <c r="AA150" s="83">
        <v>100.0</v>
      </c>
      <c r="AB150" s="100" t="s">
        <v>4592</v>
      </c>
      <c r="AC150" s="83">
        <v>300.0</v>
      </c>
      <c r="AD150" s="100" t="s">
        <v>4593</v>
      </c>
      <c r="AE150" s="35"/>
      <c r="AF150" s="35"/>
      <c r="AG150" s="35"/>
      <c r="AI150" s="35"/>
      <c r="AJ150" s="35"/>
      <c r="AK150" s="35"/>
      <c r="AL150" s="35"/>
      <c r="AM150" s="35"/>
      <c r="AN150" s="35"/>
      <c r="AO150" s="35"/>
      <c r="AP150" s="35"/>
      <c r="AQ150" s="83">
        <v>50.0</v>
      </c>
      <c r="AR150" s="145" t="s">
        <v>4594</v>
      </c>
      <c r="AS150" s="101"/>
      <c r="AT150" s="35"/>
      <c r="AU150" s="35"/>
      <c r="AV150" s="35"/>
      <c r="AW150" s="35"/>
      <c r="AX150" s="35"/>
      <c r="AY150" s="101"/>
      <c r="AZ150" s="114"/>
      <c r="BA150" s="35"/>
      <c r="BB150" s="35"/>
      <c r="BC150" s="35"/>
      <c r="BD150" s="35"/>
      <c r="BE150" s="35"/>
      <c r="BF150" s="35"/>
      <c r="BG150" s="83">
        <v>800.0</v>
      </c>
      <c r="BH150" s="84" t="s">
        <v>4595</v>
      </c>
      <c r="BI150" s="35"/>
      <c r="BJ150" s="35"/>
      <c r="BK150" s="35"/>
      <c r="BL150" s="35"/>
      <c r="BM150" s="35"/>
      <c r="BN150" s="35"/>
      <c r="BO150" s="91">
        <v>200.0</v>
      </c>
      <c r="BP150" s="235" t="s">
        <v>4596</v>
      </c>
      <c r="BQ150" s="35"/>
      <c r="BR150" s="35"/>
      <c r="BS150" s="35"/>
      <c r="BT150" s="35"/>
      <c r="BU150" s="35"/>
      <c r="BV150" s="35"/>
      <c r="BW150" s="35"/>
      <c r="BX150" s="35"/>
      <c r="BY150" s="35"/>
      <c r="BZ150" s="35"/>
      <c r="CA150" s="35"/>
      <c r="CB150" s="35"/>
      <c r="CC150" s="35"/>
      <c r="CD150" s="35"/>
      <c r="CE150" s="121">
        <v>200.0</v>
      </c>
      <c r="CF150" s="122" t="s">
        <v>1194</v>
      </c>
      <c r="CG150" s="35"/>
      <c r="CH150" s="35"/>
      <c r="CI150" s="35"/>
      <c r="CJ150" s="35"/>
      <c r="CK150" s="35"/>
      <c r="CL150" s="35"/>
      <c r="CM150" s="35"/>
      <c r="CN150" s="35"/>
      <c r="CO150" s="35"/>
      <c r="CP150" s="35"/>
      <c r="CQ150" s="35"/>
      <c r="CR150" s="35"/>
      <c r="CS150" s="124">
        <v>200.0</v>
      </c>
      <c r="CT150" s="122" t="s">
        <v>4597</v>
      </c>
      <c r="CU150" s="35"/>
      <c r="CV150" s="35"/>
      <c r="CW150" s="35"/>
      <c r="CX150" s="35"/>
      <c r="CY150" s="35"/>
      <c r="CZ150" s="35"/>
      <c r="DA150" s="35"/>
      <c r="DB150" s="35"/>
      <c r="DC150" s="35"/>
      <c r="DD150" s="35"/>
      <c r="DE150" s="35"/>
      <c r="DF150" s="35"/>
      <c r="DG150" s="35"/>
      <c r="DH150" s="35"/>
      <c r="DI150" s="35"/>
      <c r="DJ150" s="35"/>
      <c r="DK150" s="35"/>
      <c r="DL150" s="111"/>
      <c r="DO150" s="111"/>
      <c r="DP150" s="35"/>
    </row>
    <row r="151" ht="24.75" customHeight="1">
      <c r="A151" s="35"/>
      <c r="B151" s="82">
        <v>142.0</v>
      </c>
      <c r="C151" s="35"/>
      <c r="D151" s="35"/>
      <c r="E151" s="83">
        <v>200.0</v>
      </c>
      <c r="F151" s="100" t="s">
        <v>4598</v>
      </c>
      <c r="G151" s="35"/>
      <c r="H151" s="35"/>
      <c r="I151" s="83">
        <v>200.0</v>
      </c>
      <c r="J151" s="174" t="s">
        <v>4599</v>
      </c>
      <c r="K151" s="83">
        <v>200.0</v>
      </c>
      <c r="L151" s="116" t="s">
        <v>4600</v>
      </c>
      <c r="M151" s="83"/>
      <c r="N151" s="113"/>
      <c r="O151" s="35"/>
      <c r="P151" s="35"/>
      <c r="Q151" s="101"/>
      <c r="R151" s="114"/>
      <c r="S151" s="83">
        <v>100.0</v>
      </c>
      <c r="T151" s="115" t="s">
        <v>4601</v>
      </c>
      <c r="U151" s="35"/>
      <c r="V151" s="35"/>
      <c r="W151" s="35"/>
      <c r="X151" s="35"/>
      <c r="Y151" s="83">
        <v>400.0</v>
      </c>
      <c r="Z151" s="100" t="s">
        <v>4602</v>
      </c>
      <c r="AA151" s="83">
        <v>50.0</v>
      </c>
      <c r="AB151" s="100" t="s">
        <v>4603</v>
      </c>
      <c r="AC151" s="83">
        <v>100.0</v>
      </c>
      <c r="AD151" s="100" t="s">
        <v>4604</v>
      </c>
      <c r="AE151" s="35"/>
      <c r="AF151" s="35"/>
      <c r="AG151" s="35"/>
      <c r="AI151" s="35"/>
      <c r="AJ151" s="35"/>
      <c r="AK151" s="35"/>
      <c r="AL151" s="35"/>
      <c r="AM151" s="35"/>
      <c r="AN151" s="35"/>
      <c r="AO151" s="35"/>
      <c r="AP151" s="35"/>
      <c r="AQ151" s="83">
        <v>50.0</v>
      </c>
      <c r="AR151" s="145" t="s">
        <v>1307</v>
      </c>
      <c r="AS151" s="101"/>
      <c r="AT151" s="35"/>
      <c r="AU151" s="35"/>
      <c r="AV151" s="35"/>
      <c r="AW151" s="35"/>
      <c r="AX151" s="35"/>
      <c r="AY151" s="101"/>
      <c r="AZ151" s="114"/>
      <c r="BA151" s="35"/>
      <c r="BB151" s="35"/>
      <c r="BC151" s="35"/>
      <c r="BD151" s="35"/>
      <c r="BE151" s="35"/>
      <c r="BF151" s="35"/>
      <c r="BG151" s="83">
        <v>200.0</v>
      </c>
      <c r="BH151" s="84" t="s">
        <v>4605</v>
      </c>
      <c r="BI151" s="35"/>
      <c r="BJ151" s="35"/>
      <c r="BK151" s="35"/>
      <c r="BL151" s="35"/>
      <c r="BM151" s="35"/>
      <c r="BN151" s="35"/>
      <c r="BO151" s="91">
        <v>500.0</v>
      </c>
      <c r="BP151" s="235" t="s">
        <v>4606</v>
      </c>
      <c r="BQ151" s="35"/>
      <c r="BR151" s="35"/>
      <c r="BS151" s="35"/>
      <c r="BT151" s="35"/>
      <c r="BU151" s="35"/>
      <c r="BV151" s="35"/>
      <c r="BW151" s="35"/>
      <c r="BX151" s="35"/>
      <c r="BY151" s="35"/>
      <c r="BZ151" s="35"/>
      <c r="CA151" s="35"/>
      <c r="CB151" s="35"/>
      <c r="CC151" s="35"/>
      <c r="CD151" s="35"/>
      <c r="CE151" s="121">
        <v>200.0</v>
      </c>
      <c r="CF151" s="122" t="s">
        <v>4607</v>
      </c>
      <c r="CG151" s="35"/>
      <c r="CH151" s="35"/>
      <c r="CI151" s="35"/>
      <c r="CJ151" s="35"/>
      <c r="CK151" s="35"/>
      <c r="CL151" s="35"/>
      <c r="CM151" s="35"/>
      <c r="CN151" s="35"/>
      <c r="CO151" s="35"/>
      <c r="CP151" s="35"/>
      <c r="CQ151" s="35"/>
      <c r="CR151" s="35"/>
      <c r="CS151" s="124">
        <v>50.0</v>
      </c>
      <c r="CT151" s="122" t="s">
        <v>4608</v>
      </c>
      <c r="CU151" s="35"/>
      <c r="CV151" s="35"/>
      <c r="CW151" s="35"/>
      <c r="CX151" s="35"/>
      <c r="CY151" s="35"/>
      <c r="CZ151" s="35"/>
      <c r="DA151" s="35"/>
      <c r="DB151" s="35"/>
      <c r="DC151" s="35"/>
      <c r="DD151" s="35"/>
      <c r="DE151" s="35"/>
      <c r="DF151" s="35"/>
      <c r="DG151" s="35"/>
      <c r="DH151" s="35"/>
      <c r="DI151" s="35"/>
      <c r="DJ151" s="35"/>
      <c r="DK151" s="35"/>
      <c r="DL151" s="111"/>
      <c r="DO151" s="111"/>
      <c r="DP151" s="35"/>
    </row>
    <row r="152" ht="24.75" customHeight="1">
      <c r="A152" s="35"/>
      <c r="B152" s="82">
        <v>143.0</v>
      </c>
      <c r="C152" s="35"/>
      <c r="D152" s="35"/>
      <c r="E152" s="83">
        <v>300.0</v>
      </c>
      <c r="F152" s="100" t="s">
        <v>2018</v>
      </c>
      <c r="G152" s="35"/>
      <c r="H152" s="35"/>
      <c r="I152" s="83">
        <v>200.0</v>
      </c>
      <c r="J152" s="174" t="s">
        <v>4609</v>
      </c>
      <c r="K152" s="83">
        <v>200.0</v>
      </c>
      <c r="L152" s="116" t="s">
        <v>4610</v>
      </c>
      <c r="M152" s="35"/>
      <c r="N152" s="113"/>
      <c r="O152" s="35"/>
      <c r="P152" s="35"/>
      <c r="Q152" s="101"/>
      <c r="R152" s="114"/>
      <c r="S152" s="83">
        <v>100.0</v>
      </c>
      <c r="T152" s="115" t="s">
        <v>4611</v>
      </c>
      <c r="U152" s="35"/>
      <c r="V152" s="35"/>
      <c r="W152" s="35"/>
      <c r="X152" s="35"/>
      <c r="Y152" s="83">
        <v>500.0</v>
      </c>
      <c r="Z152" s="100" t="s">
        <v>4612</v>
      </c>
      <c r="AA152" s="83">
        <v>100.0</v>
      </c>
      <c r="AB152" s="115" t="s">
        <v>4613</v>
      </c>
      <c r="AC152" s="83">
        <v>300.0</v>
      </c>
      <c r="AD152" s="100" t="s">
        <v>4614</v>
      </c>
      <c r="AE152" s="35"/>
      <c r="AF152" s="35"/>
      <c r="AG152" s="35"/>
      <c r="AI152" s="35"/>
      <c r="AJ152" s="35"/>
      <c r="AK152" s="35"/>
      <c r="AL152" s="35"/>
      <c r="AM152" s="35"/>
      <c r="AN152" s="35"/>
      <c r="AO152" s="35"/>
      <c r="AP152" s="35"/>
      <c r="AQ152" s="83">
        <v>50.0</v>
      </c>
      <c r="AR152" s="145" t="s">
        <v>4615</v>
      </c>
      <c r="AS152" s="101"/>
      <c r="AT152" s="35"/>
      <c r="AU152" s="35"/>
      <c r="AV152" s="35"/>
      <c r="AW152" s="35"/>
      <c r="AX152" s="35"/>
      <c r="AY152" s="101"/>
      <c r="AZ152" s="114"/>
      <c r="BA152" s="35"/>
      <c r="BB152" s="35"/>
      <c r="BC152" s="35"/>
      <c r="BD152" s="35"/>
      <c r="BE152" s="35"/>
      <c r="BF152" s="35"/>
      <c r="BG152" s="83">
        <v>200.0</v>
      </c>
      <c r="BH152" s="84" t="s">
        <v>4616</v>
      </c>
      <c r="BI152" s="35"/>
      <c r="BJ152" s="35"/>
      <c r="BK152" s="35"/>
      <c r="BL152" s="35"/>
      <c r="BM152" s="35"/>
      <c r="BN152" s="35"/>
      <c r="BO152" s="91">
        <v>100.0</v>
      </c>
      <c r="BP152" s="235" t="s">
        <v>4617</v>
      </c>
      <c r="BQ152" s="35"/>
      <c r="BR152" s="35"/>
      <c r="BS152" s="35"/>
      <c r="BT152" s="35"/>
      <c r="BU152" s="35"/>
      <c r="BV152" s="35"/>
      <c r="BW152" s="35"/>
      <c r="BX152" s="35"/>
      <c r="BY152" s="35"/>
      <c r="BZ152" s="35"/>
      <c r="CA152" s="35"/>
      <c r="CB152" s="35"/>
      <c r="CC152" s="35"/>
      <c r="CD152" s="35"/>
      <c r="CE152" s="121">
        <v>200.0</v>
      </c>
      <c r="CF152" s="122" t="s">
        <v>4618</v>
      </c>
      <c r="CG152" s="35"/>
      <c r="CH152" s="35"/>
      <c r="CI152" s="35"/>
      <c r="CJ152" s="35"/>
      <c r="CK152" s="35"/>
      <c r="CL152" s="35"/>
      <c r="CM152" s="35"/>
      <c r="CN152" s="35"/>
      <c r="CO152" s="35"/>
      <c r="CP152" s="35"/>
      <c r="CQ152" s="35"/>
      <c r="CR152" s="35"/>
      <c r="CS152" s="124">
        <v>300.0</v>
      </c>
      <c r="CT152" s="122" t="s">
        <v>4619</v>
      </c>
      <c r="CU152" s="35"/>
      <c r="CV152" s="35"/>
      <c r="CW152" s="35"/>
      <c r="CX152" s="35"/>
      <c r="CY152" s="35"/>
      <c r="CZ152" s="35"/>
      <c r="DA152" s="35"/>
      <c r="DB152" s="35"/>
      <c r="DC152" s="35"/>
      <c r="DD152" s="35"/>
      <c r="DE152" s="35"/>
      <c r="DF152" s="35"/>
      <c r="DG152" s="35"/>
      <c r="DH152" s="35"/>
      <c r="DI152" s="35"/>
      <c r="DJ152" s="35"/>
      <c r="DK152" s="35"/>
      <c r="DP152" s="35"/>
    </row>
    <row r="153" ht="24.75" customHeight="1">
      <c r="A153" s="35"/>
      <c r="B153" s="82">
        <v>144.0</v>
      </c>
      <c r="C153" s="35"/>
      <c r="D153" s="35"/>
      <c r="E153" s="83">
        <v>300.0</v>
      </c>
      <c r="F153" s="100" t="s">
        <v>4620</v>
      </c>
      <c r="G153" s="35"/>
      <c r="H153" s="35"/>
      <c r="I153" s="83">
        <v>200.0</v>
      </c>
      <c r="J153" s="174" t="s">
        <v>4621</v>
      </c>
      <c r="K153" s="83">
        <v>200.0</v>
      </c>
      <c r="L153" s="116" t="s">
        <v>4622</v>
      </c>
      <c r="M153" s="35"/>
      <c r="N153" s="113"/>
      <c r="O153" s="35"/>
      <c r="P153" s="35"/>
      <c r="Q153" s="101"/>
      <c r="R153" s="114"/>
      <c r="S153" s="83">
        <v>100.0</v>
      </c>
      <c r="T153" s="115" t="s">
        <v>4623</v>
      </c>
      <c r="U153" s="35"/>
      <c r="V153" s="35"/>
      <c r="W153" s="35"/>
      <c r="X153" s="35"/>
      <c r="Y153" s="83">
        <v>900.0</v>
      </c>
      <c r="Z153" s="100" t="s">
        <v>2777</v>
      </c>
      <c r="AA153" s="83">
        <v>100.0</v>
      </c>
      <c r="AB153" s="115" t="s">
        <v>4624</v>
      </c>
      <c r="AC153" s="83">
        <v>500.0</v>
      </c>
      <c r="AD153" s="100" t="s">
        <v>4625</v>
      </c>
      <c r="AE153" s="35"/>
      <c r="AF153" s="35"/>
      <c r="AG153" s="35"/>
      <c r="AI153" s="35"/>
      <c r="AJ153" s="35"/>
      <c r="AK153" s="35"/>
      <c r="AL153" s="35"/>
      <c r="AM153" s="35"/>
      <c r="AN153" s="35"/>
      <c r="AO153" s="35"/>
      <c r="AP153" s="35"/>
      <c r="AQ153" s="83">
        <v>50.0</v>
      </c>
      <c r="AR153" s="145" t="s">
        <v>4626</v>
      </c>
      <c r="AS153" s="101"/>
      <c r="AT153" s="35"/>
      <c r="AU153" s="35"/>
      <c r="AV153" s="35"/>
      <c r="AW153" s="35"/>
      <c r="AX153" s="35"/>
      <c r="AY153" s="101"/>
      <c r="AZ153" s="114"/>
      <c r="BA153" s="35"/>
      <c r="BB153" s="35"/>
      <c r="BC153" s="35"/>
      <c r="BD153" s="35"/>
      <c r="BE153" s="35"/>
      <c r="BF153" s="35"/>
      <c r="BG153" s="83">
        <v>200.0</v>
      </c>
      <c r="BH153" s="238" t="s">
        <v>4627</v>
      </c>
      <c r="BI153" s="35"/>
      <c r="BJ153" s="35"/>
      <c r="BK153" s="35"/>
      <c r="BL153" s="35"/>
      <c r="BM153" s="35"/>
      <c r="BN153" s="35"/>
      <c r="BO153" s="91">
        <v>200.0</v>
      </c>
      <c r="BP153" s="235" t="s">
        <v>4628</v>
      </c>
      <c r="BQ153" s="35"/>
      <c r="BR153" s="35"/>
      <c r="BS153" s="35"/>
      <c r="BT153" s="35"/>
      <c r="BU153" s="35"/>
      <c r="BV153" s="35"/>
      <c r="BW153" s="35"/>
      <c r="BX153" s="35"/>
      <c r="BY153" s="35"/>
      <c r="BZ153" s="35"/>
      <c r="CA153" s="35"/>
      <c r="CB153" s="35"/>
      <c r="CC153" s="35"/>
      <c r="CD153" s="35"/>
      <c r="CE153" s="121">
        <v>100.0</v>
      </c>
      <c r="CF153" s="122" t="s">
        <v>4629</v>
      </c>
      <c r="CG153" s="35"/>
      <c r="CH153" s="35"/>
      <c r="CI153" s="35"/>
      <c r="CJ153" s="35"/>
      <c r="CK153" s="35"/>
      <c r="CL153" s="35"/>
      <c r="CM153" s="35"/>
      <c r="CN153" s="35"/>
      <c r="CO153" s="35"/>
      <c r="CP153" s="35"/>
      <c r="CQ153" s="35"/>
      <c r="CR153" s="35"/>
      <c r="CS153" s="124">
        <v>200.0</v>
      </c>
      <c r="CT153" s="122" t="s">
        <v>4630</v>
      </c>
      <c r="CU153" s="35"/>
      <c r="CV153" s="35"/>
      <c r="CW153" s="35"/>
      <c r="CX153" s="35"/>
      <c r="CY153" s="35"/>
      <c r="CZ153" s="35"/>
      <c r="DA153" s="35"/>
      <c r="DB153" s="35"/>
      <c r="DC153" s="35"/>
      <c r="DD153" s="35"/>
      <c r="DE153" s="35"/>
      <c r="DF153" s="35"/>
      <c r="DG153" s="35"/>
      <c r="DH153" s="35"/>
      <c r="DI153" s="35"/>
      <c r="DJ153" s="35"/>
      <c r="DK153" s="35"/>
      <c r="DO153" s="111"/>
      <c r="DP153" s="35"/>
    </row>
    <row r="154" ht="24.75" customHeight="1">
      <c r="A154" s="35"/>
      <c r="B154" s="82">
        <v>145.0</v>
      </c>
      <c r="C154" s="35"/>
      <c r="D154" s="35"/>
      <c r="E154" s="83">
        <v>100.0</v>
      </c>
      <c r="F154" s="100" t="s">
        <v>4631</v>
      </c>
      <c r="G154" s="35"/>
      <c r="H154" s="35"/>
      <c r="I154" s="83">
        <v>200.0</v>
      </c>
      <c r="J154" s="174" t="s">
        <v>4632</v>
      </c>
      <c r="K154" s="83">
        <v>200.0</v>
      </c>
      <c r="L154" s="116" t="s">
        <v>4633</v>
      </c>
      <c r="M154" s="35"/>
      <c r="N154" s="113"/>
      <c r="O154" s="35"/>
      <c r="P154" s="35"/>
      <c r="Q154" s="101"/>
      <c r="R154" s="114"/>
      <c r="S154" s="83">
        <v>100.0</v>
      </c>
      <c r="T154" s="115" t="s">
        <v>4634</v>
      </c>
      <c r="U154" s="35"/>
      <c r="V154" s="35"/>
      <c r="W154" s="35"/>
      <c r="X154" s="35"/>
      <c r="Y154" s="83">
        <v>100.0</v>
      </c>
      <c r="Z154" s="100" t="s">
        <v>4635</v>
      </c>
      <c r="AA154" s="83">
        <v>200.0</v>
      </c>
      <c r="AB154" s="174" t="s">
        <v>4636</v>
      </c>
      <c r="AC154" s="83">
        <v>100.0</v>
      </c>
      <c r="AD154" s="100" t="s">
        <v>4637</v>
      </c>
      <c r="AE154" s="35"/>
      <c r="AF154" s="35"/>
      <c r="AG154" s="35"/>
      <c r="AI154" s="35"/>
      <c r="AJ154" s="35"/>
      <c r="AK154" s="35"/>
      <c r="AL154" s="35"/>
      <c r="AM154" s="35"/>
      <c r="AN154" s="35"/>
      <c r="AO154" s="35"/>
      <c r="AP154" s="35"/>
      <c r="AQ154" s="83">
        <v>50.0</v>
      </c>
      <c r="AR154" s="145" t="s">
        <v>1529</v>
      </c>
      <c r="AS154" s="101"/>
      <c r="AT154" s="35"/>
      <c r="AU154" s="35"/>
      <c r="AV154" s="35"/>
      <c r="AW154" s="35"/>
      <c r="AX154" s="35"/>
      <c r="AY154" s="101"/>
      <c r="AZ154" s="114"/>
      <c r="BA154" s="35"/>
      <c r="BB154" s="35"/>
      <c r="BC154" s="35"/>
      <c r="BD154" s="35"/>
      <c r="BE154" s="35"/>
      <c r="BF154" s="35"/>
      <c r="BG154" s="83">
        <v>500.0</v>
      </c>
      <c r="BH154" s="238" t="s">
        <v>4638</v>
      </c>
      <c r="BI154" s="35"/>
      <c r="BJ154" s="35"/>
      <c r="BK154" s="35"/>
      <c r="BL154" s="35"/>
      <c r="BM154" s="35"/>
      <c r="BN154" s="35"/>
      <c r="BO154" s="91">
        <v>100.0</v>
      </c>
      <c r="BP154" s="235" t="s">
        <v>4639</v>
      </c>
      <c r="BQ154" s="35"/>
      <c r="BR154" s="35"/>
      <c r="BS154" s="35"/>
      <c r="BT154" s="35"/>
      <c r="BU154" s="35"/>
      <c r="BV154" s="35"/>
      <c r="BW154" s="35"/>
      <c r="BX154" s="35"/>
      <c r="BY154" s="35"/>
      <c r="BZ154" s="35"/>
      <c r="CA154" s="35"/>
      <c r="CB154" s="35"/>
      <c r="CC154" s="35"/>
      <c r="CD154" s="35"/>
      <c r="CE154" s="121">
        <v>200.0</v>
      </c>
      <c r="CF154" s="122" t="s">
        <v>4640</v>
      </c>
      <c r="CG154" s="35"/>
      <c r="CH154" s="35"/>
      <c r="CI154" s="35"/>
      <c r="CJ154" s="35"/>
      <c r="CK154" s="35"/>
      <c r="CL154" s="35"/>
      <c r="CM154" s="35"/>
      <c r="CN154" s="35"/>
      <c r="CO154" s="35"/>
      <c r="CP154" s="35"/>
      <c r="CQ154" s="35"/>
      <c r="CR154" s="35"/>
      <c r="CS154" s="124">
        <v>200.0</v>
      </c>
      <c r="CT154" s="122" t="s">
        <v>4641</v>
      </c>
      <c r="CU154" s="35"/>
      <c r="CV154" s="35"/>
      <c r="CW154" s="35"/>
      <c r="CX154" s="35"/>
      <c r="CY154" s="35"/>
      <c r="CZ154" s="35"/>
      <c r="DA154" s="35"/>
      <c r="DB154" s="35"/>
      <c r="DC154" s="35"/>
      <c r="DD154" s="35"/>
      <c r="DE154" s="35"/>
      <c r="DF154" s="35"/>
      <c r="DG154" s="35"/>
      <c r="DH154" s="35"/>
      <c r="DI154" s="35"/>
      <c r="DJ154" s="35"/>
      <c r="DK154" s="35"/>
      <c r="DL154" s="111"/>
      <c r="DP154" s="35"/>
    </row>
    <row r="155" ht="24.75" customHeight="1">
      <c r="A155" s="35"/>
      <c r="B155" s="82">
        <v>146.0</v>
      </c>
      <c r="C155" s="35"/>
      <c r="D155" s="35"/>
      <c r="E155" s="83">
        <v>100.0</v>
      </c>
      <c r="F155" s="100" t="s">
        <v>4642</v>
      </c>
      <c r="G155" s="35"/>
      <c r="H155" s="35"/>
      <c r="I155" s="83">
        <v>200.0</v>
      </c>
      <c r="J155" s="174" t="s">
        <v>4643</v>
      </c>
      <c r="K155" s="83">
        <v>200.0</v>
      </c>
      <c r="L155" s="116" t="s">
        <v>4644</v>
      </c>
      <c r="M155" s="35"/>
      <c r="N155" s="113"/>
      <c r="O155" s="35"/>
      <c r="P155" s="35"/>
      <c r="Q155" s="101"/>
      <c r="R155" s="114"/>
      <c r="S155" s="83">
        <v>100.0</v>
      </c>
      <c r="T155" s="115" t="s">
        <v>4645</v>
      </c>
      <c r="U155" s="35"/>
      <c r="V155" s="35"/>
      <c r="W155" s="35"/>
      <c r="X155" s="35"/>
      <c r="Y155" s="83">
        <v>200.0</v>
      </c>
      <c r="Z155" s="100" t="s">
        <v>4646</v>
      </c>
      <c r="AA155" s="83">
        <v>200.0</v>
      </c>
      <c r="AB155" s="174" t="s">
        <v>4647</v>
      </c>
      <c r="AC155" s="83">
        <v>200.0</v>
      </c>
      <c r="AD155" s="100" t="s">
        <v>4648</v>
      </c>
      <c r="AE155" s="35"/>
      <c r="AF155" s="35"/>
      <c r="AG155" s="35"/>
      <c r="AI155" s="35"/>
      <c r="AJ155" s="35"/>
      <c r="AK155" s="35"/>
      <c r="AL155" s="35"/>
      <c r="AM155" s="35"/>
      <c r="AN155" s="35"/>
      <c r="AO155" s="35"/>
      <c r="AP155" s="35"/>
      <c r="AQ155" s="83">
        <v>100.0</v>
      </c>
      <c r="AR155" s="145" t="s">
        <v>4649</v>
      </c>
      <c r="AS155" s="101"/>
      <c r="AT155" s="35"/>
      <c r="AU155" s="35"/>
      <c r="AV155" s="35"/>
      <c r="AW155" s="35"/>
      <c r="AX155" s="35"/>
      <c r="AY155" s="101"/>
      <c r="AZ155" s="114"/>
      <c r="BA155" s="35"/>
      <c r="BB155" s="35"/>
      <c r="BC155" s="35"/>
      <c r="BD155" s="35"/>
      <c r="BE155" s="35"/>
      <c r="BF155" s="35"/>
      <c r="BG155" s="83">
        <v>100.0</v>
      </c>
      <c r="BH155" s="115" t="s">
        <v>4650</v>
      </c>
      <c r="BI155" s="35"/>
      <c r="BJ155" s="35"/>
      <c r="BK155" s="35"/>
      <c r="BL155" s="35"/>
      <c r="BM155" s="35"/>
      <c r="BN155" s="35"/>
      <c r="BO155" s="91">
        <v>50.0</v>
      </c>
      <c r="BP155" s="235" t="s">
        <v>4651</v>
      </c>
      <c r="BQ155" s="35"/>
      <c r="BR155" s="35"/>
      <c r="BS155" s="35"/>
      <c r="BT155" s="35"/>
      <c r="BU155" s="35"/>
      <c r="BV155" s="35"/>
      <c r="BW155" s="35"/>
      <c r="BX155" s="35"/>
      <c r="BY155" s="35"/>
      <c r="BZ155" s="35"/>
      <c r="CA155" s="35"/>
      <c r="CB155" s="35"/>
      <c r="CC155" s="35"/>
      <c r="CD155" s="35"/>
      <c r="CE155" s="121">
        <v>400.0</v>
      </c>
      <c r="CF155" s="122" t="s">
        <v>4652</v>
      </c>
      <c r="CG155" s="35"/>
      <c r="CH155" s="35"/>
      <c r="CI155" s="35"/>
      <c r="CJ155" s="35"/>
      <c r="CK155" s="35"/>
      <c r="CL155" s="35"/>
      <c r="CM155" s="35"/>
      <c r="CN155" s="35"/>
      <c r="CO155" s="35"/>
      <c r="CP155" s="35"/>
      <c r="CQ155" s="35"/>
      <c r="CR155" s="35"/>
      <c r="CS155" s="124">
        <v>300.0</v>
      </c>
      <c r="CT155" s="122" t="s">
        <v>4653</v>
      </c>
      <c r="CU155" s="35"/>
      <c r="CV155" s="35"/>
      <c r="CW155" s="35"/>
      <c r="CX155" s="35"/>
      <c r="CY155" s="35"/>
      <c r="CZ155" s="35"/>
      <c r="DA155" s="35"/>
      <c r="DB155" s="35"/>
      <c r="DC155" s="35"/>
      <c r="DD155" s="35"/>
      <c r="DE155" s="35"/>
      <c r="DF155" s="35"/>
      <c r="DG155" s="35"/>
      <c r="DH155" s="35"/>
      <c r="DI155" s="35"/>
      <c r="DJ155" s="35"/>
      <c r="DK155" s="35"/>
      <c r="DL155" s="111"/>
      <c r="DP155" s="35"/>
    </row>
    <row r="156" ht="24.75" customHeight="1">
      <c r="A156" s="35"/>
      <c r="B156" s="82">
        <v>147.0</v>
      </c>
      <c r="C156" s="35"/>
      <c r="D156" s="35"/>
      <c r="E156" s="83">
        <v>50.0</v>
      </c>
      <c r="F156" s="100" t="s">
        <v>4654</v>
      </c>
      <c r="G156" s="35"/>
      <c r="H156" s="35"/>
      <c r="I156" s="83">
        <v>200.0</v>
      </c>
      <c r="J156" s="174" t="s">
        <v>4655</v>
      </c>
      <c r="K156" s="83">
        <v>200.0</v>
      </c>
      <c r="L156" s="116" t="s">
        <v>4656</v>
      </c>
      <c r="M156" s="35"/>
      <c r="N156" s="113"/>
      <c r="O156" s="35"/>
      <c r="P156" s="35"/>
      <c r="Q156" s="101"/>
      <c r="R156" s="114"/>
      <c r="S156" s="83">
        <v>200.0</v>
      </c>
      <c r="T156" s="115" t="s">
        <v>4657</v>
      </c>
      <c r="U156" s="35"/>
      <c r="V156" s="35"/>
      <c r="W156" s="35"/>
      <c r="X156" s="35"/>
      <c r="Y156" s="83">
        <v>500.0</v>
      </c>
      <c r="Z156" s="100" t="s">
        <v>4658</v>
      </c>
      <c r="AA156" s="83">
        <v>200.0</v>
      </c>
      <c r="AB156" s="156" t="s">
        <v>4659</v>
      </c>
      <c r="AC156" s="83">
        <v>300.0</v>
      </c>
      <c r="AD156" s="100" t="s">
        <v>4660</v>
      </c>
      <c r="AE156" s="35"/>
      <c r="AF156" s="35"/>
      <c r="AG156" s="35"/>
      <c r="AI156" s="35"/>
      <c r="AJ156" s="35"/>
      <c r="AK156" s="35"/>
      <c r="AL156" s="35"/>
      <c r="AM156" s="35"/>
      <c r="AN156" s="35"/>
      <c r="AO156" s="35"/>
      <c r="AP156" s="35"/>
      <c r="AQ156" s="83">
        <v>50.0</v>
      </c>
      <c r="AR156" s="145" t="s">
        <v>4661</v>
      </c>
      <c r="AS156" s="101"/>
      <c r="AT156" s="35"/>
      <c r="AU156" s="35"/>
      <c r="AV156" s="35"/>
      <c r="AW156" s="35"/>
      <c r="AX156" s="35"/>
      <c r="AY156" s="101"/>
      <c r="AZ156" s="114"/>
      <c r="BA156" s="35"/>
      <c r="BB156" s="35"/>
      <c r="BC156" s="35"/>
      <c r="BD156" s="35"/>
      <c r="BE156" s="35"/>
      <c r="BF156" s="35"/>
      <c r="BG156" s="83">
        <v>50.0</v>
      </c>
      <c r="BH156" s="115" t="s">
        <v>4650</v>
      </c>
      <c r="BI156" s="35"/>
      <c r="BJ156" s="35"/>
      <c r="BK156" s="35"/>
      <c r="BL156" s="35"/>
      <c r="BM156" s="35"/>
      <c r="BN156" s="35"/>
      <c r="BO156" s="91">
        <v>100.0</v>
      </c>
      <c r="BP156" s="235" t="s">
        <v>4662</v>
      </c>
      <c r="BQ156" s="35"/>
      <c r="BR156" s="35"/>
      <c r="BS156" s="35"/>
      <c r="BT156" s="35"/>
      <c r="BU156" s="35"/>
      <c r="BV156" s="35"/>
      <c r="BW156" s="35"/>
      <c r="BX156" s="35"/>
      <c r="BY156" s="35"/>
      <c r="BZ156" s="35"/>
      <c r="CA156" s="35"/>
      <c r="CB156" s="35"/>
      <c r="CC156" s="35"/>
      <c r="CD156" s="35"/>
      <c r="CE156" s="121">
        <v>300.0</v>
      </c>
      <c r="CF156" s="122" t="s">
        <v>4663</v>
      </c>
      <c r="CG156" s="35"/>
      <c r="CH156" s="35"/>
      <c r="CI156" s="35"/>
      <c r="CJ156" s="35"/>
      <c r="CK156" s="35"/>
      <c r="CL156" s="35"/>
      <c r="CM156" s="35"/>
      <c r="CN156" s="35"/>
      <c r="CO156" s="35"/>
      <c r="CP156" s="35"/>
      <c r="CQ156" s="35"/>
      <c r="CR156" s="35"/>
      <c r="CS156" s="124">
        <v>300.0</v>
      </c>
      <c r="CT156" s="122" t="s">
        <v>4664</v>
      </c>
      <c r="CU156" s="35"/>
      <c r="CV156" s="35"/>
      <c r="CW156" s="35"/>
      <c r="CX156" s="35"/>
      <c r="CY156" s="35"/>
      <c r="CZ156" s="35"/>
      <c r="DA156" s="35"/>
      <c r="DB156" s="35"/>
      <c r="DC156" s="35"/>
      <c r="DD156" s="35"/>
      <c r="DE156" s="35"/>
      <c r="DF156" s="35"/>
      <c r="DG156" s="35"/>
      <c r="DH156" s="35"/>
      <c r="DI156" s="35"/>
      <c r="DJ156" s="35"/>
      <c r="DL156" s="111"/>
      <c r="DP156" s="35"/>
    </row>
    <row r="157" ht="24.75" customHeight="1">
      <c r="A157" s="35"/>
      <c r="B157" s="82">
        <v>148.0</v>
      </c>
      <c r="C157" s="35"/>
      <c r="D157" s="35"/>
      <c r="E157" s="83">
        <v>100.0</v>
      </c>
      <c r="F157" s="100" t="s">
        <v>4665</v>
      </c>
      <c r="G157" s="35"/>
      <c r="H157" s="35"/>
      <c r="I157" s="83">
        <v>200.0</v>
      </c>
      <c r="J157" s="174" t="s">
        <v>4666</v>
      </c>
      <c r="K157" s="83">
        <v>200.0</v>
      </c>
      <c r="L157" s="116" t="s">
        <v>4667</v>
      </c>
      <c r="M157" s="35"/>
      <c r="N157" s="113"/>
      <c r="O157" s="35"/>
      <c r="P157" s="35"/>
      <c r="Q157" s="101"/>
      <c r="R157" s="114"/>
      <c r="S157" s="83">
        <v>200.0</v>
      </c>
      <c r="T157" s="115" t="s">
        <v>4668</v>
      </c>
      <c r="U157" s="35"/>
      <c r="V157" s="35"/>
      <c r="W157" s="35"/>
      <c r="X157" s="35"/>
      <c r="Y157" s="83">
        <v>300.0</v>
      </c>
      <c r="Z157" s="115" t="s">
        <v>4669</v>
      </c>
      <c r="AA157" s="83">
        <v>200.0</v>
      </c>
      <c r="AB157" s="174" t="s">
        <v>4670</v>
      </c>
      <c r="AC157" s="83" t="s">
        <v>4671</v>
      </c>
      <c r="AD157" s="100" t="s">
        <v>4672</v>
      </c>
      <c r="AE157" s="35"/>
      <c r="AF157" s="35"/>
      <c r="AG157" s="35"/>
      <c r="AI157" s="35"/>
      <c r="AJ157" s="35"/>
      <c r="AK157" s="35"/>
      <c r="AL157" s="35"/>
      <c r="AM157" s="35"/>
      <c r="AN157" s="35"/>
      <c r="AO157" s="35"/>
      <c r="AP157" s="35"/>
      <c r="AQ157" s="83">
        <v>100.0</v>
      </c>
      <c r="AR157" s="145" t="s">
        <v>4673</v>
      </c>
      <c r="AS157" s="101"/>
      <c r="AT157" s="35"/>
      <c r="AU157" s="35"/>
      <c r="AV157" s="35"/>
      <c r="AW157" s="35"/>
      <c r="AX157" s="35"/>
      <c r="AY157" s="101"/>
      <c r="AZ157" s="114"/>
      <c r="BA157" s="35"/>
      <c r="BB157" s="35"/>
      <c r="BC157" s="35"/>
      <c r="BD157" s="35"/>
      <c r="BE157" s="35"/>
      <c r="BF157" s="35"/>
      <c r="BG157" s="83">
        <v>300.0</v>
      </c>
      <c r="BH157" s="115" t="s">
        <v>4674</v>
      </c>
      <c r="BI157" s="35"/>
      <c r="BJ157" s="35"/>
      <c r="BK157" s="35"/>
      <c r="BL157" s="35"/>
      <c r="BM157" s="35"/>
      <c r="BN157" s="35"/>
      <c r="BO157" s="91">
        <v>200.0</v>
      </c>
      <c r="BP157" s="235" t="s">
        <v>4675</v>
      </c>
      <c r="BQ157" s="35"/>
      <c r="BR157" s="35"/>
      <c r="BS157" s="35"/>
      <c r="BT157" s="35"/>
      <c r="BU157" s="35"/>
      <c r="BV157" s="35"/>
      <c r="BW157" s="35"/>
      <c r="BX157" s="35"/>
      <c r="BY157" s="35"/>
      <c r="BZ157" s="35"/>
      <c r="CA157" s="35"/>
      <c r="CB157" s="35"/>
      <c r="CC157" s="35"/>
      <c r="CD157" s="35"/>
      <c r="CE157" s="121">
        <v>400.0</v>
      </c>
      <c r="CF157" s="122" t="s">
        <v>4676</v>
      </c>
      <c r="CG157" s="35"/>
      <c r="CH157" s="35"/>
      <c r="CI157" s="35"/>
      <c r="CJ157" s="35"/>
      <c r="CK157" s="35"/>
      <c r="CL157" s="35"/>
      <c r="CM157" s="35"/>
      <c r="CN157" s="35"/>
      <c r="CO157" s="35"/>
      <c r="CP157" s="35"/>
      <c r="CQ157" s="35"/>
      <c r="CR157" s="35"/>
      <c r="CS157" s="124">
        <v>300.0</v>
      </c>
      <c r="CT157" s="122" t="s">
        <v>4677</v>
      </c>
      <c r="CU157" s="35"/>
      <c r="CV157" s="35"/>
      <c r="CW157" s="35"/>
      <c r="CX157" s="35"/>
      <c r="CY157" s="35"/>
      <c r="CZ157" s="35"/>
      <c r="DA157" s="35"/>
      <c r="DB157" s="35"/>
      <c r="DC157" s="35"/>
      <c r="DD157" s="35"/>
      <c r="DE157" s="35"/>
      <c r="DF157" s="35"/>
      <c r="DG157" s="35"/>
      <c r="DH157" s="35"/>
      <c r="DI157" s="35"/>
      <c r="DJ157" s="35"/>
      <c r="DK157" s="35"/>
      <c r="DL157" s="111"/>
      <c r="DP157" s="35"/>
    </row>
    <row r="158" ht="24.75" customHeight="1">
      <c r="A158" s="35"/>
      <c r="B158" s="82">
        <v>149.0</v>
      </c>
      <c r="C158" s="35"/>
      <c r="D158" s="35"/>
      <c r="E158" s="83">
        <v>300.0</v>
      </c>
      <c r="F158" s="118" t="s">
        <v>4678</v>
      </c>
      <c r="G158" s="35"/>
      <c r="H158" s="35"/>
      <c r="I158" s="83">
        <v>100.0</v>
      </c>
      <c r="J158" s="174" t="s">
        <v>4679</v>
      </c>
      <c r="K158" s="83">
        <v>200.0</v>
      </c>
      <c r="L158" s="116" t="s">
        <v>4680</v>
      </c>
      <c r="M158" s="35"/>
      <c r="N158" s="113"/>
      <c r="O158" s="35"/>
      <c r="P158" s="35"/>
      <c r="Q158" s="101"/>
      <c r="R158" s="114"/>
      <c r="S158" s="83">
        <v>300.0</v>
      </c>
      <c r="T158" s="115" t="s">
        <v>4681</v>
      </c>
      <c r="U158" s="35"/>
      <c r="V158" s="35"/>
      <c r="W158" s="35"/>
      <c r="X158" s="101"/>
      <c r="Y158" s="83">
        <v>900.0</v>
      </c>
      <c r="Z158" s="115" t="s">
        <v>4682</v>
      </c>
      <c r="AA158" s="83">
        <v>200.0</v>
      </c>
      <c r="AB158" s="174" t="s">
        <v>4683</v>
      </c>
      <c r="AC158" s="83">
        <v>300.0</v>
      </c>
      <c r="AD158" s="100" t="s">
        <v>4684</v>
      </c>
      <c r="AE158" s="35"/>
      <c r="AG158" s="35"/>
      <c r="AI158" s="35"/>
      <c r="AJ158" s="35"/>
      <c r="AK158" s="35"/>
      <c r="AL158" s="35"/>
      <c r="AM158" s="35"/>
      <c r="AN158" s="35"/>
      <c r="AO158" s="35"/>
      <c r="AP158" s="35"/>
      <c r="AQ158" s="83">
        <v>100.0</v>
      </c>
      <c r="AR158" s="145" t="s">
        <v>4685</v>
      </c>
      <c r="AS158" s="101"/>
      <c r="AT158" s="35"/>
      <c r="AU158" s="35"/>
      <c r="AV158" s="35"/>
      <c r="AW158" s="35"/>
      <c r="AX158" s="35"/>
      <c r="AY158" s="101"/>
      <c r="AZ158" s="114"/>
      <c r="BA158" s="35"/>
      <c r="BB158" s="35"/>
      <c r="BC158" s="35"/>
      <c r="BD158" s="35"/>
      <c r="BE158" s="35"/>
      <c r="BF158" s="35"/>
      <c r="BG158" s="83">
        <v>50.0</v>
      </c>
      <c r="BH158" s="115" t="s">
        <v>4686</v>
      </c>
      <c r="BI158" s="35"/>
      <c r="BJ158" s="35"/>
      <c r="BK158" s="35"/>
      <c r="BL158" s="35"/>
      <c r="BM158" s="35"/>
      <c r="BN158" s="35"/>
      <c r="BO158" s="91">
        <v>50.0</v>
      </c>
      <c r="BP158" s="235" t="s">
        <v>4687</v>
      </c>
      <c r="BQ158" s="35"/>
      <c r="BR158" s="35"/>
      <c r="BS158" s="35"/>
      <c r="BT158" s="35"/>
      <c r="BU158" s="35"/>
      <c r="BV158" s="35"/>
      <c r="BW158" s="35"/>
      <c r="BX158" s="35"/>
      <c r="BY158" s="35"/>
      <c r="BZ158" s="35"/>
      <c r="CA158" s="35"/>
      <c r="CB158" s="35"/>
      <c r="CC158" s="35"/>
      <c r="CD158" s="35"/>
      <c r="CE158" s="121">
        <v>100.0</v>
      </c>
      <c r="CF158" s="122" t="s">
        <v>4688</v>
      </c>
      <c r="CG158" s="35"/>
      <c r="CH158" s="35"/>
      <c r="CI158" s="35"/>
      <c r="CJ158" s="35"/>
      <c r="CK158" s="35"/>
      <c r="CL158" s="35"/>
      <c r="CM158" s="35"/>
      <c r="CN158" s="35"/>
      <c r="CO158" s="35"/>
      <c r="CP158" s="35"/>
      <c r="CQ158" s="35"/>
      <c r="CR158" s="35"/>
      <c r="CS158" s="124">
        <v>300.0</v>
      </c>
      <c r="CT158" s="122" t="s">
        <v>4689</v>
      </c>
      <c r="CU158" s="35"/>
      <c r="CV158" s="35"/>
      <c r="CW158" s="35"/>
      <c r="CX158" s="35"/>
      <c r="CY158" s="35"/>
      <c r="CZ158" s="35"/>
      <c r="DA158" s="35"/>
      <c r="DB158" s="35"/>
      <c r="DC158" s="35"/>
      <c r="DD158" s="35"/>
      <c r="DE158" s="35"/>
      <c r="DF158" s="35"/>
      <c r="DG158" s="35"/>
      <c r="DH158" s="35"/>
      <c r="DI158" s="35"/>
      <c r="DJ158" s="35"/>
      <c r="DK158" s="35"/>
      <c r="DL158" s="111"/>
      <c r="DP158" s="35"/>
    </row>
    <row r="159" ht="24.75" customHeight="1">
      <c r="A159" s="35"/>
      <c r="B159" s="82">
        <v>150.0</v>
      </c>
      <c r="C159" s="35"/>
      <c r="D159" s="35"/>
      <c r="E159" s="83">
        <v>100.0</v>
      </c>
      <c r="F159" s="100" t="s">
        <v>2119</v>
      </c>
      <c r="G159" s="35"/>
      <c r="H159" s="35"/>
      <c r="I159" s="83">
        <v>100.0</v>
      </c>
      <c r="J159" s="174" t="s">
        <v>4690</v>
      </c>
      <c r="K159" s="83">
        <v>200.0</v>
      </c>
      <c r="L159" s="116" t="s">
        <v>4691</v>
      </c>
      <c r="M159" s="35"/>
      <c r="N159" s="113"/>
      <c r="O159" s="35"/>
      <c r="P159" s="35"/>
      <c r="Q159" s="101"/>
      <c r="R159" s="114"/>
      <c r="S159" s="83">
        <v>200.0</v>
      </c>
      <c r="T159" s="115" t="s">
        <v>4692</v>
      </c>
      <c r="U159" s="35"/>
      <c r="V159" s="35"/>
      <c r="W159" s="35"/>
      <c r="X159" s="101"/>
      <c r="Y159" s="83">
        <v>100.0</v>
      </c>
      <c r="Z159" s="100" t="s">
        <v>4693</v>
      </c>
      <c r="AA159" s="142">
        <v>200.0</v>
      </c>
      <c r="AB159" s="239" t="s">
        <v>4694</v>
      </c>
      <c r="AC159" s="83">
        <v>200.0</v>
      </c>
      <c r="AD159" s="100" t="s">
        <v>4695</v>
      </c>
      <c r="AE159" s="35"/>
      <c r="AG159" s="35"/>
      <c r="AI159" s="35"/>
      <c r="AJ159" s="35"/>
      <c r="AK159" s="35"/>
      <c r="AL159" s="35"/>
      <c r="AM159" s="35"/>
      <c r="AN159" s="35"/>
      <c r="AO159" s="35"/>
      <c r="AP159" s="35"/>
      <c r="AQ159" s="83">
        <v>100.0</v>
      </c>
      <c r="AR159" s="145" t="s">
        <v>4696</v>
      </c>
      <c r="AS159" s="101"/>
      <c r="AT159" s="35"/>
      <c r="AU159" s="35"/>
      <c r="AV159" s="35"/>
      <c r="AW159" s="35"/>
      <c r="AX159" s="35"/>
      <c r="AY159" s="101"/>
      <c r="AZ159" s="114"/>
      <c r="BA159" s="35"/>
      <c r="BB159" s="35"/>
      <c r="BC159" s="35"/>
      <c r="BD159" s="35"/>
      <c r="BE159" s="35"/>
      <c r="BF159" s="35"/>
      <c r="BG159" s="83">
        <v>100.0</v>
      </c>
      <c r="BH159" s="115" t="s">
        <v>4697</v>
      </c>
      <c r="BI159" s="35"/>
      <c r="BJ159" s="35"/>
      <c r="BK159" s="35"/>
      <c r="BL159" s="35"/>
      <c r="BM159" s="35"/>
      <c r="BN159" s="35"/>
      <c r="BO159" s="91">
        <v>100.0</v>
      </c>
      <c r="BP159" s="235" t="s">
        <v>4698</v>
      </c>
      <c r="BQ159" s="35"/>
      <c r="BR159" s="35"/>
      <c r="BS159" s="35"/>
      <c r="BT159" s="35"/>
      <c r="BU159" s="35"/>
      <c r="BV159" s="35"/>
      <c r="BW159" s="35"/>
      <c r="BX159" s="35"/>
      <c r="BY159" s="35"/>
      <c r="BZ159" s="35"/>
      <c r="CA159" s="35"/>
      <c r="CB159" s="35"/>
      <c r="CC159" s="35"/>
      <c r="CD159" s="35"/>
      <c r="CE159" s="121">
        <v>100.0</v>
      </c>
      <c r="CF159" s="122" t="s">
        <v>4699</v>
      </c>
      <c r="CG159" s="35"/>
      <c r="CH159" s="35"/>
      <c r="CI159" s="35"/>
      <c r="CJ159" s="35"/>
      <c r="CK159" s="35"/>
      <c r="CL159" s="35"/>
      <c r="CM159" s="35"/>
      <c r="CN159" s="35"/>
      <c r="CO159" s="35"/>
      <c r="CP159" s="35"/>
      <c r="CQ159" s="35"/>
      <c r="CR159" s="35"/>
      <c r="CS159" s="124">
        <v>200.0</v>
      </c>
      <c r="CT159" s="122" t="s">
        <v>4700</v>
      </c>
      <c r="CU159" s="35"/>
      <c r="CV159" s="35"/>
      <c r="CW159" s="35"/>
      <c r="CX159" s="35"/>
      <c r="CY159" s="35"/>
      <c r="CZ159" s="35"/>
      <c r="DA159" s="35"/>
      <c r="DB159" s="35"/>
      <c r="DC159" s="35"/>
      <c r="DD159" s="35"/>
      <c r="DE159" s="35"/>
      <c r="DF159" s="35"/>
      <c r="DG159" s="35"/>
      <c r="DH159" s="35"/>
      <c r="DI159" s="35"/>
      <c r="DJ159" s="35"/>
      <c r="DK159" s="35"/>
      <c r="DL159" s="111"/>
      <c r="DP159" s="35"/>
    </row>
    <row r="160" ht="24.75" customHeight="1">
      <c r="A160" s="35"/>
      <c r="B160" s="82">
        <v>151.0</v>
      </c>
      <c r="C160" s="35"/>
      <c r="D160" s="35"/>
      <c r="E160" s="83">
        <v>100.0</v>
      </c>
      <c r="F160" s="100" t="s">
        <v>4701</v>
      </c>
      <c r="G160" s="35"/>
      <c r="H160" s="35"/>
      <c r="I160" s="83">
        <v>100.0</v>
      </c>
      <c r="J160" s="174" t="s">
        <v>4702</v>
      </c>
      <c r="K160" s="83">
        <v>200.0</v>
      </c>
      <c r="L160" s="116" t="s">
        <v>4703</v>
      </c>
      <c r="M160" s="35"/>
      <c r="N160" s="113"/>
      <c r="O160" s="35"/>
      <c r="P160" s="35"/>
      <c r="Q160" s="101"/>
      <c r="R160" s="114"/>
      <c r="S160" s="83">
        <v>200.0</v>
      </c>
      <c r="T160" s="115" t="s">
        <v>4704</v>
      </c>
      <c r="U160" s="35"/>
      <c r="V160" s="35"/>
      <c r="W160" s="35"/>
      <c r="X160" s="101"/>
      <c r="Y160" s="83">
        <v>100.0</v>
      </c>
      <c r="Z160" s="100" t="s">
        <v>4705</v>
      </c>
      <c r="AA160" s="101"/>
      <c r="AB160" s="114"/>
      <c r="AC160" s="83">
        <v>300.0</v>
      </c>
      <c r="AD160" s="100" t="s">
        <v>4706</v>
      </c>
      <c r="AE160" s="35"/>
      <c r="AG160" s="35"/>
      <c r="AI160" s="35"/>
      <c r="AJ160" s="35"/>
      <c r="AK160" s="35"/>
      <c r="AL160" s="35"/>
      <c r="AM160" s="35"/>
      <c r="AN160" s="35"/>
      <c r="AO160" s="35"/>
      <c r="AP160" s="35"/>
      <c r="AQ160" s="83">
        <v>100.0</v>
      </c>
      <c r="AR160" s="145" t="s">
        <v>4707</v>
      </c>
      <c r="AS160" s="101"/>
      <c r="AT160" s="35"/>
      <c r="AU160" s="35"/>
      <c r="AV160" s="35"/>
      <c r="AW160" s="35"/>
      <c r="AX160" s="35"/>
      <c r="AY160" s="101"/>
      <c r="AZ160" s="114"/>
      <c r="BA160" s="35"/>
      <c r="BB160" s="35"/>
      <c r="BC160" s="35"/>
      <c r="BD160" s="35"/>
      <c r="BE160" s="35"/>
      <c r="BF160" s="35"/>
      <c r="BG160" s="83">
        <v>100.0</v>
      </c>
      <c r="BH160" s="115" t="s">
        <v>4708</v>
      </c>
      <c r="BI160" s="35"/>
      <c r="BJ160" s="35"/>
      <c r="BK160" s="35"/>
      <c r="BL160" s="35"/>
      <c r="BM160" s="35"/>
      <c r="BN160" s="35"/>
      <c r="BO160" s="91">
        <v>100.0</v>
      </c>
      <c r="BP160" s="235" t="s">
        <v>4709</v>
      </c>
      <c r="BQ160" s="35"/>
      <c r="BR160" s="35"/>
      <c r="BS160" s="35"/>
      <c r="BT160" s="35"/>
      <c r="BU160" s="35"/>
      <c r="BV160" s="35"/>
      <c r="BW160" s="35"/>
      <c r="BX160" s="35"/>
      <c r="BY160" s="35"/>
      <c r="BZ160" s="35"/>
      <c r="CA160" s="35"/>
      <c r="CB160" s="35"/>
      <c r="CC160" s="35"/>
      <c r="CD160" s="35"/>
      <c r="CE160" s="121">
        <v>100.0</v>
      </c>
      <c r="CF160" s="122" t="s">
        <v>4710</v>
      </c>
      <c r="CG160" s="35"/>
      <c r="CH160" s="35"/>
      <c r="CI160" s="35"/>
      <c r="CJ160" s="35"/>
      <c r="CK160" s="35"/>
      <c r="CL160" s="35"/>
      <c r="CM160" s="35"/>
      <c r="CN160" s="35"/>
      <c r="CO160" s="35"/>
      <c r="CP160" s="35"/>
      <c r="CQ160" s="35"/>
      <c r="CR160" s="35"/>
      <c r="CS160" s="124">
        <v>100.0</v>
      </c>
      <c r="CT160" s="122" t="s">
        <v>4711</v>
      </c>
      <c r="CU160" s="35"/>
      <c r="CV160" s="35"/>
      <c r="CW160" s="35"/>
      <c r="CX160" s="35"/>
      <c r="CY160" s="35"/>
      <c r="CZ160" s="35"/>
      <c r="DA160" s="35"/>
      <c r="DB160" s="35"/>
      <c r="DC160" s="35"/>
      <c r="DD160" s="35"/>
      <c r="DE160" s="35"/>
      <c r="DF160" s="35"/>
      <c r="DG160" s="35"/>
      <c r="DH160" s="35"/>
      <c r="DI160" s="35"/>
      <c r="DJ160" s="35"/>
      <c r="DK160" s="35"/>
      <c r="DL160" s="111"/>
      <c r="DP160" s="35"/>
    </row>
    <row r="161" ht="24.75" customHeight="1">
      <c r="A161" s="35"/>
      <c r="B161" s="82">
        <v>152.0</v>
      </c>
      <c r="C161" s="35"/>
      <c r="D161" s="35"/>
      <c r="E161" s="83">
        <v>50.0</v>
      </c>
      <c r="F161" s="100" t="s">
        <v>4712</v>
      </c>
      <c r="G161" s="35"/>
      <c r="H161" s="35"/>
      <c r="I161" s="83">
        <v>200.0</v>
      </c>
      <c r="J161" s="156" t="s">
        <v>4713</v>
      </c>
      <c r="K161" s="83">
        <v>200.0</v>
      </c>
      <c r="L161" s="116" t="s">
        <v>4714</v>
      </c>
      <c r="M161" s="35"/>
      <c r="N161" s="113"/>
      <c r="O161" s="35"/>
      <c r="P161" s="35"/>
      <c r="Q161" s="101"/>
      <c r="R161" s="114"/>
      <c r="S161" s="83">
        <v>200.0</v>
      </c>
      <c r="T161" s="115" t="s">
        <v>4715</v>
      </c>
      <c r="U161" s="35"/>
      <c r="V161" s="35"/>
      <c r="W161" s="35"/>
      <c r="X161" s="101"/>
      <c r="Y161" s="83">
        <v>200.0</v>
      </c>
      <c r="Z161" s="115" t="s">
        <v>4716</v>
      </c>
      <c r="AA161" s="101"/>
      <c r="AB161" s="114"/>
      <c r="AC161" s="83">
        <v>200.0</v>
      </c>
      <c r="AD161" s="100" t="s">
        <v>4717</v>
      </c>
      <c r="AE161" s="35"/>
      <c r="AG161" s="35"/>
      <c r="AI161" s="35"/>
      <c r="AJ161" s="35"/>
      <c r="AK161" s="35"/>
      <c r="AL161" s="35"/>
      <c r="AM161" s="35"/>
      <c r="AN161" s="35"/>
      <c r="AO161" s="35"/>
      <c r="AP161" s="35"/>
      <c r="AQ161" s="83">
        <v>100.0</v>
      </c>
      <c r="AR161" s="145" t="s">
        <v>4718</v>
      </c>
      <c r="AS161" s="101"/>
      <c r="AT161" s="35"/>
      <c r="AU161" s="35"/>
      <c r="AV161" s="35"/>
      <c r="AW161" s="35"/>
      <c r="AX161" s="35"/>
      <c r="AY161" s="101"/>
      <c r="AZ161" s="114"/>
      <c r="BA161" s="35"/>
      <c r="BB161" s="35"/>
      <c r="BC161" s="35"/>
      <c r="BD161" s="35"/>
      <c r="BE161" s="35"/>
      <c r="BF161" s="35"/>
      <c r="BG161" s="83">
        <v>100.0</v>
      </c>
      <c r="BH161" s="115" t="s">
        <v>4719</v>
      </c>
      <c r="BI161" s="35"/>
      <c r="BJ161" s="35"/>
      <c r="BK161" s="35"/>
      <c r="BL161" s="35"/>
      <c r="BM161" s="35"/>
      <c r="BN161" s="35"/>
      <c r="BO161" s="91">
        <v>50.0</v>
      </c>
      <c r="BP161" s="235" t="s">
        <v>4720</v>
      </c>
      <c r="BQ161" s="35"/>
      <c r="BR161" s="35"/>
      <c r="BS161" s="35"/>
      <c r="BT161" s="35"/>
      <c r="BU161" s="35"/>
      <c r="BV161" s="35"/>
      <c r="BW161" s="35"/>
      <c r="BX161" s="35"/>
      <c r="BY161" s="35"/>
      <c r="BZ161" s="35"/>
      <c r="CA161" s="35"/>
      <c r="CB161" s="35"/>
      <c r="CC161" s="35"/>
      <c r="CD161" s="35"/>
      <c r="CE161" s="121">
        <v>200.0</v>
      </c>
      <c r="CF161" s="122" t="s">
        <v>4721</v>
      </c>
      <c r="CG161" s="35"/>
      <c r="CH161" s="35"/>
      <c r="CI161" s="35"/>
      <c r="CJ161" s="35"/>
      <c r="CK161" s="35"/>
      <c r="CL161" s="35"/>
      <c r="CM161" s="35"/>
      <c r="CN161" s="35"/>
      <c r="CO161" s="35"/>
      <c r="CP161" s="35"/>
      <c r="CQ161" s="35"/>
      <c r="CR161" s="35"/>
      <c r="CS161" s="124">
        <v>200.0</v>
      </c>
      <c r="CT161" s="122" t="s">
        <v>4722</v>
      </c>
      <c r="CU161" s="35"/>
      <c r="CV161" s="35"/>
      <c r="CW161" s="35"/>
      <c r="CX161" s="35"/>
      <c r="CY161" s="35"/>
      <c r="CZ161" s="35"/>
      <c r="DA161" s="35"/>
      <c r="DB161" s="35"/>
      <c r="DC161" s="35"/>
      <c r="DD161" s="35"/>
      <c r="DE161" s="35"/>
      <c r="DF161" s="35"/>
      <c r="DG161" s="35"/>
      <c r="DH161" s="35"/>
      <c r="DI161" s="35"/>
      <c r="DJ161" s="35"/>
      <c r="DK161" s="35"/>
      <c r="DL161" s="35"/>
      <c r="DP161" s="35"/>
    </row>
    <row r="162" ht="24.75" customHeight="1">
      <c r="A162" s="35"/>
      <c r="B162" s="82">
        <v>153.0</v>
      </c>
      <c r="C162" s="35"/>
      <c r="D162" s="35"/>
      <c r="E162" s="83">
        <v>100.0</v>
      </c>
      <c r="F162" s="100" t="s">
        <v>4723</v>
      </c>
      <c r="G162" s="35"/>
      <c r="H162" s="35"/>
      <c r="I162" s="83">
        <v>50.0</v>
      </c>
      <c r="J162" s="100" t="s">
        <v>4724</v>
      </c>
      <c r="K162" s="83">
        <v>200.0</v>
      </c>
      <c r="L162" s="116" t="s">
        <v>4725</v>
      </c>
      <c r="M162" s="35"/>
      <c r="N162" s="113"/>
      <c r="O162" s="35"/>
      <c r="P162" s="35"/>
      <c r="Q162" s="101"/>
      <c r="R162" s="114"/>
      <c r="S162" s="83">
        <v>300.0</v>
      </c>
      <c r="T162" s="115" t="s">
        <v>4726</v>
      </c>
      <c r="U162" s="35"/>
      <c r="V162" s="35"/>
      <c r="W162" s="35"/>
      <c r="X162" s="101"/>
      <c r="Y162" s="83">
        <v>900.0</v>
      </c>
      <c r="Z162" s="115" t="s">
        <v>4727</v>
      </c>
      <c r="AA162" s="101"/>
      <c r="AB162" s="114"/>
      <c r="AC162" s="83">
        <v>600.0</v>
      </c>
      <c r="AD162" s="100" t="s">
        <v>4728</v>
      </c>
      <c r="AE162" s="35"/>
      <c r="AG162" s="35"/>
      <c r="AI162" s="35"/>
      <c r="AJ162" s="35"/>
      <c r="AK162" s="35"/>
      <c r="AL162" s="35"/>
      <c r="AM162" s="35"/>
      <c r="AN162" s="35"/>
      <c r="AO162" s="35"/>
      <c r="AP162" s="35"/>
      <c r="AQ162" s="83">
        <v>400.0</v>
      </c>
      <c r="AR162" s="145" t="s">
        <v>4729</v>
      </c>
      <c r="AS162" s="101"/>
      <c r="AT162" s="35"/>
      <c r="AU162" s="35"/>
      <c r="AV162" s="35"/>
      <c r="AW162" s="35"/>
      <c r="AX162" s="35"/>
      <c r="AY162" s="101"/>
      <c r="AZ162" s="114"/>
      <c r="BA162" s="35"/>
      <c r="BB162" s="35"/>
      <c r="BC162" s="35"/>
      <c r="BD162" s="35"/>
      <c r="BE162" s="35"/>
      <c r="BF162" s="35"/>
      <c r="BG162" s="83">
        <v>50.0</v>
      </c>
      <c r="BH162" s="115" t="s">
        <v>4730</v>
      </c>
      <c r="BI162" s="35"/>
      <c r="BJ162" s="35"/>
      <c r="BK162" s="35"/>
      <c r="BL162" s="35"/>
      <c r="BM162" s="35"/>
      <c r="BN162" s="35"/>
      <c r="BO162" s="91">
        <v>300.0</v>
      </c>
      <c r="BP162" s="235" t="s">
        <v>4731</v>
      </c>
      <c r="BQ162" s="35"/>
      <c r="BR162" s="35"/>
      <c r="BS162" s="35"/>
      <c r="BT162" s="35"/>
      <c r="BU162" s="35"/>
      <c r="BV162" s="35"/>
      <c r="BW162" s="35"/>
      <c r="BX162" s="35"/>
      <c r="BY162" s="35"/>
      <c r="BZ162" s="35"/>
      <c r="CA162" s="35"/>
      <c r="CB162" s="35"/>
      <c r="CC162" s="35"/>
      <c r="CD162" s="35"/>
      <c r="CE162" s="121">
        <v>100.0</v>
      </c>
      <c r="CF162" s="122" t="s">
        <v>4732</v>
      </c>
      <c r="CG162" s="35"/>
      <c r="CH162" s="35"/>
      <c r="CI162" s="35"/>
      <c r="CJ162" s="35"/>
      <c r="CK162" s="35"/>
      <c r="CL162" s="35"/>
      <c r="CM162" s="35"/>
      <c r="CN162" s="35"/>
      <c r="CO162" s="35"/>
      <c r="CP162" s="35"/>
      <c r="CQ162" s="35"/>
      <c r="CR162" s="35"/>
      <c r="CS162" s="124">
        <v>200.0</v>
      </c>
      <c r="CT162" s="122" t="s">
        <v>4733</v>
      </c>
      <c r="CU162" s="35"/>
      <c r="CV162" s="35"/>
      <c r="CW162" s="35"/>
      <c r="CX162" s="35"/>
      <c r="CY162" s="35"/>
      <c r="CZ162" s="35"/>
      <c r="DA162" s="35"/>
      <c r="DB162" s="35"/>
      <c r="DC162" s="35"/>
      <c r="DD162" s="35"/>
      <c r="DE162" s="35"/>
      <c r="DF162" s="35"/>
      <c r="DG162" s="35"/>
      <c r="DH162" s="35"/>
      <c r="DI162" s="35"/>
      <c r="DJ162" s="35"/>
      <c r="DK162" s="35"/>
      <c r="DL162" s="35"/>
      <c r="DP162" s="35"/>
    </row>
    <row r="163" ht="24.75" customHeight="1">
      <c r="A163" s="35"/>
      <c r="B163" s="82">
        <v>154.0</v>
      </c>
      <c r="C163" s="35"/>
      <c r="D163" s="35"/>
      <c r="E163" s="83">
        <v>100.0</v>
      </c>
      <c r="F163" s="100" t="s">
        <v>4734</v>
      </c>
      <c r="G163" s="35"/>
      <c r="H163" s="35"/>
      <c r="I163" s="83">
        <v>200.0</v>
      </c>
      <c r="J163" s="100" t="s">
        <v>4735</v>
      </c>
      <c r="K163" s="83">
        <v>200.0</v>
      </c>
      <c r="L163" s="116" t="s">
        <v>4736</v>
      </c>
      <c r="M163" s="35"/>
      <c r="N163" s="113"/>
      <c r="O163" s="35"/>
      <c r="P163" s="35"/>
      <c r="Q163" s="101"/>
      <c r="R163" s="114"/>
      <c r="S163" s="83">
        <v>300.0</v>
      </c>
      <c r="T163" s="115" t="s">
        <v>4737</v>
      </c>
      <c r="U163" s="35"/>
      <c r="V163" s="35"/>
      <c r="W163" s="35"/>
      <c r="X163" s="101"/>
      <c r="Y163" s="83">
        <v>200.0</v>
      </c>
      <c r="Z163" s="100" t="s">
        <v>4738</v>
      </c>
      <c r="AA163" s="101"/>
      <c r="AB163" s="114"/>
      <c r="AC163" s="83">
        <v>400.0</v>
      </c>
      <c r="AD163" s="100" t="s">
        <v>4739</v>
      </c>
      <c r="AE163" s="35"/>
      <c r="AG163" s="35"/>
      <c r="AI163" s="35"/>
      <c r="AJ163" s="35"/>
      <c r="AK163" s="35"/>
      <c r="AL163" s="35"/>
      <c r="AM163" s="35"/>
      <c r="AN163" s="35"/>
      <c r="AO163" s="35"/>
      <c r="AP163" s="35"/>
      <c r="AQ163" s="83">
        <v>100.0</v>
      </c>
      <c r="AR163" s="145" t="s">
        <v>4740</v>
      </c>
      <c r="AS163" s="101"/>
      <c r="AT163" s="35"/>
      <c r="AU163" s="35"/>
      <c r="AV163" s="35"/>
      <c r="AW163" s="35"/>
      <c r="AX163" s="35"/>
      <c r="AY163" s="101"/>
      <c r="AZ163" s="114"/>
      <c r="BA163" s="35"/>
      <c r="BB163" s="35"/>
      <c r="BC163" s="35"/>
      <c r="BD163" s="35"/>
      <c r="BE163" s="35"/>
      <c r="BF163" s="35"/>
      <c r="BG163" s="83">
        <v>50.0</v>
      </c>
      <c r="BH163" s="115" t="s">
        <v>4741</v>
      </c>
      <c r="BI163" s="35"/>
      <c r="BJ163" s="35"/>
      <c r="BK163" s="35"/>
      <c r="BL163" s="35"/>
      <c r="BM163" s="35"/>
      <c r="BN163" s="35"/>
      <c r="BO163" s="91">
        <v>200.0</v>
      </c>
      <c r="BP163" s="235" t="s">
        <v>4742</v>
      </c>
      <c r="BQ163" s="35"/>
      <c r="BR163" s="35"/>
      <c r="BS163" s="35"/>
      <c r="BT163" s="35"/>
      <c r="BU163" s="35"/>
      <c r="BV163" s="35"/>
      <c r="BW163" s="35"/>
      <c r="BX163" s="35"/>
      <c r="BY163" s="35"/>
      <c r="BZ163" s="35"/>
      <c r="CA163" s="35"/>
      <c r="CB163" s="35"/>
      <c r="CC163" s="35"/>
      <c r="CD163" s="35"/>
      <c r="CE163" s="121">
        <v>50.0</v>
      </c>
      <c r="CF163" s="122" t="s">
        <v>4743</v>
      </c>
      <c r="CG163" s="35"/>
      <c r="CH163" s="35"/>
      <c r="CI163" s="35"/>
      <c r="CJ163" s="35"/>
      <c r="CK163" s="35"/>
      <c r="CL163" s="35"/>
      <c r="CM163" s="35"/>
      <c r="CN163" s="35"/>
      <c r="CO163" s="35"/>
      <c r="CP163" s="35"/>
      <c r="CQ163" s="35"/>
      <c r="CR163" s="35"/>
      <c r="CS163" s="124">
        <v>100.0</v>
      </c>
      <c r="CT163" s="122" t="s">
        <v>4744</v>
      </c>
      <c r="CU163" s="35"/>
      <c r="CV163" s="35"/>
      <c r="CW163" s="35"/>
      <c r="CX163" s="35"/>
      <c r="CY163" s="35"/>
      <c r="CZ163" s="35"/>
      <c r="DA163" s="35"/>
      <c r="DB163" s="35"/>
      <c r="DC163" s="35"/>
      <c r="DD163" s="35"/>
      <c r="DE163" s="35"/>
      <c r="DF163" s="35"/>
      <c r="DG163" s="35"/>
      <c r="DH163" s="35"/>
      <c r="DI163" s="35"/>
      <c r="DJ163" s="35"/>
      <c r="DK163" s="35"/>
      <c r="DL163" s="35"/>
      <c r="DP163" s="35"/>
    </row>
    <row r="164" ht="24.75" customHeight="1">
      <c r="A164" s="35"/>
      <c r="B164" s="82">
        <v>155.0</v>
      </c>
      <c r="E164" s="83">
        <v>300.0</v>
      </c>
      <c r="F164" s="100" t="s">
        <v>4745</v>
      </c>
      <c r="G164" s="35"/>
      <c r="H164" s="35"/>
      <c r="I164" s="83">
        <v>100.0</v>
      </c>
      <c r="J164" s="100" t="s">
        <v>4746</v>
      </c>
      <c r="K164" s="83">
        <v>200.0</v>
      </c>
      <c r="L164" s="116" t="s">
        <v>4747</v>
      </c>
      <c r="M164" s="35"/>
      <c r="N164" s="113"/>
      <c r="O164" s="35"/>
      <c r="P164" s="35"/>
      <c r="Q164" s="101"/>
      <c r="R164" s="114"/>
      <c r="S164" s="83">
        <v>300.0</v>
      </c>
      <c r="T164" s="115" t="s">
        <v>4748</v>
      </c>
      <c r="U164" s="35"/>
      <c r="V164" s="35"/>
      <c r="W164" s="35"/>
      <c r="X164" s="101"/>
      <c r="Y164" s="83">
        <v>200.0</v>
      </c>
      <c r="Z164" s="100" t="s">
        <v>4749</v>
      </c>
      <c r="AA164" s="35"/>
      <c r="AB164" s="35"/>
      <c r="AC164" s="83">
        <v>300.0</v>
      </c>
      <c r="AD164" s="100" t="s">
        <v>4750</v>
      </c>
      <c r="AE164" s="35"/>
      <c r="AG164" s="35"/>
      <c r="AI164" s="35"/>
      <c r="AJ164" s="35"/>
      <c r="AK164" s="35"/>
      <c r="AL164" s="35"/>
      <c r="AM164" s="35"/>
      <c r="AN164" s="35"/>
      <c r="AO164" s="35"/>
      <c r="AP164" s="35"/>
      <c r="AQ164" s="83">
        <v>200.0</v>
      </c>
      <c r="AR164" s="145" t="s">
        <v>4751</v>
      </c>
      <c r="AS164" s="101"/>
      <c r="AT164" s="35"/>
      <c r="AU164" s="35"/>
      <c r="AV164" s="35"/>
      <c r="AW164" s="35"/>
      <c r="AX164" s="35"/>
      <c r="AY164" s="101"/>
      <c r="AZ164" s="114"/>
      <c r="BA164" s="35"/>
      <c r="BB164" s="35"/>
      <c r="BC164" s="35"/>
      <c r="BD164" s="35"/>
      <c r="BE164" s="35"/>
      <c r="BF164" s="35"/>
      <c r="BG164" s="83">
        <v>50.0</v>
      </c>
      <c r="BH164" s="115" t="s">
        <v>4752</v>
      </c>
      <c r="BI164" s="35"/>
      <c r="BJ164" s="35"/>
      <c r="BK164" s="35"/>
      <c r="BL164" s="35"/>
      <c r="BM164" s="35"/>
      <c r="BN164" s="35"/>
      <c r="BO164" s="91">
        <v>100.0</v>
      </c>
      <c r="BP164" s="235" t="s">
        <v>4753</v>
      </c>
      <c r="BQ164" s="35"/>
      <c r="BR164" s="35"/>
      <c r="BS164" s="35"/>
      <c r="BT164" s="35"/>
      <c r="BU164" s="35"/>
      <c r="BV164" s="35"/>
      <c r="BW164" s="35"/>
      <c r="BX164" s="35"/>
      <c r="BY164" s="35"/>
      <c r="BZ164" s="35"/>
      <c r="CA164" s="35"/>
      <c r="CB164" s="35"/>
      <c r="CC164" s="35"/>
      <c r="CD164" s="35"/>
      <c r="CE164" s="121">
        <v>300.0</v>
      </c>
      <c r="CF164" s="122" t="s">
        <v>4754</v>
      </c>
      <c r="CG164" s="35"/>
      <c r="CH164" s="35"/>
      <c r="CI164" s="35"/>
      <c r="CJ164" s="35"/>
      <c r="CK164" s="35"/>
      <c r="CL164" s="35"/>
      <c r="CM164" s="35"/>
      <c r="CN164" s="35"/>
      <c r="CO164" s="35"/>
      <c r="CP164" s="35"/>
      <c r="CQ164" s="35"/>
      <c r="CR164" s="35"/>
      <c r="CS164" s="124">
        <v>300.0</v>
      </c>
      <c r="CT164" s="122" t="s">
        <v>4755</v>
      </c>
      <c r="CU164" s="35"/>
      <c r="CV164" s="35"/>
      <c r="CW164" s="35"/>
      <c r="CX164" s="35"/>
      <c r="CY164" s="35"/>
      <c r="CZ164" s="35"/>
      <c r="DA164" s="35"/>
      <c r="DB164" s="35"/>
      <c r="DC164" s="35"/>
      <c r="DD164" s="35"/>
      <c r="DE164" s="35"/>
      <c r="DF164" s="35"/>
      <c r="DG164" s="35"/>
      <c r="DH164" s="35"/>
      <c r="DI164" s="35"/>
      <c r="DJ164" s="35"/>
      <c r="DK164" s="35"/>
      <c r="DL164" s="35"/>
      <c r="DP164" s="35"/>
    </row>
    <row r="165" ht="24.75" customHeight="1">
      <c r="A165" s="35"/>
      <c r="B165" s="82">
        <v>156.0</v>
      </c>
      <c r="E165" s="83">
        <v>100.0</v>
      </c>
      <c r="F165" s="100" t="s">
        <v>4756</v>
      </c>
      <c r="G165" s="35"/>
      <c r="H165" s="35"/>
      <c r="I165" s="83">
        <v>200.0</v>
      </c>
      <c r="J165" s="100" t="s">
        <v>4757</v>
      </c>
      <c r="K165" s="83">
        <v>200.0</v>
      </c>
      <c r="L165" s="116" t="s">
        <v>4758</v>
      </c>
      <c r="M165" s="35"/>
      <c r="N165" s="35"/>
      <c r="O165" s="35"/>
      <c r="P165" s="35"/>
      <c r="Q165" s="101"/>
      <c r="R165" s="114"/>
      <c r="S165" s="83">
        <v>200.0</v>
      </c>
      <c r="T165" s="115" t="s">
        <v>4759</v>
      </c>
      <c r="U165" s="35"/>
      <c r="V165" s="35"/>
      <c r="W165" s="35"/>
      <c r="X165" s="101"/>
      <c r="Y165" s="83">
        <v>200.0</v>
      </c>
      <c r="Z165" s="100" t="s">
        <v>4760</v>
      </c>
      <c r="AA165" s="35"/>
      <c r="AB165" s="35"/>
      <c r="AC165" s="83">
        <v>200.0</v>
      </c>
      <c r="AD165" s="100" t="s">
        <v>4761</v>
      </c>
      <c r="AE165" s="35"/>
      <c r="AG165" s="35"/>
      <c r="AI165" s="35"/>
      <c r="AJ165" s="35"/>
      <c r="AK165" s="35"/>
      <c r="AL165" s="35"/>
      <c r="AM165" s="35"/>
      <c r="AN165" s="35"/>
      <c r="AO165" s="35"/>
      <c r="AP165" s="35"/>
      <c r="AQ165" s="83">
        <v>50.0</v>
      </c>
      <c r="AR165" s="145" t="s">
        <v>4762</v>
      </c>
      <c r="AS165" s="101"/>
      <c r="AT165" s="35"/>
      <c r="AU165" s="35"/>
      <c r="AV165" s="35"/>
      <c r="AW165" s="35"/>
      <c r="AX165" s="35"/>
      <c r="AY165" s="101"/>
      <c r="AZ165" s="114"/>
      <c r="BA165" s="35"/>
      <c r="BB165" s="35"/>
      <c r="BC165" s="35"/>
      <c r="BD165" s="35"/>
      <c r="BE165" s="35"/>
      <c r="BF165" s="35"/>
      <c r="BG165" s="83">
        <v>100.0</v>
      </c>
      <c r="BH165" s="115" t="s">
        <v>4763</v>
      </c>
      <c r="BI165" s="35"/>
      <c r="BJ165" s="35"/>
      <c r="BK165" s="35"/>
      <c r="BL165" s="35"/>
      <c r="BM165" s="35"/>
      <c r="BN165" s="35"/>
      <c r="BO165" s="91">
        <v>50.0</v>
      </c>
      <c r="BP165" s="235" t="s">
        <v>4764</v>
      </c>
      <c r="BQ165" s="35"/>
      <c r="BR165" s="35"/>
      <c r="BS165" s="35"/>
      <c r="BT165" s="35"/>
      <c r="BU165" s="35"/>
      <c r="BV165" s="35"/>
      <c r="BW165" s="35"/>
      <c r="BX165" s="35"/>
      <c r="BY165" s="35"/>
      <c r="BZ165" s="35"/>
      <c r="CA165" s="35"/>
      <c r="CB165" s="35"/>
      <c r="CC165" s="35"/>
      <c r="CD165" s="35"/>
      <c r="CE165" s="121">
        <v>200.0</v>
      </c>
      <c r="CF165" s="122" t="s">
        <v>4765</v>
      </c>
      <c r="CG165" s="35"/>
      <c r="CH165" s="35"/>
      <c r="CI165" s="35"/>
      <c r="CJ165" s="35"/>
      <c r="CK165" s="35"/>
      <c r="CL165" s="35"/>
      <c r="CM165" s="35"/>
      <c r="CN165" s="35"/>
      <c r="CO165" s="35"/>
      <c r="CP165" s="35"/>
      <c r="CQ165" s="35"/>
      <c r="CR165" s="35"/>
      <c r="CS165" s="124">
        <v>100.0</v>
      </c>
      <c r="CT165" s="122" t="s">
        <v>4766</v>
      </c>
      <c r="CU165" s="35"/>
      <c r="CV165" s="35"/>
      <c r="CY165" s="35"/>
      <c r="CZ165" s="35"/>
      <c r="DA165" s="35"/>
      <c r="DB165" s="35"/>
      <c r="DC165" s="35"/>
      <c r="DD165" s="35"/>
      <c r="DE165" s="35"/>
      <c r="DF165" s="35"/>
      <c r="DG165" s="35"/>
      <c r="DH165" s="35"/>
      <c r="DI165" s="35"/>
      <c r="DJ165" s="35"/>
      <c r="DK165" s="35"/>
      <c r="DL165" s="35"/>
      <c r="DP165" s="35"/>
    </row>
    <row r="166" ht="24.75" customHeight="1">
      <c r="A166" s="35"/>
      <c r="B166" s="82">
        <v>157.0</v>
      </c>
      <c r="C166" s="35"/>
      <c r="D166" s="35"/>
      <c r="E166" s="83">
        <v>400.0</v>
      </c>
      <c r="F166" s="118" t="s">
        <v>4767</v>
      </c>
      <c r="G166" s="35"/>
      <c r="H166" s="35"/>
      <c r="I166" s="83">
        <v>200.0</v>
      </c>
      <c r="J166" s="100" t="s">
        <v>4768</v>
      </c>
      <c r="K166" s="83">
        <v>200.0</v>
      </c>
      <c r="L166" s="116" t="s">
        <v>4769</v>
      </c>
      <c r="M166" s="35"/>
      <c r="N166" s="35"/>
      <c r="O166" s="35"/>
      <c r="P166" s="35"/>
      <c r="Q166" s="101"/>
      <c r="R166" s="114"/>
      <c r="S166" s="83">
        <v>200.0</v>
      </c>
      <c r="T166" s="115" t="s">
        <v>4770</v>
      </c>
      <c r="U166" s="35"/>
      <c r="V166" s="35"/>
      <c r="W166" s="35"/>
      <c r="X166" s="101"/>
      <c r="Y166" s="83">
        <v>200.0</v>
      </c>
      <c r="Z166" s="100" t="s">
        <v>4771</v>
      </c>
      <c r="AA166" s="35"/>
      <c r="AB166" s="35"/>
      <c r="AC166" s="83">
        <v>400.0</v>
      </c>
      <c r="AD166" s="100" t="s">
        <v>4772</v>
      </c>
      <c r="AE166" s="35"/>
      <c r="AG166" s="35"/>
      <c r="AI166" s="35"/>
      <c r="AJ166" s="35"/>
      <c r="AK166" s="35"/>
      <c r="AL166" s="35"/>
      <c r="AM166" s="35"/>
      <c r="AN166" s="35"/>
      <c r="AO166" s="35"/>
      <c r="AP166" s="35"/>
      <c r="AQ166" s="83">
        <v>100.0</v>
      </c>
      <c r="AR166" s="145" t="s">
        <v>4773</v>
      </c>
      <c r="AS166" s="101"/>
      <c r="AT166" s="35"/>
      <c r="AU166" s="35"/>
      <c r="AV166" s="35"/>
      <c r="AW166" s="35"/>
      <c r="AX166" s="35"/>
      <c r="AY166" s="101"/>
      <c r="AZ166" s="114"/>
      <c r="BA166" s="35"/>
      <c r="BB166" s="35"/>
      <c r="BC166" s="35"/>
      <c r="BD166" s="35"/>
      <c r="BE166" s="35"/>
      <c r="BF166" s="35"/>
      <c r="BG166" s="83">
        <v>50.0</v>
      </c>
      <c r="BH166" s="115" t="s">
        <v>4774</v>
      </c>
      <c r="BI166" s="35"/>
      <c r="BJ166" s="35"/>
      <c r="BK166" s="35"/>
      <c r="BL166" s="35"/>
      <c r="BM166" s="35"/>
      <c r="BN166" s="35"/>
      <c r="BO166" s="91">
        <v>100.0</v>
      </c>
      <c r="BP166" s="235" t="s">
        <v>4775</v>
      </c>
      <c r="BQ166" s="35"/>
      <c r="BR166" s="35"/>
      <c r="BS166" s="35"/>
      <c r="BT166" s="35"/>
      <c r="BU166" s="35"/>
      <c r="BV166" s="35"/>
      <c r="BW166" s="35"/>
      <c r="BX166" s="35"/>
      <c r="BY166" s="35"/>
      <c r="BZ166" s="35"/>
      <c r="CA166" s="35"/>
      <c r="CB166" s="35"/>
      <c r="CC166" s="35"/>
      <c r="CD166" s="35"/>
      <c r="CE166" s="121">
        <v>400.0</v>
      </c>
      <c r="CF166" s="122" t="s">
        <v>4776</v>
      </c>
      <c r="CG166" s="35"/>
      <c r="CH166" s="35"/>
      <c r="CI166" s="35"/>
      <c r="CJ166" s="35"/>
      <c r="CK166" s="35"/>
      <c r="CL166" s="35"/>
      <c r="CM166" s="35"/>
      <c r="CN166" s="35"/>
      <c r="CO166" s="35"/>
      <c r="CP166" s="35"/>
      <c r="CQ166" s="35"/>
      <c r="CR166" s="35"/>
      <c r="CS166" s="124">
        <v>200.0</v>
      </c>
      <c r="CT166" s="122" t="s">
        <v>4777</v>
      </c>
      <c r="CU166" s="35"/>
      <c r="CV166" s="35"/>
      <c r="CY166" s="35"/>
      <c r="CZ166" s="35"/>
      <c r="DA166" s="35"/>
      <c r="DB166" s="35"/>
      <c r="DC166" s="35"/>
      <c r="DD166" s="35"/>
      <c r="DE166" s="35"/>
      <c r="DF166" s="35"/>
      <c r="DG166" s="35"/>
      <c r="DH166" s="35"/>
      <c r="DI166" s="35"/>
      <c r="DJ166" s="35"/>
      <c r="DK166" s="35"/>
      <c r="DL166" s="35"/>
      <c r="DP166" s="35"/>
    </row>
    <row r="167" ht="24.75" customHeight="1">
      <c r="A167" s="35"/>
      <c r="B167" s="82">
        <v>158.0</v>
      </c>
      <c r="C167" s="35"/>
      <c r="D167" s="35"/>
      <c r="E167" s="83">
        <v>100.0</v>
      </c>
      <c r="F167" s="100" t="s">
        <v>4778</v>
      </c>
      <c r="G167" s="35"/>
      <c r="H167" s="35"/>
      <c r="I167" s="83">
        <v>50.0</v>
      </c>
      <c r="J167" s="100" t="s">
        <v>4779</v>
      </c>
      <c r="K167" s="83">
        <v>200.0</v>
      </c>
      <c r="L167" s="116" t="s">
        <v>4780</v>
      </c>
      <c r="M167" s="35"/>
      <c r="N167" s="35"/>
      <c r="O167" s="35"/>
      <c r="P167" s="35"/>
      <c r="Q167" s="101"/>
      <c r="R167" s="114"/>
      <c r="S167" s="83">
        <v>400.0</v>
      </c>
      <c r="T167" s="145" t="s">
        <v>4781</v>
      </c>
      <c r="U167" s="35"/>
      <c r="V167" s="35"/>
      <c r="W167" s="35"/>
      <c r="X167" s="101"/>
      <c r="Y167" s="83">
        <v>500.0</v>
      </c>
      <c r="Z167" s="100" t="s">
        <v>4782</v>
      </c>
      <c r="AA167" s="35"/>
      <c r="AB167" s="35"/>
      <c r="AC167" s="83">
        <v>100.0</v>
      </c>
      <c r="AD167" s="100" t="s">
        <v>4783</v>
      </c>
      <c r="AE167" s="35"/>
      <c r="AF167" s="35"/>
      <c r="AG167" s="35"/>
      <c r="AI167" s="35"/>
      <c r="AJ167" s="35"/>
      <c r="AK167" s="35"/>
      <c r="AL167" s="35"/>
      <c r="AM167" s="35"/>
      <c r="AN167" s="35"/>
      <c r="AO167" s="35"/>
      <c r="AP167" s="35"/>
      <c r="AQ167" s="83">
        <v>200.0</v>
      </c>
      <c r="AR167" s="145" t="s">
        <v>4784</v>
      </c>
      <c r="AS167" s="101"/>
      <c r="AT167" s="35"/>
      <c r="AU167" s="35"/>
      <c r="AV167" s="35"/>
      <c r="AW167" s="35"/>
      <c r="AX167" s="35"/>
      <c r="AY167" s="101"/>
      <c r="AZ167" s="114"/>
      <c r="BA167" s="35"/>
      <c r="BB167" s="35"/>
      <c r="BC167" s="35"/>
      <c r="BD167" s="35"/>
      <c r="BE167" s="35"/>
      <c r="BF167" s="35"/>
      <c r="BG167" s="83">
        <v>100.0</v>
      </c>
      <c r="BH167" s="115" t="s">
        <v>4785</v>
      </c>
      <c r="BI167" s="35"/>
      <c r="BJ167" s="35"/>
      <c r="BK167" s="35"/>
      <c r="BL167" s="35"/>
      <c r="BM167" s="35"/>
      <c r="BN167" s="35"/>
      <c r="BO167" s="91">
        <v>300.0</v>
      </c>
      <c r="BP167" s="235" t="s">
        <v>4786</v>
      </c>
      <c r="BQ167" s="35"/>
      <c r="BR167" s="35"/>
      <c r="BS167" s="35"/>
      <c r="BT167" s="35"/>
      <c r="BU167" s="35"/>
      <c r="BV167" s="35"/>
      <c r="BW167" s="35"/>
      <c r="BX167" s="35"/>
      <c r="BY167" s="35"/>
      <c r="BZ167" s="35"/>
      <c r="CA167" s="35"/>
      <c r="CB167" s="35"/>
      <c r="CC167" s="35"/>
      <c r="CD167" s="35"/>
      <c r="CE167" s="121">
        <v>100.0</v>
      </c>
      <c r="CF167" s="122" t="s">
        <v>4787</v>
      </c>
      <c r="CG167" s="35"/>
      <c r="CH167" s="35"/>
      <c r="CI167" s="35"/>
      <c r="CJ167" s="35"/>
      <c r="CK167" s="35"/>
      <c r="CL167" s="35"/>
      <c r="CM167" s="35"/>
      <c r="CN167" s="35"/>
      <c r="CO167" s="35"/>
      <c r="CP167" s="35"/>
      <c r="CQ167" s="35"/>
      <c r="CR167" s="35"/>
      <c r="CS167" s="124">
        <v>300.0</v>
      </c>
      <c r="CT167" s="122" t="s">
        <v>4788</v>
      </c>
      <c r="CU167" s="35"/>
      <c r="CV167" s="35"/>
      <c r="CY167" s="35"/>
      <c r="CZ167" s="35"/>
      <c r="DA167" s="35"/>
      <c r="DB167" s="35"/>
      <c r="DC167" s="35"/>
      <c r="DD167" s="35"/>
      <c r="DE167" s="35"/>
      <c r="DF167" s="35"/>
      <c r="DG167" s="35"/>
      <c r="DH167" s="35"/>
      <c r="DI167" s="35"/>
      <c r="DJ167" s="35"/>
      <c r="DK167" s="35"/>
      <c r="DL167" s="35"/>
      <c r="DP167" s="35"/>
    </row>
    <row r="168" ht="24.75" customHeight="1">
      <c r="A168" s="35"/>
      <c r="B168" s="82">
        <v>159.0</v>
      </c>
      <c r="C168" s="35"/>
      <c r="D168" s="35"/>
      <c r="E168" s="83">
        <v>300.0</v>
      </c>
      <c r="F168" s="139" t="s">
        <v>4789</v>
      </c>
      <c r="G168" s="35"/>
      <c r="H168" s="35"/>
      <c r="I168" s="83">
        <v>100.0</v>
      </c>
      <c r="J168" s="100" t="s">
        <v>4790</v>
      </c>
      <c r="K168" s="83">
        <v>200.0</v>
      </c>
      <c r="L168" s="116" t="s">
        <v>4791</v>
      </c>
      <c r="M168" s="35"/>
      <c r="N168" s="35"/>
      <c r="O168" s="35"/>
      <c r="P168" s="35"/>
      <c r="Q168" s="101"/>
      <c r="R168" s="114"/>
      <c r="S168" s="83">
        <v>500.0</v>
      </c>
      <c r="T168" s="235" t="s">
        <v>4792</v>
      </c>
      <c r="U168" s="35"/>
      <c r="V168" s="35"/>
      <c r="W168" s="35"/>
      <c r="X168" s="101"/>
      <c r="Y168" s="83">
        <v>200.0</v>
      </c>
      <c r="Z168" s="100" t="s">
        <v>4793</v>
      </c>
      <c r="AA168" s="35"/>
      <c r="AB168" s="35"/>
      <c r="AC168" s="83">
        <v>50.0</v>
      </c>
      <c r="AD168" s="100" t="s">
        <v>4794</v>
      </c>
      <c r="AE168" s="35"/>
      <c r="AF168" s="35"/>
      <c r="AG168" s="35"/>
      <c r="AI168" s="35"/>
      <c r="AJ168" s="35"/>
      <c r="AK168" s="35"/>
      <c r="AL168" s="35"/>
      <c r="AM168" s="35"/>
      <c r="AN168" s="35"/>
      <c r="AO168" s="35"/>
      <c r="AP168" s="35"/>
      <c r="AQ168" s="83">
        <v>50.0</v>
      </c>
      <c r="AR168" s="145" t="s">
        <v>2276</v>
      </c>
      <c r="AS168" s="101"/>
      <c r="AT168" s="35"/>
      <c r="AU168" s="35"/>
      <c r="AV168" s="35"/>
      <c r="AW168" s="35"/>
      <c r="AX168" s="35"/>
      <c r="AY168" s="101"/>
      <c r="AZ168" s="114"/>
      <c r="BA168" s="35"/>
      <c r="BB168" s="35"/>
      <c r="BC168" s="35"/>
      <c r="BD168" s="35"/>
      <c r="BE168" s="35"/>
      <c r="BF168" s="35"/>
      <c r="BG168" s="83">
        <v>50.0</v>
      </c>
      <c r="BH168" s="115" t="s">
        <v>4795</v>
      </c>
      <c r="BI168" s="35"/>
      <c r="BJ168" s="35"/>
      <c r="BK168" s="35"/>
      <c r="BL168" s="35"/>
      <c r="BM168" s="35"/>
      <c r="BN168" s="35"/>
      <c r="BO168" s="91">
        <v>0.0</v>
      </c>
      <c r="BP168" s="235" t="s">
        <v>4796</v>
      </c>
      <c r="BQ168" s="35"/>
      <c r="BR168" s="35"/>
      <c r="BS168" s="35"/>
      <c r="BT168" s="35"/>
      <c r="BU168" s="35"/>
      <c r="BV168" s="35"/>
      <c r="BW168" s="35"/>
      <c r="BX168" s="35"/>
      <c r="BY168" s="35"/>
      <c r="BZ168" s="35"/>
      <c r="CA168" s="35"/>
      <c r="CB168" s="35"/>
      <c r="CC168" s="35"/>
      <c r="CD168" s="35"/>
      <c r="CE168" s="121">
        <v>300.0</v>
      </c>
      <c r="CF168" s="122" t="s">
        <v>4797</v>
      </c>
      <c r="CG168" s="35"/>
      <c r="CH168" s="35"/>
      <c r="CI168" s="35"/>
      <c r="CJ168" s="35"/>
      <c r="CK168" s="35"/>
      <c r="CL168" s="35"/>
      <c r="CM168" s="35"/>
      <c r="CN168" s="35"/>
      <c r="CO168" s="35"/>
      <c r="CP168" s="35"/>
      <c r="CQ168" s="35"/>
      <c r="CR168" s="35"/>
      <c r="CS168" s="124">
        <v>100.0</v>
      </c>
      <c r="CT168" s="122" t="s">
        <v>4798</v>
      </c>
      <c r="CU168" s="35"/>
      <c r="CV168" s="35"/>
      <c r="CY168" s="35"/>
      <c r="CZ168" s="35"/>
      <c r="DA168" s="35"/>
      <c r="DB168" s="35"/>
      <c r="DC168" s="35"/>
      <c r="DD168" s="35"/>
      <c r="DE168" s="35"/>
      <c r="DF168" s="35"/>
      <c r="DG168" s="35"/>
      <c r="DH168" s="35"/>
      <c r="DI168" s="35"/>
      <c r="DJ168" s="35"/>
      <c r="DK168" s="35"/>
      <c r="DL168" s="35"/>
      <c r="DP168" s="35"/>
    </row>
    <row r="169" ht="24.75" customHeight="1">
      <c r="A169" s="35"/>
      <c r="B169" s="82">
        <v>160.0</v>
      </c>
      <c r="C169" s="35"/>
      <c r="D169" s="35"/>
      <c r="E169" s="83">
        <v>100.0</v>
      </c>
      <c r="F169" s="100" t="s">
        <v>4799</v>
      </c>
      <c r="G169" s="35"/>
      <c r="H169" s="35"/>
      <c r="I169" s="83">
        <v>200.0</v>
      </c>
      <c r="J169" s="100" t="s">
        <v>4800</v>
      </c>
      <c r="K169" s="83">
        <v>200.0</v>
      </c>
      <c r="L169" s="116" t="s">
        <v>4801</v>
      </c>
      <c r="M169" s="35"/>
      <c r="N169" s="35"/>
      <c r="O169" s="35"/>
      <c r="P169" s="35"/>
      <c r="Q169" s="101"/>
      <c r="R169" s="114"/>
      <c r="S169" s="83">
        <v>400.0</v>
      </c>
      <c r="T169" s="235" t="s">
        <v>4802</v>
      </c>
      <c r="U169" s="35"/>
      <c r="V169" s="35"/>
      <c r="W169" s="35"/>
      <c r="X169" s="101"/>
      <c r="Y169" s="83">
        <v>500.0</v>
      </c>
      <c r="Z169" s="100" t="s">
        <v>4803</v>
      </c>
      <c r="AA169" s="35"/>
      <c r="AB169" s="35"/>
      <c r="AC169" s="83">
        <v>400.0</v>
      </c>
      <c r="AD169" s="100" t="s">
        <v>4804</v>
      </c>
      <c r="AE169" s="35"/>
      <c r="AF169" s="35"/>
      <c r="AG169" s="35"/>
      <c r="AI169" s="35"/>
      <c r="AJ169" s="35"/>
      <c r="AK169" s="35"/>
      <c r="AL169" s="35"/>
      <c r="AM169" s="35"/>
      <c r="AN169" s="35"/>
      <c r="AO169" s="35"/>
      <c r="AP169" s="35"/>
      <c r="AQ169" s="83">
        <v>50.0</v>
      </c>
      <c r="AR169" s="145" t="s">
        <v>4805</v>
      </c>
      <c r="AS169" s="101"/>
      <c r="AT169" s="35"/>
      <c r="AU169" s="35"/>
      <c r="AV169" s="35"/>
      <c r="AW169" s="35"/>
      <c r="AX169" s="35"/>
      <c r="AY169" s="101"/>
      <c r="AZ169" s="114"/>
      <c r="BA169" s="35"/>
      <c r="BB169" s="35"/>
      <c r="BC169" s="35"/>
      <c r="BD169" s="35"/>
      <c r="BE169" s="35"/>
      <c r="BF169" s="35"/>
      <c r="BG169" s="83">
        <v>400.0</v>
      </c>
      <c r="BH169" s="115" t="s">
        <v>4806</v>
      </c>
      <c r="BI169" s="35"/>
      <c r="BJ169" s="35"/>
      <c r="BK169" s="35"/>
      <c r="BL169" s="35"/>
      <c r="BM169" s="35"/>
      <c r="BN169" s="35"/>
      <c r="BO169" s="91">
        <v>50.0</v>
      </c>
      <c r="BP169" s="235" t="s">
        <v>4807</v>
      </c>
      <c r="BQ169" s="35"/>
      <c r="BR169" s="35"/>
      <c r="BS169" s="35"/>
      <c r="BT169" s="35"/>
      <c r="BU169" s="35"/>
      <c r="BV169" s="35"/>
      <c r="BW169" s="35"/>
      <c r="BX169" s="35"/>
      <c r="BY169" s="35"/>
      <c r="BZ169" s="35"/>
      <c r="CA169" s="35"/>
      <c r="CB169" s="35"/>
      <c r="CC169" s="35"/>
      <c r="CD169" s="35"/>
      <c r="CE169" s="121">
        <v>200.0</v>
      </c>
      <c r="CF169" s="122" t="s">
        <v>4808</v>
      </c>
      <c r="CG169" s="35"/>
      <c r="CH169" s="35"/>
      <c r="CI169" s="35"/>
      <c r="CJ169" s="35"/>
      <c r="CK169" s="35"/>
      <c r="CL169" s="35"/>
      <c r="CM169" s="35"/>
      <c r="CN169" s="35"/>
      <c r="CO169" s="35"/>
      <c r="CP169" s="35"/>
      <c r="CQ169" s="35"/>
      <c r="CR169" s="35"/>
      <c r="CS169" s="124">
        <v>100.0</v>
      </c>
      <c r="CT169" s="122" t="s">
        <v>4809</v>
      </c>
      <c r="CU169" s="35"/>
      <c r="CV169" s="35"/>
      <c r="CY169" s="35"/>
      <c r="CZ169" s="35"/>
      <c r="DA169" s="35"/>
      <c r="DB169" s="35"/>
      <c r="DC169" s="35"/>
      <c r="DD169" s="35"/>
      <c r="DE169" s="35"/>
      <c r="DF169" s="35"/>
      <c r="DG169" s="35"/>
      <c r="DH169" s="35"/>
      <c r="DI169" s="35"/>
      <c r="DJ169" s="35"/>
      <c r="DK169" s="35"/>
      <c r="DL169" s="35"/>
      <c r="DP169" s="35"/>
    </row>
    <row r="170" ht="24.75" customHeight="1">
      <c r="A170" s="35"/>
      <c r="B170" s="82">
        <v>161.0</v>
      </c>
      <c r="C170" s="35"/>
      <c r="D170" s="35"/>
      <c r="E170" s="83">
        <v>200.0</v>
      </c>
      <c r="F170" s="100" t="s">
        <v>4810</v>
      </c>
      <c r="G170" s="35"/>
      <c r="H170" s="35"/>
      <c r="I170" s="83">
        <v>200.0</v>
      </c>
      <c r="J170" s="118" t="s">
        <v>4811</v>
      </c>
      <c r="K170" s="83">
        <v>200.0</v>
      </c>
      <c r="L170" s="116" t="s">
        <v>4812</v>
      </c>
      <c r="M170" s="35"/>
      <c r="N170" s="35"/>
      <c r="O170" s="35"/>
      <c r="P170" s="35"/>
      <c r="Q170" s="101"/>
      <c r="R170" s="114"/>
      <c r="S170" s="83">
        <v>400.0</v>
      </c>
      <c r="T170" s="145" t="s">
        <v>4813</v>
      </c>
      <c r="U170" s="35"/>
      <c r="V170" s="35"/>
      <c r="W170" s="35"/>
      <c r="X170" s="101"/>
      <c r="Y170" s="83">
        <v>300.0</v>
      </c>
      <c r="Z170" s="100" t="s">
        <v>4814</v>
      </c>
      <c r="AA170" s="35"/>
      <c r="AB170" s="35"/>
      <c r="AC170" s="83">
        <v>500.0</v>
      </c>
      <c r="AD170" s="100" t="s">
        <v>4815</v>
      </c>
      <c r="AE170" s="35"/>
      <c r="AF170" s="35"/>
      <c r="AG170" s="35"/>
      <c r="AI170" s="35"/>
      <c r="AJ170" s="35"/>
      <c r="AK170" s="35"/>
      <c r="AL170" s="35"/>
      <c r="AM170" s="35"/>
      <c r="AN170" s="35"/>
      <c r="AO170" s="35"/>
      <c r="AP170" s="35"/>
      <c r="AQ170" s="83">
        <v>100.0</v>
      </c>
      <c r="AR170" s="145" t="s">
        <v>4816</v>
      </c>
      <c r="AS170" s="101"/>
      <c r="AT170" s="35"/>
      <c r="AU170" s="35"/>
      <c r="AV170" s="35"/>
      <c r="AW170" s="35"/>
      <c r="AX170" s="35"/>
      <c r="AY170" s="101"/>
      <c r="AZ170" s="114"/>
      <c r="BA170" s="35"/>
      <c r="BB170" s="35"/>
      <c r="BC170" s="35"/>
      <c r="BD170" s="35"/>
      <c r="BE170" s="35"/>
      <c r="BF170" s="35"/>
      <c r="BG170" s="83">
        <v>50.0</v>
      </c>
      <c r="BH170" s="115" t="s">
        <v>4817</v>
      </c>
      <c r="BI170" s="35"/>
      <c r="BJ170" s="35"/>
      <c r="BK170" s="35"/>
      <c r="BL170" s="35"/>
      <c r="BM170" s="35"/>
      <c r="BN170" s="35"/>
      <c r="BO170" s="91">
        <v>200.0</v>
      </c>
      <c r="BP170" s="235" t="s">
        <v>4818</v>
      </c>
      <c r="BQ170" s="35"/>
      <c r="BR170" s="35"/>
      <c r="BS170" s="35"/>
      <c r="BT170" s="35"/>
      <c r="BU170" s="35"/>
      <c r="BV170" s="35"/>
      <c r="BW170" s="35"/>
      <c r="BX170" s="35"/>
      <c r="BY170" s="35"/>
      <c r="BZ170" s="35"/>
      <c r="CA170" s="35"/>
      <c r="CB170" s="35"/>
      <c r="CC170" s="35"/>
      <c r="CD170" s="35"/>
      <c r="CE170" s="121">
        <v>400.0</v>
      </c>
      <c r="CF170" s="122" t="s">
        <v>4819</v>
      </c>
      <c r="CG170" s="35"/>
      <c r="CH170" s="35"/>
      <c r="CI170" s="35"/>
      <c r="CJ170" s="35"/>
      <c r="CK170" s="35"/>
      <c r="CL170" s="35"/>
      <c r="CM170" s="35"/>
      <c r="CN170" s="35"/>
      <c r="CO170" s="35"/>
      <c r="CP170" s="35"/>
      <c r="CQ170" s="35"/>
      <c r="CR170" s="35"/>
      <c r="CS170" s="124">
        <v>200.0</v>
      </c>
      <c r="CT170" s="122" t="s">
        <v>4820</v>
      </c>
      <c r="CU170" s="35"/>
      <c r="CV170" s="35"/>
      <c r="CY170" s="35"/>
      <c r="CZ170" s="35"/>
      <c r="DA170" s="35"/>
      <c r="DB170" s="35"/>
      <c r="DC170" s="35"/>
      <c r="DD170" s="35"/>
      <c r="DE170" s="35"/>
      <c r="DF170" s="35"/>
      <c r="DG170" s="35"/>
      <c r="DH170" s="35"/>
      <c r="DI170" s="35"/>
      <c r="DJ170" s="35"/>
      <c r="DK170" s="35"/>
      <c r="DL170" s="35"/>
      <c r="DP170" s="35"/>
    </row>
    <row r="171" ht="24.75" customHeight="1">
      <c r="A171" s="35"/>
      <c r="B171" s="82">
        <v>162.0</v>
      </c>
      <c r="C171" s="35"/>
      <c r="D171" s="35"/>
      <c r="E171" s="83">
        <v>100.0</v>
      </c>
      <c r="F171" s="100" t="s">
        <v>4821</v>
      </c>
      <c r="G171" s="35"/>
      <c r="H171" s="35"/>
      <c r="I171" s="83">
        <v>50.0</v>
      </c>
      <c r="J171" s="174" t="s">
        <v>4822</v>
      </c>
      <c r="K171" s="83">
        <v>200.0</v>
      </c>
      <c r="L171" s="116" t="s">
        <v>4823</v>
      </c>
      <c r="M171" s="35"/>
      <c r="N171" s="35"/>
      <c r="O171" s="35"/>
      <c r="P171" s="35"/>
      <c r="Q171" s="101"/>
      <c r="R171" s="114"/>
      <c r="S171" s="83">
        <v>400.0</v>
      </c>
      <c r="T171" s="145" t="s">
        <v>4824</v>
      </c>
      <c r="U171" s="35"/>
      <c r="V171" s="35"/>
      <c r="W171" s="35"/>
      <c r="X171" s="101"/>
      <c r="Y171" s="83">
        <v>500.0</v>
      </c>
      <c r="Z171" s="240" t="s">
        <v>4825</v>
      </c>
      <c r="AA171" s="35"/>
      <c r="AB171" s="35"/>
      <c r="AC171" s="83">
        <v>400.0</v>
      </c>
      <c r="AD171" s="100" t="s">
        <v>4826</v>
      </c>
      <c r="AE171" s="35"/>
      <c r="AF171" s="35"/>
      <c r="AG171" s="35"/>
      <c r="AI171" s="35"/>
      <c r="AJ171" s="35"/>
      <c r="AK171" s="35"/>
      <c r="AL171" s="35"/>
      <c r="AM171" s="35"/>
      <c r="AN171" s="35"/>
      <c r="AO171" s="35"/>
      <c r="AP171" s="35"/>
      <c r="AQ171" s="83">
        <v>300.0</v>
      </c>
      <c r="AR171" s="145" t="s">
        <v>4827</v>
      </c>
      <c r="AS171" s="101"/>
      <c r="AT171" s="35"/>
      <c r="AU171" s="35"/>
      <c r="AV171" s="35"/>
      <c r="AW171" s="35"/>
      <c r="AX171" s="35"/>
      <c r="AY171" s="101"/>
      <c r="AZ171" s="114"/>
      <c r="BA171" s="35"/>
      <c r="BB171" s="35"/>
      <c r="BC171" s="35"/>
      <c r="BD171" s="35"/>
      <c r="BE171" s="35"/>
      <c r="BF171" s="35"/>
      <c r="BG171" s="83">
        <v>50.0</v>
      </c>
      <c r="BH171" s="115" t="s">
        <v>4828</v>
      </c>
      <c r="BI171" s="35"/>
      <c r="BJ171" s="35"/>
      <c r="BK171" s="35"/>
      <c r="BL171" s="35"/>
      <c r="BM171" s="35"/>
      <c r="BN171" s="35"/>
      <c r="BO171" s="91">
        <v>100.0</v>
      </c>
      <c r="BP171" s="235" t="s">
        <v>4829</v>
      </c>
      <c r="BQ171" s="35"/>
      <c r="BR171" s="35"/>
      <c r="BS171" s="35"/>
      <c r="BT171" s="35"/>
      <c r="BU171" s="35"/>
      <c r="BV171" s="35"/>
      <c r="BW171" s="35"/>
      <c r="BX171" s="35"/>
      <c r="BY171" s="35"/>
      <c r="BZ171" s="35"/>
      <c r="CA171" s="35"/>
      <c r="CB171" s="35"/>
      <c r="CC171" s="35"/>
      <c r="CD171" s="35"/>
      <c r="CE171" s="121">
        <v>200.0</v>
      </c>
      <c r="CF171" s="122" t="s">
        <v>4830</v>
      </c>
      <c r="CG171" s="35"/>
      <c r="CH171" s="35"/>
      <c r="CI171" s="35"/>
      <c r="CJ171" s="35"/>
      <c r="CK171" s="35"/>
      <c r="CL171" s="35"/>
      <c r="CM171" s="35"/>
      <c r="CN171" s="35"/>
      <c r="CO171" s="35"/>
      <c r="CP171" s="35"/>
      <c r="CQ171" s="35"/>
      <c r="CR171" s="35"/>
      <c r="CS171" s="124">
        <v>300.0</v>
      </c>
      <c r="CT171" s="122" t="s">
        <v>4831</v>
      </c>
      <c r="CU171" s="35"/>
      <c r="CV171" s="35"/>
      <c r="CY171" s="35"/>
      <c r="CZ171" s="35"/>
      <c r="DA171" s="35"/>
      <c r="DB171" s="35"/>
      <c r="DC171" s="35"/>
      <c r="DD171" s="35"/>
      <c r="DE171" s="35"/>
      <c r="DF171" s="35"/>
      <c r="DG171" s="35"/>
      <c r="DH171" s="35"/>
      <c r="DI171" s="35"/>
      <c r="DJ171" s="35"/>
      <c r="DK171" s="35"/>
      <c r="DL171" s="35"/>
      <c r="DP171" s="35"/>
    </row>
    <row r="172" ht="24.75" customHeight="1">
      <c r="A172" s="35"/>
      <c r="B172" s="82">
        <v>163.0</v>
      </c>
      <c r="C172" s="35"/>
      <c r="D172" s="35"/>
      <c r="E172" s="83">
        <v>100.0</v>
      </c>
      <c r="F172" s="100" t="s">
        <v>4832</v>
      </c>
      <c r="G172" s="35"/>
      <c r="H172" s="35"/>
      <c r="I172" s="83">
        <v>200.0</v>
      </c>
      <c r="J172" s="174" t="s">
        <v>4833</v>
      </c>
      <c r="K172" s="83">
        <v>200.0</v>
      </c>
      <c r="L172" s="116" t="s">
        <v>4834</v>
      </c>
      <c r="M172" s="35"/>
      <c r="N172" s="35"/>
      <c r="O172" s="35"/>
      <c r="P172" s="35"/>
      <c r="Q172" s="101"/>
      <c r="R172" s="114"/>
      <c r="S172" s="83">
        <v>400.0</v>
      </c>
      <c r="T172" s="235" t="s">
        <v>4835</v>
      </c>
      <c r="U172" s="35"/>
      <c r="V172" s="35"/>
      <c r="W172" s="35"/>
      <c r="X172" s="101"/>
      <c r="Y172" s="83">
        <v>500.0</v>
      </c>
      <c r="Z172" s="157" t="s">
        <v>4836</v>
      </c>
      <c r="AA172" s="35"/>
      <c r="AB172" s="35"/>
      <c r="AC172" s="83">
        <v>300.0</v>
      </c>
      <c r="AD172" s="100" t="s">
        <v>4837</v>
      </c>
      <c r="AE172" s="35"/>
      <c r="AF172" s="35"/>
      <c r="AG172" s="35"/>
      <c r="AI172" s="35"/>
      <c r="AJ172" s="35"/>
      <c r="AK172" s="35"/>
      <c r="AL172" s="35"/>
      <c r="AM172" s="35"/>
      <c r="AN172" s="35"/>
      <c r="AO172" s="35"/>
      <c r="AP172" s="35"/>
      <c r="AQ172" s="83">
        <v>200.0</v>
      </c>
      <c r="AR172" s="145" t="s">
        <v>4838</v>
      </c>
      <c r="AS172" s="101"/>
      <c r="AT172" s="35"/>
      <c r="AU172" s="35"/>
      <c r="AV172" s="35"/>
      <c r="AW172" s="35"/>
      <c r="AX172" s="35"/>
      <c r="AY172" s="101"/>
      <c r="AZ172" s="114"/>
      <c r="BA172" s="35"/>
      <c r="BB172" s="35"/>
      <c r="BC172" s="35"/>
      <c r="BD172" s="35"/>
      <c r="BE172" s="35"/>
      <c r="BF172" s="35"/>
      <c r="BG172" s="83">
        <v>100.0</v>
      </c>
      <c r="BH172" s="115" t="s">
        <v>4839</v>
      </c>
      <c r="BI172" s="35"/>
      <c r="BJ172" s="35"/>
      <c r="BK172" s="35"/>
      <c r="BL172" s="35"/>
      <c r="BM172" s="35"/>
      <c r="BN172" s="35"/>
      <c r="BO172" s="91">
        <v>50.0</v>
      </c>
      <c r="BP172" s="235" t="s">
        <v>4840</v>
      </c>
      <c r="BQ172" s="35"/>
      <c r="BR172" s="35"/>
      <c r="BS172" s="35"/>
      <c r="BT172" s="35"/>
      <c r="BU172" s="35"/>
      <c r="BV172" s="35"/>
      <c r="BW172" s="35"/>
      <c r="BX172" s="35"/>
      <c r="BY172" s="35"/>
      <c r="BZ172" s="35"/>
      <c r="CA172" s="35"/>
      <c r="CB172" s="35"/>
      <c r="CC172" s="35"/>
      <c r="CD172" s="35"/>
      <c r="CE172" s="121">
        <v>100.0</v>
      </c>
      <c r="CF172" s="122" t="s">
        <v>4841</v>
      </c>
      <c r="CG172" s="35"/>
      <c r="CH172" s="35"/>
      <c r="CI172" s="35"/>
      <c r="CJ172" s="35"/>
      <c r="CK172" s="35"/>
      <c r="CL172" s="35"/>
      <c r="CM172" s="35"/>
      <c r="CN172" s="35"/>
      <c r="CO172" s="35"/>
      <c r="CP172" s="35"/>
      <c r="CQ172" s="35"/>
      <c r="CR172" s="35"/>
      <c r="CS172" s="124">
        <v>100.0</v>
      </c>
      <c r="CT172" s="122" t="s">
        <v>4842</v>
      </c>
      <c r="CU172" s="35"/>
      <c r="CV172" s="35"/>
      <c r="CY172" s="35"/>
      <c r="CZ172" s="35"/>
      <c r="DA172" s="35"/>
      <c r="DB172" s="35"/>
      <c r="DC172" s="35"/>
      <c r="DD172" s="35"/>
      <c r="DE172" s="35"/>
      <c r="DF172" s="35"/>
      <c r="DG172" s="35"/>
      <c r="DH172" s="35"/>
      <c r="DI172" s="35"/>
      <c r="DJ172" s="35"/>
      <c r="DK172" s="35"/>
      <c r="DL172" s="35"/>
      <c r="DP172" s="35"/>
    </row>
    <row r="173" ht="24.75" customHeight="1">
      <c r="A173" s="35"/>
      <c r="B173" s="82">
        <v>164.0</v>
      </c>
      <c r="C173" s="35"/>
      <c r="D173" s="35"/>
      <c r="E173" s="83">
        <v>700.0</v>
      </c>
      <c r="F173" s="100" t="s">
        <v>4843</v>
      </c>
      <c r="G173" s="35"/>
      <c r="H173" s="35"/>
      <c r="I173" s="83">
        <v>200.0</v>
      </c>
      <c r="J173" s="174" t="s">
        <v>4844</v>
      </c>
      <c r="K173" s="83">
        <v>200.0</v>
      </c>
      <c r="L173" s="116" t="s">
        <v>4845</v>
      </c>
      <c r="M173" s="35"/>
      <c r="N173" s="35"/>
      <c r="O173" s="35"/>
      <c r="P173" s="35"/>
      <c r="Q173" s="101"/>
      <c r="R173" s="114"/>
      <c r="S173" s="83">
        <v>500.0</v>
      </c>
      <c r="T173" s="235" t="s">
        <v>4846</v>
      </c>
      <c r="U173" s="35"/>
      <c r="V173" s="35"/>
      <c r="W173" s="35"/>
      <c r="X173" s="101"/>
      <c r="Y173" s="83">
        <v>500.0</v>
      </c>
      <c r="Z173" s="157" t="s">
        <v>4847</v>
      </c>
      <c r="AA173" s="35"/>
      <c r="AB173" s="35"/>
      <c r="AC173" s="83">
        <v>400.0</v>
      </c>
      <c r="AD173" s="100" t="s">
        <v>4848</v>
      </c>
      <c r="AE173" s="35"/>
      <c r="AF173" s="35"/>
      <c r="AG173" s="35"/>
      <c r="AI173" s="35"/>
      <c r="AJ173" s="35"/>
      <c r="AK173" s="35"/>
      <c r="AL173" s="35"/>
      <c r="AM173" s="35"/>
      <c r="AN173" s="35"/>
      <c r="AO173" s="35"/>
      <c r="AP173" s="35"/>
      <c r="AQ173" s="83">
        <v>50.0</v>
      </c>
      <c r="AR173" s="145" t="s">
        <v>4849</v>
      </c>
      <c r="AS173" s="101"/>
      <c r="AT173" s="35"/>
      <c r="AU173" s="35"/>
      <c r="AV173" s="35"/>
      <c r="AW173" s="35"/>
      <c r="AX173" s="35"/>
      <c r="AY173" s="101"/>
      <c r="AZ173" s="114"/>
      <c r="BA173" s="35"/>
      <c r="BB173" s="35"/>
      <c r="BC173" s="35"/>
      <c r="BD173" s="35"/>
      <c r="BE173" s="35"/>
      <c r="BF173" s="35"/>
      <c r="BG173" s="83">
        <v>50.0</v>
      </c>
      <c r="BH173" s="115" t="s">
        <v>4850</v>
      </c>
      <c r="BI173" s="35"/>
      <c r="BJ173" s="35"/>
      <c r="BK173" s="35"/>
      <c r="BL173" s="35"/>
      <c r="BM173" s="35"/>
      <c r="BN173" s="35"/>
      <c r="BO173" s="91">
        <v>300.0</v>
      </c>
      <c r="BP173" s="235" t="s">
        <v>4851</v>
      </c>
      <c r="BQ173" s="35"/>
      <c r="BR173" s="35"/>
      <c r="BS173" s="35"/>
      <c r="BT173" s="35"/>
      <c r="BU173" s="35"/>
      <c r="BV173" s="35"/>
      <c r="BW173" s="35"/>
      <c r="BX173" s="35"/>
      <c r="BY173" s="35"/>
      <c r="BZ173" s="35"/>
      <c r="CA173" s="35"/>
      <c r="CB173" s="35"/>
      <c r="CC173" s="35"/>
      <c r="CD173" s="35"/>
      <c r="CE173" s="121">
        <v>200.0</v>
      </c>
      <c r="CF173" s="122" t="s">
        <v>4852</v>
      </c>
      <c r="CG173" s="35"/>
      <c r="CH173" s="35"/>
      <c r="CI173" s="35"/>
      <c r="CJ173" s="35"/>
      <c r="CK173" s="35"/>
      <c r="CL173" s="35"/>
      <c r="CM173" s="35"/>
      <c r="CN173" s="35"/>
      <c r="CO173" s="35"/>
      <c r="CP173" s="35"/>
      <c r="CQ173" s="35"/>
      <c r="CR173" s="35"/>
      <c r="CS173" s="124">
        <v>300.0</v>
      </c>
      <c r="CT173" s="122" t="s">
        <v>4853</v>
      </c>
      <c r="CU173" s="35"/>
      <c r="CV173" s="35"/>
      <c r="CY173" s="35"/>
      <c r="CZ173" s="35"/>
      <c r="DA173" s="35"/>
      <c r="DB173" s="35"/>
      <c r="DC173" s="35"/>
      <c r="DD173" s="35"/>
      <c r="DE173" s="35"/>
      <c r="DF173" s="35"/>
      <c r="DG173" s="35"/>
      <c r="DH173" s="35"/>
      <c r="DI173" s="35"/>
      <c r="DJ173" s="35"/>
      <c r="DK173" s="35"/>
      <c r="DL173" s="35"/>
      <c r="DP173" s="35"/>
    </row>
    <row r="174" ht="24.75" customHeight="1">
      <c r="A174" s="35"/>
      <c r="B174" s="82">
        <v>165.0</v>
      </c>
      <c r="C174" s="35"/>
      <c r="D174" s="35"/>
      <c r="E174" s="83">
        <v>700.0</v>
      </c>
      <c r="F174" s="100" t="s">
        <v>4854</v>
      </c>
      <c r="G174" s="35"/>
      <c r="H174" s="35"/>
      <c r="I174" s="83">
        <v>200.0</v>
      </c>
      <c r="J174" s="174" t="s">
        <v>4855</v>
      </c>
      <c r="K174" s="83">
        <v>200.0</v>
      </c>
      <c r="L174" s="116" t="s">
        <v>4856</v>
      </c>
      <c r="M174" s="35"/>
      <c r="N174" s="35"/>
      <c r="O174" s="35"/>
      <c r="P174" s="35"/>
      <c r="Q174" s="101"/>
      <c r="R174" s="114"/>
      <c r="S174" s="83">
        <v>500.0</v>
      </c>
      <c r="T174" s="235" t="s">
        <v>4857</v>
      </c>
      <c r="U174" s="35"/>
      <c r="V174" s="35"/>
      <c r="W174" s="35"/>
      <c r="X174" s="35"/>
      <c r="Y174" s="142">
        <v>400.0</v>
      </c>
      <c r="Z174" s="198" t="s">
        <v>4858</v>
      </c>
      <c r="AA174" s="35"/>
      <c r="AB174" s="35"/>
      <c r="AC174" s="83">
        <v>300.0</v>
      </c>
      <c r="AD174" s="100" t="s">
        <v>4859</v>
      </c>
      <c r="AE174" s="35"/>
      <c r="AF174" s="35"/>
      <c r="AG174" s="35"/>
      <c r="AI174" s="35"/>
      <c r="AJ174" s="35"/>
      <c r="AK174" s="35"/>
      <c r="AL174" s="35"/>
      <c r="AM174" s="35"/>
      <c r="AN174" s="35"/>
      <c r="AO174" s="35"/>
      <c r="AP174" s="35"/>
      <c r="AQ174" s="83">
        <v>50.0</v>
      </c>
      <c r="AR174" s="145" t="s">
        <v>4860</v>
      </c>
      <c r="AS174" s="101"/>
      <c r="AT174" s="35"/>
      <c r="AU174" s="35"/>
      <c r="AV174" s="35"/>
      <c r="AW174" s="35"/>
      <c r="AX174" s="35"/>
      <c r="AY174" s="101"/>
      <c r="AZ174" s="114"/>
      <c r="BA174" s="35"/>
      <c r="BB174" s="35"/>
      <c r="BC174" s="35"/>
      <c r="BD174" s="35"/>
      <c r="BE174" s="35"/>
      <c r="BF174" s="35"/>
      <c r="BG174" s="83">
        <v>50.0</v>
      </c>
      <c r="BH174" s="115" t="s">
        <v>4861</v>
      </c>
      <c r="BI174" s="35"/>
      <c r="BJ174" s="35"/>
      <c r="BK174" s="35"/>
      <c r="BL174" s="35"/>
      <c r="BM174" s="35"/>
      <c r="BN174" s="35"/>
      <c r="BO174" s="91">
        <v>100.0</v>
      </c>
      <c r="BP174" s="235" t="s">
        <v>4862</v>
      </c>
      <c r="BQ174" s="35"/>
      <c r="BR174" s="35"/>
      <c r="BS174" s="35"/>
      <c r="BT174" s="35"/>
      <c r="BU174" s="35"/>
      <c r="BV174" s="35"/>
      <c r="BW174" s="35"/>
      <c r="BX174" s="35"/>
      <c r="BY174" s="35"/>
      <c r="BZ174" s="35"/>
      <c r="CA174" s="35"/>
      <c r="CB174" s="35"/>
      <c r="CC174" s="35"/>
      <c r="CD174" s="35"/>
      <c r="CE174" s="121">
        <v>200.0</v>
      </c>
      <c r="CF174" s="122" t="s">
        <v>4863</v>
      </c>
      <c r="CG174" s="35"/>
      <c r="CH174" s="35"/>
      <c r="CI174" s="35"/>
      <c r="CJ174" s="35"/>
      <c r="CK174" s="35"/>
      <c r="CL174" s="35"/>
      <c r="CM174" s="35"/>
      <c r="CN174" s="35"/>
      <c r="CO174" s="35"/>
      <c r="CP174" s="35"/>
      <c r="CQ174" s="35"/>
      <c r="CR174" s="35"/>
      <c r="CS174" s="124">
        <v>50.0</v>
      </c>
      <c r="CT174" s="122" t="s">
        <v>4864</v>
      </c>
      <c r="CU174" s="35"/>
      <c r="CV174" s="35"/>
      <c r="CY174" s="35"/>
      <c r="CZ174" s="35"/>
      <c r="DA174" s="35"/>
      <c r="DB174" s="35"/>
      <c r="DC174" s="35"/>
      <c r="DD174" s="35"/>
      <c r="DE174" s="35"/>
      <c r="DF174" s="35"/>
      <c r="DG174" s="35"/>
      <c r="DH174" s="35"/>
      <c r="DI174" s="35"/>
      <c r="DJ174" s="35"/>
      <c r="DK174" s="35"/>
      <c r="DL174" s="35"/>
      <c r="DO174" s="111"/>
      <c r="DP174" s="35"/>
    </row>
    <row r="175" ht="24.75" customHeight="1">
      <c r="A175" s="35"/>
      <c r="B175" s="82">
        <v>166.0</v>
      </c>
      <c r="C175" s="35"/>
      <c r="D175" s="35"/>
      <c r="E175" s="83">
        <v>700.0</v>
      </c>
      <c r="F175" s="100" t="s">
        <v>4865</v>
      </c>
      <c r="G175" s="35"/>
      <c r="H175" s="35"/>
      <c r="I175" s="83">
        <v>200.0</v>
      </c>
      <c r="J175" s="174" t="s">
        <v>4866</v>
      </c>
      <c r="K175" s="83">
        <v>200.0</v>
      </c>
      <c r="L175" s="116" t="s">
        <v>4867</v>
      </c>
      <c r="M175" s="35"/>
      <c r="N175" s="35"/>
      <c r="O175" s="35"/>
      <c r="P175" s="35"/>
      <c r="Q175" s="101"/>
      <c r="R175" s="114"/>
      <c r="S175" s="83">
        <v>400.0</v>
      </c>
      <c r="T175" s="235" t="s">
        <v>4868</v>
      </c>
      <c r="U175" s="35"/>
      <c r="V175" s="35"/>
      <c r="W175" s="35"/>
      <c r="X175" s="35"/>
      <c r="Y175" s="101"/>
      <c r="Z175" s="113"/>
      <c r="AA175" s="35"/>
      <c r="AB175" s="35"/>
      <c r="AC175" s="83">
        <v>300.0</v>
      </c>
      <c r="AD175" s="100" t="s">
        <v>4869</v>
      </c>
      <c r="AE175" s="35"/>
      <c r="AF175" s="35"/>
      <c r="AG175" s="35"/>
      <c r="AH175" s="35"/>
      <c r="AI175" s="35"/>
      <c r="AJ175" s="35"/>
      <c r="AK175" s="35"/>
      <c r="AL175" s="35"/>
      <c r="AM175" s="35"/>
      <c r="AN175" s="35"/>
      <c r="AO175" s="35"/>
      <c r="AP175" s="35"/>
      <c r="AQ175" s="83">
        <v>100.0</v>
      </c>
      <c r="AR175" s="145" t="s">
        <v>4870</v>
      </c>
      <c r="AS175" s="101"/>
      <c r="AT175" s="35"/>
      <c r="AU175" s="35"/>
      <c r="AV175" s="35"/>
      <c r="AW175" s="35"/>
      <c r="AX175" s="35"/>
      <c r="AY175" s="101"/>
      <c r="AZ175" s="114"/>
      <c r="BA175" s="35"/>
      <c r="BB175" s="35"/>
      <c r="BC175" s="35"/>
      <c r="BD175" s="35"/>
      <c r="BE175" s="35"/>
      <c r="BF175" s="35"/>
      <c r="BG175" s="83">
        <v>50.0</v>
      </c>
      <c r="BH175" s="115" t="s">
        <v>4871</v>
      </c>
      <c r="BI175" s="35"/>
      <c r="BJ175" s="35"/>
      <c r="BK175" s="35"/>
      <c r="BL175" s="35"/>
      <c r="BM175" s="35"/>
      <c r="BN175" s="35"/>
      <c r="BO175" s="91">
        <v>100.0</v>
      </c>
      <c r="BP175" s="235" t="s">
        <v>4872</v>
      </c>
      <c r="BQ175" s="35"/>
      <c r="BR175" s="35"/>
      <c r="BS175" s="35"/>
      <c r="BT175" s="35"/>
      <c r="BU175" s="35"/>
      <c r="BV175" s="35"/>
      <c r="BW175" s="35"/>
      <c r="BX175" s="35"/>
      <c r="BY175" s="35"/>
      <c r="BZ175" s="35"/>
      <c r="CA175" s="35"/>
      <c r="CB175" s="35"/>
      <c r="CC175" s="35"/>
      <c r="CD175" s="35"/>
      <c r="CE175" s="121">
        <v>100.0</v>
      </c>
      <c r="CF175" s="122" t="s">
        <v>4873</v>
      </c>
      <c r="CG175" s="35"/>
      <c r="CH175" s="35"/>
      <c r="CI175" s="35"/>
      <c r="CJ175" s="35"/>
      <c r="CK175" s="35"/>
      <c r="CL175" s="35"/>
      <c r="CM175" s="35"/>
      <c r="CN175" s="35"/>
      <c r="CO175" s="35"/>
      <c r="CP175" s="35"/>
      <c r="CQ175" s="35"/>
      <c r="CR175" s="35"/>
      <c r="CS175" s="124">
        <v>100.0</v>
      </c>
      <c r="CT175" s="122" t="s">
        <v>4874</v>
      </c>
      <c r="CU175" s="35"/>
      <c r="CV175" s="35"/>
      <c r="CY175" s="35"/>
      <c r="CZ175" s="35"/>
      <c r="DA175" s="35"/>
      <c r="DB175" s="35"/>
      <c r="DC175" s="35"/>
      <c r="DD175" s="35"/>
      <c r="DE175" s="35"/>
      <c r="DF175" s="35"/>
      <c r="DG175" s="35"/>
      <c r="DH175" s="35"/>
      <c r="DI175" s="35"/>
      <c r="DJ175" s="35"/>
      <c r="DK175" s="35"/>
      <c r="DL175" s="35"/>
      <c r="DO175" s="111"/>
      <c r="DP175" s="35"/>
    </row>
    <row r="176" ht="24.75" customHeight="1">
      <c r="A176" s="35"/>
      <c r="B176" s="82">
        <v>167.0</v>
      </c>
      <c r="C176" s="35"/>
      <c r="D176" s="35"/>
      <c r="E176" s="83">
        <v>800.0</v>
      </c>
      <c r="F176" s="100" t="s">
        <v>4875</v>
      </c>
      <c r="G176" s="35"/>
      <c r="H176" s="35"/>
      <c r="I176" s="83">
        <v>300.0</v>
      </c>
      <c r="J176" s="156" t="s">
        <v>779</v>
      </c>
      <c r="K176" s="83">
        <v>200.0</v>
      </c>
      <c r="L176" s="116" t="s">
        <v>4876</v>
      </c>
      <c r="M176" s="35"/>
      <c r="N176" s="35"/>
      <c r="O176" s="35"/>
      <c r="P176" s="35"/>
      <c r="Q176" s="101"/>
      <c r="R176" s="114"/>
      <c r="S176" s="83">
        <v>500.0</v>
      </c>
      <c r="T176" s="235" t="s">
        <v>4877</v>
      </c>
      <c r="U176" s="35"/>
      <c r="V176" s="35"/>
      <c r="W176" s="35"/>
      <c r="X176" s="35"/>
      <c r="Y176" s="101"/>
      <c r="Z176" s="113"/>
      <c r="AA176" s="35"/>
      <c r="AB176" s="35"/>
      <c r="AC176" s="83">
        <v>200.0</v>
      </c>
      <c r="AD176" s="100" t="s">
        <v>4878</v>
      </c>
      <c r="AE176" s="35"/>
      <c r="AF176" s="35"/>
      <c r="AG176" s="35"/>
      <c r="AH176" s="35"/>
      <c r="AI176" s="35"/>
      <c r="AJ176" s="35"/>
      <c r="AK176" s="35"/>
      <c r="AL176" s="35"/>
      <c r="AM176" s="35"/>
      <c r="AN176" s="35"/>
      <c r="AO176" s="35"/>
      <c r="AP176" s="35"/>
      <c r="AQ176" s="83" t="s">
        <v>1180</v>
      </c>
      <c r="AR176" s="145" t="s">
        <v>4879</v>
      </c>
      <c r="AS176" s="101"/>
      <c r="AT176" s="35"/>
      <c r="AU176" s="35"/>
      <c r="AV176" s="35"/>
      <c r="AW176" s="35"/>
      <c r="AX176" s="35"/>
      <c r="AY176" s="101"/>
      <c r="AZ176" s="114"/>
      <c r="BA176" s="35"/>
      <c r="BB176" s="35"/>
      <c r="BC176" s="35"/>
      <c r="BD176" s="35"/>
      <c r="BE176" s="35"/>
      <c r="BF176" s="35"/>
      <c r="BG176" s="83">
        <v>50.0</v>
      </c>
      <c r="BH176" s="115" t="s">
        <v>4880</v>
      </c>
      <c r="BI176" s="35"/>
      <c r="BJ176" s="35"/>
      <c r="BK176" s="35"/>
      <c r="BL176" s="35"/>
      <c r="BM176" s="35"/>
      <c r="BN176" s="35"/>
      <c r="BO176" s="91">
        <v>500.0</v>
      </c>
      <c r="BP176" s="235" t="s">
        <v>4881</v>
      </c>
      <c r="BQ176" s="35"/>
      <c r="BR176" s="35"/>
      <c r="BS176" s="35"/>
      <c r="BT176" s="35"/>
      <c r="BU176" s="35"/>
      <c r="BV176" s="35"/>
      <c r="BW176" s="35"/>
      <c r="BX176" s="35"/>
      <c r="BY176" s="35"/>
      <c r="BZ176" s="35"/>
      <c r="CA176" s="35"/>
      <c r="CB176" s="35"/>
      <c r="CC176" s="35"/>
      <c r="CD176" s="35"/>
      <c r="CE176" s="121">
        <v>300.0</v>
      </c>
      <c r="CF176" s="122" t="s">
        <v>4882</v>
      </c>
      <c r="CG176" s="35"/>
      <c r="CH176" s="35"/>
      <c r="CI176" s="35"/>
      <c r="CJ176" s="35"/>
      <c r="CK176" s="35"/>
      <c r="CL176" s="35"/>
      <c r="CM176" s="35"/>
      <c r="CN176" s="35"/>
      <c r="CO176" s="35"/>
      <c r="CP176" s="35"/>
      <c r="CQ176" s="35"/>
      <c r="CR176" s="35"/>
      <c r="CS176" s="124">
        <v>100.0</v>
      </c>
      <c r="CT176" s="122" t="s">
        <v>4883</v>
      </c>
      <c r="CU176" s="35"/>
      <c r="CV176" s="35"/>
      <c r="CW176" s="35"/>
      <c r="CX176" s="35"/>
      <c r="CY176" s="35"/>
      <c r="CZ176" s="35"/>
      <c r="DA176" s="35"/>
      <c r="DB176" s="35"/>
      <c r="DC176" s="35"/>
      <c r="DD176" s="35"/>
      <c r="DE176" s="35"/>
      <c r="DF176" s="35"/>
      <c r="DG176" s="35"/>
      <c r="DH176" s="35"/>
      <c r="DI176" s="35"/>
      <c r="DJ176" s="35"/>
      <c r="DK176" s="35"/>
      <c r="DL176" s="35"/>
      <c r="DO176" s="111"/>
      <c r="DP176" s="35"/>
    </row>
    <row r="177" ht="24.75" customHeight="1">
      <c r="A177" s="35"/>
      <c r="B177" s="82">
        <v>168.0</v>
      </c>
      <c r="C177" s="35"/>
      <c r="D177" s="35"/>
      <c r="E177" s="83">
        <v>100.0</v>
      </c>
      <c r="F177" s="100" t="s">
        <v>4884</v>
      </c>
      <c r="G177" s="35"/>
      <c r="H177" s="144"/>
      <c r="I177" s="83">
        <v>700.0</v>
      </c>
      <c r="J177" s="174" t="s">
        <v>4885</v>
      </c>
      <c r="K177" s="83">
        <v>200.0</v>
      </c>
      <c r="L177" s="116" t="s">
        <v>4886</v>
      </c>
      <c r="M177" s="35"/>
      <c r="N177" s="35"/>
      <c r="O177" s="35"/>
      <c r="P177" s="35"/>
      <c r="Q177" s="101"/>
      <c r="R177" s="114"/>
      <c r="S177" s="83">
        <v>400.0</v>
      </c>
      <c r="T177" s="235" t="s">
        <v>4887</v>
      </c>
      <c r="U177" s="35"/>
      <c r="V177" s="35"/>
      <c r="W177" s="35"/>
      <c r="X177" s="35"/>
      <c r="AA177" s="35"/>
      <c r="AB177" s="35"/>
      <c r="AC177" s="83">
        <v>300.0</v>
      </c>
      <c r="AD177" s="118" t="s">
        <v>4888</v>
      </c>
      <c r="AE177" s="35"/>
      <c r="AF177" s="35"/>
      <c r="AG177" s="35"/>
      <c r="AH177" s="35"/>
      <c r="AI177" s="35"/>
      <c r="AJ177" s="35"/>
      <c r="AK177" s="35"/>
      <c r="AL177" s="35"/>
      <c r="AM177" s="35"/>
      <c r="AN177" s="35"/>
      <c r="AO177" s="35"/>
      <c r="AP177" s="35"/>
      <c r="AQ177" s="83">
        <v>100.0</v>
      </c>
      <c r="AR177" s="145" t="s">
        <v>4889</v>
      </c>
      <c r="AS177" s="101"/>
      <c r="AT177" s="35"/>
      <c r="AU177" s="35"/>
      <c r="AV177" s="35"/>
      <c r="AW177" s="35"/>
      <c r="AX177" s="35"/>
      <c r="AY177" s="101"/>
      <c r="AZ177" s="114"/>
      <c r="BA177" s="35"/>
      <c r="BB177" s="35"/>
      <c r="BC177" s="35"/>
      <c r="BD177" s="35"/>
      <c r="BE177" s="35"/>
      <c r="BF177" s="35"/>
      <c r="BG177" s="83">
        <v>100.0</v>
      </c>
      <c r="BH177" s="115" t="s">
        <v>4890</v>
      </c>
      <c r="BI177" s="35"/>
      <c r="BJ177" s="35"/>
      <c r="BK177" s="35"/>
      <c r="BL177" s="35"/>
      <c r="BM177" s="35"/>
      <c r="BN177" s="35"/>
      <c r="BO177" s="91">
        <v>200.0</v>
      </c>
      <c r="BP177" s="235" t="s">
        <v>4891</v>
      </c>
      <c r="BQ177" s="35"/>
      <c r="BR177" s="35"/>
      <c r="BS177" s="35"/>
      <c r="BT177" s="35"/>
      <c r="BU177" s="35"/>
      <c r="BV177" s="35"/>
      <c r="BW177" s="35"/>
      <c r="BX177" s="35"/>
      <c r="BY177" s="35"/>
      <c r="BZ177" s="35"/>
      <c r="CA177" s="35"/>
      <c r="CB177" s="35"/>
      <c r="CC177" s="35"/>
      <c r="CD177" s="35"/>
      <c r="CE177" s="121">
        <v>100.0</v>
      </c>
      <c r="CF177" s="122" t="s">
        <v>4892</v>
      </c>
      <c r="CG177" s="35"/>
      <c r="CH177" s="35"/>
      <c r="CI177" s="35"/>
      <c r="CJ177" s="35"/>
      <c r="CK177" s="35"/>
      <c r="CL177" s="35"/>
      <c r="CM177" s="35"/>
      <c r="CN177" s="35"/>
      <c r="CO177" s="35"/>
      <c r="CP177" s="35"/>
      <c r="CQ177" s="35"/>
      <c r="CR177" s="35"/>
      <c r="CS177" s="124">
        <v>100.0</v>
      </c>
      <c r="CT177" s="122" t="s">
        <v>4893</v>
      </c>
      <c r="CU177" s="35"/>
      <c r="CV177" s="35"/>
      <c r="CW177" s="35"/>
      <c r="CX177" s="35"/>
      <c r="CY177" s="35"/>
      <c r="CZ177" s="35"/>
      <c r="DA177" s="35"/>
      <c r="DB177" s="35"/>
      <c r="DC177" s="35"/>
      <c r="DD177" s="35"/>
      <c r="DE177" s="35"/>
      <c r="DF177" s="35"/>
      <c r="DG177" s="35"/>
      <c r="DH177" s="35"/>
      <c r="DI177" s="35"/>
      <c r="DJ177" s="35"/>
      <c r="DK177" s="35"/>
      <c r="DL177" s="35"/>
      <c r="DO177" s="111"/>
      <c r="DP177" s="35"/>
    </row>
    <row r="178" ht="24.75" customHeight="1">
      <c r="A178" s="35"/>
      <c r="B178" s="82">
        <v>169.0</v>
      </c>
      <c r="C178" s="35"/>
      <c r="D178" s="35"/>
      <c r="E178" s="83">
        <v>50.0</v>
      </c>
      <c r="F178" s="100" t="s">
        <v>4894</v>
      </c>
      <c r="G178" s="35"/>
      <c r="H178" s="35"/>
      <c r="I178" s="83">
        <v>200.0</v>
      </c>
      <c r="J178" s="158" t="s">
        <v>4895</v>
      </c>
      <c r="K178" s="83">
        <v>200.0</v>
      </c>
      <c r="L178" s="116" t="s">
        <v>4896</v>
      </c>
      <c r="M178" s="35"/>
      <c r="N178" s="35"/>
      <c r="O178" s="35"/>
      <c r="P178" s="35"/>
      <c r="Q178" s="101"/>
      <c r="R178" s="114"/>
      <c r="S178" s="83">
        <v>400.0</v>
      </c>
      <c r="T178" s="145" t="s">
        <v>4897</v>
      </c>
      <c r="U178" s="35"/>
      <c r="V178" s="35"/>
      <c r="W178" s="35"/>
      <c r="X178" s="35"/>
      <c r="AA178" s="35"/>
      <c r="AB178" s="35"/>
      <c r="AC178" s="83">
        <v>400.0</v>
      </c>
      <c r="AD178" s="100" t="s">
        <v>4898</v>
      </c>
      <c r="AE178" s="35"/>
      <c r="AF178" s="35"/>
      <c r="AG178" s="35"/>
      <c r="AH178" s="35"/>
      <c r="AI178" s="35"/>
      <c r="AJ178" s="35"/>
      <c r="AK178" s="35"/>
      <c r="AL178" s="35"/>
      <c r="AM178" s="35"/>
      <c r="AN178" s="35"/>
      <c r="AO178" s="35"/>
      <c r="AP178" s="35"/>
      <c r="AQ178" s="83">
        <v>0.0</v>
      </c>
      <c r="AR178" s="145" t="s">
        <v>4899</v>
      </c>
      <c r="AS178" s="101"/>
      <c r="AT178" s="35"/>
      <c r="AU178" s="35"/>
      <c r="AV178" s="35"/>
      <c r="AW178" s="35"/>
      <c r="AX178" s="35"/>
      <c r="AY178" s="101"/>
      <c r="AZ178" s="114"/>
      <c r="BA178" s="35"/>
      <c r="BB178" s="35"/>
      <c r="BC178" s="35"/>
      <c r="BD178" s="35"/>
      <c r="BE178" s="35"/>
      <c r="BF178" s="35"/>
      <c r="BG178" s="83">
        <v>50.0</v>
      </c>
      <c r="BH178" s="115" t="s">
        <v>4900</v>
      </c>
      <c r="BI178" s="35"/>
      <c r="BJ178" s="35"/>
      <c r="BK178" s="35"/>
      <c r="BL178" s="35"/>
      <c r="BM178" s="35"/>
      <c r="BN178" s="35"/>
      <c r="BO178" s="91">
        <v>100.0</v>
      </c>
      <c r="BP178" s="235" t="s">
        <v>840</v>
      </c>
      <c r="BQ178" s="35"/>
      <c r="BR178" s="35"/>
      <c r="BS178" s="35"/>
      <c r="BT178" s="35"/>
      <c r="BU178" s="35"/>
      <c r="BV178" s="35"/>
      <c r="BW178" s="35"/>
      <c r="BX178" s="35"/>
      <c r="BY178" s="35"/>
      <c r="BZ178" s="35"/>
      <c r="CA178" s="35"/>
      <c r="CB178" s="35"/>
      <c r="CC178" s="35"/>
      <c r="CD178" s="35"/>
      <c r="CE178" s="121">
        <v>100.0</v>
      </c>
      <c r="CF178" s="122" t="s">
        <v>4901</v>
      </c>
      <c r="CG178" s="35"/>
      <c r="CH178" s="35"/>
      <c r="CI178" s="35"/>
      <c r="CJ178" s="35"/>
      <c r="CK178" s="35"/>
      <c r="CL178" s="35"/>
      <c r="CM178" s="35"/>
      <c r="CN178" s="35"/>
      <c r="CO178" s="35"/>
      <c r="CP178" s="35"/>
      <c r="CQ178" s="35"/>
      <c r="CR178" s="35"/>
      <c r="CS178" s="124">
        <v>200.0</v>
      </c>
      <c r="CT178" s="122" t="s">
        <v>4902</v>
      </c>
      <c r="CU178" s="35"/>
      <c r="CV178" s="35"/>
      <c r="CW178" s="35"/>
      <c r="CX178" s="35"/>
      <c r="CY178" s="35"/>
      <c r="CZ178" s="35"/>
      <c r="DA178" s="35"/>
      <c r="DB178" s="35"/>
      <c r="DC178" s="35"/>
      <c r="DD178" s="35"/>
      <c r="DE178" s="35"/>
      <c r="DF178" s="35"/>
      <c r="DG178" s="35"/>
      <c r="DH178" s="35"/>
      <c r="DI178" s="35"/>
      <c r="DJ178" s="35"/>
      <c r="DK178" s="35"/>
      <c r="DL178" s="35"/>
      <c r="DO178" s="111"/>
      <c r="DP178" s="35"/>
    </row>
    <row r="179" ht="24.75" customHeight="1">
      <c r="A179" s="35"/>
      <c r="B179" s="82">
        <v>170.0</v>
      </c>
      <c r="C179" s="35"/>
      <c r="D179" s="35"/>
      <c r="E179" s="83">
        <v>500.0</v>
      </c>
      <c r="F179" s="100" t="s">
        <v>4903</v>
      </c>
      <c r="G179" s="35"/>
      <c r="H179" s="35"/>
      <c r="I179" s="83">
        <v>300.0</v>
      </c>
      <c r="J179" s="174" t="s">
        <v>4904</v>
      </c>
      <c r="K179" s="83">
        <v>300.0</v>
      </c>
      <c r="L179" s="116" t="s">
        <v>4905</v>
      </c>
      <c r="M179" s="35"/>
      <c r="N179" s="35"/>
      <c r="O179" s="35"/>
      <c r="P179" s="35"/>
      <c r="Q179" s="101"/>
      <c r="R179" s="114"/>
      <c r="S179" s="83">
        <v>500.0</v>
      </c>
      <c r="T179" s="235" t="s">
        <v>4906</v>
      </c>
      <c r="U179" s="35"/>
      <c r="V179" s="35"/>
      <c r="W179" s="35"/>
      <c r="X179" s="35"/>
      <c r="AA179" s="35"/>
      <c r="AB179" s="35"/>
      <c r="AC179" s="83">
        <v>200.0</v>
      </c>
      <c r="AD179" s="100" t="s">
        <v>4907</v>
      </c>
      <c r="AE179" s="35"/>
      <c r="AF179" s="35"/>
      <c r="AG179" s="35"/>
      <c r="AH179" s="35"/>
      <c r="AI179" s="35"/>
      <c r="AJ179" s="35"/>
      <c r="AK179" s="35"/>
      <c r="AL179" s="35"/>
      <c r="AM179" s="35"/>
      <c r="AN179" s="35"/>
      <c r="AO179" s="35"/>
      <c r="AP179" s="35"/>
      <c r="AQ179" s="83">
        <v>50.0</v>
      </c>
      <c r="AR179" s="145" t="s">
        <v>4908</v>
      </c>
      <c r="AS179" s="101"/>
      <c r="AT179" s="35"/>
      <c r="AU179" s="35"/>
      <c r="AV179" s="35"/>
      <c r="AW179" s="35"/>
      <c r="AX179" s="35"/>
      <c r="AY179" s="101"/>
      <c r="AZ179" s="114"/>
      <c r="BA179" s="35"/>
      <c r="BB179" s="35"/>
      <c r="BC179" s="35"/>
      <c r="BD179" s="35"/>
      <c r="BE179" s="35"/>
      <c r="BF179" s="35"/>
      <c r="BG179" s="83">
        <v>50.0</v>
      </c>
      <c r="BH179" s="115" t="s">
        <v>4909</v>
      </c>
      <c r="BI179" s="35"/>
      <c r="BJ179" s="35"/>
      <c r="BK179" s="35"/>
      <c r="BL179" s="35"/>
      <c r="BM179" s="35"/>
      <c r="BN179" s="35"/>
      <c r="BO179" s="91">
        <v>200.0</v>
      </c>
      <c r="BP179" s="235" t="s">
        <v>4910</v>
      </c>
      <c r="BQ179" s="35"/>
      <c r="BR179" s="35"/>
      <c r="BS179" s="35"/>
      <c r="BT179" s="35"/>
      <c r="BU179" s="35"/>
      <c r="BV179" s="35"/>
      <c r="BW179" s="35"/>
      <c r="BX179" s="35"/>
      <c r="BY179" s="35"/>
      <c r="BZ179" s="35"/>
      <c r="CA179" s="35"/>
      <c r="CB179" s="35"/>
      <c r="CC179" s="35"/>
      <c r="CD179" s="35"/>
      <c r="CE179" s="121">
        <v>200.0</v>
      </c>
      <c r="CF179" s="122" t="s">
        <v>4911</v>
      </c>
      <c r="CG179" s="35"/>
      <c r="CH179" s="35"/>
      <c r="CI179" s="35"/>
      <c r="CJ179" s="35"/>
      <c r="CK179" s="35"/>
      <c r="CL179" s="35"/>
      <c r="CM179" s="35"/>
      <c r="CN179" s="35"/>
      <c r="CO179" s="35"/>
      <c r="CP179" s="35"/>
      <c r="CQ179" s="35"/>
      <c r="CR179" s="35"/>
      <c r="CS179" s="124">
        <v>200.0</v>
      </c>
      <c r="CT179" s="122" t="s">
        <v>4912</v>
      </c>
      <c r="CU179" s="35"/>
      <c r="CV179" s="35"/>
      <c r="CW179" s="35"/>
      <c r="CX179" s="35"/>
      <c r="CY179" s="35"/>
      <c r="CZ179" s="35"/>
      <c r="DA179" s="35"/>
      <c r="DB179" s="35"/>
      <c r="DC179" s="35"/>
      <c r="DD179" s="35"/>
      <c r="DE179" s="35"/>
      <c r="DF179" s="35"/>
      <c r="DG179" s="35"/>
      <c r="DH179" s="35"/>
      <c r="DI179" s="35"/>
      <c r="DJ179" s="35"/>
      <c r="DK179" s="35"/>
      <c r="DL179" s="35"/>
      <c r="DO179" s="111"/>
      <c r="DP179" s="35"/>
    </row>
    <row r="180" ht="24.75" customHeight="1">
      <c r="A180" s="35"/>
      <c r="B180" s="82">
        <v>171.0</v>
      </c>
      <c r="C180" s="35"/>
      <c r="D180" s="35"/>
      <c r="E180" s="83">
        <v>100.0</v>
      </c>
      <c r="F180" s="100" t="s">
        <v>4913</v>
      </c>
      <c r="G180" s="35"/>
      <c r="H180" s="35"/>
      <c r="I180" s="83">
        <v>500.0</v>
      </c>
      <c r="J180" s="174" t="s">
        <v>4914</v>
      </c>
      <c r="K180" s="83">
        <v>200.0</v>
      </c>
      <c r="L180" s="116" t="s">
        <v>4915</v>
      </c>
      <c r="M180" s="35"/>
      <c r="N180" s="35"/>
      <c r="O180" s="35"/>
      <c r="P180" s="35"/>
      <c r="Q180" s="101"/>
      <c r="R180" s="114"/>
      <c r="S180" s="83">
        <v>400.0</v>
      </c>
      <c r="T180" s="235" t="s">
        <v>4916</v>
      </c>
      <c r="U180" s="35"/>
      <c r="V180" s="35"/>
      <c r="W180" s="35"/>
      <c r="X180" s="35"/>
      <c r="AA180" s="35"/>
      <c r="AB180" s="35"/>
      <c r="AC180" s="83">
        <v>800.0</v>
      </c>
      <c r="AD180" s="100" t="s">
        <v>4917</v>
      </c>
      <c r="AE180" s="35"/>
      <c r="AF180" s="35"/>
      <c r="AG180" s="35"/>
      <c r="AH180" s="35"/>
      <c r="AI180" s="35"/>
      <c r="AJ180" s="35"/>
      <c r="AK180" s="35"/>
      <c r="AL180" s="35"/>
      <c r="AM180" s="35"/>
      <c r="AN180" s="35"/>
      <c r="AO180" s="35"/>
      <c r="AP180" s="35"/>
      <c r="AQ180" s="83">
        <v>400.0</v>
      </c>
      <c r="AR180" s="145" t="s">
        <v>4918</v>
      </c>
      <c r="AS180" s="101"/>
      <c r="AT180" s="35"/>
      <c r="AU180" s="35"/>
      <c r="AV180" s="35"/>
      <c r="AW180" s="35"/>
      <c r="AX180" s="35"/>
      <c r="AY180" s="101"/>
      <c r="AZ180" s="114"/>
      <c r="BA180" s="35"/>
      <c r="BB180" s="35"/>
      <c r="BC180" s="35"/>
      <c r="BD180" s="35"/>
      <c r="BE180" s="35"/>
      <c r="BF180" s="35"/>
      <c r="BG180" s="83">
        <v>300.0</v>
      </c>
      <c r="BH180" s="115" t="s">
        <v>4919</v>
      </c>
      <c r="BI180" s="35"/>
      <c r="BJ180" s="35"/>
      <c r="BK180" s="35"/>
      <c r="BL180" s="35"/>
      <c r="BM180" s="35"/>
      <c r="BN180" s="35"/>
      <c r="BO180" s="91">
        <v>200.0</v>
      </c>
      <c r="BP180" s="235" t="s">
        <v>4920</v>
      </c>
      <c r="BQ180" s="35"/>
      <c r="BR180" s="35"/>
      <c r="BS180" s="35"/>
      <c r="BT180" s="35"/>
      <c r="BU180" s="35"/>
      <c r="BV180" s="35"/>
      <c r="BW180" s="35"/>
      <c r="BX180" s="35"/>
      <c r="BY180" s="35"/>
      <c r="BZ180" s="35"/>
      <c r="CA180" s="35"/>
      <c r="CB180" s="35"/>
      <c r="CC180" s="35"/>
      <c r="CD180" s="35"/>
      <c r="CE180" s="121">
        <v>100.0</v>
      </c>
      <c r="CF180" s="122" t="s">
        <v>4921</v>
      </c>
      <c r="CG180" s="35"/>
      <c r="CH180" s="35"/>
      <c r="CI180" s="35"/>
      <c r="CJ180" s="35"/>
      <c r="CK180" s="35"/>
      <c r="CL180" s="35"/>
      <c r="CM180" s="35"/>
      <c r="CN180" s="35"/>
      <c r="CO180" s="35"/>
      <c r="CP180" s="35"/>
      <c r="CQ180" s="35"/>
      <c r="CR180" s="35"/>
      <c r="CS180" s="124">
        <v>200.0</v>
      </c>
      <c r="CT180" s="122" t="s">
        <v>4922</v>
      </c>
      <c r="CU180" s="35"/>
      <c r="CV180" s="35"/>
      <c r="CW180" s="35"/>
      <c r="CX180" s="35"/>
      <c r="CY180" s="35"/>
      <c r="CZ180" s="35"/>
      <c r="DA180" s="35"/>
      <c r="DB180" s="35"/>
      <c r="DC180" s="35"/>
      <c r="DD180" s="35"/>
      <c r="DE180" s="35"/>
      <c r="DF180" s="35"/>
      <c r="DG180" s="35"/>
      <c r="DH180" s="35"/>
      <c r="DI180" s="35"/>
      <c r="DJ180" s="35"/>
      <c r="DK180" s="35"/>
      <c r="DL180" s="35"/>
      <c r="DN180" s="112" t="s">
        <v>4923</v>
      </c>
      <c r="DO180" s="113" t="s">
        <v>4924</v>
      </c>
      <c r="DP180" s="35"/>
    </row>
    <row r="181" ht="24.75" customHeight="1">
      <c r="A181" s="35"/>
      <c r="B181" s="82">
        <v>172.0</v>
      </c>
      <c r="C181" s="35"/>
      <c r="D181" s="35"/>
      <c r="E181" s="83">
        <v>50.0</v>
      </c>
      <c r="F181" s="100" t="s">
        <v>4925</v>
      </c>
      <c r="G181" s="35"/>
      <c r="H181" s="35"/>
      <c r="I181" s="83">
        <v>200.0</v>
      </c>
      <c r="J181" s="100" t="s">
        <v>4926</v>
      </c>
      <c r="K181" s="83">
        <v>200.0</v>
      </c>
      <c r="L181" s="116" t="s">
        <v>4927</v>
      </c>
      <c r="M181" s="35"/>
      <c r="N181" s="35"/>
      <c r="O181" s="35"/>
      <c r="P181" s="35"/>
      <c r="Q181" s="101"/>
      <c r="R181" s="114"/>
      <c r="S181" s="83">
        <v>400.0</v>
      </c>
      <c r="T181" s="235" t="s">
        <v>4928</v>
      </c>
      <c r="U181" s="35"/>
      <c r="V181" s="35"/>
      <c r="W181" s="35"/>
      <c r="X181" s="35"/>
      <c r="AA181" s="35"/>
      <c r="AB181" s="35"/>
      <c r="AC181" s="83">
        <v>200.0</v>
      </c>
      <c r="AD181" s="100" t="s">
        <v>4929</v>
      </c>
      <c r="AE181" s="35"/>
      <c r="AF181" s="35"/>
      <c r="AG181" s="35"/>
      <c r="AH181" s="35"/>
      <c r="AI181" s="35"/>
      <c r="AJ181" s="35"/>
      <c r="AK181" s="35"/>
      <c r="AL181" s="35"/>
      <c r="AM181" s="35"/>
      <c r="AN181" s="35"/>
      <c r="AO181" s="35"/>
      <c r="AP181" s="35"/>
      <c r="AQ181" s="83">
        <v>100.0</v>
      </c>
      <c r="AR181" s="145" t="s">
        <v>4930</v>
      </c>
      <c r="AS181" s="101"/>
      <c r="AT181" s="35"/>
      <c r="AU181" s="35"/>
      <c r="AV181" s="35"/>
      <c r="AW181" s="35"/>
      <c r="AX181" s="35"/>
      <c r="AY181" s="101"/>
      <c r="AZ181" s="114"/>
      <c r="BA181" s="35"/>
      <c r="BB181" s="35"/>
      <c r="BC181" s="35"/>
      <c r="BD181" s="35"/>
      <c r="BE181" s="35"/>
      <c r="BF181" s="35"/>
      <c r="BG181" s="83">
        <v>400.0</v>
      </c>
      <c r="BH181" s="115" t="s">
        <v>4931</v>
      </c>
      <c r="BI181" s="35"/>
      <c r="BJ181" s="35"/>
      <c r="BK181" s="35"/>
      <c r="BL181" s="35"/>
      <c r="BM181" s="35"/>
      <c r="BN181" s="35"/>
      <c r="BO181" s="91">
        <v>300.0</v>
      </c>
      <c r="BP181" s="235" t="s">
        <v>4932</v>
      </c>
      <c r="BQ181" s="35"/>
      <c r="BR181" s="35"/>
      <c r="BS181" s="35"/>
      <c r="BT181" s="35"/>
      <c r="BU181" s="35"/>
      <c r="BV181" s="35"/>
      <c r="BW181" s="35"/>
      <c r="BX181" s="35"/>
      <c r="BY181" s="35"/>
      <c r="BZ181" s="35"/>
      <c r="CA181" s="35"/>
      <c r="CB181" s="35"/>
      <c r="CC181" s="35"/>
      <c r="CD181" s="35"/>
      <c r="CE181" s="121">
        <v>400.0</v>
      </c>
      <c r="CF181" s="122" t="s">
        <v>4933</v>
      </c>
      <c r="CG181" s="35"/>
      <c r="CH181" s="35"/>
      <c r="CI181" s="35"/>
      <c r="CJ181" s="35"/>
      <c r="CK181" s="35"/>
      <c r="CL181" s="35"/>
      <c r="CM181" s="35"/>
      <c r="CN181" s="35"/>
      <c r="CO181" s="35"/>
      <c r="CP181" s="35"/>
      <c r="CQ181" s="35"/>
      <c r="CR181" s="35"/>
      <c r="CS181" s="124">
        <v>200.0</v>
      </c>
      <c r="CT181" s="122" t="s">
        <v>4934</v>
      </c>
      <c r="CU181" s="35"/>
      <c r="CV181" s="35"/>
      <c r="CW181" s="35"/>
      <c r="CX181" s="35"/>
      <c r="CY181" s="35"/>
      <c r="CZ181" s="35"/>
      <c r="DA181" s="35"/>
      <c r="DB181" s="35"/>
      <c r="DC181" s="35"/>
      <c r="DD181" s="35"/>
      <c r="DE181" s="35"/>
      <c r="DF181" s="35"/>
      <c r="DG181" s="35"/>
      <c r="DH181" s="35"/>
      <c r="DI181" s="35"/>
      <c r="DJ181" s="35"/>
      <c r="DK181" s="35"/>
      <c r="DL181" s="35"/>
      <c r="DO181" s="111"/>
      <c r="DP181" s="35"/>
    </row>
    <row r="182" ht="24.75" customHeight="1">
      <c r="A182" s="35"/>
      <c r="B182" s="82">
        <v>173.0</v>
      </c>
      <c r="C182" s="35"/>
      <c r="D182" s="35"/>
      <c r="E182" s="83">
        <v>100.0</v>
      </c>
      <c r="F182" s="100" t="s">
        <v>4935</v>
      </c>
      <c r="G182" s="35"/>
      <c r="H182" s="35"/>
      <c r="I182" s="83">
        <v>100.0</v>
      </c>
      <c r="J182" s="100" t="s">
        <v>4936</v>
      </c>
      <c r="K182" s="83">
        <v>200.0</v>
      </c>
      <c r="L182" s="116" t="s">
        <v>4937</v>
      </c>
      <c r="M182" s="35"/>
      <c r="N182" s="35"/>
      <c r="O182" s="35"/>
      <c r="P182" s="35"/>
      <c r="Q182" s="101"/>
      <c r="R182" s="114"/>
      <c r="S182" s="83">
        <v>500.0</v>
      </c>
      <c r="T182" s="235" t="s">
        <v>4938</v>
      </c>
      <c r="U182" s="35"/>
      <c r="V182" s="35"/>
      <c r="W182" s="35"/>
      <c r="X182" s="35"/>
      <c r="AA182" s="35"/>
      <c r="AB182" s="35"/>
      <c r="AC182" s="83">
        <v>300.0</v>
      </c>
      <c r="AD182" s="100" t="s">
        <v>4939</v>
      </c>
      <c r="AE182" s="35"/>
      <c r="AF182" s="35"/>
      <c r="AG182" s="35"/>
      <c r="AI182" s="35"/>
      <c r="AJ182" s="35"/>
      <c r="AK182" s="35"/>
      <c r="AL182" s="35"/>
      <c r="AM182" s="35"/>
      <c r="AN182" s="35"/>
      <c r="AO182" s="35"/>
      <c r="AP182" s="35"/>
      <c r="AQ182" s="83">
        <v>200.0</v>
      </c>
      <c r="AR182" s="145" t="s">
        <v>4940</v>
      </c>
      <c r="AS182" s="101"/>
      <c r="AT182" s="35"/>
      <c r="AU182" s="35"/>
      <c r="AV182" s="35"/>
      <c r="AW182" s="35"/>
      <c r="AX182" s="35"/>
      <c r="AY182" s="101"/>
      <c r="AZ182" s="114"/>
      <c r="BA182" s="35"/>
      <c r="BB182" s="35"/>
      <c r="BC182" s="35"/>
      <c r="BD182" s="35"/>
      <c r="BE182" s="35"/>
      <c r="BF182" s="35"/>
      <c r="BG182" s="83">
        <v>400.0</v>
      </c>
      <c r="BH182" s="115" t="s">
        <v>4941</v>
      </c>
      <c r="BI182" s="35"/>
      <c r="BJ182" s="35"/>
      <c r="BK182" s="35"/>
      <c r="BL182" s="35"/>
      <c r="BM182" s="35"/>
      <c r="BN182" s="35"/>
      <c r="BO182" s="91">
        <v>300.0</v>
      </c>
      <c r="BP182" s="235" t="s">
        <v>4942</v>
      </c>
      <c r="BQ182" s="35"/>
      <c r="BR182" s="35"/>
      <c r="BS182" s="35"/>
      <c r="BT182" s="35"/>
      <c r="BU182" s="35"/>
      <c r="BV182" s="35"/>
      <c r="BW182" s="35"/>
      <c r="BX182" s="35"/>
      <c r="BY182" s="35"/>
      <c r="BZ182" s="35"/>
      <c r="CA182" s="35"/>
      <c r="CB182" s="35"/>
      <c r="CC182" s="35"/>
      <c r="CD182" s="35"/>
      <c r="CE182" s="121">
        <v>300.0</v>
      </c>
      <c r="CF182" s="122" t="s">
        <v>4943</v>
      </c>
      <c r="CG182" s="35"/>
      <c r="CH182" s="35"/>
      <c r="CI182" s="35"/>
      <c r="CJ182" s="35"/>
      <c r="CK182" s="35"/>
      <c r="CL182" s="35"/>
      <c r="CM182" s="35"/>
      <c r="CN182" s="35"/>
      <c r="CO182" s="35"/>
      <c r="CP182" s="35"/>
      <c r="CQ182" s="35"/>
      <c r="CR182" s="35"/>
      <c r="CS182" s="124">
        <v>200.0</v>
      </c>
      <c r="CT182" s="122" t="s">
        <v>4944</v>
      </c>
      <c r="CU182" s="35"/>
      <c r="CV182" s="35"/>
      <c r="CW182" s="35"/>
      <c r="CX182" s="35"/>
      <c r="CY182" s="35"/>
      <c r="CZ182" s="35"/>
      <c r="DA182" s="35"/>
      <c r="DB182" s="35"/>
      <c r="DC182" s="35"/>
      <c r="DD182" s="35"/>
      <c r="DE182" s="35"/>
      <c r="DF182" s="35"/>
      <c r="DG182" s="35"/>
      <c r="DH182" s="35"/>
      <c r="DI182" s="35"/>
      <c r="DJ182" s="35"/>
      <c r="DK182" s="35"/>
      <c r="DL182" s="35"/>
      <c r="DO182" s="111"/>
      <c r="DP182" s="35"/>
    </row>
    <row r="183" ht="24.75" customHeight="1">
      <c r="A183" s="35"/>
      <c r="B183" s="82">
        <v>174.0</v>
      </c>
      <c r="C183" s="35"/>
      <c r="D183" s="35"/>
      <c r="E183" s="83">
        <v>100.0</v>
      </c>
      <c r="F183" s="100" t="s">
        <v>4945</v>
      </c>
      <c r="G183" s="35"/>
      <c r="H183" s="35"/>
      <c r="I183" s="83">
        <v>200.0</v>
      </c>
      <c r="J183" s="100" t="s">
        <v>4946</v>
      </c>
      <c r="K183" s="83">
        <v>200.0</v>
      </c>
      <c r="L183" s="116" t="s">
        <v>4947</v>
      </c>
      <c r="M183" s="35"/>
      <c r="N183" s="35"/>
      <c r="O183" s="35"/>
      <c r="P183" s="35"/>
      <c r="Q183" s="101"/>
      <c r="R183" s="114"/>
      <c r="S183" s="83">
        <v>400.0</v>
      </c>
      <c r="T183" s="145" t="s">
        <v>4948</v>
      </c>
      <c r="U183" s="35"/>
      <c r="V183" s="35"/>
      <c r="W183" s="35"/>
      <c r="X183" s="35"/>
      <c r="AA183" s="35"/>
      <c r="AB183" s="35"/>
      <c r="AC183" s="83">
        <v>400.0</v>
      </c>
      <c r="AD183" s="100" t="s">
        <v>4949</v>
      </c>
      <c r="AE183" s="35"/>
      <c r="AF183" s="35"/>
      <c r="AG183" s="35"/>
      <c r="AI183" s="35"/>
      <c r="AJ183" s="35"/>
      <c r="AK183" s="35"/>
      <c r="AL183" s="35"/>
      <c r="AM183" s="35"/>
      <c r="AN183" s="35"/>
      <c r="AO183" s="35"/>
      <c r="AP183" s="35"/>
      <c r="AQ183" s="83">
        <v>50.0</v>
      </c>
      <c r="AR183" s="145" t="s">
        <v>4950</v>
      </c>
      <c r="AS183" s="101"/>
      <c r="AT183" s="35"/>
      <c r="AU183" s="35"/>
      <c r="AV183" s="35"/>
      <c r="AW183" s="35"/>
      <c r="AX183" s="35"/>
      <c r="AY183" s="101"/>
      <c r="AZ183" s="114"/>
      <c r="BA183" s="35"/>
      <c r="BB183" s="35"/>
      <c r="BC183" s="35"/>
      <c r="BD183" s="35"/>
      <c r="BE183" s="35"/>
      <c r="BF183" s="35"/>
      <c r="BG183" s="83">
        <v>100.0</v>
      </c>
      <c r="BH183" s="115" t="s">
        <v>4951</v>
      </c>
      <c r="BI183" s="35"/>
      <c r="BJ183" s="35"/>
      <c r="BK183" s="35"/>
      <c r="BL183" s="35"/>
      <c r="BM183" s="35"/>
      <c r="BN183" s="35"/>
      <c r="BO183" s="91">
        <v>200.0</v>
      </c>
      <c r="BP183" s="235" t="s">
        <v>4952</v>
      </c>
      <c r="BQ183" s="35"/>
      <c r="BR183" s="35"/>
      <c r="BS183" s="35"/>
      <c r="BT183" s="35"/>
      <c r="BU183" s="35"/>
      <c r="BV183" s="35"/>
      <c r="BW183" s="35"/>
      <c r="BX183" s="35"/>
      <c r="BY183" s="35"/>
      <c r="BZ183" s="35"/>
      <c r="CA183" s="35"/>
      <c r="CB183" s="35"/>
      <c r="CC183" s="35"/>
      <c r="CD183" s="35"/>
      <c r="CE183" s="121">
        <v>500.0</v>
      </c>
      <c r="CF183" s="122" t="s">
        <v>1383</v>
      </c>
      <c r="CG183" s="35"/>
      <c r="CH183" s="35"/>
      <c r="CI183" s="35"/>
      <c r="CJ183" s="35"/>
      <c r="CK183" s="35"/>
      <c r="CL183" s="35"/>
      <c r="CM183" s="35"/>
      <c r="CN183" s="35"/>
      <c r="CO183" s="35"/>
      <c r="CP183" s="35"/>
      <c r="CQ183" s="35"/>
      <c r="CR183" s="35"/>
      <c r="CS183" s="124">
        <v>200.0</v>
      </c>
      <c r="CT183" s="122" t="s">
        <v>4953</v>
      </c>
      <c r="CU183" s="35"/>
      <c r="CV183" s="35"/>
      <c r="CW183" s="35"/>
      <c r="CX183" s="35"/>
      <c r="CY183" s="35"/>
      <c r="CZ183" s="35"/>
      <c r="DA183" s="35"/>
      <c r="DB183" s="35"/>
      <c r="DC183" s="35"/>
      <c r="DD183" s="35"/>
      <c r="DE183" s="35"/>
      <c r="DF183" s="35"/>
      <c r="DG183" s="35"/>
      <c r="DH183" s="35"/>
      <c r="DI183" s="35"/>
      <c r="DJ183" s="35"/>
      <c r="DK183" s="35"/>
      <c r="DL183" s="35"/>
      <c r="DO183" s="111"/>
      <c r="DP183" s="35"/>
    </row>
    <row r="184" ht="24.75" customHeight="1">
      <c r="A184" s="35"/>
      <c r="B184" s="82">
        <v>175.0</v>
      </c>
      <c r="C184" s="35"/>
      <c r="D184" s="35"/>
      <c r="E184" s="83">
        <v>200.0</v>
      </c>
      <c r="F184" s="100" t="s">
        <v>4954</v>
      </c>
      <c r="G184" s="35"/>
      <c r="H184" s="35"/>
      <c r="I184" s="83">
        <v>100.0</v>
      </c>
      <c r="J184" s="100" t="s">
        <v>4955</v>
      </c>
      <c r="K184" s="83">
        <v>200.0</v>
      </c>
      <c r="L184" s="116" t="s">
        <v>4956</v>
      </c>
      <c r="M184" s="35"/>
      <c r="N184" s="35"/>
      <c r="O184" s="35"/>
      <c r="P184" s="35"/>
      <c r="Q184" s="101"/>
      <c r="R184" s="114"/>
      <c r="S184" s="83">
        <v>500.0</v>
      </c>
      <c r="T184" s="235" t="s">
        <v>4957</v>
      </c>
      <c r="U184" s="35"/>
      <c r="V184" s="35"/>
      <c r="W184" s="35"/>
      <c r="X184" s="35"/>
      <c r="Y184" s="101"/>
      <c r="Z184" s="35"/>
      <c r="AA184" s="35"/>
      <c r="AB184" s="35"/>
      <c r="AC184" s="83">
        <v>300.0</v>
      </c>
      <c r="AD184" s="100" t="s">
        <v>4958</v>
      </c>
      <c r="AE184" s="35"/>
      <c r="AF184" s="35"/>
      <c r="AG184" s="35"/>
      <c r="AI184" s="35"/>
      <c r="AJ184" s="35"/>
      <c r="AK184" s="35"/>
      <c r="AL184" s="35"/>
      <c r="AM184" s="35"/>
      <c r="AN184" s="35"/>
      <c r="AO184" s="35"/>
      <c r="AP184" s="35"/>
      <c r="AQ184" s="83">
        <v>50.0</v>
      </c>
      <c r="AR184" s="145" t="s">
        <v>4959</v>
      </c>
      <c r="AS184" s="101"/>
      <c r="AT184" s="35"/>
      <c r="AU184" s="35"/>
      <c r="AV184" s="35"/>
      <c r="AW184" s="35"/>
      <c r="AX184" s="35"/>
      <c r="AY184" s="101"/>
      <c r="AZ184" s="114"/>
      <c r="BA184" s="35"/>
      <c r="BB184" s="35"/>
      <c r="BC184" s="35"/>
      <c r="BD184" s="35"/>
      <c r="BE184" s="35"/>
      <c r="BF184" s="35"/>
      <c r="BG184" s="83">
        <v>50.0</v>
      </c>
      <c r="BH184" s="115" t="s">
        <v>4960</v>
      </c>
      <c r="BI184" s="35"/>
      <c r="BJ184" s="35"/>
      <c r="BK184" s="35"/>
      <c r="BL184" s="35"/>
      <c r="BM184" s="35"/>
      <c r="BN184" s="35"/>
      <c r="BO184" s="91">
        <v>300.0</v>
      </c>
      <c r="BP184" s="235" t="s">
        <v>3940</v>
      </c>
      <c r="BQ184" s="35"/>
      <c r="BR184" s="35"/>
      <c r="BS184" s="35"/>
      <c r="BT184" s="35"/>
      <c r="BU184" s="35"/>
      <c r="BV184" s="35"/>
      <c r="BW184" s="35"/>
      <c r="BX184" s="35"/>
      <c r="BY184" s="35"/>
      <c r="BZ184" s="35"/>
      <c r="CA184" s="35"/>
      <c r="CB184" s="35"/>
      <c r="CC184" s="35"/>
      <c r="CD184" s="35"/>
      <c r="CE184" s="121">
        <v>200.0</v>
      </c>
      <c r="CF184" s="122" t="s">
        <v>4961</v>
      </c>
      <c r="CG184" s="35"/>
      <c r="CH184" s="35"/>
      <c r="CI184" s="35"/>
      <c r="CJ184" s="35"/>
      <c r="CK184" s="35"/>
      <c r="CL184" s="35"/>
      <c r="CM184" s="35"/>
      <c r="CN184" s="35"/>
      <c r="CO184" s="35"/>
      <c r="CP184" s="35"/>
      <c r="CQ184" s="35"/>
      <c r="CR184" s="35"/>
      <c r="CS184" s="124">
        <v>200.0</v>
      </c>
      <c r="CT184" s="122" t="s">
        <v>4962</v>
      </c>
      <c r="CU184" s="35"/>
      <c r="CV184" s="35"/>
      <c r="CW184" s="35"/>
      <c r="CX184" s="35"/>
      <c r="CY184" s="35"/>
      <c r="CZ184" s="35"/>
      <c r="DA184" s="35"/>
      <c r="DB184" s="35"/>
      <c r="DC184" s="35"/>
      <c r="DD184" s="35"/>
      <c r="DE184" s="35"/>
      <c r="DF184" s="35"/>
      <c r="DG184" s="35"/>
      <c r="DH184" s="35"/>
      <c r="DI184" s="35"/>
      <c r="DJ184" s="35"/>
      <c r="DK184" s="35"/>
      <c r="DL184" s="35"/>
      <c r="DO184" s="35"/>
      <c r="DP184" s="35"/>
    </row>
    <row r="185" ht="24.75" customHeight="1">
      <c r="A185" s="35"/>
      <c r="B185" s="82">
        <v>176.0</v>
      </c>
      <c r="C185" s="35"/>
      <c r="D185" s="35"/>
      <c r="E185" s="83">
        <v>100.0</v>
      </c>
      <c r="F185" s="100" t="s">
        <v>4963</v>
      </c>
      <c r="G185" s="35"/>
      <c r="H185" s="35"/>
      <c r="I185" s="83">
        <v>200.0</v>
      </c>
      <c r="J185" s="115" t="s">
        <v>4964</v>
      </c>
      <c r="K185" s="83">
        <v>200.0</v>
      </c>
      <c r="L185" s="116" t="s">
        <v>4965</v>
      </c>
      <c r="M185" s="35"/>
      <c r="N185" s="35"/>
      <c r="O185" s="35"/>
      <c r="P185" s="35"/>
      <c r="Q185" s="101"/>
      <c r="R185" s="114"/>
      <c r="S185" s="83">
        <v>500.0</v>
      </c>
      <c r="T185" s="235" t="s">
        <v>4966</v>
      </c>
      <c r="U185" s="35"/>
      <c r="V185" s="35"/>
      <c r="W185" s="35"/>
      <c r="X185" s="35"/>
      <c r="Y185" s="101"/>
      <c r="Z185" s="35"/>
      <c r="AA185" s="35"/>
      <c r="AB185" s="35"/>
      <c r="AC185" s="83">
        <v>100.0</v>
      </c>
      <c r="AD185" s="100" t="s">
        <v>4967</v>
      </c>
      <c r="AE185" s="35"/>
      <c r="AF185" s="35"/>
      <c r="AG185" s="35"/>
      <c r="AI185" s="35"/>
      <c r="AJ185" s="35"/>
      <c r="AK185" s="35"/>
      <c r="AL185" s="35"/>
      <c r="AM185" s="35"/>
      <c r="AN185" s="35"/>
      <c r="AO185" s="35"/>
      <c r="AP185" s="35"/>
      <c r="AQ185" s="83">
        <v>50.0</v>
      </c>
      <c r="AR185" s="145" t="s">
        <v>4968</v>
      </c>
      <c r="AS185" s="101"/>
      <c r="AT185" s="35"/>
      <c r="AU185" s="35"/>
      <c r="AV185" s="35"/>
      <c r="AW185" s="35"/>
      <c r="AX185" s="35"/>
      <c r="AY185" s="101"/>
      <c r="AZ185" s="114"/>
      <c r="BA185" s="35"/>
      <c r="BB185" s="35"/>
      <c r="BC185" s="35"/>
      <c r="BD185" s="35"/>
      <c r="BE185" s="35"/>
      <c r="BF185" s="35"/>
      <c r="BG185" s="83">
        <v>50.0</v>
      </c>
      <c r="BH185" s="115" t="s">
        <v>4969</v>
      </c>
      <c r="BI185" s="35"/>
      <c r="BJ185" s="35"/>
      <c r="BK185" s="35"/>
      <c r="BL185" s="35"/>
      <c r="BM185" s="35"/>
      <c r="BN185" s="35"/>
      <c r="BO185" s="91">
        <v>100.0</v>
      </c>
      <c r="BP185" s="235" t="s">
        <v>4970</v>
      </c>
      <c r="BQ185" s="35"/>
      <c r="BR185" s="35"/>
      <c r="BS185" s="35"/>
      <c r="BT185" s="35"/>
      <c r="BU185" s="35"/>
      <c r="BV185" s="35"/>
      <c r="BW185" s="35"/>
      <c r="BX185" s="35"/>
      <c r="BY185" s="35"/>
      <c r="BZ185" s="35"/>
      <c r="CA185" s="35"/>
      <c r="CB185" s="35"/>
      <c r="CC185" s="35"/>
      <c r="CD185" s="35"/>
      <c r="CE185" s="121">
        <v>100.0</v>
      </c>
      <c r="CF185" s="122" t="s">
        <v>4971</v>
      </c>
      <c r="CG185" s="35"/>
      <c r="CH185" s="35"/>
      <c r="CI185" s="35"/>
      <c r="CJ185" s="35"/>
      <c r="CK185" s="35"/>
      <c r="CL185" s="35"/>
      <c r="CM185" s="35"/>
      <c r="CN185" s="35"/>
      <c r="CO185" s="35"/>
      <c r="CP185" s="35"/>
      <c r="CQ185" s="35"/>
      <c r="CR185" s="35"/>
      <c r="CS185" s="124">
        <v>200.0</v>
      </c>
      <c r="CT185" s="122" t="s">
        <v>4972</v>
      </c>
      <c r="CU185" s="35"/>
      <c r="CV185" s="35"/>
      <c r="CW185" s="35"/>
      <c r="CX185" s="35"/>
      <c r="CY185" s="35"/>
      <c r="CZ185" s="35"/>
      <c r="DA185" s="35"/>
      <c r="DB185" s="35"/>
      <c r="DC185" s="35"/>
      <c r="DD185" s="35"/>
      <c r="DE185" s="35"/>
      <c r="DF185" s="35"/>
      <c r="DG185" s="35"/>
      <c r="DH185" s="35"/>
      <c r="DI185" s="35"/>
      <c r="DJ185" s="35"/>
      <c r="DK185" s="35"/>
      <c r="DL185" s="35"/>
      <c r="DO185" s="35"/>
      <c r="DP185" s="35"/>
    </row>
    <row r="186" ht="24.75" customHeight="1">
      <c r="A186" s="35"/>
      <c r="B186" s="82">
        <v>177.0</v>
      </c>
      <c r="C186" s="35"/>
      <c r="D186" s="35"/>
      <c r="E186" s="83">
        <v>300.0</v>
      </c>
      <c r="F186" s="139" t="s">
        <v>4973</v>
      </c>
      <c r="G186" s="35"/>
      <c r="H186" s="35"/>
      <c r="I186" s="83">
        <v>300.0</v>
      </c>
      <c r="J186" s="100" t="s">
        <v>4974</v>
      </c>
      <c r="K186" s="83">
        <v>200.0</v>
      </c>
      <c r="L186" s="116" t="s">
        <v>4975</v>
      </c>
      <c r="M186" s="35"/>
      <c r="N186" s="35"/>
      <c r="O186" s="35"/>
      <c r="P186" s="35"/>
      <c r="Q186" s="101"/>
      <c r="R186" s="114"/>
      <c r="S186" s="83">
        <v>400.0</v>
      </c>
      <c r="T186" s="235" t="s">
        <v>4976</v>
      </c>
      <c r="U186" s="35"/>
      <c r="V186" s="35"/>
      <c r="W186" s="35"/>
      <c r="X186" s="35"/>
      <c r="Y186" s="101"/>
      <c r="Z186" s="35"/>
      <c r="AA186" s="35"/>
      <c r="AB186" s="35"/>
      <c r="AC186" s="83">
        <v>300.0</v>
      </c>
      <c r="AD186" s="100" t="s">
        <v>4977</v>
      </c>
      <c r="AE186" s="35"/>
      <c r="AF186" s="35"/>
      <c r="AG186" s="35"/>
      <c r="AI186" s="35"/>
      <c r="AJ186" s="35"/>
      <c r="AK186" s="35"/>
      <c r="AL186" s="35"/>
      <c r="AM186" s="35"/>
      <c r="AN186" s="35"/>
      <c r="AO186" s="35"/>
      <c r="AP186" s="35"/>
      <c r="AQ186" s="83">
        <v>200.0</v>
      </c>
      <c r="AR186" s="145" t="s">
        <v>4978</v>
      </c>
      <c r="AS186" s="101"/>
      <c r="AT186" s="35"/>
      <c r="AU186" s="35"/>
      <c r="AV186" s="35"/>
      <c r="AW186" s="35"/>
      <c r="AX186" s="35"/>
      <c r="AY186" s="101"/>
      <c r="AZ186" s="114"/>
      <c r="BA186" s="35"/>
      <c r="BB186" s="35"/>
      <c r="BC186" s="35"/>
      <c r="BD186" s="35"/>
      <c r="BE186" s="35"/>
      <c r="BF186" s="35"/>
      <c r="BG186" s="83">
        <v>50.0</v>
      </c>
      <c r="BH186" s="115" t="s">
        <v>4979</v>
      </c>
      <c r="BI186" s="35"/>
      <c r="BJ186" s="35"/>
      <c r="BK186" s="35"/>
      <c r="BL186" s="35"/>
      <c r="BM186" s="35"/>
      <c r="BN186" s="35"/>
      <c r="BO186" s="91">
        <v>300.0</v>
      </c>
      <c r="BP186" s="235" t="s">
        <v>4980</v>
      </c>
      <c r="BQ186" s="35"/>
      <c r="BR186" s="35"/>
      <c r="BS186" s="35"/>
      <c r="BT186" s="35"/>
      <c r="BU186" s="35"/>
      <c r="BV186" s="35"/>
      <c r="BW186" s="35"/>
      <c r="BX186" s="35"/>
      <c r="BY186" s="35"/>
      <c r="BZ186" s="35"/>
      <c r="CA186" s="35"/>
      <c r="CB186" s="35"/>
      <c r="CC186" s="35"/>
      <c r="CD186" s="35"/>
      <c r="CE186" s="121">
        <v>400.0</v>
      </c>
      <c r="CF186" s="122" t="s">
        <v>4981</v>
      </c>
      <c r="CG186" s="35"/>
      <c r="CH186" s="35"/>
      <c r="CI186" s="35"/>
      <c r="CJ186" s="35"/>
      <c r="CK186" s="35"/>
      <c r="CL186" s="35"/>
      <c r="CM186" s="35"/>
      <c r="CN186" s="35"/>
      <c r="CO186" s="35"/>
      <c r="CP186" s="35"/>
      <c r="CQ186" s="35"/>
      <c r="CR186" s="35"/>
      <c r="CS186" s="124">
        <v>50.0</v>
      </c>
      <c r="CT186" s="122" t="s">
        <v>4982</v>
      </c>
      <c r="CU186" s="35"/>
      <c r="CV186" s="35"/>
      <c r="CW186" s="35"/>
      <c r="CX186" s="35"/>
      <c r="CY186" s="35"/>
      <c r="CZ186" s="35"/>
      <c r="DA186" s="35"/>
      <c r="DB186" s="35"/>
      <c r="DC186" s="35"/>
      <c r="DD186" s="35"/>
      <c r="DE186" s="35"/>
      <c r="DF186" s="35"/>
      <c r="DG186" s="35"/>
      <c r="DH186" s="35"/>
      <c r="DI186" s="35"/>
      <c r="DJ186" s="35"/>
      <c r="DK186" s="35"/>
      <c r="DL186" s="35"/>
      <c r="DO186" s="35"/>
      <c r="DP186" s="35"/>
    </row>
    <row r="187" ht="24.75" customHeight="1">
      <c r="A187" s="35"/>
      <c r="B187" s="82">
        <v>178.0</v>
      </c>
      <c r="C187" s="35"/>
      <c r="D187" s="35"/>
      <c r="E187" s="83">
        <v>50.0</v>
      </c>
      <c r="F187" s="100" t="s">
        <v>4983</v>
      </c>
      <c r="G187" s="35"/>
      <c r="H187" s="35"/>
      <c r="I187" s="83">
        <v>200.0</v>
      </c>
      <c r="J187" s="118" t="s">
        <v>4984</v>
      </c>
      <c r="K187" s="83">
        <v>200.0</v>
      </c>
      <c r="L187" s="116" t="s">
        <v>4985</v>
      </c>
      <c r="M187" s="35"/>
      <c r="N187" s="35"/>
      <c r="O187" s="35"/>
      <c r="P187" s="35"/>
      <c r="Q187" s="101"/>
      <c r="R187" s="114"/>
      <c r="S187" s="83">
        <v>500.0</v>
      </c>
      <c r="T187" s="235" t="s">
        <v>4986</v>
      </c>
      <c r="U187" s="35"/>
      <c r="V187" s="35"/>
      <c r="W187" s="35"/>
      <c r="X187" s="35"/>
      <c r="Y187" s="101"/>
      <c r="Z187" s="35"/>
      <c r="AA187" s="35"/>
      <c r="AB187" s="35"/>
      <c r="AC187" s="83">
        <v>100.0</v>
      </c>
      <c r="AD187" s="100" t="s">
        <v>4987</v>
      </c>
      <c r="AE187" s="35"/>
      <c r="AF187" s="35"/>
      <c r="AG187" s="35"/>
      <c r="AI187" s="35"/>
      <c r="AJ187" s="35"/>
      <c r="AK187" s="35"/>
      <c r="AL187" s="35"/>
      <c r="AM187" s="35"/>
      <c r="AN187" s="35"/>
      <c r="AO187" s="35"/>
      <c r="AP187" s="35"/>
      <c r="AQ187" s="83">
        <v>300.0</v>
      </c>
      <c r="AR187" s="145" t="s">
        <v>4988</v>
      </c>
      <c r="AS187" s="101"/>
      <c r="AT187" s="35"/>
      <c r="AU187" s="35"/>
      <c r="AV187" s="35"/>
      <c r="AW187" s="35"/>
      <c r="AX187" s="35"/>
      <c r="AY187" s="101"/>
      <c r="AZ187" s="114"/>
      <c r="BA187" s="35"/>
      <c r="BB187" s="35"/>
      <c r="BC187" s="35"/>
      <c r="BD187" s="35"/>
      <c r="BE187" s="35"/>
      <c r="BF187" s="35"/>
      <c r="BG187" s="83">
        <v>50.0</v>
      </c>
      <c r="BH187" s="115" t="s">
        <v>4989</v>
      </c>
      <c r="BI187" s="35"/>
      <c r="BJ187" s="35"/>
      <c r="BK187" s="35"/>
      <c r="BL187" s="35"/>
      <c r="BM187" s="35"/>
      <c r="BN187" s="35"/>
      <c r="BO187" s="91">
        <v>200.0</v>
      </c>
      <c r="BP187" s="235" t="s">
        <v>4990</v>
      </c>
      <c r="BQ187" s="35"/>
      <c r="BR187" s="35"/>
      <c r="BS187" s="35"/>
      <c r="BT187" s="35"/>
      <c r="BU187" s="35"/>
      <c r="BV187" s="35"/>
      <c r="BW187" s="35"/>
      <c r="BX187" s="35"/>
      <c r="BY187" s="35"/>
      <c r="BZ187" s="35"/>
      <c r="CA187" s="35"/>
      <c r="CB187" s="35"/>
      <c r="CC187" s="35"/>
      <c r="CD187" s="35"/>
      <c r="CE187" s="121">
        <v>300.0</v>
      </c>
      <c r="CF187" s="122" t="s">
        <v>4991</v>
      </c>
      <c r="CG187" s="35"/>
      <c r="CH187" s="35"/>
      <c r="CI187" s="35"/>
      <c r="CJ187" s="35"/>
      <c r="CK187" s="35"/>
      <c r="CL187" s="35"/>
      <c r="CM187" s="35"/>
      <c r="CN187" s="35"/>
      <c r="CO187" s="35"/>
      <c r="CP187" s="35"/>
      <c r="CQ187" s="35"/>
      <c r="CR187" s="35"/>
      <c r="CS187" s="124">
        <v>50.0</v>
      </c>
      <c r="CT187" s="122" t="s">
        <v>4992</v>
      </c>
      <c r="CU187" s="35"/>
      <c r="CV187" s="35"/>
      <c r="CW187" s="35"/>
      <c r="CX187" s="35"/>
      <c r="CY187" s="35"/>
      <c r="CZ187" s="35"/>
      <c r="DA187" s="35"/>
      <c r="DB187" s="35"/>
      <c r="DC187" s="35"/>
      <c r="DD187" s="35"/>
      <c r="DE187" s="35"/>
      <c r="DF187" s="35"/>
      <c r="DG187" s="35"/>
      <c r="DH187" s="35"/>
      <c r="DI187" s="35"/>
      <c r="DJ187" s="35"/>
      <c r="DK187" s="35"/>
      <c r="DL187" s="35"/>
      <c r="DO187" s="35"/>
      <c r="DP187" s="35"/>
    </row>
    <row r="188" ht="24.75" customHeight="1">
      <c r="A188" s="35"/>
      <c r="B188" s="82">
        <v>179.0</v>
      </c>
      <c r="C188" s="35"/>
      <c r="D188" s="35"/>
      <c r="E188" s="83">
        <v>100.0</v>
      </c>
      <c r="F188" s="100" t="s">
        <v>4993</v>
      </c>
      <c r="G188" s="35"/>
      <c r="H188" s="35"/>
      <c r="I188" s="83">
        <v>200.0</v>
      </c>
      <c r="J188" s="100" t="s">
        <v>353</v>
      </c>
      <c r="K188" s="83">
        <v>200.0</v>
      </c>
      <c r="L188" s="116" t="s">
        <v>4994</v>
      </c>
      <c r="M188" s="35"/>
      <c r="N188" s="35"/>
      <c r="O188" s="35"/>
      <c r="P188" s="35"/>
      <c r="Q188" s="101"/>
      <c r="R188" s="114"/>
      <c r="S188" s="83">
        <v>400.0</v>
      </c>
      <c r="T188" s="235" t="s">
        <v>4995</v>
      </c>
      <c r="U188" s="35"/>
      <c r="V188" s="35"/>
      <c r="W188" s="35"/>
      <c r="X188" s="35"/>
      <c r="Y188" s="101"/>
      <c r="Z188" s="35"/>
      <c r="AA188" s="35"/>
      <c r="AB188" s="35"/>
      <c r="AC188" s="83">
        <v>200.0</v>
      </c>
      <c r="AD188" s="100" t="s">
        <v>4996</v>
      </c>
      <c r="AE188" s="35"/>
      <c r="AF188" s="35"/>
      <c r="AG188" s="35"/>
      <c r="AI188" s="35"/>
      <c r="AJ188" s="35"/>
      <c r="AK188" s="35"/>
      <c r="AL188" s="35"/>
      <c r="AM188" s="35"/>
      <c r="AN188" s="35"/>
      <c r="AO188" s="35"/>
      <c r="AP188" s="35"/>
      <c r="AQ188" s="83">
        <v>300.0</v>
      </c>
      <c r="AR188" s="145" t="s">
        <v>4997</v>
      </c>
      <c r="AS188" s="101"/>
      <c r="AT188" s="35"/>
      <c r="AU188" s="35"/>
      <c r="AV188" s="35"/>
      <c r="AW188" s="35"/>
      <c r="AX188" s="35"/>
      <c r="AY188" s="101"/>
      <c r="AZ188" s="114"/>
      <c r="BA188" s="35"/>
      <c r="BB188" s="35"/>
      <c r="BC188" s="35"/>
      <c r="BD188" s="35"/>
      <c r="BE188" s="35"/>
      <c r="BF188" s="35"/>
      <c r="BG188" s="83">
        <v>300.0</v>
      </c>
      <c r="BH188" s="115" t="s">
        <v>4998</v>
      </c>
      <c r="BI188" s="35"/>
      <c r="BJ188" s="35"/>
      <c r="BK188" s="35"/>
      <c r="BL188" s="35"/>
      <c r="BM188" s="35"/>
      <c r="BN188" s="35"/>
      <c r="BO188" s="91">
        <v>400.0</v>
      </c>
      <c r="BP188" s="235" t="s">
        <v>4999</v>
      </c>
      <c r="BQ188" s="35"/>
      <c r="BR188" s="35"/>
      <c r="BS188" s="35"/>
      <c r="BT188" s="35"/>
      <c r="BU188" s="35"/>
      <c r="BV188" s="35"/>
      <c r="BW188" s="35"/>
      <c r="BX188" s="35"/>
      <c r="BY188" s="35"/>
      <c r="BZ188" s="35"/>
      <c r="CA188" s="35"/>
      <c r="CB188" s="35"/>
      <c r="CC188" s="35"/>
      <c r="CD188" s="35"/>
      <c r="CE188" s="121">
        <v>100.0</v>
      </c>
      <c r="CF188" s="122" t="s">
        <v>5000</v>
      </c>
      <c r="CG188" s="35"/>
      <c r="CH188" s="35"/>
      <c r="CI188" s="35"/>
      <c r="CJ188" s="35"/>
      <c r="CK188" s="35"/>
      <c r="CL188" s="35"/>
      <c r="CM188" s="35"/>
      <c r="CN188" s="35"/>
      <c r="CO188" s="35"/>
      <c r="CP188" s="35"/>
      <c r="CQ188" s="35"/>
      <c r="CR188" s="35"/>
      <c r="CS188" s="124">
        <v>300.0</v>
      </c>
      <c r="CT188" s="122" t="s">
        <v>5001</v>
      </c>
      <c r="CU188" s="35"/>
      <c r="CV188" s="35"/>
      <c r="CW188" s="35"/>
      <c r="CX188" s="35"/>
      <c r="CY188" s="35"/>
      <c r="CZ188" s="35"/>
      <c r="DA188" s="35"/>
      <c r="DB188" s="35"/>
      <c r="DC188" s="35"/>
      <c r="DD188" s="35"/>
      <c r="DE188" s="35"/>
      <c r="DF188" s="35"/>
      <c r="DG188" s="35"/>
      <c r="DH188" s="35"/>
      <c r="DI188" s="35"/>
      <c r="DJ188" s="35"/>
      <c r="DK188" s="35"/>
      <c r="DL188" s="35"/>
      <c r="DO188" s="35"/>
      <c r="DP188" s="35"/>
    </row>
    <row r="189" ht="24.75" customHeight="1">
      <c r="A189" s="35"/>
      <c r="B189" s="82">
        <v>180.0</v>
      </c>
      <c r="C189" s="35"/>
      <c r="D189" s="35"/>
      <c r="E189" s="83">
        <v>300.0</v>
      </c>
      <c r="F189" s="100" t="s">
        <v>1649</v>
      </c>
      <c r="G189" s="35"/>
      <c r="H189" s="35"/>
      <c r="I189" s="83">
        <v>200.0</v>
      </c>
      <c r="J189" s="100" t="s">
        <v>5002</v>
      </c>
      <c r="K189" s="83">
        <v>300.0</v>
      </c>
      <c r="L189" s="116" t="s">
        <v>5003</v>
      </c>
      <c r="M189" s="35"/>
      <c r="N189" s="35"/>
      <c r="O189" s="35"/>
      <c r="P189" s="35"/>
      <c r="Q189" s="101"/>
      <c r="R189" s="114"/>
      <c r="S189" s="83">
        <v>400.0</v>
      </c>
      <c r="T189" s="235" t="s">
        <v>5004</v>
      </c>
      <c r="U189" s="35"/>
      <c r="V189" s="35"/>
      <c r="W189" s="35"/>
      <c r="X189" s="35"/>
      <c r="Y189" s="101"/>
      <c r="Z189" s="35"/>
      <c r="AA189" s="35"/>
      <c r="AB189" s="35"/>
      <c r="AC189" s="83">
        <v>200.0</v>
      </c>
      <c r="AD189" s="100" t="s">
        <v>5005</v>
      </c>
      <c r="AE189" s="35"/>
      <c r="AF189" s="35"/>
      <c r="AG189" s="35"/>
      <c r="AI189" s="35"/>
      <c r="AJ189" s="35"/>
      <c r="AK189" s="35"/>
      <c r="AL189" s="35"/>
      <c r="AM189" s="35"/>
      <c r="AN189" s="35"/>
      <c r="AO189" s="35"/>
      <c r="AP189" s="35"/>
      <c r="AQ189" s="83">
        <v>100.0</v>
      </c>
      <c r="AR189" s="145" t="s">
        <v>5006</v>
      </c>
      <c r="AS189" s="101"/>
      <c r="AT189" s="35"/>
      <c r="AU189" s="35"/>
      <c r="AV189" s="35"/>
      <c r="AW189" s="35"/>
      <c r="AX189" s="35"/>
      <c r="AY189" s="101"/>
      <c r="AZ189" s="114"/>
      <c r="BA189" s="35"/>
      <c r="BB189" s="35"/>
      <c r="BC189" s="35"/>
      <c r="BD189" s="35"/>
      <c r="BE189" s="35"/>
      <c r="BF189" s="35"/>
      <c r="BG189" s="83">
        <v>50.0</v>
      </c>
      <c r="BH189" s="115" t="s">
        <v>5007</v>
      </c>
      <c r="BI189" s="35"/>
      <c r="BJ189" s="35"/>
      <c r="BK189" s="35"/>
      <c r="BL189" s="35"/>
      <c r="BM189" s="35"/>
      <c r="BN189" s="35"/>
      <c r="BO189" s="91">
        <v>100.0</v>
      </c>
      <c r="BP189" s="235" t="s">
        <v>5008</v>
      </c>
      <c r="BQ189" s="35"/>
      <c r="BR189" s="35"/>
      <c r="BS189" s="35"/>
      <c r="BT189" s="35"/>
      <c r="BU189" s="35"/>
      <c r="BV189" s="35"/>
      <c r="BW189" s="35"/>
      <c r="BX189" s="35"/>
      <c r="BY189" s="35"/>
      <c r="BZ189" s="35"/>
      <c r="CA189" s="35"/>
      <c r="CB189" s="35"/>
      <c r="CC189" s="35"/>
      <c r="CD189" s="35"/>
      <c r="CE189" s="121">
        <v>100.0</v>
      </c>
      <c r="CF189" s="122" t="s">
        <v>5009</v>
      </c>
      <c r="CG189" s="35"/>
      <c r="CH189" s="35"/>
      <c r="CI189" s="35"/>
      <c r="CJ189" s="35"/>
      <c r="CK189" s="35"/>
      <c r="CL189" s="35"/>
      <c r="CM189" s="35"/>
      <c r="CN189" s="35"/>
      <c r="CO189" s="35"/>
      <c r="CP189" s="35"/>
      <c r="CQ189" s="35"/>
      <c r="CR189" s="35"/>
      <c r="CS189" s="124">
        <v>100.0</v>
      </c>
      <c r="CT189" s="122" t="s">
        <v>5010</v>
      </c>
      <c r="CU189" s="35"/>
      <c r="CV189" s="35"/>
      <c r="CW189" s="35"/>
      <c r="CX189" s="35"/>
      <c r="CY189" s="35"/>
      <c r="CZ189" s="35"/>
      <c r="DA189" s="35"/>
      <c r="DB189" s="35"/>
      <c r="DC189" s="35"/>
      <c r="DD189" s="35"/>
      <c r="DE189" s="35"/>
      <c r="DF189" s="35"/>
      <c r="DG189" s="35"/>
      <c r="DH189" s="35"/>
      <c r="DI189" s="35"/>
      <c r="DJ189" s="35"/>
      <c r="DK189" s="35"/>
      <c r="DL189" s="35"/>
      <c r="DO189" s="35"/>
      <c r="DP189" s="35"/>
    </row>
    <row r="190" ht="24.75" customHeight="1">
      <c r="A190" s="35"/>
      <c r="B190" s="82">
        <v>181.0</v>
      </c>
      <c r="C190" s="35"/>
      <c r="D190" s="35"/>
      <c r="E190" s="83">
        <v>300.0</v>
      </c>
      <c r="F190" s="100" t="s">
        <v>5011</v>
      </c>
      <c r="G190" s="35"/>
      <c r="H190" s="35"/>
      <c r="I190" s="83">
        <v>100.0</v>
      </c>
      <c r="J190" s="100" t="s">
        <v>5012</v>
      </c>
      <c r="K190" s="83">
        <v>300.0</v>
      </c>
      <c r="L190" s="116" t="s">
        <v>5013</v>
      </c>
      <c r="M190" s="35"/>
      <c r="N190" s="35"/>
      <c r="O190" s="35"/>
      <c r="P190" s="35"/>
      <c r="Q190" s="101"/>
      <c r="R190" s="114"/>
      <c r="S190" s="83">
        <v>600.0</v>
      </c>
      <c r="T190" s="235" t="s">
        <v>5014</v>
      </c>
      <c r="U190" s="35"/>
      <c r="V190" s="35"/>
      <c r="W190" s="35"/>
      <c r="X190" s="35"/>
      <c r="Y190" s="101"/>
      <c r="Z190" s="35"/>
      <c r="AA190" s="35"/>
      <c r="AB190" s="35"/>
      <c r="AC190" s="83">
        <v>200.0</v>
      </c>
      <c r="AD190" s="100" t="s">
        <v>5015</v>
      </c>
      <c r="AE190" s="35"/>
      <c r="AF190" s="35"/>
      <c r="AG190" s="35"/>
      <c r="AI190" s="35"/>
      <c r="AJ190" s="35"/>
      <c r="AK190" s="35"/>
      <c r="AL190" s="35"/>
      <c r="AM190" s="35"/>
      <c r="AN190" s="35"/>
      <c r="AO190" s="35"/>
      <c r="AP190" s="35"/>
      <c r="AQ190" s="83">
        <v>200.0</v>
      </c>
      <c r="AR190" s="145" t="s">
        <v>5016</v>
      </c>
      <c r="AS190" s="101"/>
      <c r="AT190" s="35"/>
      <c r="AU190" s="35"/>
      <c r="AV190" s="35"/>
      <c r="AW190" s="35"/>
      <c r="AX190" s="35"/>
      <c r="AY190" s="101"/>
      <c r="AZ190" s="114"/>
      <c r="BA190" s="35"/>
      <c r="BB190" s="35"/>
      <c r="BC190" s="35"/>
      <c r="BD190" s="35"/>
      <c r="BE190" s="35"/>
      <c r="BF190" s="35"/>
      <c r="BG190" s="83">
        <v>50.0</v>
      </c>
      <c r="BH190" s="115" t="s">
        <v>5017</v>
      </c>
      <c r="BI190" s="35"/>
      <c r="BJ190" s="35"/>
      <c r="BK190" s="35"/>
      <c r="BL190" s="35"/>
      <c r="BM190" s="35"/>
      <c r="BN190" s="35"/>
      <c r="BO190" s="91">
        <v>300.0</v>
      </c>
      <c r="BP190" s="235" t="s">
        <v>5018</v>
      </c>
      <c r="BQ190" s="35"/>
      <c r="BR190" s="35"/>
      <c r="BS190" s="35"/>
      <c r="BT190" s="35"/>
      <c r="BU190" s="35"/>
      <c r="BV190" s="35"/>
      <c r="BW190" s="35"/>
      <c r="BX190" s="35"/>
      <c r="BY190" s="35"/>
      <c r="BZ190" s="35"/>
      <c r="CA190" s="35"/>
      <c r="CB190" s="35"/>
      <c r="CC190" s="35"/>
      <c r="CD190" s="35"/>
      <c r="CE190" s="121">
        <v>50.0</v>
      </c>
      <c r="CF190" s="122" t="s">
        <v>5019</v>
      </c>
      <c r="CG190" s="35"/>
      <c r="CH190" s="35"/>
      <c r="CI190" s="35"/>
      <c r="CJ190" s="35"/>
      <c r="CK190" s="35"/>
      <c r="CL190" s="35"/>
      <c r="CM190" s="35"/>
      <c r="CN190" s="35"/>
      <c r="CO190" s="35"/>
      <c r="CP190" s="35"/>
      <c r="CQ190" s="35"/>
      <c r="CR190" s="35"/>
      <c r="CS190" s="124">
        <v>300.0</v>
      </c>
      <c r="CT190" s="122" t="s">
        <v>5020</v>
      </c>
      <c r="CU190" s="35"/>
      <c r="CV190" s="35"/>
      <c r="CW190" s="35"/>
      <c r="CX190" s="35"/>
      <c r="CY190" s="35"/>
      <c r="CZ190" s="35"/>
      <c r="DA190" s="35"/>
      <c r="DB190" s="35"/>
      <c r="DC190" s="35"/>
      <c r="DD190" s="35"/>
      <c r="DE190" s="35"/>
      <c r="DF190" s="35"/>
      <c r="DG190" s="35"/>
      <c r="DH190" s="35"/>
      <c r="DI190" s="35"/>
      <c r="DJ190" s="35"/>
      <c r="DK190" s="35"/>
      <c r="DL190" s="35"/>
      <c r="DO190" s="35"/>
      <c r="DP190" s="35"/>
    </row>
    <row r="191" ht="24.75" customHeight="1">
      <c r="A191" s="35"/>
      <c r="B191" s="82">
        <v>182.0</v>
      </c>
      <c r="C191" s="35"/>
      <c r="D191" s="35"/>
      <c r="E191" s="83">
        <v>100.0</v>
      </c>
      <c r="F191" s="119" t="s">
        <v>5021</v>
      </c>
      <c r="G191" s="35"/>
      <c r="H191" s="35"/>
      <c r="I191" s="83">
        <v>300.0</v>
      </c>
      <c r="J191" s="100" t="s">
        <v>5022</v>
      </c>
      <c r="K191" s="83">
        <v>200.0</v>
      </c>
      <c r="L191" s="116" t="s">
        <v>5023</v>
      </c>
      <c r="M191" s="35"/>
      <c r="N191" s="35"/>
      <c r="O191" s="35"/>
      <c r="P191" s="35"/>
      <c r="Q191" s="101"/>
      <c r="R191" s="114"/>
      <c r="S191" s="83">
        <v>600.0</v>
      </c>
      <c r="T191" s="235" t="s">
        <v>5024</v>
      </c>
      <c r="U191" s="35"/>
      <c r="V191" s="35"/>
      <c r="W191" s="35"/>
      <c r="X191" s="35"/>
      <c r="Y191" s="35"/>
      <c r="Z191" s="35"/>
      <c r="AA191" s="35"/>
      <c r="AB191" s="35"/>
      <c r="AC191" s="83">
        <v>400.0</v>
      </c>
      <c r="AD191" s="100" t="s">
        <v>5025</v>
      </c>
      <c r="AE191" s="35"/>
      <c r="AF191" s="35"/>
      <c r="AG191" s="35"/>
      <c r="AI191" s="35"/>
      <c r="AJ191" s="35"/>
      <c r="AK191" s="35"/>
      <c r="AL191" s="35"/>
      <c r="AM191" s="35"/>
      <c r="AN191" s="35"/>
      <c r="AO191" s="35"/>
      <c r="AP191" s="35"/>
      <c r="AQ191" s="83">
        <v>100.0</v>
      </c>
      <c r="AR191" s="145" t="s">
        <v>5026</v>
      </c>
      <c r="AS191" s="101"/>
      <c r="AT191" s="35"/>
      <c r="AU191" s="35"/>
      <c r="AV191" s="35"/>
      <c r="AW191" s="35"/>
      <c r="AX191" s="35"/>
      <c r="AY191" s="101"/>
      <c r="AZ191" s="114"/>
      <c r="BA191" s="35"/>
      <c r="BB191" s="35"/>
      <c r="BC191" s="35"/>
      <c r="BD191" s="35"/>
      <c r="BE191" s="35"/>
      <c r="BF191" s="35"/>
      <c r="BG191" s="83">
        <v>200.0</v>
      </c>
      <c r="BH191" s="115" t="s">
        <v>5027</v>
      </c>
      <c r="BI191" s="35"/>
      <c r="BJ191" s="35"/>
      <c r="BK191" s="35"/>
      <c r="BL191" s="35"/>
      <c r="BM191" s="35"/>
      <c r="BN191" s="35"/>
      <c r="BO191" s="91">
        <v>200.0</v>
      </c>
      <c r="BP191" s="235" t="s">
        <v>5028</v>
      </c>
      <c r="BQ191" s="35"/>
      <c r="BR191" s="35"/>
      <c r="BS191" s="35"/>
      <c r="BT191" s="35"/>
      <c r="BU191" s="35"/>
      <c r="BV191" s="35"/>
      <c r="BW191" s="35"/>
      <c r="BX191" s="35"/>
      <c r="BY191" s="35"/>
      <c r="BZ191" s="35"/>
      <c r="CA191" s="35"/>
      <c r="CB191" s="35"/>
      <c r="CC191" s="35"/>
      <c r="CD191" s="35"/>
      <c r="CE191" s="121">
        <v>400.0</v>
      </c>
      <c r="CF191" s="122" t="s">
        <v>5029</v>
      </c>
      <c r="CG191" s="35"/>
      <c r="CH191" s="35"/>
      <c r="CI191" s="35"/>
      <c r="CJ191" s="35"/>
      <c r="CK191" s="35"/>
      <c r="CL191" s="35"/>
      <c r="CM191" s="35"/>
      <c r="CN191" s="35"/>
      <c r="CO191" s="35"/>
      <c r="CP191" s="35"/>
      <c r="CQ191" s="35"/>
      <c r="CR191" s="35"/>
      <c r="CS191" s="124">
        <v>200.0</v>
      </c>
      <c r="CT191" s="122" t="s">
        <v>5030</v>
      </c>
      <c r="CU191" s="35"/>
      <c r="CV191" s="35"/>
      <c r="CW191" s="35"/>
      <c r="CX191" s="35"/>
      <c r="CY191" s="35"/>
      <c r="CZ191" s="35"/>
      <c r="DA191" s="35"/>
      <c r="DB191" s="35"/>
      <c r="DC191" s="35"/>
      <c r="DD191" s="35"/>
      <c r="DE191" s="35"/>
      <c r="DF191" s="35"/>
      <c r="DG191" s="35"/>
      <c r="DH191" s="35"/>
      <c r="DI191" s="35"/>
      <c r="DJ191" s="35"/>
      <c r="DK191" s="35"/>
      <c r="DL191" s="35"/>
      <c r="DO191" s="35"/>
      <c r="DP191" s="35"/>
    </row>
    <row r="192" ht="24.75" customHeight="1">
      <c r="A192" s="35"/>
      <c r="B192" s="82">
        <v>183.0</v>
      </c>
      <c r="C192" s="35"/>
      <c r="D192" s="35"/>
      <c r="E192" s="83">
        <v>200.0</v>
      </c>
      <c r="F192" s="119" t="s">
        <v>2904</v>
      </c>
      <c r="G192" s="35"/>
      <c r="H192" s="35"/>
      <c r="I192" s="83">
        <v>300.0</v>
      </c>
      <c r="J192" s="100" t="s">
        <v>5031</v>
      </c>
      <c r="K192" s="83">
        <v>200.0</v>
      </c>
      <c r="L192" s="116" t="s">
        <v>5032</v>
      </c>
      <c r="M192" s="35"/>
      <c r="N192" s="35"/>
      <c r="O192" s="35"/>
      <c r="P192" s="35"/>
      <c r="Q192" s="101"/>
      <c r="R192" s="114"/>
      <c r="S192" s="83">
        <v>600.0</v>
      </c>
      <c r="T192" s="235" t="s">
        <v>5033</v>
      </c>
      <c r="U192" s="35"/>
      <c r="V192" s="35"/>
      <c r="W192" s="35"/>
      <c r="X192" s="35"/>
      <c r="Y192" s="35"/>
      <c r="Z192" s="35"/>
      <c r="AA192" s="35"/>
      <c r="AB192" s="35"/>
      <c r="AC192" s="83">
        <v>100.0</v>
      </c>
      <c r="AD192" s="100" t="s">
        <v>5034</v>
      </c>
      <c r="AE192" s="35"/>
      <c r="AF192" s="35"/>
      <c r="AG192" s="35"/>
      <c r="AI192" s="35"/>
      <c r="AJ192" s="35"/>
      <c r="AK192" s="35"/>
      <c r="AL192" s="35"/>
      <c r="AM192" s="35"/>
      <c r="AN192" s="35"/>
      <c r="AO192" s="35"/>
      <c r="AP192" s="35"/>
      <c r="AQ192" s="83">
        <v>50.0</v>
      </c>
      <c r="AR192" s="145" t="s">
        <v>5035</v>
      </c>
      <c r="AS192" s="101"/>
      <c r="AT192" s="35"/>
      <c r="AU192" s="35"/>
      <c r="AV192" s="35"/>
      <c r="AW192" s="35"/>
      <c r="AX192" s="35"/>
      <c r="AY192" s="101"/>
      <c r="AZ192" s="114"/>
      <c r="BA192" s="35"/>
      <c r="BB192" s="35"/>
      <c r="BC192" s="35"/>
      <c r="BD192" s="35"/>
      <c r="BE192" s="35"/>
      <c r="BF192" s="35"/>
      <c r="BG192" s="83">
        <v>200.0</v>
      </c>
      <c r="BH192" s="115" t="s">
        <v>5036</v>
      </c>
      <c r="BI192" s="35"/>
      <c r="BJ192" s="35"/>
      <c r="BK192" s="35"/>
      <c r="BL192" s="35"/>
      <c r="BM192" s="35"/>
      <c r="BN192" s="35"/>
      <c r="BO192" s="91">
        <v>300.0</v>
      </c>
      <c r="BP192" s="235" t="s">
        <v>5037</v>
      </c>
      <c r="BQ192" s="35"/>
      <c r="BR192" s="35"/>
      <c r="BS192" s="35"/>
      <c r="BT192" s="35"/>
      <c r="BU192" s="35"/>
      <c r="BV192" s="35"/>
      <c r="BW192" s="35"/>
      <c r="BX192" s="35"/>
      <c r="BY192" s="35"/>
      <c r="BZ192" s="35"/>
      <c r="CA192" s="35"/>
      <c r="CB192" s="35"/>
      <c r="CC192" s="35"/>
      <c r="CD192" s="35"/>
      <c r="CE192" s="121">
        <v>100.0</v>
      </c>
      <c r="CF192" s="122" t="s">
        <v>5038</v>
      </c>
      <c r="CG192" s="35"/>
      <c r="CH192" s="35"/>
      <c r="CI192" s="35"/>
      <c r="CJ192" s="35"/>
      <c r="CK192" s="35"/>
      <c r="CL192" s="35"/>
      <c r="CM192" s="35"/>
      <c r="CN192" s="35"/>
      <c r="CO192" s="35"/>
      <c r="CP192" s="35"/>
      <c r="CQ192" s="35"/>
      <c r="CR192" s="35"/>
      <c r="CS192" s="124">
        <v>100.0</v>
      </c>
      <c r="CT192" s="122" t="s">
        <v>5039</v>
      </c>
      <c r="CU192" s="35"/>
      <c r="CV192" s="35"/>
      <c r="CW192" s="35"/>
      <c r="CX192" s="35"/>
      <c r="CY192" s="35"/>
      <c r="CZ192" s="35"/>
      <c r="DA192" s="35"/>
      <c r="DB192" s="35"/>
      <c r="DC192" s="35"/>
      <c r="DD192" s="35"/>
      <c r="DE192" s="35"/>
      <c r="DF192" s="35"/>
      <c r="DG192" s="35"/>
      <c r="DH192" s="35"/>
      <c r="DI192" s="35"/>
      <c r="DJ192" s="35"/>
      <c r="DK192" s="35"/>
      <c r="DL192" s="35"/>
      <c r="DO192" s="35"/>
      <c r="DP192" s="35"/>
    </row>
    <row r="193" ht="24.75" customHeight="1">
      <c r="A193" s="35"/>
      <c r="B193" s="82">
        <v>184.0</v>
      </c>
      <c r="C193" s="35"/>
      <c r="D193" s="35"/>
      <c r="E193" s="83">
        <v>300.0</v>
      </c>
      <c r="F193" s="117" t="s">
        <v>5040</v>
      </c>
      <c r="G193" s="35"/>
      <c r="H193" s="35"/>
      <c r="I193" s="83">
        <v>200.0</v>
      </c>
      <c r="J193" s="100" t="s">
        <v>5041</v>
      </c>
      <c r="K193" s="83">
        <v>200.0</v>
      </c>
      <c r="L193" s="116" t="s">
        <v>5042</v>
      </c>
      <c r="M193" s="35"/>
      <c r="N193" s="35"/>
      <c r="O193" s="35"/>
      <c r="P193" s="35"/>
      <c r="Q193" s="101"/>
      <c r="R193" s="114"/>
      <c r="S193" s="83">
        <v>600.0</v>
      </c>
      <c r="T193" s="235" t="s">
        <v>5043</v>
      </c>
      <c r="U193" s="35"/>
      <c r="V193" s="35"/>
      <c r="W193" s="35"/>
      <c r="X193" s="35"/>
      <c r="Y193" s="35"/>
      <c r="Z193" s="35"/>
      <c r="AA193" s="35"/>
      <c r="AB193" s="35"/>
      <c r="AC193" s="83">
        <v>300.0</v>
      </c>
      <c r="AD193" s="100" t="s">
        <v>5044</v>
      </c>
      <c r="AE193" s="35"/>
      <c r="AF193" s="35"/>
      <c r="AG193" s="35"/>
      <c r="AH193" s="203"/>
      <c r="AI193" s="35"/>
      <c r="AJ193" s="35"/>
      <c r="AK193" s="35"/>
      <c r="AL193" s="35"/>
      <c r="AM193" s="35"/>
      <c r="AN193" s="35"/>
      <c r="AO193" s="35"/>
      <c r="AP193" s="35"/>
      <c r="AQ193" s="83">
        <v>200.0</v>
      </c>
      <c r="AR193" s="145" t="s">
        <v>5045</v>
      </c>
      <c r="AS193" s="101"/>
      <c r="AT193" s="35"/>
      <c r="AU193" s="35"/>
      <c r="AV193" s="35"/>
      <c r="AW193" s="35"/>
      <c r="AX193" s="35"/>
      <c r="AY193" s="101"/>
      <c r="AZ193" s="114"/>
      <c r="BA193" s="35"/>
      <c r="BB193" s="35"/>
      <c r="BC193" s="35"/>
      <c r="BD193" s="35"/>
      <c r="BE193" s="35"/>
      <c r="BF193" s="35"/>
      <c r="BG193" s="83">
        <v>300.0</v>
      </c>
      <c r="BH193" s="115" t="s">
        <v>5046</v>
      </c>
      <c r="BI193" s="35"/>
      <c r="BJ193" s="35"/>
      <c r="BK193" s="35"/>
      <c r="BL193" s="35"/>
      <c r="BM193" s="35"/>
      <c r="BN193" s="35"/>
      <c r="BO193" s="91">
        <v>50.0</v>
      </c>
      <c r="BP193" s="235" t="s">
        <v>5047</v>
      </c>
      <c r="BQ193" s="35"/>
      <c r="BR193" s="35"/>
      <c r="BS193" s="35"/>
      <c r="BT193" s="35"/>
      <c r="BU193" s="35"/>
      <c r="BV193" s="35"/>
      <c r="BW193" s="35"/>
      <c r="BX193" s="35"/>
      <c r="BY193" s="35"/>
      <c r="BZ193" s="35"/>
      <c r="CA193" s="35"/>
      <c r="CB193" s="35"/>
      <c r="CC193" s="35"/>
      <c r="CD193" s="35"/>
      <c r="CE193" s="121">
        <v>300.0</v>
      </c>
      <c r="CF193" s="122" t="s">
        <v>5048</v>
      </c>
      <c r="CG193" s="35"/>
      <c r="CH193" s="35"/>
      <c r="CI193" s="35"/>
      <c r="CJ193" s="35"/>
      <c r="CK193" s="35"/>
      <c r="CL193" s="35"/>
      <c r="CM193" s="35"/>
      <c r="CN193" s="35"/>
      <c r="CO193" s="35"/>
      <c r="CP193" s="35"/>
      <c r="CQ193" s="35"/>
      <c r="CR193" s="35"/>
      <c r="CS193" s="124">
        <v>200.0</v>
      </c>
      <c r="CT193" s="122" t="s">
        <v>5049</v>
      </c>
      <c r="CU193" s="35"/>
      <c r="CV193" s="35"/>
      <c r="CW193" s="35"/>
      <c r="CX193" s="35"/>
      <c r="CY193" s="35"/>
      <c r="CZ193" s="35"/>
      <c r="DA193" s="35"/>
      <c r="DB193" s="35"/>
      <c r="DC193" s="35"/>
      <c r="DD193" s="35"/>
      <c r="DE193" s="35"/>
      <c r="DF193" s="35"/>
      <c r="DG193" s="35"/>
      <c r="DH193" s="35"/>
      <c r="DI193" s="35"/>
      <c r="DJ193" s="35"/>
      <c r="DK193" s="35"/>
      <c r="DL193" s="35"/>
      <c r="DO193" s="35"/>
      <c r="DP193" s="35"/>
    </row>
    <row r="194" ht="24.75" customHeight="1">
      <c r="A194" s="35"/>
      <c r="B194" s="82">
        <v>185.0</v>
      </c>
      <c r="C194" s="35"/>
      <c r="D194" s="35"/>
      <c r="E194" s="83">
        <v>200.0</v>
      </c>
      <c r="F194" s="117" t="s">
        <v>5050</v>
      </c>
      <c r="G194" s="35"/>
      <c r="H194" s="35"/>
      <c r="I194" s="83">
        <v>100.0</v>
      </c>
      <c r="J194" s="100" t="s">
        <v>5051</v>
      </c>
      <c r="K194" s="83">
        <v>200.0</v>
      </c>
      <c r="L194" s="116" t="s">
        <v>5052</v>
      </c>
      <c r="M194" s="35"/>
      <c r="N194" s="35"/>
      <c r="O194" s="35"/>
      <c r="P194" s="35"/>
      <c r="Q194" s="101"/>
      <c r="R194" s="114"/>
      <c r="S194" s="83">
        <v>600.0</v>
      </c>
      <c r="T194" s="235" t="s">
        <v>5053</v>
      </c>
      <c r="U194" s="35"/>
      <c r="V194" s="35"/>
      <c r="W194" s="35"/>
      <c r="X194" s="35"/>
      <c r="Y194" s="35"/>
      <c r="Z194" s="35"/>
      <c r="AA194" s="35"/>
      <c r="AB194" s="35"/>
      <c r="AC194" s="83">
        <v>300.0</v>
      </c>
      <c r="AD194" s="100" t="s">
        <v>5054</v>
      </c>
      <c r="AE194" s="35"/>
      <c r="AF194" s="35"/>
      <c r="AG194" s="35"/>
      <c r="AI194" s="35"/>
      <c r="AJ194" s="35"/>
      <c r="AK194" s="35"/>
      <c r="AL194" s="35"/>
      <c r="AM194" s="35"/>
      <c r="AN194" s="35"/>
      <c r="AO194" s="35"/>
      <c r="AP194" s="35"/>
      <c r="AQ194" s="83">
        <v>50.0</v>
      </c>
      <c r="AR194" s="145" t="s">
        <v>5055</v>
      </c>
      <c r="AS194" s="101"/>
      <c r="AT194" s="35"/>
      <c r="AU194" s="35"/>
      <c r="AV194" s="35"/>
      <c r="AW194" s="35"/>
      <c r="AX194" s="35"/>
      <c r="AY194" s="101"/>
      <c r="AZ194" s="114"/>
      <c r="BA194" s="35"/>
      <c r="BB194" s="35"/>
      <c r="BC194" s="35"/>
      <c r="BD194" s="35"/>
      <c r="BE194" s="35"/>
      <c r="BF194" s="35"/>
      <c r="BG194" s="83">
        <v>100.0</v>
      </c>
      <c r="BH194" s="115" t="s">
        <v>5056</v>
      </c>
      <c r="BI194" s="35"/>
      <c r="BJ194" s="35"/>
      <c r="BK194" s="35"/>
      <c r="BL194" s="35"/>
      <c r="BM194" s="35"/>
      <c r="BN194" s="35"/>
      <c r="BO194" s="91">
        <v>50.0</v>
      </c>
      <c r="BP194" s="235" t="s">
        <v>5057</v>
      </c>
      <c r="BQ194" s="35"/>
      <c r="BR194" s="35"/>
      <c r="BS194" s="35"/>
      <c r="BT194" s="35"/>
      <c r="BU194" s="35"/>
      <c r="BV194" s="35"/>
      <c r="BW194" s="35"/>
      <c r="BX194" s="35"/>
      <c r="BY194" s="35"/>
      <c r="BZ194" s="35"/>
      <c r="CA194" s="35"/>
      <c r="CB194" s="35"/>
      <c r="CC194" s="35"/>
      <c r="CD194" s="35"/>
      <c r="CE194" s="121">
        <v>50.0</v>
      </c>
      <c r="CF194" s="122" t="s">
        <v>5058</v>
      </c>
      <c r="CG194" s="35"/>
      <c r="CH194" s="35"/>
      <c r="CI194" s="35"/>
      <c r="CJ194" s="35"/>
      <c r="CK194" s="35"/>
      <c r="CL194" s="35"/>
      <c r="CM194" s="35"/>
      <c r="CN194" s="35"/>
      <c r="CO194" s="35"/>
      <c r="CP194" s="35"/>
      <c r="CQ194" s="35"/>
      <c r="CR194" s="35"/>
      <c r="CS194" s="124">
        <v>300.0</v>
      </c>
      <c r="CT194" s="122" t="s">
        <v>5059</v>
      </c>
      <c r="CU194" s="35"/>
      <c r="CV194" s="35"/>
      <c r="CW194" s="35"/>
      <c r="CX194" s="35"/>
      <c r="CY194" s="35"/>
      <c r="CZ194" s="35"/>
      <c r="DA194" s="35"/>
      <c r="DB194" s="35"/>
      <c r="DC194" s="35"/>
      <c r="DD194" s="35"/>
      <c r="DE194" s="35"/>
      <c r="DF194" s="35"/>
      <c r="DG194" s="35"/>
      <c r="DH194" s="35"/>
      <c r="DI194" s="35"/>
      <c r="DJ194" s="35"/>
      <c r="DK194" s="35"/>
      <c r="DL194" s="35"/>
      <c r="DO194" s="35"/>
      <c r="DP194" s="35"/>
    </row>
    <row r="195" ht="24.75" customHeight="1">
      <c r="A195" s="35"/>
      <c r="B195" s="82">
        <v>186.0</v>
      </c>
      <c r="C195" s="35"/>
      <c r="D195" s="35"/>
      <c r="E195" s="83">
        <v>50.0</v>
      </c>
      <c r="F195" s="117" t="s">
        <v>5060</v>
      </c>
      <c r="G195" s="35"/>
      <c r="H195" s="35"/>
      <c r="I195" s="83">
        <v>300.0</v>
      </c>
      <c r="J195" s="100" t="s">
        <v>5061</v>
      </c>
      <c r="K195" s="83">
        <v>200.0</v>
      </c>
      <c r="L195" s="116" t="s">
        <v>5062</v>
      </c>
      <c r="M195" s="35"/>
      <c r="N195" s="35"/>
      <c r="O195" s="35"/>
      <c r="P195" s="35"/>
      <c r="Q195" s="101"/>
      <c r="R195" s="114"/>
      <c r="S195" s="83">
        <v>500.0</v>
      </c>
      <c r="T195" s="235" t="s">
        <v>5063</v>
      </c>
      <c r="U195" s="35"/>
      <c r="V195" s="35"/>
      <c r="W195" s="35"/>
      <c r="X195" s="35"/>
      <c r="Y195" s="35"/>
      <c r="Z195" s="35"/>
      <c r="AA195" s="35"/>
      <c r="AB195" s="35"/>
      <c r="AC195" s="83">
        <v>300.0</v>
      </c>
      <c r="AD195" s="100" t="s">
        <v>5064</v>
      </c>
      <c r="AE195" s="35"/>
      <c r="AF195" s="35"/>
      <c r="AG195" s="35"/>
      <c r="AI195" s="35"/>
      <c r="AJ195" s="35"/>
      <c r="AK195" s="35"/>
      <c r="AL195" s="35"/>
      <c r="AM195" s="35"/>
      <c r="AN195" s="35"/>
      <c r="AO195" s="35"/>
      <c r="AP195" s="35"/>
      <c r="AQ195" s="83">
        <v>50.0</v>
      </c>
      <c r="AR195" s="145" t="s">
        <v>5065</v>
      </c>
      <c r="AS195" s="101"/>
      <c r="AT195" s="35"/>
      <c r="AU195" s="35"/>
      <c r="AV195" s="35"/>
      <c r="AW195" s="35"/>
      <c r="AX195" s="35"/>
      <c r="AY195" s="101"/>
      <c r="AZ195" s="114"/>
      <c r="BA195" s="35"/>
      <c r="BB195" s="35"/>
      <c r="BC195" s="35"/>
      <c r="BD195" s="35"/>
      <c r="BE195" s="35"/>
      <c r="BF195" s="35"/>
      <c r="BG195" s="83">
        <v>50.0</v>
      </c>
      <c r="BH195" s="115" t="s">
        <v>5066</v>
      </c>
      <c r="BI195" s="35"/>
      <c r="BJ195" s="35"/>
      <c r="BK195" s="35"/>
      <c r="BL195" s="35"/>
      <c r="BM195" s="35"/>
      <c r="BN195" s="35"/>
      <c r="BO195" s="91">
        <v>200.0</v>
      </c>
      <c r="BP195" s="235" t="s">
        <v>5067</v>
      </c>
      <c r="BQ195" s="35"/>
      <c r="BR195" s="35"/>
      <c r="BS195" s="35"/>
      <c r="BT195" s="35"/>
      <c r="BU195" s="35"/>
      <c r="BV195" s="35"/>
      <c r="BW195" s="35"/>
      <c r="BX195" s="35"/>
      <c r="BY195" s="35"/>
      <c r="BZ195" s="35"/>
      <c r="CA195" s="35"/>
      <c r="CB195" s="35"/>
      <c r="CC195" s="35"/>
      <c r="CD195" s="35"/>
      <c r="CE195" s="121">
        <v>100.0</v>
      </c>
      <c r="CF195" s="122" t="s">
        <v>830</v>
      </c>
      <c r="CG195" s="35"/>
      <c r="CH195" s="35"/>
      <c r="CI195" s="35"/>
      <c r="CJ195" s="35"/>
      <c r="CK195" s="35"/>
      <c r="CL195" s="35"/>
      <c r="CM195" s="35"/>
      <c r="CN195" s="35"/>
      <c r="CO195" s="35"/>
      <c r="CP195" s="35"/>
      <c r="CQ195" s="35"/>
      <c r="CR195" s="35"/>
      <c r="CS195" s="124">
        <v>100.0</v>
      </c>
      <c r="CT195" s="122" t="s">
        <v>5068</v>
      </c>
      <c r="CU195" s="35"/>
      <c r="CV195" s="35"/>
      <c r="CW195" s="35"/>
      <c r="CX195" s="35"/>
      <c r="CY195" s="35"/>
      <c r="CZ195" s="35"/>
      <c r="DA195" s="35"/>
      <c r="DB195" s="35"/>
      <c r="DC195" s="35"/>
      <c r="DD195" s="35"/>
      <c r="DE195" s="35"/>
      <c r="DF195" s="35"/>
      <c r="DG195" s="35"/>
      <c r="DH195" s="35"/>
      <c r="DI195" s="35"/>
      <c r="DJ195" s="35"/>
      <c r="DK195" s="35"/>
      <c r="DL195" s="35"/>
      <c r="DO195" s="35"/>
      <c r="DP195" s="35"/>
    </row>
    <row r="196" ht="24.75" customHeight="1">
      <c r="A196" s="35"/>
      <c r="B196" s="82">
        <v>187.0</v>
      </c>
      <c r="C196" s="35"/>
      <c r="D196" s="35"/>
      <c r="E196" s="83">
        <v>100.0</v>
      </c>
      <c r="F196" s="117" t="s">
        <v>5069</v>
      </c>
      <c r="G196" s="35"/>
      <c r="H196" s="35"/>
      <c r="I196" s="83">
        <v>100.0</v>
      </c>
      <c r="J196" s="100" t="s">
        <v>5070</v>
      </c>
      <c r="K196" s="83">
        <v>200.0</v>
      </c>
      <c r="L196" s="116" t="s">
        <v>5071</v>
      </c>
      <c r="M196" s="35"/>
      <c r="N196" s="35"/>
      <c r="O196" s="35"/>
      <c r="P196" s="35"/>
      <c r="Q196" s="101"/>
      <c r="R196" s="114"/>
      <c r="S196" s="83">
        <v>300.0</v>
      </c>
      <c r="T196" s="119" t="s">
        <v>5072</v>
      </c>
      <c r="U196" s="35"/>
      <c r="V196" s="35"/>
      <c r="W196" s="35"/>
      <c r="X196" s="35"/>
      <c r="Y196" s="35"/>
      <c r="Z196" s="35"/>
      <c r="AA196" s="35"/>
      <c r="AB196" s="35"/>
      <c r="AC196" s="83">
        <v>100.0</v>
      </c>
      <c r="AD196" s="100" t="s">
        <v>5073</v>
      </c>
      <c r="AE196" s="35"/>
      <c r="AF196" s="35"/>
      <c r="AG196" s="35"/>
      <c r="AI196" s="35"/>
      <c r="AJ196" s="35"/>
      <c r="AK196" s="35"/>
      <c r="AL196" s="35"/>
      <c r="AM196" s="35"/>
      <c r="AN196" s="35"/>
      <c r="AO196" s="35"/>
      <c r="AP196" s="35"/>
      <c r="AQ196" s="83">
        <v>200.0</v>
      </c>
      <c r="AR196" s="145" t="s">
        <v>5074</v>
      </c>
      <c r="AS196" s="101"/>
      <c r="AT196" s="35"/>
      <c r="AU196" s="35"/>
      <c r="AV196" s="35"/>
      <c r="AW196" s="35"/>
      <c r="AX196" s="35"/>
      <c r="AY196" s="101"/>
      <c r="AZ196" s="114"/>
      <c r="BA196" s="35"/>
      <c r="BB196" s="35"/>
      <c r="BC196" s="35"/>
      <c r="BD196" s="35"/>
      <c r="BE196" s="35"/>
      <c r="BF196" s="35"/>
      <c r="BG196" s="83">
        <v>50.0</v>
      </c>
      <c r="BH196" s="130" t="s">
        <v>5075</v>
      </c>
      <c r="BI196" s="35"/>
      <c r="BJ196" s="35"/>
      <c r="BK196" s="35"/>
      <c r="BL196" s="35"/>
      <c r="BM196" s="35"/>
      <c r="BN196" s="35"/>
      <c r="BO196" s="91">
        <v>100.0</v>
      </c>
      <c r="BP196" s="235" t="s">
        <v>5076</v>
      </c>
      <c r="BQ196" s="35"/>
      <c r="BR196" s="35"/>
      <c r="BS196" s="35"/>
      <c r="BT196" s="35"/>
      <c r="BU196" s="35"/>
      <c r="BV196" s="35"/>
      <c r="BW196" s="35"/>
      <c r="BX196" s="35"/>
      <c r="BY196" s="35"/>
      <c r="BZ196" s="35"/>
      <c r="CA196" s="35"/>
      <c r="CB196" s="35"/>
      <c r="CC196" s="35"/>
      <c r="CD196" s="35"/>
      <c r="CE196" s="121">
        <v>100.0</v>
      </c>
      <c r="CF196" s="122" t="s">
        <v>5077</v>
      </c>
      <c r="CG196" s="35"/>
      <c r="CH196" s="35"/>
      <c r="CI196" s="35"/>
      <c r="CJ196" s="35"/>
      <c r="CK196" s="35"/>
      <c r="CL196" s="35"/>
      <c r="CM196" s="35"/>
      <c r="CN196" s="35"/>
      <c r="CO196" s="35"/>
      <c r="CP196" s="35"/>
      <c r="CQ196" s="35"/>
      <c r="CR196" s="35"/>
      <c r="CS196" s="124">
        <v>200.0</v>
      </c>
      <c r="CT196" s="122" t="s">
        <v>5078</v>
      </c>
      <c r="CU196" s="35"/>
      <c r="CV196" s="35"/>
      <c r="CW196" s="35"/>
      <c r="CX196" s="35"/>
      <c r="CY196" s="35"/>
      <c r="CZ196" s="35"/>
      <c r="DA196" s="35"/>
      <c r="DB196" s="35"/>
      <c r="DC196" s="35"/>
      <c r="DD196" s="35"/>
      <c r="DE196" s="35"/>
      <c r="DF196" s="35"/>
      <c r="DG196" s="35"/>
      <c r="DH196" s="35"/>
      <c r="DI196" s="35"/>
      <c r="DJ196" s="35"/>
      <c r="DK196" s="35"/>
      <c r="DL196" s="35"/>
      <c r="DO196" s="35"/>
      <c r="DP196" s="35"/>
    </row>
    <row r="197" ht="24.75" customHeight="1">
      <c r="A197" s="35"/>
      <c r="B197" s="82">
        <v>188.0</v>
      </c>
      <c r="C197" s="35"/>
      <c r="D197" s="35"/>
      <c r="E197" s="83">
        <v>100.0</v>
      </c>
      <c r="F197" s="117" t="s">
        <v>5079</v>
      </c>
      <c r="G197" s="35"/>
      <c r="H197" s="35"/>
      <c r="I197" s="83">
        <v>300.0</v>
      </c>
      <c r="J197" s="100" t="s">
        <v>505</v>
      </c>
      <c r="K197" s="83">
        <v>200.0</v>
      </c>
      <c r="L197" s="116" t="s">
        <v>5080</v>
      </c>
      <c r="M197" s="35"/>
      <c r="N197" s="35"/>
      <c r="O197" s="35"/>
      <c r="P197" s="35"/>
      <c r="Q197" s="101"/>
      <c r="R197" s="114"/>
      <c r="S197" s="83">
        <v>300.0</v>
      </c>
      <c r="T197" s="119" t="s">
        <v>5081</v>
      </c>
      <c r="U197" s="35"/>
      <c r="V197" s="35"/>
      <c r="W197" s="35"/>
      <c r="X197" s="35"/>
      <c r="Y197" s="35"/>
      <c r="Z197" s="35"/>
      <c r="AA197" s="35"/>
      <c r="AB197" s="35"/>
      <c r="AC197" s="83">
        <v>100.0</v>
      </c>
      <c r="AD197" s="100" t="s">
        <v>5082</v>
      </c>
      <c r="AE197" s="35"/>
      <c r="AF197" s="35"/>
      <c r="AG197" s="35"/>
      <c r="AI197" s="35"/>
      <c r="AJ197" s="35"/>
      <c r="AK197" s="35"/>
      <c r="AL197" s="35"/>
      <c r="AM197" s="35"/>
      <c r="AN197" s="35"/>
      <c r="AO197" s="35"/>
      <c r="AP197" s="35"/>
      <c r="AQ197" s="83">
        <v>300.0</v>
      </c>
      <c r="AR197" s="145" t="s">
        <v>5083</v>
      </c>
      <c r="AS197" s="101"/>
      <c r="AT197" s="35"/>
      <c r="AU197" s="35"/>
      <c r="AV197" s="35"/>
      <c r="AW197" s="35"/>
      <c r="AX197" s="35"/>
      <c r="AY197" s="101"/>
      <c r="AZ197" s="114"/>
      <c r="BA197" s="35"/>
      <c r="BB197" s="35"/>
      <c r="BC197" s="35"/>
      <c r="BD197" s="35"/>
      <c r="BE197" s="35"/>
      <c r="BF197" s="35"/>
      <c r="BG197" s="83">
        <v>50.0</v>
      </c>
      <c r="BH197" s="115" t="s">
        <v>5084</v>
      </c>
      <c r="BI197" s="35"/>
      <c r="BJ197" s="35"/>
      <c r="BK197" s="35"/>
      <c r="BL197" s="35"/>
      <c r="BM197" s="35"/>
      <c r="BN197" s="35"/>
      <c r="BO197" s="91">
        <v>100.0</v>
      </c>
      <c r="BP197" s="235" t="s">
        <v>5085</v>
      </c>
      <c r="BQ197" s="35"/>
      <c r="BR197" s="35"/>
      <c r="BS197" s="35"/>
      <c r="BT197" s="35"/>
      <c r="BU197" s="35"/>
      <c r="BV197" s="35"/>
      <c r="BW197" s="35"/>
      <c r="BX197" s="35"/>
      <c r="BY197" s="35"/>
      <c r="BZ197" s="35"/>
      <c r="CA197" s="35"/>
      <c r="CB197" s="35"/>
      <c r="CC197" s="35"/>
      <c r="CD197" s="35"/>
      <c r="CE197" s="121">
        <v>400.0</v>
      </c>
      <c r="CF197" s="122" t="s">
        <v>5086</v>
      </c>
      <c r="CG197" s="35"/>
      <c r="CH197" s="35"/>
      <c r="CI197" s="35"/>
      <c r="CJ197" s="35"/>
      <c r="CK197" s="35"/>
      <c r="CL197" s="35"/>
      <c r="CM197" s="35"/>
      <c r="CN197" s="35"/>
      <c r="CO197" s="35"/>
      <c r="CP197" s="35"/>
      <c r="CQ197" s="35"/>
      <c r="CR197" s="35"/>
      <c r="CS197" s="124">
        <v>50.0</v>
      </c>
      <c r="CT197" s="122" t="s">
        <v>5087</v>
      </c>
      <c r="CU197" s="35"/>
      <c r="CV197" s="35"/>
      <c r="CW197" s="35"/>
      <c r="CX197" s="35"/>
      <c r="CY197" s="35"/>
      <c r="CZ197" s="35"/>
      <c r="DA197" s="35"/>
      <c r="DB197" s="35"/>
      <c r="DC197" s="35"/>
      <c r="DD197" s="35"/>
      <c r="DE197" s="35"/>
      <c r="DF197" s="35"/>
      <c r="DG197" s="35"/>
      <c r="DH197" s="35"/>
      <c r="DI197" s="35"/>
      <c r="DJ197" s="35"/>
      <c r="DK197" s="35"/>
      <c r="DL197" s="35"/>
      <c r="DO197" s="35"/>
      <c r="DP197" s="35"/>
    </row>
    <row r="198" ht="24.75" customHeight="1">
      <c r="A198" s="35"/>
      <c r="B198" s="82">
        <v>189.0</v>
      </c>
      <c r="C198" s="35"/>
      <c r="D198" s="35"/>
      <c r="E198" s="83">
        <v>200.0</v>
      </c>
      <c r="F198" s="100" t="s">
        <v>5088</v>
      </c>
      <c r="G198" s="35"/>
      <c r="H198" s="35"/>
      <c r="I198" s="83">
        <v>200.0</v>
      </c>
      <c r="J198" s="100" t="s">
        <v>1138</v>
      </c>
      <c r="K198" s="83">
        <v>300.0</v>
      </c>
      <c r="L198" s="116" t="s">
        <v>5089</v>
      </c>
      <c r="M198" s="35"/>
      <c r="N198" s="35"/>
      <c r="O198" s="35"/>
      <c r="P198" s="35"/>
      <c r="Q198" s="101"/>
      <c r="R198" s="114"/>
      <c r="S198" s="83">
        <v>300.0</v>
      </c>
      <c r="T198" s="119" t="s">
        <v>5090</v>
      </c>
      <c r="U198" s="35"/>
      <c r="V198" s="35"/>
      <c r="W198" s="35"/>
      <c r="X198" s="35"/>
      <c r="Y198" s="35"/>
      <c r="Z198" s="35"/>
      <c r="AA198" s="35"/>
      <c r="AB198" s="35"/>
      <c r="AC198" s="83">
        <v>400.0</v>
      </c>
      <c r="AD198" s="100" t="s">
        <v>5091</v>
      </c>
      <c r="AE198" s="35"/>
      <c r="AF198" s="35"/>
      <c r="AI198" s="35"/>
      <c r="AJ198" s="35"/>
      <c r="AK198" s="35"/>
      <c r="AL198" s="35"/>
      <c r="AM198" s="35"/>
      <c r="AN198" s="35"/>
      <c r="AO198" s="35"/>
      <c r="AP198" s="35"/>
      <c r="AQ198" s="83">
        <v>100.0</v>
      </c>
      <c r="AR198" s="145" t="s">
        <v>5092</v>
      </c>
      <c r="AS198" s="101"/>
      <c r="AT198" s="35"/>
      <c r="AU198" s="35"/>
      <c r="AV198" s="35"/>
      <c r="AW198" s="35"/>
      <c r="AX198" s="35"/>
      <c r="AY198" s="101"/>
      <c r="AZ198" s="114"/>
      <c r="BA198" s="35"/>
      <c r="BB198" s="35"/>
      <c r="BC198" s="35"/>
      <c r="BD198" s="35"/>
      <c r="BE198" s="35"/>
      <c r="BF198" s="35"/>
      <c r="BG198" s="83">
        <v>50.0</v>
      </c>
      <c r="BH198" s="115" t="s">
        <v>5093</v>
      </c>
      <c r="BI198" s="35"/>
      <c r="BJ198" s="35"/>
      <c r="BK198" s="35"/>
      <c r="BL198" s="35"/>
      <c r="BM198" s="35"/>
      <c r="BN198" s="35"/>
      <c r="BO198" s="91">
        <v>300.0</v>
      </c>
      <c r="BP198" s="235" t="s">
        <v>3020</v>
      </c>
      <c r="BQ198" s="35"/>
      <c r="BR198" s="35"/>
      <c r="BS198" s="35"/>
      <c r="BT198" s="35"/>
      <c r="BU198" s="35"/>
      <c r="BV198" s="35"/>
      <c r="BW198" s="35"/>
      <c r="BX198" s="35"/>
      <c r="BY198" s="35"/>
      <c r="BZ198" s="35"/>
      <c r="CA198" s="35"/>
      <c r="CB198" s="35"/>
      <c r="CC198" s="35"/>
      <c r="CD198" s="35"/>
      <c r="CE198" s="121">
        <v>200.0</v>
      </c>
      <c r="CF198" s="122" t="s">
        <v>5094</v>
      </c>
      <c r="CG198" s="35"/>
      <c r="CH198" s="35"/>
      <c r="CI198" s="35"/>
      <c r="CJ198" s="35"/>
      <c r="CK198" s="35"/>
      <c r="CL198" s="35"/>
      <c r="CM198" s="35"/>
      <c r="CN198" s="35"/>
      <c r="CO198" s="35"/>
      <c r="CP198" s="35"/>
      <c r="CQ198" s="35"/>
      <c r="CR198" s="35"/>
      <c r="CS198" s="124">
        <v>50.0</v>
      </c>
      <c r="CT198" s="122" t="s">
        <v>5095</v>
      </c>
      <c r="CU198" s="35"/>
      <c r="CV198" s="35"/>
      <c r="CW198" s="35"/>
      <c r="CX198" s="35"/>
      <c r="CY198" s="35"/>
      <c r="CZ198" s="35"/>
      <c r="DA198" s="35"/>
      <c r="DB198" s="35"/>
      <c r="DC198" s="35"/>
      <c r="DD198" s="35"/>
      <c r="DE198" s="35"/>
      <c r="DF198" s="35"/>
      <c r="DG198" s="35"/>
      <c r="DH198" s="35"/>
      <c r="DI198" s="35"/>
      <c r="DJ198" s="35"/>
      <c r="DK198" s="35"/>
      <c r="DL198" s="35"/>
      <c r="DO198" s="35"/>
      <c r="DP198" s="35"/>
    </row>
    <row r="199" ht="24.75" customHeight="1">
      <c r="A199" s="35"/>
      <c r="B199" s="82">
        <v>190.0</v>
      </c>
      <c r="C199" s="35"/>
      <c r="D199" s="35"/>
      <c r="E199" s="83">
        <v>200.0</v>
      </c>
      <c r="F199" s="100" t="s">
        <v>5096</v>
      </c>
      <c r="G199" s="35"/>
      <c r="H199" s="35"/>
      <c r="I199" s="83">
        <v>300.0</v>
      </c>
      <c r="J199" s="100" t="s">
        <v>5097</v>
      </c>
      <c r="K199" s="83">
        <v>200.0</v>
      </c>
      <c r="L199" s="116" t="s">
        <v>5098</v>
      </c>
      <c r="M199" s="35"/>
      <c r="N199" s="35"/>
      <c r="O199" s="35"/>
      <c r="P199" s="35"/>
      <c r="Q199" s="101"/>
      <c r="R199" s="114"/>
      <c r="S199" s="83">
        <v>500.0</v>
      </c>
      <c r="T199" s="177" t="s">
        <v>5099</v>
      </c>
      <c r="U199" s="35"/>
      <c r="V199" s="35"/>
      <c r="W199" s="35"/>
      <c r="X199" s="35"/>
      <c r="Y199" s="35"/>
      <c r="Z199" s="35"/>
      <c r="AA199" s="35"/>
      <c r="AB199" s="35"/>
      <c r="AC199" s="83">
        <v>300.0</v>
      </c>
      <c r="AD199" s="100" t="s">
        <v>5100</v>
      </c>
      <c r="AE199" s="35"/>
      <c r="AF199" s="35"/>
      <c r="AG199" s="35"/>
      <c r="AH199" s="35"/>
      <c r="AI199" s="35"/>
      <c r="AJ199" s="35"/>
      <c r="AK199" s="35"/>
      <c r="AL199" s="35"/>
      <c r="AM199" s="35"/>
      <c r="AN199" s="35"/>
      <c r="AO199" s="35"/>
      <c r="AP199" s="35"/>
      <c r="AQ199" s="83">
        <v>100.0</v>
      </c>
      <c r="AR199" s="145" t="s">
        <v>5101</v>
      </c>
      <c r="AS199" s="101"/>
      <c r="AT199" s="35"/>
      <c r="AU199" s="35"/>
      <c r="AV199" s="35"/>
      <c r="AW199" s="35"/>
      <c r="AX199" s="35"/>
      <c r="AY199" s="101"/>
      <c r="AZ199" s="114"/>
      <c r="BA199" s="35"/>
      <c r="BB199" s="35"/>
      <c r="BC199" s="35"/>
      <c r="BD199" s="35"/>
      <c r="BE199" s="35"/>
      <c r="BF199" s="35"/>
      <c r="BG199" s="83">
        <v>100.0</v>
      </c>
      <c r="BH199" s="115" t="s">
        <v>5102</v>
      </c>
      <c r="BI199" s="35"/>
      <c r="BJ199" s="35"/>
      <c r="BK199" s="35"/>
      <c r="BL199" s="35"/>
      <c r="BM199" s="35"/>
      <c r="BN199" s="35"/>
      <c r="BO199" s="91">
        <v>300.0</v>
      </c>
      <c r="BP199" s="235" t="s">
        <v>5103</v>
      </c>
      <c r="BQ199" s="35"/>
      <c r="BR199" s="35"/>
      <c r="BS199" s="35"/>
      <c r="BT199" s="35"/>
      <c r="BU199" s="35"/>
      <c r="BV199" s="35"/>
      <c r="BW199" s="35"/>
      <c r="BX199" s="35"/>
      <c r="BY199" s="35"/>
      <c r="BZ199" s="35"/>
      <c r="CA199" s="35"/>
      <c r="CB199" s="35"/>
      <c r="CC199" s="35"/>
      <c r="CD199" s="35"/>
      <c r="CE199" s="121">
        <v>200.0</v>
      </c>
      <c r="CF199" s="122" t="s">
        <v>5104</v>
      </c>
      <c r="CG199" s="35"/>
      <c r="CH199" s="35"/>
      <c r="CI199" s="35"/>
      <c r="CJ199" s="35"/>
      <c r="CK199" s="35"/>
      <c r="CL199" s="35"/>
      <c r="CM199" s="35"/>
      <c r="CN199" s="35"/>
      <c r="CO199" s="35"/>
      <c r="CP199" s="35"/>
      <c r="CQ199" s="35"/>
      <c r="CR199" s="35"/>
      <c r="CS199" s="124">
        <v>100.0</v>
      </c>
      <c r="CT199" s="122" t="s">
        <v>5105</v>
      </c>
      <c r="CU199" s="35"/>
      <c r="CV199" s="35"/>
      <c r="CW199" s="35"/>
      <c r="CX199" s="35"/>
      <c r="CY199" s="35"/>
      <c r="CZ199" s="35"/>
      <c r="DA199" s="35"/>
      <c r="DB199" s="35"/>
      <c r="DC199" s="35"/>
      <c r="DD199" s="35"/>
      <c r="DE199" s="35"/>
      <c r="DF199" s="35"/>
      <c r="DG199" s="35"/>
      <c r="DH199" s="35"/>
      <c r="DI199" s="35"/>
      <c r="DJ199" s="35"/>
      <c r="DK199" s="35"/>
      <c r="DL199" s="35"/>
      <c r="DO199" s="35"/>
      <c r="DP199" s="35"/>
    </row>
    <row r="200" ht="24.75" customHeight="1">
      <c r="A200" s="35"/>
      <c r="B200" s="82">
        <v>191.0</v>
      </c>
      <c r="C200" s="35"/>
      <c r="D200" s="35"/>
      <c r="E200" s="83">
        <v>300.0</v>
      </c>
      <c r="F200" s="100" t="s">
        <v>5106</v>
      </c>
      <c r="G200" s="35"/>
      <c r="H200" s="35"/>
      <c r="I200" s="83">
        <v>100.0</v>
      </c>
      <c r="J200" s="100" t="s">
        <v>5107</v>
      </c>
      <c r="K200" s="83">
        <v>200.0</v>
      </c>
      <c r="L200" s="116" t="s">
        <v>5108</v>
      </c>
      <c r="M200" s="35"/>
      <c r="N200" s="35"/>
      <c r="O200" s="35"/>
      <c r="P200" s="35"/>
      <c r="Q200" s="101"/>
      <c r="R200" s="114"/>
      <c r="S200" s="83">
        <v>400.0</v>
      </c>
      <c r="T200" s="100" t="s">
        <v>5109</v>
      </c>
      <c r="U200" s="35"/>
      <c r="V200" s="35"/>
      <c r="W200" s="35"/>
      <c r="X200" s="35"/>
      <c r="Y200" s="35"/>
      <c r="Z200" s="35"/>
      <c r="AA200" s="35"/>
      <c r="AB200" s="35"/>
      <c r="AC200" s="83">
        <v>400.0</v>
      </c>
      <c r="AD200" s="100" t="s">
        <v>5110</v>
      </c>
      <c r="AE200" s="35"/>
      <c r="AF200" s="35"/>
      <c r="AG200" s="35"/>
      <c r="AH200" s="241"/>
      <c r="AI200" s="35"/>
      <c r="AJ200" s="35"/>
      <c r="AK200" s="35"/>
      <c r="AL200" s="35"/>
      <c r="AM200" s="35"/>
      <c r="AN200" s="35"/>
      <c r="AO200" s="35"/>
      <c r="AP200" s="35"/>
      <c r="AQ200" s="83">
        <v>100.0</v>
      </c>
      <c r="AR200" s="145" t="s">
        <v>5111</v>
      </c>
      <c r="AS200" s="101"/>
      <c r="AT200" s="35"/>
      <c r="AU200" s="35"/>
      <c r="AV200" s="35"/>
      <c r="AW200" s="35"/>
      <c r="AX200" s="35"/>
      <c r="AY200" s="101"/>
      <c r="AZ200" s="114"/>
      <c r="BA200" s="35"/>
      <c r="BB200" s="35"/>
      <c r="BC200" s="35"/>
      <c r="BD200" s="35"/>
      <c r="BE200" s="35"/>
      <c r="BF200" s="35"/>
      <c r="BG200" s="83">
        <v>50.0</v>
      </c>
      <c r="BH200" s="115" t="s">
        <v>5112</v>
      </c>
      <c r="BI200" s="35"/>
      <c r="BJ200" s="35"/>
      <c r="BK200" s="35"/>
      <c r="BL200" s="35"/>
      <c r="BM200" s="35"/>
      <c r="BN200" s="35"/>
      <c r="BO200" s="91">
        <v>50.0</v>
      </c>
      <c r="BP200" s="235" t="s">
        <v>5113</v>
      </c>
      <c r="BQ200" s="35"/>
      <c r="BR200" s="35"/>
      <c r="BS200" s="35"/>
      <c r="BT200" s="35"/>
      <c r="BU200" s="35"/>
      <c r="BV200" s="35"/>
      <c r="BW200" s="35"/>
      <c r="BX200" s="35"/>
      <c r="BY200" s="35"/>
      <c r="BZ200" s="35"/>
      <c r="CA200" s="35"/>
      <c r="CB200" s="35"/>
      <c r="CC200" s="35"/>
      <c r="CD200" s="35"/>
      <c r="CE200" s="121">
        <v>100.0</v>
      </c>
      <c r="CF200" s="122" t="s">
        <v>5114</v>
      </c>
      <c r="CG200" s="35"/>
      <c r="CH200" s="35"/>
      <c r="CI200" s="35"/>
      <c r="CJ200" s="35"/>
      <c r="CK200" s="35"/>
      <c r="CL200" s="35"/>
      <c r="CM200" s="35"/>
      <c r="CN200" s="35"/>
      <c r="CO200" s="35"/>
      <c r="CP200" s="35"/>
      <c r="CQ200" s="35"/>
      <c r="CR200" s="35"/>
      <c r="CS200" s="124">
        <v>200.0</v>
      </c>
      <c r="CT200" s="122" t="s">
        <v>5115</v>
      </c>
      <c r="CU200" s="35"/>
      <c r="CV200" s="35"/>
      <c r="CW200" s="35"/>
      <c r="CX200" s="35"/>
      <c r="CY200" s="35"/>
      <c r="CZ200" s="35"/>
      <c r="DA200" s="35"/>
      <c r="DB200" s="35"/>
      <c r="DC200" s="35"/>
      <c r="DD200" s="35"/>
      <c r="DE200" s="35"/>
      <c r="DF200" s="35"/>
      <c r="DG200" s="35"/>
      <c r="DH200" s="35"/>
      <c r="DI200" s="35"/>
      <c r="DJ200" s="35"/>
      <c r="DK200" s="35"/>
      <c r="DL200" s="35"/>
      <c r="DO200" s="35"/>
      <c r="DP200" s="35"/>
    </row>
    <row r="201" ht="24.75" customHeight="1">
      <c r="A201" s="35"/>
      <c r="B201" s="82">
        <v>192.0</v>
      </c>
      <c r="C201" s="35"/>
      <c r="D201" s="35"/>
      <c r="E201" s="83">
        <v>50.0</v>
      </c>
      <c r="F201" s="100" t="s">
        <v>5116</v>
      </c>
      <c r="G201" s="35"/>
      <c r="H201" s="35"/>
      <c r="I201" s="83">
        <v>200.0</v>
      </c>
      <c r="J201" s="100" t="s">
        <v>5117</v>
      </c>
      <c r="K201" s="83">
        <v>200.0</v>
      </c>
      <c r="L201" s="116" t="s">
        <v>5118</v>
      </c>
      <c r="M201" s="35"/>
      <c r="N201" s="35"/>
      <c r="O201" s="35"/>
      <c r="P201" s="35"/>
      <c r="Q201" s="101"/>
      <c r="R201" s="114"/>
      <c r="S201" s="83">
        <v>200.0</v>
      </c>
      <c r="T201" s="100" t="s">
        <v>5119</v>
      </c>
      <c r="U201" s="35"/>
      <c r="V201" s="35"/>
      <c r="W201" s="35"/>
      <c r="X201" s="35"/>
      <c r="Y201" s="35"/>
      <c r="Z201" s="35"/>
      <c r="AA201" s="35"/>
      <c r="AB201" s="35"/>
      <c r="AC201" s="83">
        <v>200.0</v>
      </c>
      <c r="AD201" s="100" t="s">
        <v>5120</v>
      </c>
      <c r="AE201" s="35"/>
      <c r="AF201" s="35"/>
      <c r="AG201" s="35"/>
      <c r="AH201" s="35"/>
      <c r="AI201" s="35"/>
      <c r="AJ201" s="35"/>
      <c r="AK201" s="35"/>
      <c r="AL201" s="35"/>
      <c r="AM201" s="35"/>
      <c r="AN201" s="35"/>
      <c r="AO201" s="35"/>
      <c r="AP201" s="35"/>
      <c r="AQ201" s="83">
        <v>50.0</v>
      </c>
      <c r="AR201" s="145" t="s">
        <v>5121</v>
      </c>
      <c r="AS201" s="101"/>
      <c r="AT201" s="35"/>
      <c r="AU201" s="35"/>
      <c r="AV201" s="35"/>
      <c r="AW201" s="35"/>
      <c r="AX201" s="35"/>
      <c r="AY201" s="101"/>
      <c r="AZ201" s="114"/>
      <c r="BA201" s="35"/>
      <c r="BB201" s="35"/>
      <c r="BC201" s="35"/>
      <c r="BD201" s="35"/>
      <c r="BE201" s="35"/>
      <c r="BF201" s="35"/>
      <c r="BG201" s="83">
        <v>50.0</v>
      </c>
      <c r="BH201" s="115" t="s">
        <v>5122</v>
      </c>
      <c r="BI201" s="101"/>
      <c r="BJ201" s="101"/>
      <c r="BK201" s="101"/>
      <c r="BL201" s="101"/>
      <c r="BM201" s="101"/>
      <c r="BN201" s="101"/>
      <c r="BO201" s="91">
        <v>200.0</v>
      </c>
      <c r="BP201" s="235" t="s">
        <v>5123</v>
      </c>
      <c r="BQ201" s="101"/>
      <c r="BR201" s="101"/>
      <c r="BS201" s="101"/>
      <c r="BT201" s="101"/>
      <c r="BU201" s="101"/>
      <c r="BV201" s="101"/>
      <c r="BW201" s="101"/>
      <c r="BX201" s="101"/>
      <c r="BY201" s="101"/>
      <c r="BZ201" s="101"/>
      <c r="CA201" s="101"/>
      <c r="CB201" s="101"/>
      <c r="CC201" s="101"/>
      <c r="CD201" s="101"/>
      <c r="CE201" s="121">
        <v>300.0</v>
      </c>
      <c r="CF201" s="122" t="s">
        <v>5124</v>
      </c>
      <c r="CG201" s="101"/>
      <c r="CH201" s="101"/>
      <c r="CI201" s="101"/>
      <c r="CJ201" s="101"/>
      <c r="CK201" s="101"/>
      <c r="CL201" s="101"/>
      <c r="CM201" s="101"/>
      <c r="CN201" s="101"/>
      <c r="CO201" s="101"/>
      <c r="CP201" s="101"/>
      <c r="CQ201" s="101"/>
      <c r="CR201" s="101"/>
      <c r="CS201" s="124">
        <v>0.0</v>
      </c>
      <c r="CT201" s="122" t="s">
        <v>5125</v>
      </c>
      <c r="CU201" s="101"/>
      <c r="CV201" s="101"/>
      <c r="CW201" s="101"/>
      <c r="CX201" s="101"/>
      <c r="CY201" s="101"/>
      <c r="CZ201" s="101"/>
      <c r="DA201" s="35"/>
      <c r="DB201" s="35"/>
      <c r="DC201" s="35"/>
      <c r="DD201" s="35"/>
      <c r="DE201" s="35"/>
      <c r="DF201" s="35"/>
      <c r="DG201" s="35"/>
      <c r="DH201" s="35"/>
      <c r="DI201" s="35"/>
      <c r="DJ201" s="35"/>
      <c r="DK201" s="35"/>
      <c r="DL201" s="35"/>
      <c r="DO201" s="35"/>
      <c r="DP201" s="35"/>
    </row>
    <row r="202" ht="24.75" customHeight="1">
      <c r="A202" s="35"/>
      <c r="B202" s="82">
        <v>193.0</v>
      </c>
      <c r="C202" s="35"/>
      <c r="D202" s="35"/>
      <c r="E202" s="83">
        <v>200.0</v>
      </c>
      <c r="F202" s="100" t="s">
        <v>5126</v>
      </c>
      <c r="G202" s="35"/>
      <c r="H202" s="35"/>
      <c r="I202" s="83">
        <v>200.0</v>
      </c>
      <c r="J202" s="100" t="s">
        <v>5127</v>
      </c>
      <c r="K202" s="83">
        <v>200.0</v>
      </c>
      <c r="L202" s="116" t="s">
        <v>5128</v>
      </c>
      <c r="M202" s="35"/>
      <c r="N202" s="35"/>
      <c r="O202" s="35"/>
      <c r="P202" s="35"/>
      <c r="Q202" s="101"/>
      <c r="R202" s="114"/>
      <c r="S202" s="83">
        <v>200.0</v>
      </c>
      <c r="T202" s="100" t="s">
        <v>5129</v>
      </c>
      <c r="U202" s="35"/>
      <c r="V202" s="35"/>
      <c r="W202" s="35"/>
      <c r="X202" s="35"/>
      <c r="Y202" s="35"/>
      <c r="Z202" s="35"/>
      <c r="AA202" s="35"/>
      <c r="AB202" s="35"/>
      <c r="AC202" s="83">
        <v>100.0</v>
      </c>
      <c r="AD202" s="100" t="s">
        <v>5130</v>
      </c>
      <c r="AE202" s="35"/>
      <c r="AG202" s="35"/>
      <c r="AH202" s="35"/>
      <c r="AI202" s="35"/>
      <c r="AJ202" s="35"/>
      <c r="AK202" s="35"/>
      <c r="AL202" s="35"/>
      <c r="AM202" s="35"/>
      <c r="AN202" s="35"/>
      <c r="AO202" s="35"/>
      <c r="AP202" s="35"/>
      <c r="AQ202" s="83">
        <v>100.0</v>
      </c>
      <c r="AR202" s="145" t="s">
        <v>5131</v>
      </c>
      <c r="AS202" s="101"/>
      <c r="AT202" s="35"/>
      <c r="AU202" s="35"/>
      <c r="AV202" s="35"/>
      <c r="AW202" s="35"/>
      <c r="AX202" s="35"/>
      <c r="AY202" s="101"/>
      <c r="AZ202" s="114"/>
      <c r="BA202" s="35"/>
      <c r="BB202" s="35"/>
      <c r="BC202" s="35"/>
      <c r="BD202" s="35"/>
      <c r="BE202" s="35"/>
      <c r="BF202" s="35"/>
      <c r="BG202" s="83">
        <v>50.0</v>
      </c>
      <c r="BH202" s="115" t="s">
        <v>5132</v>
      </c>
      <c r="BI202" s="35"/>
      <c r="BJ202" s="35"/>
      <c r="BK202" s="35"/>
      <c r="BL202" s="35"/>
      <c r="BM202" s="35"/>
      <c r="BN202" s="35"/>
      <c r="BO202" s="91">
        <v>50.0</v>
      </c>
      <c r="BP202" s="235" t="s">
        <v>5133</v>
      </c>
      <c r="BQ202" s="35"/>
      <c r="BR202" s="35"/>
      <c r="BS202" s="35"/>
      <c r="BT202" s="35"/>
      <c r="BU202" s="35"/>
      <c r="BV202" s="35"/>
      <c r="BW202" s="35"/>
      <c r="BX202" s="35"/>
      <c r="BY202" s="35"/>
      <c r="BZ202" s="35"/>
      <c r="CA202" s="35"/>
      <c r="CB202" s="35"/>
      <c r="CC202" s="35"/>
      <c r="CD202" s="35"/>
      <c r="CE202" s="121">
        <v>100.0</v>
      </c>
      <c r="CF202" s="122" t="s">
        <v>5134</v>
      </c>
      <c r="CG202" s="35"/>
      <c r="CH202" s="35"/>
      <c r="CI202" s="35"/>
      <c r="CJ202" s="35"/>
      <c r="CK202" s="35"/>
      <c r="CL202" s="35"/>
      <c r="CM202" s="35"/>
      <c r="CN202" s="35"/>
      <c r="CO202" s="35"/>
      <c r="CP202" s="35"/>
      <c r="CQ202" s="35"/>
      <c r="CR202" s="35"/>
      <c r="CS202" s="124">
        <v>0.0</v>
      </c>
      <c r="CT202" s="122" t="s">
        <v>5135</v>
      </c>
      <c r="CU202" s="35"/>
      <c r="CV202" s="35"/>
      <c r="CW202" s="35"/>
      <c r="CX202" s="35"/>
      <c r="CY202" s="35"/>
      <c r="CZ202" s="35"/>
      <c r="DA202" s="35"/>
      <c r="DB202" s="35"/>
      <c r="DC202" s="35"/>
      <c r="DD202" s="35"/>
      <c r="DE202" s="35"/>
      <c r="DF202" s="35"/>
      <c r="DG202" s="35"/>
      <c r="DH202" s="35"/>
      <c r="DI202" s="35"/>
      <c r="DJ202" s="35"/>
      <c r="DK202" s="35"/>
      <c r="DL202" s="35"/>
      <c r="DO202" s="35"/>
      <c r="DP202" s="35"/>
    </row>
    <row r="203" ht="24.75" customHeight="1">
      <c r="A203" s="35"/>
      <c r="B203" s="82">
        <v>194.0</v>
      </c>
      <c r="C203" s="35"/>
      <c r="D203" s="35"/>
      <c r="E203" s="83">
        <v>50.0</v>
      </c>
      <c r="F203" s="100" t="s">
        <v>5136</v>
      </c>
      <c r="G203" s="35"/>
      <c r="H203" s="35"/>
      <c r="I203" s="83">
        <v>200.0</v>
      </c>
      <c r="J203" s="118" t="s">
        <v>5137</v>
      </c>
      <c r="K203" s="83">
        <v>200.0</v>
      </c>
      <c r="L203" s="116" t="s">
        <v>5138</v>
      </c>
      <c r="M203" s="35"/>
      <c r="N203" s="35"/>
      <c r="O203" s="35"/>
      <c r="P203" s="35"/>
      <c r="Q203" s="101"/>
      <c r="R203" s="114"/>
      <c r="S203" s="83">
        <v>200.0</v>
      </c>
      <c r="T203" s="100" t="s">
        <v>5139</v>
      </c>
      <c r="U203" s="35"/>
      <c r="V203" s="35"/>
      <c r="W203" s="35"/>
      <c r="X203" s="35"/>
      <c r="Y203" s="35"/>
      <c r="Z203" s="35"/>
      <c r="AA203" s="35"/>
      <c r="AB203" s="35"/>
      <c r="AC203" s="83">
        <v>500.0</v>
      </c>
      <c r="AD203" s="100" t="s">
        <v>5140</v>
      </c>
      <c r="AE203" s="35"/>
      <c r="AG203" s="35"/>
      <c r="AH203" s="35"/>
      <c r="AI203" s="35"/>
      <c r="AJ203" s="35"/>
      <c r="AK203" s="35"/>
      <c r="AL203" s="35"/>
      <c r="AM203" s="35"/>
      <c r="AN203" s="35"/>
      <c r="AO203" s="35"/>
      <c r="AP203" s="35"/>
      <c r="AQ203" s="83">
        <v>200.0</v>
      </c>
      <c r="AR203" s="145" t="s">
        <v>5141</v>
      </c>
      <c r="AS203" s="101"/>
      <c r="AT203" s="35"/>
      <c r="AU203" s="35"/>
      <c r="AV203" s="35"/>
      <c r="AW203" s="35"/>
      <c r="AX203" s="35"/>
      <c r="AY203" s="101"/>
      <c r="AZ203" s="114"/>
      <c r="BA203" s="35"/>
      <c r="BB203" s="35"/>
      <c r="BC203" s="35"/>
      <c r="BD203" s="35"/>
      <c r="BE203" s="35"/>
      <c r="BF203" s="35"/>
      <c r="BG203" s="83">
        <v>50.0</v>
      </c>
      <c r="BH203" s="115" t="s">
        <v>5142</v>
      </c>
      <c r="BI203" s="35"/>
      <c r="BJ203" s="35"/>
      <c r="BK203" s="35"/>
      <c r="BL203" s="35"/>
      <c r="BM203" s="35"/>
      <c r="BN203" s="35"/>
      <c r="BO203" s="159">
        <v>100.0</v>
      </c>
      <c r="BP203" s="242" t="s">
        <v>5143</v>
      </c>
      <c r="BQ203" s="35"/>
      <c r="BR203" s="35"/>
      <c r="BS203" s="35"/>
      <c r="BT203" s="35"/>
      <c r="BU203" s="35"/>
      <c r="BV203" s="35"/>
      <c r="BW203" s="35"/>
      <c r="BX203" s="35"/>
      <c r="BY203" s="35"/>
      <c r="BZ203" s="35"/>
      <c r="CA203" s="35"/>
      <c r="CB203" s="35"/>
      <c r="CC203" s="35"/>
      <c r="CD203" s="35"/>
      <c r="CE203" s="121">
        <v>300.0</v>
      </c>
      <c r="CF203" s="122" t="s">
        <v>5144</v>
      </c>
      <c r="CG203" s="35"/>
      <c r="CH203" s="35"/>
      <c r="CI203" s="35"/>
      <c r="CJ203" s="35"/>
      <c r="CK203" s="35"/>
      <c r="CL203" s="35"/>
      <c r="CM203" s="35"/>
      <c r="CN203" s="35"/>
      <c r="CO203" s="35"/>
      <c r="CP203" s="35"/>
      <c r="CQ203" s="35"/>
      <c r="CR203" s="35"/>
      <c r="CS203" s="124">
        <v>50.0</v>
      </c>
      <c r="CT203" s="122" t="s">
        <v>5145</v>
      </c>
      <c r="CU203" s="35"/>
      <c r="CV203" s="35"/>
      <c r="CW203" s="35"/>
      <c r="CX203" s="35"/>
      <c r="CY203" s="35"/>
      <c r="CZ203" s="35"/>
      <c r="DA203" s="35"/>
      <c r="DB203" s="35"/>
      <c r="DC203" s="35"/>
      <c r="DD203" s="35"/>
      <c r="DE203" s="35"/>
      <c r="DF203" s="35"/>
      <c r="DG203" s="35"/>
      <c r="DH203" s="35"/>
      <c r="DI203" s="35"/>
      <c r="DJ203" s="35"/>
      <c r="DK203" s="35"/>
      <c r="DL203" s="35"/>
      <c r="DO203" s="35"/>
      <c r="DP203" s="35"/>
    </row>
    <row r="204" ht="24.75" customHeight="1">
      <c r="A204" s="35"/>
      <c r="B204" s="82">
        <v>195.0</v>
      </c>
      <c r="C204" s="35"/>
      <c r="D204" s="35"/>
      <c r="E204" s="83">
        <v>50.0</v>
      </c>
      <c r="F204" s="100" t="s">
        <v>5146</v>
      </c>
      <c r="G204" s="35"/>
      <c r="H204" s="35"/>
      <c r="I204" s="83">
        <v>200.0</v>
      </c>
      <c r="J204" s="100" t="s">
        <v>5147</v>
      </c>
      <c r="K204" s="83">
        <v>400.0</v>
      </c>
      <c r="L204" s="116" t="s">
        <v>5148</v>
      </c>
      <c r="M204" s="35"/>
      <c r="N204" s="35"/>
      <c r="O204" s="35"/>
      <c r="P204" s="35"/>
      <c r="Q204" s="101"/>
      <c r="R204" s="114"/>
      <c r="S204" s="83">
        <v>100.0</v>
      </c>
      <c r="T204" s="100" t="s">
        <v>5149</v>
      </c>
      <c r="U204" s="35"/>
      <c r="V204" s="35"/>
      <c r="W204" s="35"/>
      <c r="X204" s="35"/>
      <c r="Y204" s="35"/>
      <c r="Z204" s="35"/>
      <c r="AA204" s="35"/>
      <c r="AB204" s="35"/>
      <c r="AC204" s="83">
        <v>400.0</v>
      </c>
      <c r="AD204" s="100" t="s">
        <v>5150</v>
      </c>
      <c r="AE204" s="35"/>
      <c r="AG204" s="35"/>
      <c r="AH204" s="35"/>
      <c r="AI204" s="35"/>
      <c r="AJ204" s="35"/>
      <c r="AK204" s="35"/>
      <c r="AL204" s="35"/>
      <c r="AM204" s="35"/>
      <c r="AN204" s="35"/>
      <c r="AO204" s="35"/>
      <c r="AP204" s="35"/>
      <c r="AQ204" s="83">
        <v>200.0</v>
      </c>
      <c r="AR204" s="145" t="s">
        <v>5151</v>
      </c>
      <c r="AS204" s="101"/>
      <c r="AT204" s="35"/>
      <c r="AU204" s="35"/>
      <c r="AV204" s="35"/>
      <c r="AW204" s="35"/>
      <c r="AX204" s="35"/>
      <c r="AY204" s="101"/>
      <c r="AZ204" s="114"/>
      <c r="BA204" s="35"/>
      <c r="BB204" s="35"/>
      <c r="BC204" s="35"/>
      <c r="BD204" s="35"/>
      <c r="BE204" s="35"/>
      <c r="BF204" s="35"/>
      <c r="BG204" s="83">
        <v>50.0</v>
      </c>
      <c r="BH204" s="115" t="s">
        <v>5152</v>
      </c>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121">
        <v>300.0</v>
      </c>
      <c r="CF204" s="122" t="s">
        <v>5153</v>
      </c>
      <c r="CG204" s="35"/>
      <c r="CH204" s="35"/>
      <c r="CI204" s="35"/>
      <c r="CJ204" s="35"/>
      <c r="CK204" s="35"/>
      <c r="CL204" s="35"/>
      <c r="CM204" s="35"/>
      <c r="CN204" s="35"/>
      <c r="CO204" s="35"/>
      <c r="CP204" s="35"/>
      <c r="CQ204" s="35"/>
      <c r="CR204" s="35"/>
      <c r="CS204" s="124">
        <v>50.0</v>
      </c>
      <c r="CT204" s="122" t="s">
        <v>5154</v>
      </c>
      <c r="CU204" s="35"/>
      <c r="CV204" s="35"/>
      <c r="CW204" s="35"/>
      <c r="CX204" s="35"/>
      <c r="CY204" s="35"/>
      <c r="CZ204" s="35"/>
      <c r="DA204" s="35"/>
      <c r="DB204" s="35"/>
      <c r="DC204" s="35"/>
      <c r="DD204" s="35"/>
      <c r="DE204" s="35"/>
      <c r="DF204" s="35"/>
      <c r="DG204" s="35"/>
      <c r="DH204" s="35"/>
      <c r="DI204" s="35"/>
      <c r="DJ204" s="35"/>
      <c r="DK204" s="35"/>
      <c r="DL204" s="35"/>
      <c r="DO204" s="35"/>
      <c r="DP204" s="35"/>
    </row>
    <row r="205" ht="24.75" customHeight="1">
      <c r="A205" s="35"/>
      <c r="B205" s="82">
        <v>196.0</v>
      </c>
      <c r="C205" s="35"/>
      <c r="D205" s="35"/>
      <c r="E205" s="83">
        <v>100.0</v>
      </c>
      <c r="F205" s="100" t="s">
        <v>5155</v>
      </c>
      <c r="G205" s="35"/>
      <c r="H205" s="35"/>
      <c r="I205" s="83">
        <v>200.0</v>
      </c>
      <c r="J205" s="100" t="s">
        <v>5156</v>
      </c>
      <c r="K205" s="83">
        <v>400.0</v>
      </c>
      <c r="L205" s="116" t="s">
        <v>5157</v>
      </c>
      <c r="M205" s="35"/>
      <c r="N205" s="35"/>
      <c r="O205" s="35"/>
      <c r="P205" s="35"/>
      <c r="Q205" s="101"/>
      <c r="R205" s="114"/>
      <c r="S205" s="83">
        <v>200.0</v>
      </c>
      <c r="T205" s="100" t="s">
        <v>5158</v>
      </c>
      <c r="U205" s="35"/>
      <c r="V205" s="35"/>
      <c r="W205" s="35"/>
      <c r="X205" s="35"/>
      <c r="Y205" s="35"/>
      <c r="Z205" s="35"/>
      <c r="AA205" s="35"/>
      <c r="AB205" s="35"/>
      <c r="AC205" s="83">
        <v>500.0</v>
      </c>
      <c r="AD205" s="100" t="s">
        <v>5159</v>
      </c>
      <c r="AE205" s="35"/>
      <c r="AG205" s="35"/>
      <c r="AH205" s="35"/>
      <c r="AI205" s="35"/>
      <c r="AJ205" s="35"/>
      <c r="AK205" s="35"/>
      <c r="AL205" s="35"/>
      <c r="AM205" s="35"/>
      <c r="AN205" s="35"/>
      <c r="AO205" s="35"/>
      <c r="AP205" s="35"/>
      <c r="AQ205" s="83">
        <v>50.0</v>
      </c>
      <c r="AR205" s="145" t="s">
        <v>1803</v>
      </c>
      <c r="AS205" s="101"/>
      <c r="AT205" s="35"/>
      <c r="AU205" s="35"/>
      <c r="AV205" s="35"/>
      <c r="AW205" s="35"/>
      <c r="AX205" s="35"/>
      <c r="AY205" s="101"/>
      <c r="AZ205" s="114"/>
      <c r="BA205" s="35"/>
      <c r="BB205" s="35"/>
      <c r="BC205" s="35"/>
      <c r="BD205" s="35"/>
      <c r="BE205" s="35"/>
      <c r="BF205" s="35"/>
      <c r="BG205" s="142">
        <v>100.0</v>
      </c>
      <c r="BH205" s="160" t="s">
        <v>5160</v>
      </c>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121">
        <v>300.0</v>
      </c>
      <c r="CF205" s="122" t="s">
        <v>5161</v>
      </c>
      <c r="CG205" s="35"/>
      <c r="CH205" s="35"/>
      <c r="CI205" s="35"/>
      <c r="CJ205" s="35"/>
      <c r="CK205" s="35"/>
      <c r="CL205" s="35"/>
      <c r="CM205" s="35"/>
      <c r="CN205" s="35"/>
      <c r="CO205" s="35"/>
      <c r="CP205" s="35"/>
      <c r="CQ205" s="35"/>
      <c r="CR205" s="35"/>
      <c r="CS205" s="124">
        <v>400.0</v>
      </c>
      <c r="CT205" s="122" t="s">
        <v>5162</v>
      </c>
      <c r="CU205" s="35"/>
      <c r="CV205" s="35"/>
      <c r="CW205" s="35"/>
      <c r="CX205" s="35"/>
      <c r="CY205" s="35"/>
      <c r="CZ205" s="35"/>
      <c r="DA205" s="35"/>
      <c r="DB205" s="35"/>
      <c r="DC205" s="35"/>
      <c r="DD205" s="35"/>
      <c r="DE205" s="35"/>
      <c r="DF205" s="35"/>
      <c r="DG205" s="35"/>
      <c r="DH205" s="35"/>
      <c r="DI205" s="35"/>
      <c r="DJ205" s="35"/>
      <c r="DK205" s="35"/>
      <c r="DL205" s="35"/>
      <c r="DO205" s="35"/>
      <c r="DP205" s="35"/>
    </row>
    <row r="206" ht="24.75" customHeight="1">
      <c r="A206" s="35"/>
      <c r="B206" s="82">
        <v>197.0</v>
      </c>
      <c r="C206" s="35"/>
      <c r="D206" s="35"/>
      <c r="E206" s="83">
        <v>100.0</v>
      </c>
      <c r="F206" s="100" t="s">
        <v>5163</v>
      </c>
      <c r="G206" s="35"/>
      <c r="H206" s="35"/>
      <c r="I206" s="83">
        <v>200.0</v>
      </c>
      <c r="J206" s="100" t="s">
        <v>5164</v>
      </c>
      <c r="K206" s="83">
        <v>500.0</v>
      </c>
      <c r="L206" s="116" t="s">
        <v>5165</v>
      </c>
      <c r="M206" s="35"/>
      <c r="N206" s="35"/>
      <c r="O206" s="35"/>
      <c r="P206" s="35"/>
      <c r="Q206" s="101"/>
      <c r="R206" s="114"/>
      <c r="S206" s="83">
        <v>100.0</v>
      </c>
      <c r="T206" s="100" t="s">
        <v>5166</v>
      </c>
      <c r="U206" s="35"/>
      <c r="V206" s="35"/>
      <c r="W206" s="35"/>
      <c r="X206" s="35"/>
      <c r="Y206" s="35"/>
      <c r="Z206" s="35"/>
      <c r="AA206" s="35"/>
      <c r="AB206" s="35"/>
      <c r="AC206" s="83">
        <v>200.0</v>
      </c>
      <c r="AD206" s="100" t="s">
        <v>5167</v>
      </c>
      <c r="AE206" s="35"/>
      <c r="AG206" s="35"/>
      <c r="AH206" s="35"/>
      <c r="AI206" s="35"/>
      <c r="AJ206" s="35"/>
      <c r="AK206" s="35"/>
      <c r="AL206" s="35"/>
      <c r="AM206" s="35"/>
      <c r="AN206" s="35"/>
      <c r="AO206" s="35"/>
      <c r="AP206" s="35"/>
      <c r="AQ206" s="83">
        <v>100.0</v>
      </c>
      <c r="AR206" s="145" t="s">
        <v>5168</v>
      </c>
      <c r="AS206" s="101"/>
      <c r="AT206" s="35"/>
      <c r="AU206" s="35"/>
      <c r="AV206" s="35"/>
      <c r="AW206" s="35"/>
      <c r="AX206" s="35"/>
      <c r="AY206" s="101"/>
      <c r="AZ206" s="114"/>
      <c r="BA206" s="35"/>
      <c r="BB206" s="35"/>
      <c r="BC206" s="35"/>
      <c r="BD206" s="35"/>
      <c r="BE206" s="35"/>
      <c r="BF206" s="35"/>
      <c r="BG206" s="243"/>
      <c r="BH206" s="243"/>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121">
        <v>300.0</v>
      </c>
      <c r="CF206" s="122" t="s">
        <v>5169</v>
      </c>
      <c r="CG206" s="35"/>
      <c r="CH206" s="35"/>
      <c r="CI206" s="35"/>
      <c r="CJ206" s="35"/>
      <c r="CK206" s="35"/>
      <c r="CL206" s="35"/>
      <c r="CM206" s="35"/>
      <c r="CN206" s="35"/>
      <c r="CO206" s="35"/>
      <c r="CP206" s="35"/>
      <c r="CQ206" s="35"/>
      <c r="CR206" s="35"/>
      <c r="CS206" s="124">
        <v>100.0</v>
      </c>
      <c r="CT206" s="122" t="s">
        <v>5170</v>
      </c>
      <c r="CU206" s="35"/>
      <c r="CV206" s="35"/>
      <c r="CW206" s="35"/>
      <c r="CX206" s="35"/>
      <c r="CY206" s="35"/>
      <c r="CZ206" s="35"/>
      <c r="DA206" s="35"/>
      <c r="DB206" s="35"/>
      <c r="DC206" s="35"/>
      <c r="DD206" s="35"/>
      <c r="DE206" s="35"/>
      <c r="DF206" s="35"/>
      <c r="DG206" s="35"/>
      <c r="DH206" s="35"/>
      <c r="DI206" s="35"/>
      <c r="DJ206" s="35"/>
      <c r="DK206" s="35"/>
      <c r="DL206" s="35"/>
      <c r="DO206" s="35"/>
      <c r="DP206" s="35"/>
    </row>
    <row r="207" ht="24.75" customHeight="1">
      <c r="A207" s="35"/>
      <c r="B207" s="82">
        <v>198.0</v>
      </c>
      <c r="C207" s="35"/>
      <c r="D207" s="35"/>
      <c r="E207" s="83">
        <v>50.0</v>
      </c>
      <c r="F207" s="100" t="s">
        <v>5171</v>
      </c>
      <c r="G207" s="35"/>
      <c r="H207" s="35"/>
      <c r="I207" s="83">
        <v>100.0</v>
      </c>
      <c r="J207" s="100" t="s">
        <v>5172</v>
      </c>
      <c r="K207" s="83">
        <v>500.0</v>
      </c>
      <c r="L207" s="116" t="s">
        <v>5173</v>
      </c>
      <c r="M207" s="35"/>
      <c r="N207" s="35"/>
      <c r="O207" s="35"/>
      <c r="P207" s="35"/>
      <c r="Q207" s="101"/>
      <c r="R207" s="114"/>
      <c r="S207" s="83">
        <v>50.0</v>
      </c>
      <c r="T207" s="100" t="s">
        <v>5174</v>
      </c>
      <c r="U207" s="35"/>
      <c r="V207" s="35"/>
      <c r="W207" s="35"/>
      <c r="X207" s="35"/>
      <c r="Y207" s="35"/>
      <c r="Z207" s="35"/>
      <c r="AA207" s="35"/>
      <c r="AB207" s="35"/>
      <c r="AC207" s="83">
        <v>200.0</v>
      </c>
      <c r="AD207" s="100" t="s">
        <v>5175</v>
      </c>
      <c r="AE207" s="35"/>
      <c r="AF207" s="35"/>
      <c r="AG207" s="35"/>
      <c r="AH207" s="35"/>
      <c r="AI207" s="35"/>
      <c r="AJ207" s="35"/>
      <c r="AK207" s="35"/>
      <c r="AL207" s="35"/>
      <c r="AM207" s="35"/>
      <c r="AN207" s="35"/>
      <c r="AO207" s="35"/>
      <c r="AP207" s="35"/>
      <c r="AQ207" s="83">
        <v>100.0</v>
      </c>
      <c r="AR207" s="145" t="s">
        <v>1850</v>
      </c>
      <c r="AS207" s="101"/>
      <c r="AT207" s="35"/>
      <c r="AU207" s="35"/>
      <c r="AV207" s="35"/>
      <c r="AW207" s="35"/>
      <c r="AX207" s="35"/>
      <c r="AY207" s="101"/>
      <c r="AZ207" s="114"/>
      <c r="BA207" s="35"/>
      <c r="BB207" s="35"/>
      <c r="BC207" s="35"/>
      <c r="BD207" s="35"/>
      <c r="BE207" s="35"/>
      <c r="BF207" s="35"/>
      <c r="BG207" s="243"/>
      <c r="BH207" s="243"/>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121">
        <v>300.0</v>
      </c>
      <c r="CF207" s="122" t="s">
        <v>5176</v>
      </c>
      <c r="CG207" s="35"/>
      <c r="CH207" s="35"/>
      <c r="CI207" s="35"/>
      <c r="CJ207" s="35"/>
      <c r="CK207" s="35"/>
      <c r="CL207" s="35"/>
      <c r="CM207" s="35"/>
      <c r="CN207" s="35"/>
      <c r="CO207" s="35"/>
      <c r="CP207" s="35"/>
      <c r="CQ207" s="35"/>
      <c r="CR207" s="35"/>
      <c r="CS207" s="124">
        <v>0.0</v>
      </c>
      <c r="CT207" s="122" t="s">
        <v>5177</v>
      </c>
      <c r="CU207" s="35"/>
      <c r="CV207" s="35"/>
      <c r="CW207" s="35"/>
      <c r="CX207" s="35"/>
      <c r="CY207" s="35"/>
      <c r="CZ207" s="35"/>
      <c r="DA207" s="35"/>
      <c r="DB207" s="35"/>
      <c r="DC207" s="35"/>
      <c r="DD207" s="35"/>
      <c r="DE207" s="35"/>
      <c r="DF207" s="35"/>
      <c r="DG207" s="35"/>
      <c r="DH207" s="35"/>
      <c r="DI207" s="35"/>
      <c r="DJ207" s="35"/>
      <c r="DK207" s="35"/>
      <c r="DL207" s="35"/>
      <c r="DO207" s="35"/>
      <c r="DP207" s="35"/>
    </row>
    <row r="208" ht="24.75" customHeight="1">
      <c r="A208" s="35"/>
      <c r="B208" s="82">
        <v>199.0</v>
      </c>
      <c r="C208" s="35"/>
      <c r="D208" s="35"/>
      <c r="E208" s="83">
        <v>100.0</v>
      </c>
      <c r="F208" s="100" t="s">
        <v>5178</v>
      </c>
      <c r="G208" s="35"/>
      <c r="H208" s="35"/>
      <c r="I208" s="83">
        <v>200.0</v>
      </c>
      <c r="J208" s="100" t="s">
        <v>5179</v>
      </c>
      <c r="K208" s="83">
        <v>500.0</v>
      </c>
      <c r="L208" s="116" t="s">
        <v>5180</v>
      </c>
      <c r="M208" s="35"/>
      <c r="N208" s="35"/>
      <c r="O208" s="35"/>
      <c r="P208" s="35"/>
      <c r="Q208" s="101"/>
      <c r="R208" s="114"/>
      <c r="S208" s="83">
        <v>50.0</v>
      </c>
      <c r="T208" s="100" t="s">
        <v>5181</v>
      </c>
      <c r="U208" s="35"/>
      <c r="V208" s="35"/>
      <c r="W208" s="35"/>
      <c r="X208" s="35"/>
      <c r="Y208" s="35"/>
      <c r="Z208" s="35"/>
      <c r="AA208" s="35"/>
      <c r="AB208" s="35"/>
      <c r="AC208" s="83">
        <v>300.0</v>
      </c>
      <c r="AD208" s="100" t="s">
        <v>5182</v>
      </c>
      <c r="AE208" s="35"/>
      <c r="AF208" s="35"/>
      <c r="AG208" s="35"/>
      <c r="AH208" s="35"/>
      <c r="AI208" s="35"/>
      <c r="AJ208" s="35"/>
      <c r="AK208" s="35"/>
      <c r="AL208" s="35"/>
      <c r="AM208" s="35"/>
      <c r="AN208" s="35"/>
      <c r="AO208" s="35"/>
      <c r="AP208" s="35"/>
      <c r="AQ208" s="83">
        <v>100.0</v>
      </c>
      <c r="AR208" s="145" t="s">
        <v>5183</v>
      </c>
      <c r="AS208" s="101"/>
      <c r="AT208" s="35"/>
      <c r="AU208" s="35"/>
      <c r="AV208" s="35"/>
      <c r="AW208" s="35"/>
      <c r="AX208" s="35"/>
      <c r="AY208" s="101"/>
      <c r="AZ208" s="114"/>
      <c r="BA208" s="35"/>
      <c r="BB208" s="35"/>
      <c r="BC208" s="35"/>
      <c r="BD208" s="35"/>
      <c r="BE208" s="35"/>
      <c r="BF208" s="35"/>
      <c r="BG208" s="243"/>
      <c r="BH208" s="243"/>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121">
        <v>100.0</v>
      </c>
      <c r="CF208" s="122" t="s">
        <v>5184</v>
      </c>
      <c r="CG208" s="35"/>
      <c r="CH208" s="35"/>
      <c r="CI208" s="35"/>
      <c r="CJ208" s="35"/>
      <c r="CK208" s="35"/>
      <c r="CL208" s="35"/>
      <c r="CM208" s="35"/>
      <c r="CN208" s="35"/>
      <c r="CO208" s="35"/>
      <c r="CP208" s="35"/>
      <c r="CQ208" s="35"/>
      <c r="CR208" s="35"/>
      <c r="CS208" s="124">
        <v>0.0</v>
      </c>
      <c r="CT208" s="122" t="s">
        <v>5185</v>
      </c>
      <c r="CU208" s="35"/>
      <c r="CV208" s="35"/>
      <c r="CW208" s="35"/>
      <c r="CX208" s="35"/>
      <c r="CY208" s="35"/>
      <c r="CZ208" s="35"/>
      <c r="DA208" s="35"/>
      <c r="DB208" s="35"/>
      <c r="DC208" s="35"/>
      <c r="DD208" s="35"/>
      <c r="DE208" s="35"/>
      <c r="DF208" s="35"/>
      <c r="DG208" s="35"/>
      <c r="DH208" s="35"/>
      <c r="DI208" s="35"/>
      <c r="DJ208" s="35"/>
      <c r="DK208" s="35"/>
      <c r="DL208" s="35"/>
      <c r="DO208" s="35"/>
      <c r="DP208" s="35"/>
    </row>
    <row r="209" ht="24.75" customHeight="1">
      <c r="A209" s="35"/>
      <c r="B209" s="82">
        <v>200.0</v>
      </c>
      <c r="C209" s="35"/>
      <c r="D209" s="35"/>
      <c r="E209" s="83">
        <v>50.0</v>
      </c>
      <c r="F209" s="100" t="s">
        <v>5186</v>
      </c>
      <c r="G209" s="35"/>
      <c r="H209" s="35"/>
      <c r="I209" s="83">
        <v>300.0</v>
      </c>
      <c r="J209" s="100" t="s">
        <v>5187</v>
      </c>
      <c r="K209" s="83">
        <v>500.0</v>
      </c>
      <c r="L209" s="116" t="s">
        <v>5188</v>
      </c>
      <c r="M209" s="35"/>
      <c r="N209" s="35"/>
      <c r="O209" s="35"/>
      <c r="P209" s="35"/>
      <c r="Q209" s="101"/>
      <c r="R209" s="114"/>
      <c r="S209" s="83">
        <v>400.0</v>
      </c>
      <c r="T209" s="100" t="s">
        <v>5189</v>
      </c>
      <c r="U209" s="35"/>
      <c r="V209" s="35"/>
      <c r="W209" s="35"/>
      <c r="X209" s="35"/>
      <c r="Y209" s="35"/>
      <c r="Z209" s="35"/>
      <c r="AA209" s="35"/>
      <c r="AB209" s="35"/>
      <c r="AC209" s="83">
        <v>300.0</v>
      </c>
      <c r="AD209" s="100" t="s">
        <v>5190</v>
      </c>
      <c r="AE209" s="35"/>
      <c r="AF209" s="35"/>
      <c r="AG209" s="35"/>
      <c r="AH209" s="35"/>
      <c r="AI209" s="35"/>
      <c r="AJ209" s="35"/>
      <c r="AK209" s="35"/>
      <c r="AL209" s="35"/>
      <c r="AM209" s="35"/>
      <c r="AN209" s="35"/>
      <c r="AO209" s="35"/>
      <c r="AP209" s="35"/>
      <c r="AQ209" s="83">
        <v>100.0</v>
      </c>
      <c r="AR209" s="145" t="s">
        <v>5191</v>
      </c>
      <c r="AS209" s="101"/>
      <c r="AT209" s="35"/>
      <c r="AU209" s="35"/>
      <c r="AV209" s="35"/>
      <c r="AW209" s="35"/>
      <c r="AX209" s="35"/>
      <c r="AY209" s="101"/>
      <c r="AZ209" s="114"/>
      <c r="BA209" s="35"/>
      <c r="BB209" s="35"/>
      <c r="BC209" s="35"/>
      <c r="BD209" s="35"/>
      <c r="BE209" s="35"/>
      <c r="BF209" s="35"/>
      <c r="BG209" s="243"/>
      <c r="BH209" s="243"/>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121">
        <v>500.0</v>
      </c>
      <c r="CF209" s="122" t="s">
        <v>5192</v>
      </c>
      <c r="CG209" s="35"/>
      <c r="CH209" s="35"/>
      <c r="CI209" s="35"/>
      <c r="CJ209" s="35"/>
      <c r="CK209" s="35"/>
      <c r="CL209" s="35"/>
      <c r="CM209" s="35"/>
      <c r="CN209" s="35"/>
      <c r="CO209" s="35"/>
      <c r="CP209" s="35"/>
      <c r="CQ209" s="35"/>
      <c r="CR209" s="35"/>
      <c r="CS209" s="124">
        <v>0.0</v>
      </c>
      <c r="CT209" s="122" t="s">
        <v>5193</v>
      </c>
      <c r="CU209" s="35"/>
      <c r="CV209" s="35"/>
      <c r="CW209" s="35"/>
      <c r="CX209" s="35"/>
      <c r="CY209" s="35"/>
      <c r="CZ209" s="35"/>
      <c r="DA209" s="35"/>
      <c r="DB209" s="35"/>
      <c r="DC209" s="35"/>
      <c r="DD209" s="35"/>
      <c r="DE209" s="35"/>
      <c r="DF209" s="35"/>
      <c r="DG209" s="35"/>
      <c r="DH209" s="35"/>
      <c r="DI209" s="35"/>
      <c r="DJ209" s="35"/>
      <c r="DK209" s="35"/>
      <c r="DL209" s="35"/>
      <c r="DO209" s="35"/>
      <c r="DP209" s="35"/>
    </row>
    <row r="210" ht="24.75" customHeight="1">
      <c r="A210" s="35"/>
      <c r="B210" s="82">
        <v>201.0</v>
      </c>
      <c r="C210" s="35"/>
      <c r="D210" s="35"/>
      <c r="E210" s="83">
        <v>200.0</v>
      </c>
      <c r="F210" s="100" t="s">
        <v>5194</v>
      </c>
      <c r="G210" s="35"/>
      <c r="H210" s="35"/>
      <c r="I210" s="83">
        <v>300.0</v>
      </c>
      <c r="J210" s="100" t="s">
        <v>5195</v>
      </c>
      <c r="K210" s="83">
        <v>500.0</v>
      </c>
      <c r="L210" s="116" t="s">
        <v>5196</v>
      </c>
      <c r="M210" s="35"/>
      <c r="N210" s="35"/>
      <c r="O210" s="35"/>
      <c r="P210" s="35"/>
      <c r="Q210" s="101"/>
      <c r="R210" s="114"/>
      <c r="S210" s="83">
        <v>50.0</v>
      </c>
      <c r="T210" s="100" t="s">
        <v>5197</v>
      </c>
      <c r="U210" s="35"/>
      <c r="V210" s="35"/>
      <c r="W210" s="35"/>
      <c r="X210" s="35"/>
      <c r="Y210" s="35"/>
      <c r="Z210" s="35"/>
      <c r="AA210" s="35"/>
      <c r="AB210" s="35"/>
      <c r="AC210" s="83">
        <v>400.0</v>
      </c>
      <c r="AD210" s="100" t="s">
        <v>5198</v>
      </c>
      <c r="AE210" s="35"/>
      <c r="AF210" s="35"/>
      <c r="AG210" s="35"/>
      <c r="AH210" s="35"/>
      <c r="AI210" s="35"/>
      <c r="AJ210" s="35"/>
      <c r="AK210" s="35"/>
      <c r="AL210" s="35"/>
      <c r="AM210" s="35"/>
      <c r="AN210" s="35"/>
      <c r="AO210" s="35"/>
      <c r="AP210" s="35"/>
      <c r="AQ210" s="83">
        <v>100.0</v>
      </c>
      <c r="AR210" s="145" t="s">
        <v>2318</v>
      </c>
      <c r="AS210" s="101"/>
      <c r="AT210" s="35"/>
      <c r="AU210" s="35"/>
      <c r="AV210" s="35"/>
      <c r="AW210" s="35"/>
      <c r="AX210" s="35"/>
      <c r="AY210" s="101"/>
      <c r="AZ210" s="114"/>
      <c r="BA210" s="35"/>
      <c r="BB210" s="35"/>
      <c r="BC210" s="35"/>
      <c r="BD210" s="35"/>
      <c r="BE210" s="35"/>
      <c r="BF210" s="35"/>
      <c r="BG210" s="243"/>
      <c r="BH210" s="243"/>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121">
        <v>200.0</v>
      </c>
      <c r="CF210" s="122" t="s">
        <v>5199</v>
      </c>
      <c r="CG210" s="35"/>
      <c r="CH210" s="35"/>
      <c r="CI210" s="35"/>
      <c r="CJ210" s="35"/>
      <c r="CK210" s="35"/>
      <c r="CL210" s="35"/>
      <c r="CM210" s="35"/>
      <c r="CN210" s="35"/>
      <c r="CO210" s="35"/>
      <c r="CP210" s="35"/>
      <c r="CQ210" s="35"/>
      <c r="CR210" s="35"/>
      <c r="CS210" s="124">
        <v>300.0</v>
      </c>
      <c r="CT210" s="122" t="s">
        <v>5200</v>
      </c>
      <c r="CU210" s="35"/>
      <c r="CV210" s="35"/>
      <c r="CW210" s="35"/>
      <c r="CX210" s="35"/>
      <c r="CY210" s="35"/>
      <c r="CZ210" s="35"/>
      <c r="DA210" s="35"/>
      <c r="DB210" s="35"/>
      <c r="DC210" s="35"/>
      <c r="DD210" s="35"/>
      <c r="DE210" s="35"/>
      <c r="DF210" s="35"/>
      <c r="DG210" s="35"/>
      <c r="DH210" s="35"/>
      <c r="DI210" s="35"/>
      <c r="DJ210" s="35"/>
      <c r="DK210" s="35"/>
      <c r="DL210" s="35"/>
      <c r="DO210" s="35"/>
      <c r="DP210" s="35"/>
    </row>
    <row r="211" ht="24.75" customHeight="1">
      <c r="A211" s="35"/>
      <c r="B211" s="82">
        <v>202.0</v>
      </c>
      <c r="C211" s="35"/>
      <c r="D211" s="35"/>
      <c r="E211" s="83">
        <v>100.0</v>
      </c>
      <c r="F211" s="100" t="s">
        <v>5201</v>
      </c>
      <c r="G211" s="35"/>
      <c r="H211" s="35"/>
      <c r="I211" s="83">
        <v>200.0</v>
      </c>
      <c r="J211" s="100" t="s">
        <v>5202</v>
      </c>
      <c r="K211" s="83">
        <v>600.0</v>
      </c>
      <c r="L211" s="116" t="s">
        <v>5203</v>
      </c>
      <c r="M211" s="35"/>
      <c r="N211" s="35"/>
      <c r="O211" s="35"/>
      <c r="P211" s="35"/>
      <c r="Q211" s="101"/>
      <c r="R211" s="114"/>
      <c r="S211" s="83">
        <v>100.0</v>
      </c>
      <c r="T211" s="100" t="s">
        <v>5204</v>
      </c>
      <c r="U211" s="35"/>
      <c r="V211" s="35"/>
      <c r="W211" s="35"/>
      <c r="X211" s="35"/>
      <c r="Y211" s="35"/>
      <c r="Z211" s="35"/>
      <c r="AA211" s="35"/>
      <c r="AB211" s="35"/>
      <c r="AC211" s="83">
        <v>500.0</v>
      </c>
      <c r="AD211" s="100" t="s">
        <v>5205</v>
      </c>
      <c r="AE211" s="35"/>
      <c r="AF211" s="35"/>
      <c r="AG211" s="35"/>
      <c r="AH211" s="35"/>
      <c r="AI211" s="35"/>
      <c r="AJ211" s="35"/>
      <c r="AK211" s="35"/>
      <c r="AL211" s="35"/>
      <c r="AM211" s="35"/>
      <c r="AN211" s="35"/>
      <c r="AO211" s="35"/>
      <c r="AP211" s="35"/>
      <c r="AQ211" s="83">
        <v>100.0</v>
      </c>
      <c r="AR211" s="145" t="s">
        <v>5206</v>
      </c>
      <c r="AS211" s="101"/>
      <c r="AT211" s="35"/>
      <c r="AU211" s="35"/>
      <c r="AV211" s="35"/>
      <c r="AW211" s="35"/>
      <c r="AX211" s="35"/>
      <c r="AY211" s="101"/>
      <c r="AZ211" s="114"/>
      <c r="BA211" s="35"/>
      <c r="BB211" s="35"/>
      <c r="BC211" s="35"/>
      <c r="BD211" s="35"/>
      <c r="BE211" s="35"/>
      <c r="BF211" s="35"/>
      <c r="BG211" s="243"/>
      <c r="BH211" s="243"/>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121">
        <v>300.0</v>
      </c>
      <c r="CF211" s="122" t="s">
        <v>5207</v>
      </c>
      <c r="CG211" s="35"/>
      <c r="CH211" s="35"/>
      <c r="CI211" s="35"/>
      <c r="CJ211" s="35"/>
      <c r="CK211" s="35"/>
      <c r="CL211" s="35"/>
      <c r="CM211" s="35"/>
      <c r="CN211" s="35"/>
      <c r="CO211" s="35"/>
      <c r="CP211" s="35"/>
      <c r="CQ211" s="35"/>
      <c r="CR211" s="35"/>
      <c r="CS211" s="124">
        <v>0.0</v>
      </c>
      <c r="CT211" s="122" t="s">
        <v>5208</v>
      </c>
      <c r="CU211" s="35"/>
      <c r="CV211" s="35"/>
      <c r="CW211" s="35"/>
      <c r="CX211" s="35"/>
      <c r="CY211" s="35"/>
      <c r="CZ211" s="35"/>
      <c r="DA211" s="35"/>
      <c r="DB211" s="35"/>
      <c r="DC211" s="35"/>
      <c r="DD211" s="35"/>
      <c r="DE211" s="35"/>
      <c r="DF211" s="35"/>
      <c r="DG211" s="35"/>
      <c r="DH211" s="35"/>
      <c r="DI211" s="35"/>
      <c r="DJ211" s="35"/>
      <c r="DK211" s="35"/>
      <c r="DL211" s="35"/>
      <c r="DO211" s="35"/>
      <c r="DP211" s="35"/>
    </row>
    <row r="212" ht="24.75" customHeight="1">
      <c r="A212" s="35"/>
      <c r="B212" s="82">
        <v>203.0</v>
      </c>
      <c r="C212" s="35"/>
      <c r="D212" s="35"/>
      <c r="E212" s="83">
        <v>200.0</v>
      </c>
      <c r="F212" s="100" t="s">
        <v>5209</v>
      </c>
      <c r="G212" s="35"/>
      <c r="H212" s="35"/>
      <c r="I212" s="83">
        <v>200.0</v>
      </c>
      <c r="J212" s="100" t="s">
        <v>5210</v>
      </c>
      <c r="K212" s="83">
        <v>600.0</v>
      </c>
      <c r="L212" s="116" t="s">
        <v>5211</v>
      </c>
      <c r="M212" s="35"/>
      <c r="N212" s="35"/>
      <c r="O212" s="35"/>
      <c r="P212" s="35"/>
      <c r="Q212" s="101"/>
      <c r="R212" s="114"/>
      <c r="S212" s="83">
        <v>200.0</v>
      </c>
      <c r="T212" s="100" t="s">
        <v>5212</v>
      </c>
      <c r="U212" s="35"/>
      <c r="V212" s="35"/>
      <c r="W212" s="35"/>
      <c r="X212" s="35"/>
      <c r="Y212" s="35"/>
      <c r="Z212" s="35"/>
      <c r="AA212" s="35"/>
      <c r="AB212" s="35"/>
      <c r="AC212" s="83">
        <v>200.0</v>
      </c>
      <c r="AD212" s="100" t="s">
        <v>5213</v>
      </c>
      <c r="AE212" s="35"/>
      <c r="AF212" s="35"/>
      <c r="AG212" s="35"/>
      <c r="AH212" s="35"/>
      <c r="AI212" s="35"/>
      <c r="AJ212" s="35"/>
      <c r="AK212" s="35"/>
      <c r="AL212" s="35"/>
      <c r="AM212" s="35"/>
      <c r="AN212" s="35"/>
      <c r="AO212" s="35"/>
      <c r="AP212" s="35"/>
      <c r="AQ212" s="83">
        <v>300.0</v>
      </c>
      <c r="AR212" s="145" t="s">
        <v>5214</v>
      </c>
      <c r="AS212" s="101"/>
      <c r="AT212" s="35"/>
      <c r="AU212" s="35"/>
      <c r="AV212" s="35"/>
      <c r="AW212" s="35"/>
      <c r="AX212" s="35"/>
      <c r="AY212" s="101"/>
      <c r="AZ212" s="114"/>
      <c r="BA212" s="35"/>
      <c r="BB212" s="35"/>
      <c r="BC212" s="35"/>
      <c r="BD212" s="35"/>
      <c r="BE212" s="35"/>
      <c r="BF212" s="35"/>
      <c r="BG212" s="243"/>
      <c r="BH212" s="243"/>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121">
        <v>100.0</v>
      </c>
      <c r="CF212" s="122" t="s">
        <v>5215</v>
      </c>
      <c r="CG212" s="35"/>
      <c r="CH212" s="35"/>
      <c r="CI212" s="35"/>
      <c r="CJ212" s="35"/>
      <c r="CK212" s="35"/>
      <c r="CL212" s="35"/>
      <c r="CM212" s="35"/>
      <c r="CN212" s="35"/>
      <c r="CO212" s="35"/>
      <c r="CP212" s="35"/>
      <c r="CQ212" s="35"/>
      <c r="CR212" s="35"/>
      <c r="CS212" s="124">
        <v>100.0</v>
      </c>
      <c r="CT212" s="122" t="s">
        <v>5216</v>
      </c>
      <c r="CU212" s="35"/>
      <c r="CV212" s="35"/>
      <c r="CW212" s="35"/>
      <c r="CX212" s="35"/>
      <c r="CY212" s="35"/>
      <c r="CZ212" s="35"/>
      <c r="DA212" s="35"/>
      <c r="DB212" s="35"/>
      <c r="DC212" s="35"/>
      <c r="DD212" s="35"/>
      <c r="DE212" s="35"/>
      <c r="DF212" s="35"/>
      <c r="DG212" s="35"/>
      <c r="DH212" s="35"/>
      <c r="DI212" s="35"/>
      <c r="DJ212" s="35"/>
      <c r="DK212" s="35"/>
      <c r="DL212" s="35"/>
      <c r="DO212" s="35"/>
      <c r="DP212" s="35"/>
    </row>
    <row r="213" ht="24.75" customHeight="1">
      <c r="A213" s="35"/>
      <c r="B213" s="82">
        <v>204.0</v>
      </c>
      <c r="C213" s="35"/>
      <c r="D213" s="35"/>
      <c r="E213" s="83">
        <v>300.0</v>
      </c>
      <c r="F213" s="100" t="s">
        <v>3007</v>
      </c>
      <c r="G213" s="35"/>
      <c r="H213" s="35"/>
      <c r="I213" s="83">
        <v>200.0</v>
      </c>
      <c r="J213" s="100" t="s">
        <v>5217</v>
      </c>
      <c r="K213" s="83">
        <v>700.0</v>
      </c>
      <c r="L213" s="116" t="s">
        <v>5218</v>
      </c>
      <c r="M213" s="35"/>
      <c r="N213" s="35"/>
      <c r="O213" s="35"/>
      <c r="P213" s="35"/>
      <c r="Q213" s="101"/>
      <c r="R213" s="114"/>
      <c r="S213" s="83">
        <v>200.0</v>
      </c>
      <c r="T213" s="100" t="s">
        <v>5219</v>
      </c>
      <c r="U213" s="35"/>
      <c r="V213" s="35"/>
      <c r="W213" s="35"/>
      <c r="X213" s="35"/>
      <c r="Y213" s="35"/>
      <c r="Z213" s="35"/>
      <c r="AA213" s="35"/>
      <c r="AB213" s="35"/>
      <c r="AC213" s="83">
        <v>300.0</v>
      </c>
      <c r="AD213" s="100" t="s">
        <v>5220</v>
      </c>
      <c r="AE213" s="35"/>
      <c r="AF213" s="35"/>
      <c r="AG213" s="35"/>
      <c r="AH213" s="35"/>
      <c r="AI213" s="35"/>
      <c r="AJ213" s="35"/>
      <c r="AK213" s="35"/>
      <c r="AL213" s="35"/>
      <c r="AM213" s="35"/>
      <c r="AN213" s="35"/>
      <c r="AO213" s="35"/>
      <c r="AP213" s="35"/>
      <c r="AQ213" s="83">
        <v>50.0</v>
      </c>
      <c r="AR213" s="145" t="s">
        <v>5221</v>
      </c>
      <c r="AS213" s="101"/>
      <c r="AT213" s="35"/>
      <c r="AU213" s="35"/>
      <c r="AV213" s="35"/>
      <c r="AW213" s="35"/>
      <c r="AX213" s="35"/>
      <c r="AY213" s="101"/>
      <c r="AZ213" s="114"/>
      <c r="BA213" s="35"/>
      <c r="BB213" s="35"/>
      <c r="BC213" s="35"/>
      <c r="BD213" s="35"/>
      <c r="BE213" s="35"/>
      <c r="BF213" s="35"/>
      <c r="BG213" s="243"/>
      <c r="BH213" s="243"/>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121">
        <v>200.0</v>
      </c>
      <c r="CF213" s="122" t="s">
        <v>5222</v>
      </c>
      <c r="CG213" s="35"/>
      <c r="CH213" s="35"/>
      <c r="CI213" s="35"/>
      <c r="CJ213" s="35"/>
      <c r="CK213" s="35"/>
      <c r="CL213" s="35"/>
      <c r="CM213" s="35"/>
      <c r="CN213" s="35"/>
      <c r="CO213" s="35"/>
      <c r="CP213" s="35"/>
      <c r="CQ213" s="35"/>
      <c r="CR213" s="35"/>
      <c r="CS213" s="124">
        <v>50.0</v>
      </c>
      <c r="CT213" s="122" t="s">
        <v>5223</v>
      </c>
      <c r="CU213" s="35"/>
      <c r="CV213" s="35"/>
      <c r="CW213" s="35"/>
      <c r="CX213" s="35"/>
      <c r="CY213" s="35"/>
      <c r="CZ213" s="35"/>
      <c r="DA213" s="35"/>
      <c r="DB213" s="35"/>
      <c r="DC213" s="35"/>
      <c r="DD213" s="35"/>
      <c r="DE213" s="35"/>
      <c r="DF213" s="35"/>
      <c r="DG213" s="35"/>
      <c r="DH213" s="35"/>
      <c r="DI213" s="35"/>
      <c r="DJ213" s="35"/>
      <c r="DK213" s="35"/>
      <c r="DL213" s="35"/>
      <c r="DO213" s="35"/>
      <c r="DP213" s="35"/>
    </row>
    <row r="214" ht="24.75" customHeight="1">
      <c r="A214" s="35"/>
      <c r="B214" s="82">
        <v>205.0</v>
      </c>
      <c r="C214" s="35"/>
      <c r="D214" s="35"/>
      <c r="E214" s="83">
        <v>200.0</v>
      </c>
      <c r="F214" s="100" t="s">
        <v>5224</v>
      </c>
      <c r="G214" s="35"/>
      <c r="H214" s="35"/>
      <c r="I214" s="83">
        <v>200.0</v>
      </c>
      <c r="J214" s="100" t="s">
        <v>729</v>
      </c>
      <c r="K214" s="83">
        <v>700.0</v>
      </c>
      <c r="L214" s="116" t="s">
        <v>5225</v>
      </c>
      <c r="M214" s="35"/>
      <c r="N214" s="35"/>
      <c r="O214" s="35"/>
      <c r="P214" s="35"/>
      <c r="Q214" s="101"/>
      <c r="R214" s="114"/>
      <c r="S214" s="83">
        <v>50.0</v>
      </c>
      <c r="T214" s="100" t="s">
        <v>5226</v>
      </c>
      <c r="U214" s="35"/>
      <c r="V214" s="35"/>
      <c r="W214" s="35"/>
      <c r="X214" s="35"/>
      <c r="Y214" s="35"/>
      <c r="Z214" s="35"/>
      <c r="AA214" s="35"/>
      <c r="AB214" s="35"/>
      <c r="AC214" s="83">
        <v>300.0</v>
      </c>
      <c r="AD214" s="100" t="s">
        <v>5227</v>
      </c>
      <c r="AE214" s="35"/>
      <c r="AF214" s="35"/>
      <c r="AG214" s="35"/>
      <c r="AH214" s="35"/>
      <c r="AI214" s="35"/>
      <c r="AJ214" s="35"/>
      <c r="AK214" s="35"/>
      <c r="AL214" s="35"/>
      <c r="AM214" s="35"/>
      <c r="AN214" s="35"/>
      <c r="AO214" s="35"/>
      <c r="AP214" s="35"/>
      <c r="AQ214" s="83">
        <v>50.0</v>
      </c>
      <c r="AR214" s="145" t="s">
        <v>5228</v>
      </c>
      <c r="AS214" s="101"/>
      <c r="AT214" s="35"/>
      <c r="AU214" s="35"/>
      <c r="AV214" s="35"/>
      <c r="AW214" s="35"/>
      <c r="AX214" s="35"/>
      <c r="AY214" s="101"/>
      <c r="AZ214" s="114"/>
      <c r="BA214" s="35"/>
      <c r="BB214" s="35"/>
      <c r="BC214" s="35"/>
      <c r="BD214" s="35"/>
      <c r="BE214" s="35"/>
      <c r="BF214" s="35"/>
      <c r="BG214" s="243"/>
      <c r="BH214" s="243"/>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121">
        <v>200.0</v>
      </c>
      <c r="CF214" s="122" t="s">
        <v>5229</v>
      </c>
      <c r="CG214" s="35"/>
      <c r="CH214" s="35"/>
      <c r="CI214" s="35"/>
      <c r="CJ214" s="35"/>
      <c r="CK214" s="35"/>
      <c r="CL214" s="35"/>
      <c r="CM214" s="35"/>
      <c r="CN214" s="35"/>
      <c r="CO214" s="35"/>
      <c r="CP214" s="35"/>
      <c r="CQ214" s="35"/>
      <c r="CR214" s="35"/>
      <c r="CS214" s="124">
        <v>100.0</v>
      </c>
      <c r="CT214" s="122" t="s">
        <v>5230</v>
      </c>
      <c r="CU214" s="35"/>
      <c r="CV214" s="35"/>
      <c r="CW214" s="35"/>
      <c r="CX214" s="35"/>
      <c r="CY214" s="35"/>
      <c r="CZ214" s="35"/>
      <c r="DA214" s="35"/>
      <c r="DB214" s="35"/>
      <c r="DC214" s="35"/>
      <c r="DD214" s="35"/>
      <c r="DE214" s="35"/>
      <c r="DF214" s="35"/>
      <c r="DG214" s="35"/>
      <c r="DH214" s="35"/>
      <c r="DI214" s="35"/>
      <c r="DJ214" s="35"/>
      <c r="DK214" s="35"/>
      <c r="DL214" s="35"/>
      <c r="DO214" s="35"/>
      <c r="DP214" s="35"/>
    </row>
    <row r="215" ht="24.75" customHeight="1">
      <c r="A215" s="35"/>
      <c r="B215" s="82">
        <v>206.0</v>
      </c>
      <c r="C215" s="35"/>
      <c r="D215" s="35"/>
      <c r="E215" s="83">
        <v>100.0</v>
      </c>
      <c r="F215" s="100" t="s">
        <v>5231</v>
      </c>
      <c r="G215" s="35"/>
      <c r="H215" s="35"/>
      <c r="I215" s="83">
        <v>200.0</v>
      </c>
      <c r="J215" s="100" t="s">
        <v>1060</v>
      </c>
      <c r="K215" s="83">
        <v>700.0</v>
      </c>
      <c r="L215" s="116" t="s">
        <v>5232</v>
      </c>
      <c r="M215" s="35"/>
      <c r="N215" s="35"/>
      <c r="O215" s="35"/>
      <c r="P215" s="35"/>
      <c r="Q215" s="101"/>
      <c r="R215" s="114"/>
      <c r="S215" s="83">
        <v>300.0</v>
      </c>
      <c r="T215" s="100" t="s">
        <v>5233</v>
      </c>
      <c r="U215" s="35"/>
      <c r="V215" s="35"/>
      <c r="W215" s="35"/>
      <c r="X215" s="35"/>
      <c r="Y215" s="35"/>
      <c r="Z215" s="35"/>
      <c r="AA215" s="35"/>
      <c r="AB215" s="35"/>
      <c r="AC215" s="83">
        <v>400.0</v>
      </c>
      <c r="AD215" s="100" t="s">
        <v>5234</v>
      </c>
      <c r="AE215" s="35"/>
      <c r="AF215" s="35"/>
      <c r="AG215" s="35"/>
      <c r="AH215" s="35"/>
      <c r="AI215" s="35"/>
      <c r="AJ215" s="35"/>
      <c r="AK215" s="35"/>
      <c r="AL215" s="35"/>
      <c r="AM215" s="35"/>
      <c r="AN215" s="35"/>
      <c r="AO215" s="35"/>
      <c r="AP215" s="35"/>
      <c r="AQ215" s="83">
        <v>100.0</v>
      </c>
      <c r="AR215" s="145" t="s">
        <v>5235</v>
      </c>
      <c r="AS215" s="101"/>
      <c r="AT215" s="35"/>
      <c r="AU215" s="35"/>
      <c r="AV215" s="35"/>
      <c r="AW215" s="35"/>
      <c r="AX215" s="35"/>
      <c r="AY215" s="101"/>
      <c r="AZ215" s="114"/>
      <c r="BA215" s="35"/>
      <c r="BB215" s="35"/>
      <c r="BC215" s="35"/>
      <c r="BD215" s="35"/>
      <c r="BE215" s="35"/>
      <c r="BF215" s="35"/>
      <c r="BG215" s="243"/>
      <c r="BH215" s="243"/>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121">
        <v>300.0</v>
      </c>
      <c r="CF215" s="122" t="s">
        <v>5236</v>
      </c>
      <c r="CG215" s="35"/>
      <c r="CH215" s="35"/>
      <c r="CI215" s="35"/>
      <c r="CJ215" s="35"/>
      <c r="CK215" s="35"/>
      <c r="CL215" s="35"/>
      <c r="CM215" s="35"/>
      <c r="CN215" s="35"/>
      <c r="CO215" s="35"/>
      <c r="CP215" s="35"/>
      <c r="CQ215" s="35"/>
      <c r="CR215" s="35"/>
      <c r="CS215" s="124">
        <v>300.0</v>
      </c>
      <c r="CT215" s="122" t="s">
        <v>5237</v>
      </c>
      <c r="CU215" s="35"/>
      <c r="CV215" s="35"/>
      <c r="CW215" s="35"/>
      <c r="CX215" s="35"/>
      <c r="CY215" s="35"/>
      <c r="CZ215" s="35"/>
      <c r="DA215" s="35"/>
      <c r="DB215" s="35"/>
      <c r="DC215" s="35"/>
      <c r="DD215" s="35"/>
      <c r="DE215" s="35"/>
      <c r="DF215" s="35"/>
      <c r="DG215" s="35"/>
      <c r="DH215" s="35"/>
      <c r="DI215" s="35"/>
      <c r="DJ215" s="35"/>
      <c r="DK215" s="35"/>
      <c r="DL215" s="35"/>
      <c r="DO215" s="35"/>
      <c r="DP215" s="35"/>
    </row>
    <row r="216" ht="24.75" customHeight="1">
      <c r="A216" s="35"/>
      <c r="B216" s="82">
        <v>207.0</v>
      </c>
      <c r="C216" s="35"/>
      <c r="D216" s="35"/>
      <c r="E216" s="83">
        <v>100.0</v>
      </c>
      <c r="F216" s="100" t="s">
        <v>5238</v>
      </c>
      <c r="G216" s="35"/>
      <c r="H216" s="35"/>
      <c r="I216" s="83">
        <v>200.0</v>
      </c>
      <c r="J216" s="100" t="s">
        <v>2024</v>
      </c>
      <c r="K216" s="83">
        <v>300.0</v>
      </c>
      <c r="L216" s="116" t="s">
        <v>5239</v>
      </c>
      <c r="M216" s="35"/>
      <c r="N216" s="35"/>
      <c r="O216" s="35"/>
      <c r="P216" s="35"/>
      <c r="Q216" s="101"/>
      <c r="R216" s="114"/>
      <c r="S216" s="83">
        <v>100.0</v>
      </c>
      <c r="T216" s="100" t="s">
        <v>5240</v>
      </c>
      <c r="U216" s="35"/>
      <c r="V216" s="35"/>
      <c r="W216" s="35"/>
      <c r="X216" s="35"/>
      <c r="Y216" s="35"/>
      <c r="Z216" s="35"/>
      <c r="AA216" s="35"/>
      <c r="AB216" s="35"/>
      <c r="AC216" s="83">
        <v>200.0</v>
      </c>
      <c r="AD216" s="100" t="s">
        <v>5241</v>
      </c>
      <c r="AE216" s="35"/>
      <c r="AF216" s="35"/>
      <c r="AG216" s="35"/>
      <c r="AH216" s="35"/>
      <c r="AI216" s="35"/>
      <c r="AJ216" s="35"/>
      <c r="AK216" s="35"/>
      <c r="AL216" s="35"/>
      <c r="AM216" s="35"/>
      <c r="AN216" s="35"/>
      <c r="AO216" s="35"/>
      <c r="AP216" s="35"/>
      <c r="AQ216" s="83">
        <v>200.0</v>
      </c>
      <c r="AR216" s="145" t="s">
        <v>3020</v>
      </c>
      <c r="AS216" s="101"/>
      <c r="AT216" s="35"/>
      <c r="AU216" s="35"/>
      <c r="AV216" s="35"/>
      <c r="AW216" s="35"/>
      <c r="AX216" s="35"/>
      <c r="AY216" s="101"/>
      <c r="AZ216" s="114"/>
      <c r="BA216" s="35"/>
      <c r="BB216" s="35"/>
      <c r="BC216" s="35"/>
      <c r="BD216" s="35"/>
      <c r="BE216" s="35"/>
      <c r="BF216" s="35"/>
      <c r="BG216" s="243"/>
      <c r="BH216" s="243"/>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121">
        <v>100.0</v>
      </c>
      <c r="CF216" s="122" t="s">
        <v>5242</v>
      </c>
      <c r="CG216" s="35"/>
      <c r="CH216" s="35"/>
      <c r="CI216" s="35"/>
      <c r="CJ216" s="35"/>
      <c r="CK216" s="35"/>
      <c r="CL216" s="35"/>
      <c r="CM216" s="35"/>
      <c r="CN216" s="35"/>
      <c r="CO216" s="35"/>
      <c r="CP216" s="35"/>
      <c r="CQ216" s="35"/>
      <c r="CR216" s="35"/>
      <c r="CS216" s="124">
        <v>100.0</v>
      </c>
      <c r="CT216" s="122" t="s">
        <v>5243</v>
      </c>
      <c r="CU216" s="35"/>
      <c r="CV216" s="35"/>
      <c r="CW216" s="35"/>
      <c r="CX216" s="35"/>
      <c r="CY216" s="35"/>
      <c r="CZ216" s="35"/>
      <c r="DA216" s="35"/>
      <c r="DB216" s="35"/>
      <c r="DC216" s="35"/>
      <c r="DD216" s="35"/>
      <c r="DE216" s="35"/>
      <c r="DF216" s="35"/>
      <c r="DG216" s="35"/>
      <c r="DH216" s="35"/>
      <c r="DI216" s="35"/>
      <c r="DJ216" s="35"/>
      <c r="DK216" s="35"/>
      <c r="DL216" s="35"/>
      <c r="DO216" s="35"/>
      <c r="DP216" s="35"/>
    </row>
    <row r="217" ht="24.75" customHeight="1">
      <c r="A217" s="35"/>
      <c r="B217" s="82">
        <v>208.0</v>
      </c>
      <c r="C217" s="35"/>
      <c r="D217" s="35"/>
      <c r="E217" s="83">
        <v>200.0</v>
      </c>
      <c r="F217" s="100" t="s">
        <v>5244</v>
      </c>
      <c r="G217" s="35"/>
      <c r="H217" s="35"/>
      <c r="I217" s="83">
        <v>300.0</v>
      </c>
      <c r="J217" s="100" t="s">
        <v>3206</v>
      </c>
      <c r="K217" s="83">
        <v>300.0</v>
      </c>
      <c r="L217" s="116" t="s">
        <v>5245</v>
      </c>
      <c r="M217" s="35"/>
      <c r="N217" s="35"/>
      <c r="O217" s="35"/>
      <c r="P217" s="35"/>
      <c r="Q217" s="101"/>
      <c r="R217" s="114"/>
      <c r="S217" s="83">
        <v>100.0</v>
      </c>
      <c r="T217" s="100" t="s">
        <v>5246</v>
      </c>
      <c r="U217" s="35"/>
      <c r="V217" s="35"/>
      <c r="W217" s="35"/>
      <c r="X217" s="35"/>
      <c r="Y217" s="35"/>
      <c r="Z217" s="35"/>
      <c r="AA217" s="35"/>
      <c r="AB217" s="35"/>
      <c r="AC217" s="83">
        <v>200.0</v>
      </c>
      <c r="AD217" s="100" t="s">
        <v>5247</v>
      </c>
      <c r="AE217" s="35"/>
      <c r="AF217" s="35"/>
      <c r="AG217" s="35"/>
      <c r="AH217" s="35"/>
      <c r="AI217" s="35"/>
      <c r="AJ217" s="35"/>
      <c r="AK217" s="35"/>
      <c r="AL217" s="35"/>
      <c r="AM217" s="35"/>
      <c r="AN217" s="35"/>
      <c r="AO217" s="35"/>
      <c r="AP217" s="35"/>
      <c r="AQ217" s="83">
        <v>300.0</v>
      </c>
      <c r="AR217" s="145" t="s">
        <v>5248</v>
      </c>
      <c r="AS217" s="101"/>
      <c r="AT217" s="35"/>
      <c r="AU217" s="35"/>
      <c r="AV217" s="35"/>
      <c r="AW217" s="35"/>
      <c r="AX217" s="35"/>
      <c r="AY217" s="101"/>
      <c r="AZ217" s="114"/>
      <c r="BA217" s="35"/>
      <c r="BB217" s="35"/>
      <c r="BC217" s="35"/>
      <c r="BD217" s="35"/>
      <c r="BE217" s="35"/>
      <c r="BF217" s="35"/>
      <c r="BG217" s="243"/>
      <c r="BH217" s="243"/>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121">
        <v>200.0</v>
      </c>
      <c r="CF217" s="135" t="s">
        <v>230</v>
      </c>
      <c r="CG217" s="35"/>
      <c r="CH217" s="35"/>
      <c r="CI217" s="35"/>
      <c r="CJ217" s="35"/>
      <c r="CK217" s="35"/>
      <c r="CL217" s="35"/>
      <c r="CM217" s="35"/>
      <c r="CN217" s="35"/>
      <c r="CO217" s="35"/>
      <c r="CP217" s="35"/>
      <c r="CQ217" s="35"/>
      <c r="CR217" s="35"/>
      <c r="CS217" s="124">
        <v>200.0</v>
      </c>
      <c r="CT217" s="122" t="s">
        <v>5249</v>
      </c>
      <c r="CU217" s="35"/>
      <c r="CV217" s="35"/>
      <c r="CW217" s="35"/>
      <c r="CX217" s="35"/>
      <c r="CY217" s="35"/>
      <c r="CZ217" s="35"/>
      <c r="DA217" s="35"/>
      <c r="DB217" s="35"/>
      <c r="DC217" s="35"/>
      <c r="DD217" s="35"/>
      <c r="DE217" s="35"/>
      <c r="DF217" s="35"/>
      <c r="DG217" s="35"/>
      <c r="DH217" s="35"/>
      <c r="DI217" s="35"/>
      <c r="DJ217" s="35"/>
      <c r="DK217" s="35"/>
      <c r="DL217" s="35"/>
      <c r="DO217" s="35"/>
      <c r="DP217" s="35"/>
    </row>
    <row r="218" ht="24.75" customHeight="1">
      <c r="A218" s="35"/>
      <c r="B218" s="82">
        <v>209.0</v>
      </c>
      <c r="C218" s="35"/>
      <c r="D218" s="35"/>
      <c r="E218" s="83">
        <v>100.0</v>
      </c>
      <c r="F218" s="100" t="s">
        <v>5250</v>
      </c>
      <c r="G218" s="35"/>
      <c r="H218" s="35"/>
      <c r="I218" s="83">
        <v>200.0</v>
      </c>
      <c r="J218" s="100" t="s">
        <v>5251</v>
      </c>
      <c r="K218" s="83">
        <v>300.0</v>
      </c>
      <c r="L218" s="116" t="s">
        <v>5252</v>
      </c>
      <c r="M218" s="35"/>
      <c r="N218" s="35"/>
      <c r="O218" s="35"/>
      <c r="P218" s="35"/>
      <c r="Q218" s="101"/>
      <c r="R218" s="114"/>
      <c r="S218" s="83">
        <v>100.0</v>
      </c>
      <c r="T218" s="100" t="s">
        <v>5253</v>
      </c>
      <c r="U218" s="35"/>
      <c r="V218" s="35"/>
      <c r="W218" s="35"/>
      <c r="X218" s="35"/>
      <c r="Y218" s="35"/>
      <c r="Z218" s="35"/>
      <c r="AA218" s="35"/>
      <c r="AB218" s="35"/>
      <c r="AC218" s="83">
        <v>200.0</v>
      </c>
      <c r="AD218" s="100" t="s">
        <v>5254</v>
      </c>
      <c r="AE218" s="35"/>
      <c r="AG218" s="35"/>
      <c r="AH218" s="35"/>
      <c r="AI218" s="35"/>
      <c r="AJ218" s="35"/>
      <c r="AK218" s="35"/>
      <c r="AL218" s="35"/>
      <c r="AM218" s="35"/>
      <c r="AN218" s="35"/>
      <c r="AO218" s="35"/>
      <c r="AP218" s="35"/>
      <c r="AQ218" s="83">
        <v>300.0</v>
      </c>
      <c r="AR218" s="145" t="s">
        <v>5255</v>
      </c>
      <c r="AS218" s="101"/>
      <c r="AT218" s="35"/>
      <c r="AU218" s="35"/>
      <c r="AV218" s="35"/>
      <c r="AW218" s="35"/>
      <c r="AX218" s="35"/>
      <c r="AY218" s="101"/>
      <c r="AZ218" s="114"/>
      <c r="BA218" s="35"/>
      <c r="BB218" s="35"/>
      <c r="BC218" s="35"/>
      <c r="BD218" s="35"/>
      <c r="BE218" s="35"/>
      <c r="BF218" s="35"/>
      <c r="BG218" s="243"/>
      <c r="BH218" s="243"/>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121">
        <v>200.0</v>
      </c>
      <c r="CF218" s="135" t="s">
        <v>5256</v>
      </c>
      <c r="CG218" s="35"/>
      <c r="CH218" s="35"/>
      <c r="CI218" s="35"/>
      <c r="CJ218" s="35"/>
      <c r="CK218" s="35"/>
      <c r="CL218" s="35"/>
      <c r="CM218" s="35"/>
      <c r="CN218" s="35"/>
      <c r="CO218" s="35"/>
      <c r="CP218" s="35"/>
      <c r="CQ218" s="35"/>
      <c r="CR218" s="35"/>
      <c r="CS218" s="124">
        <v>200.0</v>
      </c>
      <c r="CT218" s="122" t="s">
        <v>5257</v>
      </c>
      <c r="CU218" s="35"/>
      <c r="CV218" s="35"/>
      <c r="CW218" s="35"/>
      <c r="CX218" s="35"/>
      <c r="CY218" s="35"/>
      <c r="CZ218" s="35"/>
      <c r="DA218" s="35"/>
      <c r="DB218" s="35"/>
      <c r="DC218" s="35"/>
      <c r="DD218" s="35"/>
      <c r="DE218" s="35"/>
      <c r="DF218" s="35"/>
      <c r="DG218" s="35"/>
      <c r="DH218" s="35"/>
      <c r="DI218" s="35"/>
      <c r="DJ218" s="35"/>
      <c r="DK218" s="35"/>
      <c r="DL218" s="35"/>
      <c r="DO218" s="35"/>
      <c r="DP218" s="35"/>
    </row>
    <row r="219" ht="24.75" customHeight="1">
      <c r="A219" s="35"/>
      <c r="B219" s="82">
        <v>210.0</v>
      </c>
      <c r="C219" s="35"/>
      <c r="D219" s="35"/>
      <c r="E219" s="83">
        <v>200.0</v>
      </c>
      <c r="F219" s="100" t="s">
        <v>5258</v>
      </c>
      <c r="G219" s="35"/>
      <c r="H219" s="35"/>
      <c r="I219" s="83">
        <v>100.0</v>
      </c>
      <c r="J219" s="100" t="s">
        <v>5259</v>
      </c>
      <c r="K219" s="83">
        <v>200.0</v>
      </c>
      <c r="L219" s="116" t="s">
        <v>5260</v>
      </c>
      <c r="M219" s="35"/>
      <c r="N219" s="35"/>
      <c r="O219" s="35"/>
      <c r="P219" s="35"/>
      <c r="Q219" s="101"/>
      <c r="R219" s="114"/>
      <c r="S219" s="83">
        <v>200.0</v>
      </c>
      <c r="T219" s="100" t="s">
        <v>5261</v>
      </c>
      <c r="U219" s="35"/>
      <c r="V219" s="35"/>
      <c r="W219" s="35"/>
      <c r="X219" s="35"/>
      <c r="Y219" s="35"/>
      <c r="Z219" s="35"/>
      <c r="AA219" s="35"/>
      <c r="AB219" s="35"/>
      <c r="AC219" s="83">
        <v>400.0</v>
      </c>
      <c r="AD219" s="100" t="s">
        <v>5262</v>
      </c>
      <c r="AE219" s="35"/>
      <c r="AG219" s="35"/>
      <c r="AH219" s="35"/>
      <c r="AI219" s="35"/>
      <c r="AJ219" s="35"/>
      <c r="AK219" s="35"/>
      <c r="AL219" s="35"/>
      <c r="AM219" s="35"/>
      <c r="AN219" s="35"/>
      <c r="AO219" s="35"/>
      <c r="AP219" s="35"/>
      <c r="AQ219" s="83">
        <v>200.0</v>
      </c>
      <c r="AR219" s="145" t="s">
        <v>5263</v>
      </c>
      <c r="AS219" s="101"/>
      <c r="AT219" s="35"/>
      <c r="AU219" s="35"/>
      <c r="AV219" s="35"/>
      <c r="AW219" s="35"/>
      <c r="AX219" s="35"/>
      <c r="AY219" s="101"/>
      <c r="AZ219" s="114"/>
      <c r="BA219" s="35"/>
      <c r="BB219" s="35"/>
      <c r="BC219" s="35"/>
      <c r="BD219" s="35"/>
      <c r="BE219" s="35"/>
      <c r="BF219" s="35"/>
      <c r="BG219" s="243"/>
      <c r="BH219" s="243"/>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121">
        <v>100.0</v>
      </c>
      <c r="CF219" s="135" t="s">
        <v>5264</v>
      </c>
      <c r="CG219" s="35"/>
      <c r="CH219" s="35"/>
      <c r="CI219" s="35"/>
      <c r="CJ219" s="35"/>
      <c r="CK219" s="35"/>
      <c r="CL219" s="35"/>
      <c r="CM219" s="35"/>
      <c r="CN219" s="35"/>
      <c r="CO219" s="35"/>
      <c r="CP219" s="35"/>
      <c r="CQ219" s="35"/>
      <c r="CR219" s="35"/>
      <c r="CS219" s="124">
        <v>200.0</v>
      </c>
      <c r="CT219" s="122" t="s">
        <v>5265</v>
      </c>
      <c r="CU219" s="35"/>
      <c r="CV219" s="35"/>
      <c r="CW219" s="35"/>
      <c r="CX219" s="35"/>
      <c r="CY219" s="35"/>
      <c r="CZ219" s="35"/>
      <c r="DA219" s="35"/>
      <c r="DB219" s="35"/>
      <c r="DC219" s="35"/>
      <c r="DD219" s="35"/>
      <c r="DE219" s="35"/>
      <c r="DF219" s="35"/>
      <c r="DG219" s="35"/>
      <c r="DH219" s="35"/>
      <c r="DI219" s="35"/>
      <c r="DJ219" s="35"/>
      <c r="DK219" s="35"/>
      <c r="DL219" s="35"/>
      <c r="DO219" s="35"/>
      <c r="DP219" s="35"/>
    </row>
    <row r="220" ht="24.75" customHeight="1">
      <c r="A220" s="35"/>
      <c r="B220" s="82">
        <v>211.0</v>
      </c>
      <c r="C220" s="35"/>
      <c r="D220" s="35"/>
      <c r="E220" s="83">
        <v>100.0</v>
      </c>
      <c r="F220" s="100" t="s">
        <v>5266</v>
      </c>
      <c r="G220" s="35"/>
      <c r="H220" s="35"/>
      <c r="I220" s="83">
        <v>200.0</v>
      </c>
      <c r="J220" s="100" t="s">
        <v>5267</v>
      </c>
      <c r="K220" s="83">
        <v>200.0</v>
      </c>
      <c r="L220" s="116" t="s">
        <v>5268</v>
      </c>
      <c r="M220" s="35"/>
      <c r="N220" s="35"/>
      <c r="O220" s="35"/>
      <c r="P220" s="35"/>
      <c r="Q220" s="101"/>
      <c r="R220" s="114"/>
      <c r="S220" s="83">
        <v>100.0</v>
      </c>
      <c r="T220" s="100" t="s">
        <v>5269</v>
      </c>
      <c r="U220" s="35"/>
      <c r="V220" s="35"/>
      <c r="W220" s="35"/>
      <c r="X220" s="35"/>
      <c r="Y220" s="35"/>
      <c r="Z220" s="35"/>
      <c r="AA220" s="35"/>
      <c r="AB220" s="35"/>
      <c r="AC220" s="83">
        <v>400.0</v>
      </c>
      <c r="AD220" s="100" t="s">
        <v>5270</v>
      </c>
      <c r="AE220" s="35"/>
      <c r="AG220" s="35"/>
      <c r="AH220" s="35"/>
      <c r="AI220" s="35"/>
      <c r="AJ220" s="35"/>
      <c r="AK220" s="35"/>
      <c r="AL220" s="35"/>
      <c r="AM220" s="35"/>
      <c r="AN220" s="35"/>
      <c r="AO220" s="35"/>
      <c r="AP220" s="35"/>
      <c r="AQ220" s="83">
        <v>300.0</v>
      </c>
      <c r="AR220" s="145" t="s">
        <v>5271</v>
      </c>
      <c r="AS220" s="101"/>
      <c r="AT220" s="35"/>
      <c r="AU220" s="35"/>
      <c r="AV220" s="35"/>
      <c r="AW220" s="35"/>
      <c r="AX220" s="35"/>
      <c r="AY220" s="101"/>
      <c r="AZ220" s="114"/>
      <c r="BA220" s="35"/>
      <c r="BB220" s="35"/>
      <c r="BC220" s="35"/>
      <c r="BD220" s="35"/>
      <c r="BE220" s="35"/>
      <c r="BF220" s="35"/>
      <c r="BG220" s="243"/>
      <c r="BH220" s="243"/>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121">
        <v>400.0</v>
      </c>
      <c r="CF220" s="135" t="s">
        <v>5272</v>
      </c>
      <c r="CG220" s="35"/>
      <c r="CH220" s="35"/>
      <c r="CI220" s="35"/>
      <c r="CJ220" s="35"/>
      <c r="CK220" s="35"/>
      <c r="CL220" s="35"/>
      <c r="CM220" s="35"/>
      <c r="CN220" s="35"/>
      <c r="CO220" s="35"/>
      <c r="CP220" s="35"/>
      <c r="CQ220" s="35"/>
      <c r="CR220" s="35"/>
      <c r="CS220" s="124">
        <v>0.0</v>
      </c>
      <c r="CT220" s="122" t="s">
        <v>5273</v>
      </c>
      <c r="CU220" s="35"/>
      <c r="CV220" s="35"/>
      <c r="CW220" s="35"/>
      <c r="CX220" s="35"/>
      <c r="CY220" s="35"/>
      <c r="CZ220" s="35"/>
      <c r="DA220" s="35"/>
      <c r="DB220" s="35"/>
      <c r="DC220" s="35"/>
      <c r="DD220" s="35"/>
      <c r="DE220" s="35"/>
      <c r="DF220" s="35"/>
      <c r="DG220" s="35"/>
      <c r="DH220" s="35"/>
      <c r="DI220" s="35"/>
      <c r="DJ220" s="35"/>
      <c r="DK220" s="35"/>
      <c r="DL220" s="35"/>
      <c r="DO220" s="35"/>
      <c r="DP220" s="35"/>
    </row>
    <row r="221" ht="24.75" customHeight="1">
      <c r="A221" s="35"/>
      <c r="B221" s="82">
        <v>212.0</v>
      </c>
      <c r="C221" s="35"/>
      <c r="D221" s="35"/>
      <c r="E221" s="83">
        <v>50.0</v>
      </c>
      <c r="F221" s="100" t="s">
        <v>5274</v>
      </c>
      <c r="G221" s="35"/>
      <c r="H221" s="35"/>
      <c r="I221" s="83">
        <v>300.0</v>
      </c>
      <c r="J221" s="100" t="s">
        <v>5275</v>
      </c>
      <c r="K221" s="83">
        <v>200.0</v>
      </c>
      <c r="L221" s="116" t="s">
        <v>5276</v>
      </c>
      <c r="M221" s="35"/>
      <c r="N221" s="35"/>
      <c r="O221" s="35"/>
      <c r="P221" s="35"/>
      <c r="Q221" s="101"/>
      <c r="R221" s="114"/>
      <c r="S221" s="83">
        <v>200.0</v>
      </c>
      <c r="T221" s="100" t="s">
        <v>5277</v>
      </c>
      <c r="U221" s="35"/>
      <c r="V221" s="35"/>
      <c r="W221" s="35"/>
      <c r="X221" s="35"/>
      <c r="Y221" s="35"/>
      <c r="Z221" s="35"/>
      <c r="AA221" s="35"/>
      <c r="AB221" s="35"/>
      <c r="AC221" s="83">
        <v>400.0</v>
      </c>
      <c r="AD221" s="100" t="s">
        <v>5278</v>
      </c>
      <c r="AE221" s="35"/>
      <c r="AG221" s="35"/>
      <c r="AH221" s="35"/>
      <c r="AI221" s="35"/>
      <c r="AJ221" s="35"/>
      <c r="AK221" s="35"/>
      <c r="AL221" s="35"/>
      <c r="AM221" s="35"/>
      <c r="AN221" s="35"/>
      <c r="AO221" s="35"/>
      <c r="AP221" s="35"/>
      <c r="AQ221" s="83">
        <v>200.0</v>
      </c>
      <c r="AR221" s="145" t="s">
        <v>5279</v>
      </c>
      <c r="AS221" s="101"/>
      <c r="AT221" s="35"/>
      <c r="AU221" s="35"/>
      <c r="AV221" s="35"/>
      <c r="AW221" s="35"/>
      <c r="AX221" s="35"/>
      <c r="AY221" s="101"/>
      <c r="AZ221" s="114"/>
      <c r="BA221" s="35"/>
      <c r="BB221" s="35"/>
      <c r="BC221" s="35"/>
      <c r="BD221" s="35"/>
      <c r="BE221" s="35"/>
      <c r="BF221" s="35"/>
      <c r="BG221" s="243"/>
      <c r="BH221" s="243"/>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121">
        <v>500.0</v>
      </c>
      <c r="CF221" s="135" t="s">
        <v>5280</v>
      </c>
      <c r="CG221" s="35"/>
      <c r="CH221" s="35"/>
      <c r="CI221" s="35"/>
      <c r="CJ221" s="35"/>
      <c r="CK221" s="35"/>
      <c r="CL221" s="35"/>
      <c r="CM221" s="35"/>
      <c r="CN221" s="35"/>
      <c r="CO221" s="35"/>
      <c r="CP221" s="35"/>
      <c r="CQ221" s="35"/>
      <c r="CR221" s="35"/>
      <c r="CS221" s="124">
        <v>50.0</v>
      </c>
      <c r="CT221" s="122" t="s">
        <v>5281</v>
      </c>
      <c r="CU221" s="35"/>
      <c r="CV221" s="35"/>
      <c r="CW221" s="35"/>
      <c r="CX221" s="35"/>
      <c r="CY221" s="35"/>
      <c r="CZ221" s="35"/>
      <c r="DA221" s="35"/>
      <c r="DB221" s="35"/>
      <c r="DC221" s="35"/>
      <c r="DD221" s="35"/>
      <c r="DE221" s="35"/>
      <c r="DF221" s="35"/>
      <c r="DG221" s="35"/>
      <c r="DH221" s="35"/>
      <c r="DI221" s="35"/>
      <c r="DJ221" s="35"/>
      <c r="DK221" s="35"/>
      <c r="DL221" s="35"/>
      <c r="DO221" s="35"/>
      <c r="DP221" s="35"/>
    </row>
    <row r="222" ht="24.75" customHeight="1">
      <c r="A222" s="35"/>
      <c r="B222" s="82">
        <v>213.0</v>
      </c>
      <c r="C222" s="35"/>
      <c r="D222" s="35"/>
      <c r="E222" s="83">
        <v>50.0</v>
      </c>
      <c r="F222" s="100" t="s">
        <v>5282</v>
      </c>
      <c r="G222" s="35"/>
      <c r="H222" s="35"/>
      <c r="I222" s="83">
        <v>200.0</v>
      </c>
      <c r="J222" s="100" t="s">
        <v>5283</v>
      </c>
      <c r="K222" s="83">
        <v>200.0</v>
      </c>
      <c r="L222" s="116" t="s">
        <v>5284</v>
      </c>
      <c r="M222" s="35"/>
      <c r="N222" s="35"/>
      <c r="O222" s="35"/>
      <c r="P222" s="35"/>
      <c r="Q222" s="101"/>
      <c r="R222" s="114"/>
      <c r="S222" s="83">
        <v>200.0</v>
      </c>
      <c r="T222" s="100" t="s">
        <v>5285</v>
      </c>
      <c r="U222" s="35"/>
      <c r="V222" s="35"/>
      <c r="W222" s="35"/>
      <c r="X222" s="35"/>
      <c r="Y222" s="35"/>
      <c r="Z222" s="35"/>
      <c r="AA222" s="35"/>
      <c r="AB222" s="35"/>
      <c r="AC222" s="83">
        <v>200.0</v>
      </c>
      <c r="AD222" s="100" t="s">
        <v>5286</v>
      </c>
      <c r="AE222" s="35"/>
      <c r="AI222" s="35"/>
      <c r="AJ222" s="35"/>
      <c r="AK222" s="35"/>
      <c r="AL222" s="35"/>
      <c r="AM222" s="35"/>
      <c r="AN222" s="35"/>
      <c r="AO222" s="35"/>
      <c r="AP222" s="35"/>
      <c r="AQ222" s="83">
        <v>50.0</v>
      </c>
      <c r="AR222" s="145" t="s">
        <v>5287</v>
      </c>
      <c r="AS222" s="101"/>
      <c r="AT222" s="35"/>
      <c r="AU222" s="35"/>
      <c r="AV222" s="35"/>
      <c r="AW222" s="35"/>
      <c r="AX222" s="35"/>
      <c r="AY222" s="101"/>
      <c r="AZ222" s="114"/>
      <c r="BA222" s="35"/>
      <c r="BB222" s="35"/>
      <c r="BC222" s="35"/>
      <c r="BD222" s="35"/>
      <c r="BE222" s="35"/>
      <c r="BF222" s="35"/>
      <c r="BG222" s="243"/>
      <c r="BH222" s="243"/>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121">
        <v>300.0</v>
      </c>
      <c r="CF222" s="135" t="s">
        <v>5288</v>
      </c>
      <c r="CG222" s="35"/>
      <c r="CH222" s="35"/>
      <c r="CI222" s="35"/>
      <c r="CJ222" s="35"/>
      <c r="CK222" s="35"/>
      <c r="CL222" s="35"/>
      <c r="CM222" s="35"/>
      <c r="CN222" s="35"/>
      <c r="CO222" s="35"/>
      <c r="CP222" s="35"/>
      <c r="CQ222" s="35"/>
      <c r="CR222" s="35"/>
      <c r="CS222" s="124">
        <v>50.0</v>
      </c>
      <c r="CT222" s="122" t="s">
        <v>5289</v>
      </c>
      <c r="CU222" s="35"/>
      <c r="CV222" s="35"/>
      <c r="CW222" s="35"/>
      <c r="CX222" s="35"/>
      <c r="CY222" s="35"/>
      <c r="CZ222" s="35"/>
      <c r="DA222" s="35"/>
      <c r="DB222" s="35"/>
      <c r="DC222" s="35"/>
      <c r="DD222" s="35"/>
      <c r="DE222" s="35"/>
      <c r="DF222" s="35"/>
      <c r="DG222" s="35"/>
      <c r="DH222" s="35"/>
      <c r="DI222" s="35"/>
      <c r="DJ222" s="35"/>
      <c r="DK222" s="35"/>
      <c r="DL222" s="35"/>
      <c r="DO222" s="35"/>
      <c r="DP222" s="35"/>
    </row>
    <row r="223" ht="24.75" customHeight="1">
      <c r="A223" s="35"/>
      <c r="B223" s="82">
        <v>214.0</v>
      </c>
      <c r="C223" s="35"/>
      <c r="D223" s="35"/>
      <c r="E223" s="83">
        <v>100.0</v>
      </c>
      <c r="F223" s="100" t="s">
        <v>2550</v>
      </c>
      <c r="G223" s="35"/>
      <c r="H223" s="35"/>
      <c r="I223" s="83">
        <v>200.0</v>
      </c>
      <c r="J223" s="115" t="s">
        <v>5290</v>
      </c>
      <c r="K223" s="83">
        <v>300.0</v>
      </c>
      <c r="L223" s="116" t="s">
        <v>5291</v>
      </c>
      <c r="M223" s="35"/>
      <c r="N223" s="35"/>
      <c r="O223" s="35"/>
      <c r="P223" s="35"/>
      <c r="Q223" s="101"/>
      <c r="R223" s="114"/>
      <c r="S223" s="83">
        <v>100.0</v>
      </c>
      <c r="T223" s="100" t="s">
        <v>5292</v>
      </c>
      <c r="U223" s="35"/>
      <c r="V223" s="35"/>
      <c r="W223" s="35"/>
      <c r="X223" s="35"/>
      <c r="Y223" s="35"/>
      <c r="Z223" s="35"/>
      <c r="AA223" s="35"/>
      <c r="AB223" s="35"/>
      <c r="AC223" s="83">
        <v>500.0</v>
      </c>
      <c r="AD223" s="100" t="s">
        <v>5293</v>
      </c>
      <c r="AE223" s="35"/>
      <c r="AG223" s="35"/>
      <c r="AH223" s="35"/>
      <c r="AI223" s="35"/>
      <c r="AJ223" s="35"/>
      <c r="AK223" s="35"/>
      <c r="AL223" s="35"/>
      <c r="AM223" s="35"/>
      <c r="AN223" s="35"/>
      <c r="AO223" s="35"/>
      <c r="AP223" s="35"/>
      <c r="AQ223" s="83">
        <v>200.0</v>
      </c>
      <c r="AR223" s="145" t="s">
        <v>5294</v>
      </c>
      <c r="AS223" s="101"/>
      <c r="AT223" s="35"/>
      <c r="AU223" s="35"/>
      <c r="AV223" s="35"/>
      <c r="AW223" s="35"/>
      <c r="AX223" s="35"/>
      <c r="AY223" s="101"/>
      <c r="AZ223" s="114"/>
      <c r="BA223" s="35"/>
      <c r="BB223" s="35"/>
      <c r="BC223" s="35"/>
      <c r="BD223" s="35"/>
      <c r="BE223" s="35"/>
      <c r="BF223" s="35"/>
      <c r="BG223" s="243"/>
      <c r="BH223" s="243"/>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121">
        <v>400.0</v>
      </c>
      <c r="CF223" s="135" t="s">
        <v>5295</v>
      </c>
      <c r="CG223" s="35"/>
      <c r="CH223" s="35"/>
      <c r="CI223" s="35"/>
      <c r="CJ223" s="35"/>
      <c r="CK223" s="35"/>
      <c r="CL223" s="35"/>
      <c r="CM223" s="35"/>
      <c r="CN223" s="35"/>
      <c r="CO223" s="35"/>
      <c r="CP223" s="35"/>
      <c r="CQ223" s="35"/>
      <c r="CR223" s="35"/>
      <c r="CS223" s="124">
        <v>200.0</v>
      </c>
      <c r="CT223" s="122" t="s">
        <v>5296</v>
      </c>
      <c r="CU223" s="35"/>
      <c r="CV223" s="35"/>
      <c r="CW223" s="35"/>
      <c r="CX223" s="35"/>
      <c r="CY223" s="35"/>
      <c r="CZ223" s="35"/>
      <c r="DA223" s="35"/>
      <c r="DB223" s="35"/>
      <c r="DC223" s="35"/>
      <c r="DD223" s="35"/>
      <c r="DE223" s="35"/>
      <c r="DF223" s="35"/>
      <c r="DG223" s="35"/>
      <c r="DH223" s="35"/>
      <c r="DI223" s="35"/>
      <c r="DJ223" s="35"/>
      <c r="DK223" s="35"/>
      <c r="DL223" s="35"/>
      <c r="DO223" s="35"/>
      <c r="DP223" s="35"/>
    </row>
    <row r="224" ht="24.75" customHeight="1">
      <c r="A224" s="35"/>
      <c r="B224" s="82">
        <v>215.0</v>
      </c>
      <c r="C224" s="35"/>
      <c r="D224" s="35"/>
      <c r="E224" s="83">
        <v>100.0</v>
      </c>
      <c r="F224" s="100" t="s">
        <v>5297</v>
      </c>
      <c r="G224" s="35"/>
      <c r="H224" s="35"/>
      <c r="I224" s="83">
        <v>300.0</v>
      </c>
      <c r="J224" s="115" t="s">
        <v>5298</v>
      </c>
      <c r="K224" s="83">
        <v>300.0</v>
      </c>
      <c r="L224" s="116" t="s">
        <v>5299</v>
      </c>
      <c r="M224" s="35"/>
      <c r="N224" s="35"/>
      <c r="O224" s="35"/>
      <c r="P224" s="35"/>
      <c r="Q224" s="101"/>
      <c r="R224" s="114"/>
      <c r="S224" s="83">
        <v>200.0</v>
      </c>
      <c r="T224" s="100" t="s">
        <v>5300</v>
      </c>
      <c r="U224" s="35"/>
      <c r="V224" s="35"/>
      <c r="W224" s="35"/>
      <c r="X224" s="35"/>
      <c r="Y224" s="35"/>
      <c r="Z224" s="35"/>
      <c r="AA224" s="35"/>
      <c r="AB224" s="35"/>
      <c r="AC224" s="83">
        <v>500.0</v>
      </c>
      <c r="AD224" s="100" t="s">
        <v>5301</v>
      </c>
      <c r="AE224" s="35"/>
      <c r="AF224" s="35"/>
      <c r="AG224" s="35"/>
      <c r="AH224" s="35"/>
      <c r="AI224" s="35"/>
      <c r="AJ224" s="35"/>
      <c r="AK224" s="35"/>
      <c r="AL224" s="35"/>
      <c r="AM224" s="35"/>
      <c r="AN224" s="35"/>
      <c r="AO224" s="35"/>
      <c r="AP224" s="35"/>
      <c r="AQ224" s="142">
        <v>300.0</v>
      </c>
      <c r="AR224" s="244" t="s">
        <v>5302</v>
      </c>
      <c r="AS224" s="101"/>
      <c r="AT224" s="35"/>
      <c r="AU224" s="35"/>
      <c r="AV224" s="35"/>
      <c r="AW224" s="35"/>
      <c r="AX224" s="35"/>
      <c r="AY224" s="101"/>
      <c r="AZ224" s="114"/>
      <c r="BA224" s="35"/>
      <c r="BB224" s="35"/>
      <c r="BC224" s="35"/>
      <c r="BD224" s="35"/>
      <c r="BE224" s="35"/>
      <c r="BF224" s="35"/>
      <c r="BG224" s="243"/>
      <c r="BH224" s="243"/>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121">
        <v>500.0</v>
      </c>
      <c r="CF224" s="135" t="s">
        <v>1618</v>
      </c>
      <c r="CG224" s="35"/>
      <c r="CH224" s="35"/>
      <c r="CI224" s="35"/>
      <c r="CJ224" s="35"/>
      <c r="CK224" s="35"/>
      <c r="CL224" s="35"/>
      <c r="CM224" s="35"/>
      <c r="CN224" s="35"/>
      <c r="CO224" s="35"/>
      <c r="CP224" s="35"/>
      <c r="CQ224" s="35"/>
      <c r="CR224" s="35"/>
      <c r="CS224" s="124">
        <v>200.0</v>
      </c>
      <c r="CT224" s="122" t="s">
        <v>5303</v>
      </c>
      <c r="CU224" s="35"/>
      <c r="CV224" s="35"/>
      <c r="CW224" s="35"/>
      <c r="CX224" s="35"/>
      <c r="CY224" s="35"/>
      <c r="CZ224" s="35"/>
      <c r="DA224" s="35"/>
      <c r="DB224" s="35"/>
      <c r="DC224" s="35"/>
      <c r="DD224" s="35"/>
      <c r="DE224" s="35"/>
      <c r="DF224" s="35"/>
      <c r="DG224" s="35"/>
      <c r="DH224" s="35"/>
      <c r="DI224" s="35"/>
      <c r="DJ224" s="35"/>
      <c r="DK224" s="35"/>
      <c r="DL224" s="35"/>
      <c r="DO224" s="35"/>
      <c r="DP224" s="35"/>
    </row>
    <row r="225" ht="24.75" customHeight="1">
      <c r="A225" s="35"/>
      <c r="B225" s="82">
        <v>216.0</v>
      </c>
      <c r="C225" s="35"/>
      <c r="D225" s="35"/>
      <c r="E225" s="83">
        <v>200.0</v>
      </c>
      <c r="F225" s="100" t="s">
        <v>5304</v>
      </c>
      <c r="G225" s="35"/>
      <c r="H225" s="35"/>
      <c r="I225" s="83">
        <v>200.0</v>
      </c>
      <c r="J225" s="100" t="s">
        <v>1109</v>
      </c>
      <c r="K225" s="83">
        <v>200.0</v>
      </c>
      <c r="L225" s="116" t="s">
        <v>5305</v>
      </c>
      <c r="M225" s="35"/>
      <c r="N225" s="35"/>
      <c r="O225" s="35"/>
      <c r="P225" s="35"/>
      <c r="Q225" s="101"/>
      <c r="R225" s="114"/>
      <c r="S225" s="83">
        <v>200.0</v>
      </c>
      <c r="T225" s="100" t="s">
        <v>5306</v>
      </c>
      <c r="U225" s="35"/>
      <c r="V225" s="35"/>
      <c r="W225" s="35"/>
      <c r="X225" s="35"/>
      <c r="Y225" s="35"/>
      <c r="Z225" s="35"/>
      <c r="AA225" s="35"/>
      <c r="AB225" s="35"/>
      <c r="AC225" s="83">
        <v>500.0</v>
      </c>
      <c r="AD225" s="100" t="s">
        <v>5307</v>
      </c>
      <c r="AE225" s="35"/>
      <c r="AF225" s="35"/>
      <c r="AG225" s="35"/>
      <c r="AH225" s="35"/>
      <c r="AI225" s="35"/>
      <c r="AJ225" s="35"/>
      <c r="AK225" s="35"/>
      <c r="AL225" s="35"/>
      <c r="AM225" s="35"/>
      <c r="AN225" s="35"/>
      <c r="AO225" s="35"/>
      <c r="AP225" s="35"/>
      <c r="AQ225" s="35"/>
      <c r="AS225" s="101"/>
      <c r="AT225" s="35"/>
      <c r="AU225" s="35"/>
      <c r="AV225" s="35"/>
      <c r="AW225" s="35"/>
      <c r="AX225" s="35"/>
      <c r="AY225" s="101"/>
      <c r="AZ225" s="114"/>
      <c r="BA225" s="35"/>
      <c r="BB225" s="35"/>
      <c r="BC225" s="35"/>
      <c r="BD225" s="35"/>
      <c r="BE225" s="35"/>
      <c r="BF225" s="35"/>
      <c r="BG225" s="243"/>
      <c r="BH225" s="243"/>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121">
        <v>200.0</v>
      </c>
      <c r="CF225" s="135" t="s">
        <v>5308</v>
      </c>
      <c r="CG225" s="35"/>
      <c r="CH225" s="35"/>
      <c r="CI225" s="35"/>
      <c r="CJ225" s="35"/>
      <c r="CK225" s="35"/>
      <c r="CL225" s="35"/>
      <c r="CM225" s="35"/>
      <c r="CN225" s="35"/>
      <c r="CO225" s="35"/>
      <c r="CP225" s="35"/>
      <c r="CQ225" s="35"/>
      <c r="CR225" s="35"/>
      <c r="CS225" s="124">
        <v>50.0</v>
      </c>
      <c r="CT225" s="122" t="s">
        <v>5309</v>
      </c>
      <c r="CU225" s="35"/>
      <c r="CV225" s="35"/>
      <c r="CW225" s="35"/>
      <c r="CX225" s="35"/>
      <c r="CY225" s="35"/>
      <c r="CZ225" s="35"/>
      <c r="DA225" s="35"/>
      <c r="DB225" s="35"/>
      <c r="DC225" s="35"/>
      <c r="DD225" s="35"/>
      <c r="DE225" s="35"/>
      <c r="DF225" s="35"/>
      <c r="DG225" s="35"/>
      <c r="DH225" s="35"/>
      <c r="DI225" s="35"/>
      <c r="DJ225" s="35"/>
      <c r="DK225" s="35"/>
      <c r="DL225" s="35"/>
      <c r="DO225" s="35"/>
      <c r="DP225" s="35"/>
    </row>
    <row r="226" ht="24.75" customHeight="1">
      <c r="A226" s="35"/>
      <c r="B226" s="82">
        <v>217.0</v>
      </c>
      <c r="C226" s="35"/>
      <c r="D226" s="35"/>
      <c r="E226" s="83">
        <v>100.0</v>
      </c>
      <c r="F226" s="100" t="s">
        <v>5310</v>
      </c>
      <c r="G226" s="35"/>
      <c r="H226" s="35"/>
      <c r="I226" s="83">
        <v>200.0</v>
      </c>
      <c r="J226" s="100" t="s">
        <v>5311</v>
      </c>
      <c r="K226" s="83">
        <v>200.0</v>
      </c>
      <c r="L226" s="116" t="s">
        <v>5312</v>
      </c>
      <c r="M226" s="35"/>
      <c r="N226" s="35"/>
      <c r="O226" s="35"/>
      <c r="P226" s="35"/>
      <c r="Q226" s="101"/>
      <c r="R226" s="114"/>
      <c r="S226" s="83">
        <v>200.0</v>
      </c>
      <c r="T226" s="100" t="s">
        <v>5313</v>
      </c>
      <c r="U226" s="35"/>
      <c r="V226" s="35"/>
      <c r="W226" s="35"/>
      <c r="X226" s="35"/>
      <c r="Y226" s="35"/>
      <c r="Z226" s="35"/>
      <c r="AA226" s="35"/>
      <c r="AB226" s="35"/>
      <c r="AC226" s="83">
        <v>400.0</v>
      </c>
      <c r="AD226" s="100" t="s">
        <v>5314</v>
      </c>
      <c r="AE226" s="35"/>
      <c r="AF226" s="35"/>
      <c r="AG226" s="35"/>
      <c r="AH226" s="35"/>
      <c r="AI226" s="35"/>
      <c r="AJ226" s="35"/>
      <c r="AK226" s="35"/>
      <c r="AL226" s="35"/>
      <c r="AM226" s="35"/>
      <c r="AN226" s="35"/>
      <c r="AO226" s="35"/>
      <c r="AP226" s="35"/>
      <c r="AS226" s="101"/>
      <c r="AT226" s="35"/>
      <c r="AU226" s="35"/>
      <c r="AV226" s="35"/>
      <c r="AW226" s="35"/>
      <c r="AX226" s="35"/>
      <c r="AY226" s="101"/>
      <c r="AZ226" s="114"/>
      <c r="BA226" s="35"/>
      <c r="BB226" s="35"/>
      <c r="BC226" s="35"/>
      <c r="BD226" s="35"/>
      <c r="BE226" s="35"/>
      <c r="BF226" s="35"/>
      <c r="BG226" s="243"/>
      <c r="BH226" s="243"/>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121">
        <v>100.0</v>
      </c>
      <c r="CF226" s="135" t="s">
        <v>1194</v>
      </c>
      <c r="CG226" s="35"/>
      <c r="CH226" s="35"/>
      <c r="CI226" s="35"/>
      <c r="CJ226" s="35"/>
      <c r="CK226" s="35"/>
      <c r="CL226" s="35"/>
      <c r="CM226" s="35"/>
      <c r="CN226" s="35"/>
      <c r="CO226" s="35"/>
      <c r="CP226" s="35"/>
      <c r="CQ226" s="35"/>
      <c r="CR226" s="35"/>
      <c r="CS226" s="124">
        <v>100.0</v>
      </c>
      <c r="CT226" s="122" t="s">
        <v>5315</v>
      </c>
      <c r="CU226" s="35"/>
      <c r="CV226" s="35"/>
      <c r="CW226" s="35"/>
      <c r="CX226" s="35"/>
      <c r="CY226" s="35"/>
      <c r="CZ226" s="35"/>
      <c r="DA226" s="35"/>
      <c r="DB226" s="35"/>
      <c r="DC226" s="35"/>
      <c r="DD226" s="35"/>
      <c r="DE226" s="35"/>
      <c r="DF226" s="35"/>
      <c r="DG226" s="35"/>
      <c r="DH226" s="35"/>
      <c r="DI226" s="35"/>
      <c r="DJ226" s="35"/>
      <c r="DK226" s="35"/>
      <c r="DL226" s="35"/>
      <c r="DO226" s="35"/>
      <c r="DP226" s="35"/>
    </row>
    <row r="227" ht="24.75" customHeight="1">
      <c r="A227" s="35"/>
      <c r="B227" s="82">
        <v>218.0</v>
      </c>
      <c r="C227" s="35"/>
      <c r="D227" s="35"/>
      <c r="E227" s="83">
        <v>50.0</v>
      </c>
      <c r="F227" s="100" t="s">
        <v>5316</v>
      </c>
      <c r="G227" s="35"/>
      <c r="H227" s="35"/>
      <c r="I227" s="83">
        <v>200.0</v>
      </c>
      <c r="J227" s="100" t="s">
        <v>5317</v>
      </c>
      <c r="K227" s="83">
        <v>200.0</v>
      </c>
      <c r="L227" s="116" t="s">
        <v>5318</v>
      </c>
      <c r="M227" s="35"/>
      <c r="N227" s="35"/>
      <c r="O227" s="35"/>
      <c r="P227" s="35"/>
      <c r="Q227" s="101"/>
      <c r="R227" s="114"/>
      <c r="S227" s="83">
        <v>400.0</v>
      </c>
      <c r="T227" s="100" t="s">
        <v>5319</v>
      </c>
      <c r="U227" s="35"/>
      <c r="V227" s="35"/>
      <c r="W227" s="35"/>
      <c r="X227" s="35"/>
      <c r="Y227" s="35"/>
      <c r="Z227" s="35"/>
      <c r="AA227" s="35"/>
      <c r="AB227" s="35"/>
      <c r="AC227" s="83">
        <v>500.0</v>
      </c>
      <c r="AD227" s="100" t="s">
        <v>5320</v>
      </c>
      <c r="AE227" s="35"/>
      <c r="AF227" s="35"/>
      <c r="AI227" s="35"/>
      <c r="AJ227" s="35"/>
      <c r="AK227" s="35"/>
      <c r="AL227" s="35"/>
      <c r="AM227" s="35"/>
      <c r="AN227" s="35"/>
      <c r="AO227" s="35"/>
      <c r="AP227" s="35"/>
      <c r="AQ227" s="35"/>
      <c r="AR227" s="35"/>
      <c r="AS227" s="101"/>
      <c r="AT227" s="35"/>
      <c r="AU227" s="35"/>
      <c r="AV227" s="35"/>
      <c r="AW227" s="35"/>
      <c r="AX227" s="35"/>
      <c r="AY227" s="101"/>
      <c r="AZ227" s="114"/>
      <c r="BA227" s="35"/>
      <c r="BB227" s="35"/>
      <c r="BC227" s="35"/>
      <c r="BD227" s="35"/>
      <c r="BE227" s="35"/>
      <c r="BF227" s="35"/>
      <c r="BG227" s="243"/>
      <c r="BH227" s="243"/>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121">
        <v>1000.0</v>
      </c>
      <c r="CF227" s="135" t="s">
        <v>5321</v>
      </c>
      <c r="CG227" s="35"/>
      <c r="CH227" s="35"/>
      <c r="CI227" s="35"/>
      <c r="CJ227" s="35"/>
      <c r="CK227" s="35"/>
      <c r="CL227" s="35"/>
      <c r="CM227" s="35"/>
      <c r="CN227" s="35"/>
      <c r="CO227" s="35"/>
      <c r="CP227" s="35"/>
      <c r="CQ227" s="35"/>
      <c r="CR227" s="35"/>
      <c r="CS227" s="124">
        <v>100.0</v>
      </c>
      <c r="CT227" s="122" t="s">
        <v>5322</v>
      </c>
      <c r="CU227" s="35"/>
      <c r="CV227" s="35"/>
      <c r="CW227" s="35"/>
      <c r="CX227" s="35"/>
      <c r="CY227" s="35"/>
      <c r="CZ227" s="35"/>
      <c r="DA227" s="35"/>
      <c r="DB227" s="35"/>
      <c r="DC227" s="35"/>
      <c r="DD227" s="35"/>
      <c r="DE227" s="35"/>
      <c r="DF227" s="35"/>
      <c r="DG227" s="35"/>
      <c r="DH227" s="35"/>
      <c r="DI227" s="35"/>
      <c r="DJ227" s="35"/>
      <c r="DK227" s="35"/>
      <c r="DL227" s="35"/>
      <c r="DO227" s="35"/>
      <c r="DP227" s="35"/>
    </row>
    <row r="228" ht="24.75" customHeight="1">
      <c r="A228" s="35"/>
      <c r="B228" s="82">
        <v>219.0</v>
      </c>
      <c r="C228" s="35"/>
      <c r="D228" s="35"/>
      <c r="E228" s="83">
        <v>100.0</v>
      </c>
      <c r="F228" s="100" t="s">
        <v>5323</v>
      </c>
      <c r="G228" s="35"/>
      <c r="H228" s="35"/>
      <c r="I228" s="83">
        <v>100.0</v>
      </c>
      <c r="J228" s="100" t="s">
        <v>5324</v>
      </c>
      <c r="K228" s="83">
        <v>200.0</v>
      </c>
      <c r="L228" s="116" t="s">
        <v>5325</v>
      </c>
      <c r="M228" s="35"/>
      <c r="N228" s="35"/>
      <c r="O228" s="35"/>
      <c r="P228" s="35"/>
      <c r="Q228" s="101"/>
      <c r="R228" s="114"/>
      <c r="S228" s="83">
        <v>100.0</v>
      </c>
      <c r="T228" s="100" t="s">
        <v>5326</v>
      </c>
      <c r="U228" s="35"/>
      <c r="V228" s="35"/>
      <c r="W228" s="35"/>
      <c r="X228" s="35"/>
      <c r="Y228" s="35"/>
      <c r="Z228" s="35"/>
      <c r="AA228" s="35"/>
      <c r="AB228" s="35"/>
      <c r="AC228" s="83">
        <v>100.0</v>
      </c>
      <c r="AD228" s="100" t="s">
        <v>5327</v>
      </c>
      <c r="AE228" s="35"/>
      <c r="AF228" s="35"/>
      <c r="AG228" s="35"/>
      <c r="AH228" s="35"/>
      <c r="AI228" s="35"/>
      <c r="AJ228" s="35"/>
      <c r="AK228" s="35"/>
      <c r="AL228" s="35"/>
      <c r="AM228" s="35"/>
      <c r="AN228" s="35"/>
      <c r="AO228" s="35"/>
      <c r="AP228" s="35"/>
      <c r="AQ228" s="35"/>
      <c r="AR228" s="35"/>
      <c r="AS228" s="101"/>
      <c r="AT228" s="35"/>
      <c r="AU228" s="35"/>
      <c r="AV228" s="35"/>
      <c r="AW228" s="35"/>
      <c r="AX228" s="35"/>
      <c r="AY228" s="101"/>
      <c r="AZ228" s="114"/>
      <c r="BA228" s="35"/>
      <c r="BB228" s="35"/>
      <c r="BC228" s="35"/>
      <c r="BD228" s="35"/>
      <c r="BE228" s="35"/>
      <c r="BF228" s="35"/>
      <c r="BG228" s="243"/>
      <c r="BH228" s="243"/>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121">
        <v>100.0</v>
      </c>
      <c r="CF228" s="135" t="s">
        <v>5328</v>
      </c>
      <c r="CG228" s="35"/>
      <c r="CH228" s="35"/>
      <c r="CI228" s="35"/>
      <c r="CJ228" s="35"/>
      <c r="CK228" s="35"/>
      <c r="CL228" s="35"/>
      <c r="CM228" s="35"/>
      <c r="CN228" s="35"/>
      <c r="CO228" s="35"/>
      <c r="CP228" s="35"/>
      <c r="CQ228" s="35"/>
      <c r="CR228" s="35"/>
      <c r="CS228" s="124">
        <v>100.0</v>
      </c>
      <c r="CT228" s="122" t="s">
        <v>5329</v>
      </c>
      <c r="CU228" s="35"/>
      <c r="CV228" s="35"/>
      <c r="CW228" s="35"/>
      <c r="CX228" s="35"/>
      <c r="CY228" s="35"/>
      <c r="CZ228" s="35"/>
      <c r="DA228" s="35"/>
      <c r="DB228" s="35"/>
      <c r="DC228" s="35"/>
      <c r="DD228" s="35"/>
      <c r="DE228" s="35"/>
      <c r="DF228" s="35"/>
      <c r="DG228" s="35"/>
      <c r="DH228" s="35"/>
      <c r="DI228" s="35"/>
      <c r="DJ228" s="35"/>
      <c r="DK228" s="35"/>
      <c r="DL228" s="35"/>
      <c r="DO228" s="35"/>
      <c r="DP228" s="35"/>
    </row>
    <row r="229" ht="24.75" customHeight="1">
      <c r="A229" s="35"/>
      <c r="B229" s="82">
        <v>220.0</v>
      </c>
      <c r="C229" s="35"/>
      <c r="D229" s="35"/>
      <c r="E229" s="83">
        <v>100.0</v>
      </c>
      <c r="F229" s="118" t="s">
        <v>5330</v>
      </c>
      <c r="G229" s="35"/>
      <c r="H229" s="35"/>
      <c r="I229" s="83">
        <v>200.0</v>
      </c>
      <c r="J229" s="100" t="s">
        <v>5331</v>
      </c>
      <c r="K229" s="83">
        <v>200.0</v>
      </c>
      <c r="L229" s="116" t="s">
        <v>5332</v>
      </c>
      <c r="M229" s="35"/>
      <c r="N229" s="35"/>
      <c r="O229" s="35"/>
      <c r="P229" s="35"/>
      <c r="Q229" s="101"/>
      <c r="R229" s="114"/>
      <c r="S229" s="83">
        <v>400.0</v>
      </c>
      <c r="T229" s="100" t="s">
        <v>5333</v>
      </c>
      <c r="U229" s="35"/>
      <c r="V229" s="35"/>
      <c r="W229" s="35"/>
      <c r="X229" s="35"/>
      <c r="Y229" s="35"/>
      <c r="Z229" s="35"/>
      <c r="AA229" s="35"/>
      <c r="AB229" s="35"/>
      <c r="AC229" s="83" t="s">
        <v>439</v>
      </c>
      <c r="AD229" s="100" t="s">
        <v>5334</v>
      </c>
      <c r="AE229" s="35"/>
      <c r="AF229" s="35"/>
      <c r="AG229" s="35"/>
      <c r="AH229" s="35"/>
      <c r="AI229" s="35"/>
      <c r="AJ229" s="35"/>
      <c r="AK229" s="35"/>
      <c r="AL229" s="35"/>
      <c r="AM229" s="35"/>
      <c r="AN229" s="35"/>
      <c r="AO229" s="35"/>
      <c r="AP229" s="35"/>
      <c r="AQ229" s="35"/>
      <c r="AR229" s="35"/>
      <c r="AS229" s="101"/>
      <c r="AT229" s="35"/>
      <c r="AU229" s="35"/>
      <c r="AV229" s="35"/>
      <c r="AW229" s="35"/>
      <c r="AX229" s="35"/>
      <c r="AY229" s="101"/>
      <c r="AZ229" s="114"/>
      <c r="BA229" s="35"/>
      <c r="BB229" s="35"/>
      <c r="BC229" s="35"/>
      <c r="BD229" s="35"/>
      <c r="BE229" s="35"/>
      <c r="BF229" s="35"/>
      <c r="BG229" s="243"/>
      <c r="BH229" s="243"/>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121">
        <v>500.0</v>
      </c>
      <c r="CF229" s="135" t="s">
        <v>3206</v>
      </c>
      <c r="CG229" s="35"/>
      <c r="CH229" s="35"/>
      <c r="CI229" s="35"/>
      <c r="CJ229" s="35"/>
      <c r="CK229" s="35"/>
      <c r="CL229" s="35"/>
      <c r="CM229" s="35"/>
      <c r="CN229" s="35"/>
      <c r="CO229" s="35"/>
      <c r="CP229" s="35"/>
      <c r="CQ229" s="35"/>
      <c r="CR229" s="35"/>
      <c r="CS229" s="124">
        <v>50.0</v>
      </c>
      <c r="CT229" s="122" t="s">
        <v>5335</v>
      </c>
      <c r="CU229" s="35"/>
      <c r="CV229" s="35"/>
      <c r="CW229" s="35"/>
      <c r="CX229" s="35"/>
      <c r="CY229" s="35"/>
      <c r="CZ229" s="35"/>
      <c r="DA229" s="35"/>
      <c r="DB229" s="35"/>
      <c r="DC229" s="35"/>
      <c r="DD229" s="35"/>
      <c r="DE229" s="35"/>
      <c r="DF229" s="35"/>
      <c r="DG229" s="35"/>
      <c r="DH229" s="35"/>
      <c r="DI229" s="35"/>
      <c r="DJ229" s="35"/>
      <c r="DK229" s="35"/>
      <c r="DL229" s="35"/>
      <c r="DO229" s="35"/>
      <c r="DP229" s="35"/>
    </row>
    <row r="230" ht="24.75" customHeight="1">
      <c r="A230" s="35"/>
      <c r="B230" s="82">
        <v>221.0</v>
      </c>
      <c r="C230" s="35"/>
      <c r="D230" s="35"/>
      <c r="E230" s="83">
        <v>100.0</v>
      </c>
      <c r="F230" s="100" t="s">
        <v>5336</v>
      </c>
      <c r="G230" s="35"/>
      <c r="H230" s="35"/>
      <c r="I230" s="83">
        <v>200.0</v>
      </c>
      <c r="J230" s="100" t="s">
        <v>5337</v>
      </c>
      <c r="K230" s="83">
        <v>200.0</v>
      </c>
      <c r="L230" s="116" t="s">
        <v>5338</v>
      </c>
      <c r="M230" s="35"/>
      <c r="N230" s="35"/>
      <c r="O230" s="35"/>
      <c r="P230" s="35"/>
      <c r="Q230" s="101"/>
      <c r="R230" s="114"/>
      <c r="S230" s="91">
        <v>200.0</v>
      </c>
      <c r="T230" s="245" t="s">
        <v>5339</v>
      </c>
      <c r="U230" s="35"/>
      <c r="V230" s="35"/>
      <c r="W230" s="35"/>
      <c r="X230" s="35"/>
      <c r="Y230" s="35"/>
      <c r="Z230" s="35"/>
      <c r="AA230" s="35"/>
      <c r="AB230" s="35"/>
      <c r="AC230" s="83">
        <v>100.0</v>
      </c>
      <c r="AD230" s="100" t="s">
        <v>5340</v>
      </c>
      <c r="AE230" s="35"/>
      <c r="AF230" s="35"/>
      <c r="AG230" s="35"/>
      <c r="AH230" s="35"/>
      <c r="AI230" s="35"/>
      <c r="AJ230" s="35"/>
      <c r="AK230" s="35"/>
      <c r="AL230" s="35"/>
      <c r="AM230" s="35"/>
      <c r="AN230" s="35"/>
      <c r="AO230" s="35"/>
      <c r="AP230" s="35"/>
      <c r="AQ230" s="35"/>
      <c r="AR230" s="35"/>
      <c r="AS230" s="101"/>
      <c r="AT230" s="35"/>
      <c r="AU230" s="35"/>
      <c r="AV230" s="35"/>
      <c r="AW230" s="35"/>
      <c r="AX230" s="35"/>
      <c r="AY230" s="101"/>
      <c r="AZ230" s="114"/>
      <c r="BA230" s="35"/>
      <c r="BB230" s="35"/>
      <c r="BC230" s="35"/>
      <c r="BD230" s="35"/>
      <c r="BE230" s="35"/>
      <c r="BF230" s="35"/>
      <c r="BG230" s="243"/>
      <c r="BH230" s="243"/>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121">
        <v>500.0</v>
      </c>
      <c r="CF230" s="165" t="s">
        <v>1062</v>
      </c>
      <c r="CG230" s="35"/>
      <c r="CH230" s="35"/>
      <c r="CI230" s="35"/>
      <c r="CJ230" s="35"/>
      <c r="CK230" s="35"/>
      <c r="CL230" s="35"/>
      <c r="CM230" s="35"/>
      <c r="CN230" s="35"/>
      <c r="CO230" s="35"/>
      <c r="CP230" s="35"/>
      <c r="CQ230" s="35"/>
      <c r="CR230" s="35"/>
      <c r="CS230" s="124">
        <v>100.0</v>
      </c>
      <c r="CT230" s="122" t="s">
        <v>5341</v>
      </c>
      <c r="CU230" s="35"/>
      <c r="CV230" s="35"/>
      <c r="CW230" s="35"/>
      <c r="CX230" s="35"/>
      <c r="CY230" s="35"/>
      <c r="CZ230" s="35"/>
      <c r="DA230" s="35"/>
      <c r="DB230" s="35"/>
      <c r="DC230" s="35"/>
      <c r="DD230" s="35"/>
      <c r="DE230" s="35"/>
      <c r="DF230" s="35"/>
      <c r="DG230" s="35"/>
      <c r="DH230" s="35"/>
      <c r="DI230" s="35"/>
      <c r="DJ230" s="35"/>
      <c r="DK230" s="35"/>
      <c r="DL230" s="35"/>
      <c r="DO230" s="35"/>
      <c r="DP230" s="35"/>
    </row>
    <row r="231" ht="24.75" customHeight="1">
      <c r="A231" s="35"/>
      <c r="B231" s="82">
        <v>222.0</v>
      </c>
      <c r="C231" s="35"/>
      <c r="D231" s="35"/>
      <c r="E231" s="83">
        <v>100.0</v>
      </c>
      <c r="F231" s="100" t="s">
        <v>5342</v>
      </c>
      <c r="G231" s="35"/>
      <c r="H231" s="35"/>
      <c r="I231" s="83">
        <v>600.0</v>
      </c>
      <c r="J231" s="100" t="s">
        <v>2609</v>
      </c>
      <c r="K231" s="83">
        <v>200.0</v>
      </c>
      <c r="L231" s="116" t="s">
        <v>5343</v>
      </c>
      <c r="M231" s="35"/>
      <c r="N231" s="35"/>
      <c r="O231" s="35"/>
      <c r="P231" s="35"/>
      <c r="Q231" s="101"/>
      <c r="R231" s="114"/>
      <c r="S231" s="91" t="s">
        <v>1142</v>
      </c>
      <c r="T231" s="245" t="s">
        <v>5344</v>
      </c>
      <c r="U231" s="35"/>
      <c r="V231" s="35"/>
      <c r="W231" s="35"/>
      <c r="X231" s="35"/>
      <c r="Y231" s="35"/>
      <c r="Z231" s="35"/>
      <c r="AA231" s="35"/>
      <c r="AB231" s="35"/>
      <c r="AC231" s="83" t="s">
        <v>439</v>
      </c>
      <c r="AD231" s="100" t="s">
        <v>5345</v>
      </c>
      <c r="AE231" s="35"/>
      <c r="AF231" s="35"/>
      <c r="AG231" s="35"/>
      <c r="AH231" s="35"/>
      <c r="AI231" s="35"/>
      <c r="AJ231" s="35"/>
      <c r="AK231" s="35"/>
      <c r="AL231" s="35"/>
      <c r="AM231" s="35"/>
      <c r="AN231" s="35"/>
      <c r="AO231" s="35"/>
      <c r="AP231" s="35"/>
      <c r="AQ231" s="35"/>
      <c r="AR231" s="35"/>
      <c r="AS231" s="101"/>
      <c r="AT231" s="35"/>
      <c r="AU231" s="35"/>
      <c r="AV231" s="35"/>
      <c r="AW231" s="35"/>
      <c r="AX231" s="35"/>
      <c r="AY231" s="101"/>
      <c r="AZ231" s="114"/>
      <c r="BA231" s="35"/>
      <c r="BB231" s="35"/>
      <c r="BC231" s="35"/>
      <c r="BD231" s="35"/>
      <c r="BE231" s="35"/>
      <c r="BF231" s="35"/>
      <c r="BG231" s="243"/>
      <c r="BH231" s="243"/>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121">
        <v>100.0</v>
      </c>
      <c r="CF231" s="165" t="s">
        <v>5346</v>
      </c>
      <c r="CI231" s="35"/>
      <c r="CJ231" s="35"/>
      <c r="CK231" s="35"/>
      <c r="CL231" s="35"/>
      <c r="CM231" s="35"/>
      <c r="CN231" s="35"/>
      <c r="CO231" s="35"/>
      <c r="CP231" s="35"/>
      <c r="CQ231" s="35"/>
      <c r="CR231" s="35"/>
      <c r="CS231" s="124">
        <v>200.0</v>
      </c>
      <c r="CT231" s="122" t="s">
        <v>5347</v>
      </c>
      <c r="CU231" s="35"/>
      <c r="CV231" s="35"/>
      <c r="CW231" s="35"/>
      <c r="CX231" s="35"/>
      <c r="CY231" s="35"/>
      <c r="CZ231" s="35"/>
      <c r="DA231" s="35"/>
      <c r="DB231" s="35"/>
      <c r="DC231" s="35"/>
      <c r="DD231" s="35"/>
      <c r="DE231" s="35"/>
      <c r="DF231" s="35"/>
      <c r="DG231" s="35"/>
      <c r="DH231" s="35"/>
      <c r="DI231" s="35"/>
      <c r="DJ231" s="35"/>
      <c r="DK231" s="35"/>
      <c r="DL231" s="35"/>
      <c r="DO231" s="35"/>
      <c r="DP231" s="35"/>
    </row>
    <row r="232" ht="24.75" customHeight="1">
      <c r="A232" s="35"/>
      <c r="B232" s="82">
        <v>223.0</v>
      </c>
      <c r="C232" s="35"/>
      <c r="D232" s="35"/>
      <c r="E232" s="83">
        <v>100.0</v>
      </c>
      <c r="F232" s="100" t="s">
        <v>5348</v>
      </c>
      <c r="G232" s="35"/>
      <c r="H232" s="35"/>
      <c r="I232" s="83">
        <v>300.0</v>
      </c>
      <c r="J232" s="100" t="s">
        <v>5349</v>
      </c>
      <c r="K232" s="83">
        <v>200.0</v>
      </c>
      <c r="L232" s="116" t="s">
        <v>5350</v>
      </c>
      <c r="M232" s="35"/>
      <c r="N232" s="35"/>
      <c r="O232" s="35"/>
      <c r="P232" s="35"/>
      <c r="Q232" s="101"/>
      <c r="R232" s="114"/>
      <c r="S232" s="91" t="s">
        <v>304</v>
      </c>
      <c r="T232" s="245" t="s">
        <v>5351</v>
      </c>
      <c r="U232" s="35"/>
      <c r="V232" s="35"/>
      <c r="W232" s="35"/>
      <c r="X232" s="35"/>
      <c r="Y232" s="35"/>
      <c r="Z232" s="35"/>
      <c r="AA232" s="35"/>
      <c r="AB232" s="35"/>
      <c r="AC232" s="83">
        <v>200.0</v>
      </c>
      <c r="AD232" s="100" t="s">
        <v>5352</v>
      </c>
      <c r="AE232" s="35"/>
      <c r="AF232" s="35"/>
      <c r="AG232" s="35"/>
      <c r="AH232" s="35"/>
      <c r="AI232" s="35"/>
      <c r="AJ232" s="35"/>
      <c r="AK232" s="35"/>
      <c r="AL232" s="35"/>
      <c r="AM232" s="35"/>
      <c r="AN232" s="35"/>
      <c r="AO232" s="35"/>
      <c r="AP232" s="35"/>
      <c r="AQ232" s="35"/>
      <c r="AR232" s="35"/>
      <c r="AS232" s="101"/>
      <c r="AT232" s="35"/>
      <c r="AU232" s="35"/>
      <c r="AV232" s="35"/>
      <c r="AW232" s="35"/>
      <c r="AX232" s="35"/>
      <c r="AY232" s="101"/>
      <c r="AZ232" s="114"/>
      <c r="BA232" s="35"/>
      <c r="BB232" s="35"/>
      <c r="BC232" s="35"/>
      <c r="BD232" s="35"/>
      <c r="BE232" s="35"/>
      <c r="BF232" s="35"/>
      <c r="BG232" s="243"/>
      <c r="BH232" s="243"/>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121">
        <v>300.0</v>
      </c>
      <c r="CF232" s="135" t="s">
        <v>5353</v>
      </c>
      <c r="CI232" s="35"/>
      <c r="CJ232" s="35"/>
      <c r="CK232" s="35"/>
      <c r="CL232" s="35"/>
      <c r="CM232" s="35"/>
      <c r="CN232" s="35"/>
      <c r="CO232" s="35"/>
      <c r="CP232" s="35"/>
      <c r="CQ232" s="35"/>
      <c r="CR232" s="35"/>
      <c r="CS232" s="124">
        <v>200.0</v>
      </c>
      <c r="CT232" s="122" t="s">
        <v>5354</v>
      </c>
      <c r="CU232" s="35"/>
      <c r="CV232" s="35"/>
      <c r="CW232" s="35"/>
      <c r="CX232" s="35"/>
      <c r="CY232" s="35"/>
      <c r="CZ232" s="35"/>
      <c r="DA232" s="35"/>
      <c r="DB232" s="35"/>
      <c r="DC232" s="35"/>
      <c r="DD232" s="35"/>
      <c r="DE232" s="35"/>
      <c r="DF232" s="35"/>
      <c r="DG232" s="35"/>
      <c r="DH232" s="35"/>
      <c r="DI232" s="35"/>
      <c r="DJ232" s="35"/>
      <c r="DK232" s="35"/>
      <c r="DL232" s="35"/>
      <c r="DO232" s="35"/>
      <c r="DP232" s="35"/>
    </row>
    <row r="233" ht="24.75" customHeight="1">
      <c r="A233" s="35"/>
      <c r="B233" s="82">
        <v>224.0</v>
      </c>
      <c r="C233" s="35"/>
      <c r="D233" s="35"/>
      <c r="E233" s="142">
        <v>50.0</v>
      </c>
      <c r="F233" s="162" t="s">
        <v>5355</v>
      </c>
      <c r="G233" s="35"/>
      <c r="H233" s="35"/>
      <c r="I233" s="83">
        <v>200.0</v>
      </c>
      <c r="J233" s="100" t="s">
        <v>5356</v>
      </c>
      <c r="K233" s="83">
        <v>200.0</v>
      </c>
      <c r="L233" s="116" t="s">
        <v>5357</v>
      </c>
      <c r="M233" s="35"/>
      <c r="N233" s="35"/>
      <c r="O233" s="35"/>
      <c r="P233" s="35"/>
      <c r="Q233" s="101"/>
      <c r="R233" s="114"/>
      <c r="S233" s="91" t="s">
        <v>5358</v>
      </c>
      <c r="T233" s="245" t="s">
        <v>5359</v>
      </c>
      <c r="U233" s="35"/>
      <c r="V233" s="35"/>
      <c r="W233" s="35"/>
      <c r="X233" s="35"/>
      <c r="Y233" s="35"/>
      <c r="Z233" s="35"/>
      <c r="AA233" s="35"/>
      <c r="AB233" s="35"/>
      <c r="AC233" s="83">
        <v>300.0</v>
      </c>
      <c r="AD233" s="100" t="s">
        <v>5360</v>
      </c>
      <c r="AE233" s="35"/>
      <c r="AF233" s="35"/>
      <c r="AG233" s="35"/>
      <c r="AH233" s="35"/>
      <c r="AI233" s="35"/>
      <c r="AJ233" s="35"/>
      <c r="AK233" s="35"/>
      <c r="AL233" s="35"/>
      <c r="AM233" s="35"/>
      <c r="AN233" s="35"/>
      <c r="AO233" s="35"/>
      <c r="AP233" s="35"/>
      <c r="AQ233" s="35"/>
      <c r="AR233" s="35"/>
      <c r="AS233" s="101"/>
      <c r="AT233" s="35"/>
      <c r="AU233" s="35"/>
      <c r="AV233" s="35"/>
      <c r="AW233" s="35"/>
      <c r="AX233" s="35"/>
      <c r="AY233" s="101"/>
      <c r="AZ233" s="114"/>
      <c r="BA233" s="35"/>
      <c r="BB233" s="35"/>
      <c r="BC233" s="35"/>
      <c r="BD233" s="35"/>
      <c r="BE233" s="35"/>
      <c r="BF233" s="35"/>
      <c r="BG233" s="243"/>
      <c r="BH233" s="243"/>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121">
        <v>100.0</v>
      </c>
      <c r="CF233" s="135" t="s">
        <v>5361</v>
      </c>
      <c r="CI233" s="35"/>
      <c r="CJ233" s="35"/>
      <c r="CK233" s="35"/>
      <c r="CL233" s="35"/>
      <c r="CM233" s="35"/>
      <c r="CN233" s="35"/>
      <c r="CO233" s="35"/>
      <c r="CP233" s="35"/>
      <c r="CQ233" s="35"/>
      <c r="CR233" s="35"/>
      <c r="CS233" s="124">
        <v>200.0</v>
      </c>
      <c r="CT233" s="122" t="s">
        <v>5362</v>
      </c>
      <c r="CU233" s="35"/>
      <c r="CV233" s="35"/>
      <c r="CW233" s="35"/>
      <c r="CX233" s="35"/>
      <c r="CY233" s="35"/>
      <c r="CZ233" s="35"/>
      <c r="DA233" s="35"/>
      <c r="DB233" s="35"/>
      <c r="DC233" s="35"/>
      <c r="DD233" s="35"/>
      <c r="DE233" s="35"/>
      <c r="DF233" s="35"/>
      <c r="DG233" s="35"/>
      <c r="DH233" s="35"/>
      <c r="DI233" s="35"/>
      <c r="DJ233" s="35"/>
      <c r="DK233" s="35"/>
      <c r="DL233" s="35"/>
      <c r="DO233" s="35"/>
      <c r="DP233" s="35"/>
    </row>
    <row r="234" ht="24.75" customHeight="1">
      <c r="A234" s="35"/>
      <c r="B234" s="82">
        <v>225.0</v>
      </c>
      <c r="C234" s="35"/>
      <c r="D234" s="35"/>
      <c r="E234" s="101"/>
      <c r="F234" s="114"/>
      <c r="G234" s="35"/>
      <c r="H234" s="35"/>
      <c r="I234" s="83">
        <v>300.0</v>
      </c>
      <c r="J234" s="115" t="s">
        <v>5363</v>
      </c>
      <c r="K234" s="83">
        <v>200.0</v>
      </c>
      <c r="L234" s="116" t="s">
        <v>5364</v>
      </c>
      <c r="M234" s="35"/>
      <c r="N234" s="35"/>
      <c r="O234" s="35"/>
      <c r="P234" s="35"/>
      <c r="Q234" s="101"/>
      <c r="R234" s="114"/>
      <c r="S234" s="91" t="s">
        <v>2420</v>
      </c>
      <c r="T234" s="245" t="s">
        <v>5365</v>
      </c>
      <c r="U234" s="35"/>
      <c r="V234" s="35"/>
      <c r="W234" s="35"/>
      <c r="X234" s="35"/>
      <c r="Y234" s="35"/>
      <c r="Z234" s="35"/>
      <c r="AA234" s="35"/>
      <c r="AB234" s="35"/>
      <c r="AC234" s="83">
        <v>500.0</v>
      </c>
      <c r="AD234" s="100" t="s">
        <v>5366</v>
      </c>
      <c r="AE234" s="35"/>
      <c r="AF234" s="35"/>
      <c r="AG234" s="35"/>
      <c r="AH234" s="35"/>
      <c r="AI234" s="35"/>
      <c r="AJ234" s="35"/>
      <c r="AK234" s="35"/>
      <c r="AL234" s="35"/>
      <c r="AM234" s="35"/>
      <c r="AN234" s="35"/>
      <c r="AO234" s="35"/>
      <c r="AP234" s="35"/>
      <c r="AQ234" s="35"/>
      <c r="AR234" s="35"/>
      <c r="AS234" s="101"/>
      <c r="AT234" s="35"/>
      <c r="AU234" s="35"/>
      <c r="AV234" s="35"/>
      <c r="AW234" s="35"/>
      <c r="AX234" s="35"/>
      <c r="AY234" s="101"/>
      <c r="AZ234" s="114"/>
      <c r="BA234" s="35"/>
      <c r="BB234" s="35"/>
      <c r="BC234" s="35"/>
      <c r="BD234" s="35"/>
      <c r="BE234" s="35"/>
      <c r="BF234" s="35"/>
      <c r="BG234" s="243"/>
      <c r="BH234" s="243"/>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121">
        <v>500.0</v>
      </c>
      <c r="CF234" s="135" t="s">
        <v>5367</v>
      </c>
      <c r="CI234" s="35"/>
      <c r="CJ234" s="35"/>
      <c r="CK234" s="35"/>
      <c r="CL234" s="35"/>
      <c r="CM234" s="35"/>
      <c r="CN234" s="35"/>
      <c r="CO234" s="35"/>
      <c r="CP234" s="35"/>
      <c r="CQ234" s="35"/>
      <c r="CR234" s="35"/>
      <c r="CS234" s="124">
        <v>100.0</v>
      </c>
      <c r="CT234" s="122" t="s">
        <v>5368</v>
      </c>
      <c r="CU234" s="35"/>
      <c r="CV234" s="35"/>
      <c r="CW234" s="35"/>
      <c r="CX234" s="35"/>
      <c r="CY234" s="35"/>
      <c r="CZ234" s="35"/>
      <c r="DA234" s="35"/>
      <c r="DB234" s="35"/>
      <c r="DC234" s="35"/>
      <c r="DD234" s="35"/>
      <c r="DE234" s="35"/>
      <c r="DF234" s="35"/>
      <c r="DG234" s="35"/>
      <c r="DH234" s="35"/>
      <c r="DI234" s="35"/>
      <c r="DJ234" s="35"/>
      <c r="DK234" s="35"/>
      <c r="DL234" s="35"/>
      <c r="DO234" s="35"/>
      <c r="DP234" s="35"/>
    </row>
    <row r="235" ht="24.75" customHeight="1">
      <c r="A235" s="35"/>
      <c r="B235" s="82">
        <v>226.0</v>
      </c>
      <c r="C235" s="35"/>
      <c r="D235" s="35"/>
      <c r="E235" s="101"/>
      <c r="F235" s="114"/>
      <c r="G235" s="35"/>
      <c r="H235" s="35"/>
      <c r="I235" s="83">
        <v>500.0</v>
      </c>
      <c r="J235" s="100" t="s">
        <v>4836</v>
      </c>
      <c r="K235" s="83">
        <v>200.0</v>
      </c>
      <c r="L235" s="116" t="s">
        <v>5369</v>
      </c>
      <c r="M235" s="35"/>
      <c r="N235" s="35"/>
      <c r="O235" s="35"/>
      <c r="P235" s="35"/>
      <c r="Q235" s="101"/>
      <c r="R235" s="114"/>
      <c r="S235" s="91" t="s">
        <v>5370</v>
      </c>
      <c r="T235" s="245" t="s">
        <v>5371</v>
      </c>
      <c r="U235" s="35"/>
      <c r="V235" s="35"/>
      <c r="W235" s="35"/>
      <c r="X235" s="35"/>
      <c r="Y235" s="35"/>
      <c r="Z235" s="35"/>
      <c r="AA235" s="35"/>
      <c r="AB235" s="35"/>
      <c r="AC235" s="83">
        <v>100.0</v>
      </c>
      <c r="AD235" s="100" t="s">
        <v>5372</v>
      </c>
      <c r="AE235" s="35"/>
      <c r="AF235" s="35"/>
      <c r="AG235" s="35"/>
      <c r="AH235" s="35"/>
      <c r="AI235" s="35"/>
      <c r="AJ235" s="35"/>
      <c r="AK235" s="35"/>
      <c r="AL235" s="35"/>
      <c r="AM235" s="35"/>
      <c r="AN235" s="35"/>
      <c r="AO235" s="35"/>
      <c r="AP235" s="35"/>
      <c r="AQ235" s="35"/>
      <c r="AR235" s="35"/>
      <c r="AS235" s="101"/>
      <c r="AT235" s="35"/>
      <c r="AU235" s="35"/>
      <c r="AV235" s="35"/>
      <c r="AW235" s="35"/>
      <c r="AX235" s="35"/>
      <c r="AY235" s="101"/>
      <c r="AZ235" s="114"/>
      <c r="BA235" s="35"/>
      <c r="BB235" s="35"/>
      <c r="BC235" s="35"/>
      <c r="BD235" s="35"/>
      <c r="BE235" s="35"/>
      <c r="BF235" s="35"/>
      <c r="BG235" s="243"/>
      <c r="BH235" s="243"/>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121">
        <v>200.0</v>
      </c>
      <c r="CF235" s="165" t="s">
        <v>5373</v>
      </c>
      <c r="CG235" s="35"/>
      <c r="CH235" s="35"/>
      <c r="CI235" s="35"/>
      <c r="CJ235" s="35"/>
      <c r="CK235" s="35"/>
      <c r="CL235" s="35"/>
      <c r="CM235" s="35"/>
      <c r="CN235" s="35"/>
      <c r="CO235" s="35"/>
      <c r="CP235" s="35"/>
      <c r="CQ235" s="35"/>
      <c r="CR235" s="35"/>
      <c r="CS235" s="124">
        <v>200.0</v>
      </c>
      <c r="CT235" s="122" t="s">
        <v>5374</v>
      </c>
      <c r="CU235" s="35"/>
      <c r="CV235" s="35"/>
      <c r="CW235" s="35"/>
      <c r="CX235" s="35"/>
      <c r="CY235" s="35"/>
      <c r="CZ235" s="35"/>
      <c r="DA235" s="35"/>
      <c r="DB235" s="35"/>
      <c r="DC235" s="35"/>
      <c r="DD235" s="35"/>
      <c r="DE235" s="35"/>
      <c r="DF235" s="35"/>
      <c r="DG235" s="35"/>
      <c r="DH235" s="35"/>
      <c r="DI235" s="35"/>
      <c r="DJ235" s="35"/>
      <c r="DK235" s="35"/>
      <c r="DL235" s="35"/>
      <c r="DO235" s="35"/>
      <c r="DP235" s="35"/>
    </row>
    <row r="236" ht="24.75" customHeight="1">
      <c r="A236" s="35"/>
      <c r="B236" s="82">
        <v>227.0</v>
      </c>
      <c r="C236" s="35"/>
      <c r="D236" s="35"/>
      <c r="E236" s="101"/>
      <c r="F236" s="114"/>
      <c r="G236" s="35"/>
      <c r="H236" s="35"/>
      <c r="I236" s="83">
        <v>200.0</v>
      </c>
      <c r="J236" s="100" t="s">
        <v>5375</v>
      </c>
      <c r="K236" s="83">
        <v>200.0</v>
      </c>
      <c r="L236" s="116" t="s">
        <v>5376</v>
      </c>
      <c r="M236" s="35"/>
      <c r="N236" s="35"/>
      <c r="O236" s="35"/>
      <c r="P236" s="35"/>
      <c r="Q236" s="101"/>
      <c r="R236" s="114"/>
      <c r="S236" s="83">
        <v>100.0</v>
      </c>
      <c r="T236" s="100" t="s">
        <v>5377</v>
      </c>
      <c r="U236" s="35"/>
      <c r="V236" s="35"/>
      <c r="W236" s="35"/>
      <c r="X236" s="35"/>
      <c r="Y236" s="35"/>
      <c r="Z236" s="35"/>
      <c r="AA236" s="35"/>
      <c r="AB236" s="35"/>
      <c r="AC236" s="83" t="s">
        <v>439</v>
      </c>
      <c r="AD236" s="100" t="s">
        <v>5378</v>
      </c>
      <c r="AE236" s="35"/>
      <c r="AF236" s="35"/>
      <c r="AG236" s="35"/>
      <c r="AH236" s="35"/>
      <c r="AI236" s="35"/>
      <c r="AJ236" s="35"/>
      <c r="AK236" s="35"/>
      <c r="AL236" s="35"/>
      <c r="AM236" s="35"/>
      <c r="AN236" s="35"/>
      <c r="AO236" s="35"/>
      <c r="AP236" s="35"/>
      <c r="AQ236" s="35"/>
      <c r="AR236" s="35"/>
      <c r="AS236" s="101"/>
      <c r="AT236" s="35"/>
      <c r="AU236" s="35"/>
      <c r="AV236" s="35"/>
      <c r="AW236" s="35"/>
      <c r="AX236" s="35"/>
      <c r="AY236" s="101"/>
      <c r="AZ236" s="114"/>
      <c r="BA236" s="35"/>
      <c r="BB236" s="35"/>
      <c r="BC236" s="35"/>
      <c r="BD236" s="35"/>
      <c r="BE236" s="35"/>
      <c r="BF236" s="35"/>
      <c r="BG236" s="243"/>
      <c r="BH236" s="243"/>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121">
        <v>100.0</v>
      </c>
      <c r="CF236" s="135" t="s">
        <v>5379</v>
      </c>
      <c r="CG236" s="35"/>
      <c r="CH236" s="35"/>
      <c r="CI236" s="35"/>
      <c r="CJ236" s="35"/>
      <c r="CK236" s="35"/>
      <c r="CL236" s="35"/>
      <c r="CM236" s="35"/>
      <c r="CN236" s="35"/>
      <c r="CO236" s="35"/>
      <c r="CP236" s="35"/>
      <c r="CQ236" s="35"/>
      <c r="CR236" s="35"/>
      <c r="CS236" s="124">
        <v>300.0</v>
      </c>
      <c r="CT236" s="122" t="s">
        <v>5380</v>
      </c>
      <c r="CU236" s="35"/>
      <c r="CV236" s="35"/>
      <c r="CW236" s="35"/>
      <c r="CX236" s="35"/>
      <c r="CY236" s="35"/>
      <c r="CZ236" s="35"/>
      <c r="DA236" s="35"/>
      <c r="DB236" s="35"/>
      <c r="DC236" s="35"/>
      <c r="DD236" s="35"/>
      <c r="DE236" s="35"/>
      <c r="DF236" s="35"/>
      <c r="DG236" s="35"/>
      <c r="DH236" s="35"/>
      <c r="DI236" s="35"/>
      <c r="DJ236" s="35"/>
      <c r="DK236" s="35"/>
      <c r="DL236" s="35"/>
      <c r="DO236" s="35"/>
      <c r="DP236" s="35"/>
    </row>
    <row r="237" ht="24.75" customHeight="1">
      <c r="A237" s="35"/>
      <c r="B237" s="82">
        <v>228.0</v>
      </c>
      <c r="C237" s="35"/>
      <c r="D237" s="35"/>
      <c r="E237" s="101"/>
      <c r="F237" s="114"/>
      <c r="G237" s="35"/>
      <c r="H237" s="35"/>
      <c r="I237" s="83">
        <v>300.0</v>
      </c>
      <c r="J237" s="100" t="s">
        <v>5381</v>
      </c>
      <c r="K237" s="83">
        <v>300.0</v>
      </c>
      <c r="L237" s="116" t="s">
        <v>5382</v>
      </c>
      <c r="M237" s="35"/>
      <c r="N237" s="35"/>
      <c r="O237" s="35"/>
      <c r="P237" s="35"/>
      <c r="Q237" s="101"/>
      <c r="R237" s="114"/>
      <c r="S237" s="83">
        <v>100.0</v>
      </c>
      <c r="T237" s="100" t="s">
        <v>5383</v>
      </c>
      <c r="U237" s="35"/>
      <c r="V237" s="35"/>
      <c r="W237" s="35"/>
      <c r="X237" s="35"/>
      <c r="Y237" s="35"/>
      <c r="Z237" s="35"/>
      <c r="AA237" s="35"/>
      <c r="AB237" s="35"/>
      <c r="AC237" s="83">
        <v>200.0</v>
      </c>
      <c r="AD237" s="100" t="s">
        <v>5384</v>
      </c>
      <c r="AE237" s="35"/>
      <c r="AF237" s="35"/>
      <c r="AG237" s="35"/>
      <c r="AH237" s="35"/>
      <c r="AI237" s="35"/>
      <c r="AJ237" s="35"/>
      <c r="AK237" s="35"/>
      <c r="AL237" s="35"/>
      <c r="AM237" s="35"/>
      <c r="AN237" s="35"/>
      <c r="AO237" s="35"/>
      <c r="AP237" s="35"/>
      <c r="AQ237" s="35"/>
      <c r="AR237" s="35"/>
      <c r="AS237" s="101"/>
      <c r="AT237" s="35"/>
      <c r="AU237" s="35"/>
      <c r="AV237" s="35"/>
      <c r="AW237" s="35"/>
      <c r="AX237" s="35"/>
      <c r="AY237" s="101"/>
      <c r="AZ237" s="114"/>
      <c r="BA237" s="35"/>
      <c r="BB237" s="35"/>
      <c r="BC237" s="35"/>
      <c r="BD237" s="35"/>
      <c r="BE237" s="35"/>
      <c r="BF237" s="35"/>
      <c r="BG237" s="243"/>
      <c r="BH237" s="243"/>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121">
        <v>50.0</v>
      </c>
      <c r="CF237" s="135" t="s">
        <v>5385</v>
      </c>
      <c r="CG237" s="35"/>
      <c r="CH237" s="35"/>
      <c r="CI237" s="35"/>
      <c r="CJ237" s="35"/>
      <c r="CK237" s="35"/>
      <c r="CL237" s="35"/>
      <c r="CM237" s="35"/>
      <c r="CN237" s="35"/>
      <c r="CO237" s="35"/>
      <c r="CP237" s="35"/>
      <c r="CQ237" s="35"/>
      <c r="CR237" s="35"/>
      <c r="CS237" s="124">
        <v>50.0</v>
      </c>
      <c r="CT237" s="122" t="s">
        <v>5386</v>
      </c>
      <c r="CU237" s="35"/>
      <c r="CV237" s="35"/>
      <c r="CW237" s="35"/>
      <c r="CX237" s="35"/>
      <c r="CY237" s="35"/>
      <c r="CZ237" s="35"/>
      <c r="DA237" s="35"/>
      <c r="DB237" s="35"/>
      <c r="DC237" s="35"/>
      <c r="DD237" s="35"/>
      <c r="DE237" s="35"/>
      <c r="DF237" s="35"/>
      <c r="DG237" s="35"/>
      <c r="DH237" s="35"/>
      <c r="DI237" s="35"/>
      <c r="DJ237" s="35"/>
      <c r="DK237" s="35"/>
      <c r="DL237" s="35"/>
      <c r="DO237" s="35"/>
      <c r="DP237" s="35"/>
    </row>
    <row r="238" ht="24.75" customHeight="1">
      <c r="A238" s="35"/>
      <c r="B238" s="82">
        <v>229.0</v>
      </c>
      <c r="C238" s="35"/>
      <c r="D238" s="35"/>
      <c r="E238" s="101"/>
      <c r="F238" s="114"/>
      <c r="G238" s="35"/>
      <c r="H238" s="35"/>
      <c r="I238" s="83">
        <v>300.0</v>
      </c>
      <c r="J238" s="118" t="s">
        <v>5387</v>
      </c>
      <c r="K238" s="83">
        <v>400.0</v>
      </c>
      <c r="L238" s="116" t="s">
        <v>5388</v>
      </c>
      <c r="M238" s="35"/>
      <c r="N238" s="35"/>
      <c r="O238" s="35"/>
      <c r="P238" s="35"/>
      <c r="Q238" s="101"/>
      <c r="R238" s="114"/>
      <c r="S238" s="83">
        <v>100.0</v>
      </c>
      <c r="T238" s="115" t="s">
        <v>5389</v>
      </c>
      <c r="U238" s="35"/>
      <c r="V238" s="35"/>
      <c r="W238" s="35"/>
      <c r="X238" s="35"/>
      <c r="Y238" s="35"/>
      <c r="Z238" s="35"/>
      <c r="AA238" s="35"/>
      <c r="AB238" s="35"/>
      <c r="AC238" s="83">
        <v>600.0</v>
      </c>
      <c r="AD238" s="100" t="s">
        <v>5390</v>
      </c>
      <c r="AE238" s="35"/>
      <c r="AF238" s="35"/>
      <c r="AG238" s="35"/>
      <c r="AH238" s="35"/>
      <c r="AI238" s="35"/>
      <c r="AJ238" s="35"/>
      <c r="AK238" s="35"/>
      <c r="AL238" s="35"/>
      <c r="AM238" s="35"/>
      <c r="AN238" s="35"/>
      <c r="AO238" s="35"/>
      <c r="AP238" s="35"/>
      <c r="AQ238" s="35"/>
      <c r="AR238" s="35"/>
      <c r="AS238" s="101"/>
      <c r="AT238" s="35"/>
      <c r="AU238" s="35"/>
      <c r="AV238" s="35"/>
      <c r="AW238" s="35"/>
      <c r="AX238" s="35"/>
      <c r="AY238" s="101"/>
      <c r="AZ238" s="114"/>
      <c r="BA238" s="35"/>
      <c r="BB238" s="35"/>
      <c r="BC238" s="35"/>
      <c r="BD238" s="35"/>
      <c r="BE238" s="35"/>
      <c r="BF238" s="35"/>
      <c r="BG238" s="243"/>
      <c r="BH238" s="243"/>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121">
        <v>300.0</v>
      </c>
      <c r="CF238" s="165" t="s">
        <v>5391</v>
      </c>
      <c r="CG238" s="35"/>
      <c r="CH238" s="35"/>
      <c r="CI238" s="35"/>
      <c r="CJ238" s="35"/>
      <c r="CK238" s="35"/>
      <c r="CL238" s="35"/>
      <c r="CM238" s="35"/>
      <c r="CN238" s="35"/>
      <c r="CO238" s="35"/>
      <c r="CP238" s="35"/>
      <c r="CQ238" s="35"/>
      <c r="CR238" s="35"/>
      <c r="CS238" s="124">
        <v>400.0</v>
      </c>
      <c r="CT238" s="122" t="s">
        <v>5392</v>
      </c>
      <c r="CU238" s="35"/>
      <c r="CV238" s="35"/>
      <c r="CW238" s="35"/>
      <c r="CX238" s="35"/>
      <c r="CY238" s="35"/>
      <c r="CZ238" s="35"/>
      <c r="DA238" s="35"/>
      <c r="DB238" s="35"/>
      <c r="DC238" s="35"/>
      <c r="DD238" s="35"/>
      <c r="DE238" s="35"/>
      <c r="DF238" s="35"/>
      <c r="DG238" s="35"/>
      <c r="DH238" s="35"/>
      <c r="DI238" s="35"/>
      <c r="DJ238" s="35"/>
      <c r="DK238" s="35"/>
      <c r="DL238" s="35"/>
      <c r="DO238" s="35"/>
      <c r="DP238" s="35"/>
    </row>
    <row r="239" ht="24.75" customHeight="1">
      <c r="A239" s="35"/>
      <c r="B239" s="82">
        <v>230.0</v>
      </c>
      <c r="C239" s="35"/>
      <c r="D239" s="35"/>
      <c r="E239" s="101"/>
      <c r="F239" s="114"/>
      <c r="G239" s="35"/>
      <c r="H239" s="35"/>
      <c r="I239" s="83">
        <v>200.0</v>
      </c>
      <c r="J239" s="100" t="s">
        <v>5393</v>
      </c>
      <c r="K239" s="83">
        <v>300.0</v>
      </c>
      <c r="L239" s="116" t="s">
        <v>5394</v>
      </c>
      <c r="M239" s="35"/>
      <c r="N239" s="35"/>
      <c r="O239" s="35"/>
      <c r="P239" s="35"/>
      <c r="Q239" s="101"/>
      <c r="R239" s="114"/>
      <c r="S239" s="83">
        <v>100.0</v>
      </c>
      <c r="T239" s="99" t="s">
        <v>5395</v>
      </c>
      <c r="U239" s="35"/>
      <c r="V239" s="35"/>
      <c r="W239" s="35"/>
      <c r="X239" s="35"/>
      <c r="Y239" s="35"/>
      <c r="Z239" s="35"/>
      <c r="AA239" s="35"/>
      <c r="AB239" s="35"/>
      <c r="AC239" s="83" t="s">
        <v>3655</v>
      </c>
      <c r="AD239" s="100" t="s">
        <v>5396</v>
      </c>
      <c r="AE239" s="35"/>
      <c r="AF239" s="35"/>
      <c r="AG239" s="35"/>
      <c r="AH239" s="35"/>
      <c r="AI239" s="35"/>
      <c r="AJ239" s="35"/>
      <c r="AK239" s="35"/>
      <c r="AL239" s="35"/>
      <c r="AM239" s="35"/>
      <c r="AN239" s="35"/>
      <c r="AO239" s="35"/>
      <c r="AP239" s="35"/>
      <c r="AQ239" s="35"/>
      <c r="AR239" s="35"/>
      <c r="AS239" s="101"/>
      <c r="AT239" s="35"/>
      <c r="AU239" s="35"/>
      <c r="AV239" s="35"/>
      <c r="AW239" s="35"/>
      <c r="AX239" s="35"/>
      <c r="AY239" s="101"/>
      <c r="AZ239" s="114"/>
      <c r="BA239" s="35"/>
      <c r="BB239" s="35"/>
      <c r="BC239" s="35"/>
      <c r="BD239" s="35"/>
      <c r="BE239" s="35"/>
      <c r="BF239" s="35"/>
      <c r="BG239" s="243"/>
      <c r="BH239" s="243"/>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121">
        <v>100.0</v>
      </c>
      <c r="CF239" s="135" t="s">
        <v>5397</v>
      </c>
      <c r="CG239" s="35"/>
      <c r="CH239" s="35"/>
      <c r="CI239" s="35"/>
      <c r="CJ239" s="35"/>
      <c r="CK239" s="35"/>
      <c r="CL239" s="35"/>
      <c r="CM239" s="35"/>
      <c r="CN239" s="35"/>
      <c r="CO239" s="35"/>
      <c r="CP239" s="35"/>
      <c r="CQ239" s="35"/>
      <c r="CR239" s="35"/>
      <c r="CS239" s="124">
        <v>200.0</v>
      </c>
      <c r="CT239" s="122" t="s">
        <v>5398</v>
      </c>
      <c r="CU239" s="35"/>
      <c r="CV239" s="35"/>
      <c r="CW239" s="35"/>
      <c r="CX239" s="35"/>
      <c r="CY239" s="35"/>
      <c r="CZ239" s="35"/>
      <c r="DA239" s="35"/>
      <c r="DB239" s="35"/>
      <c r="DC239" s="35"/>
      <c r="DD239" s="35"/>
      <c r="DE239" s="35"/>
      <c r="DF239" s="35"/>
      <c r="DG239" s="35"/>
      <c r="DH239" s="35"/>
      <c r="DI239" s="35"/>
      <c r="DJ239" s="35"/>
      <c r="DK239" s="35"/>
      <c r="DL239" s="35"/>
      <c r="DO239" s="35"/>
      <c r="DP239" s="35"/>
    </row>
    <row r="240" ht="24.75" customHeight="1">
      <c r="A240" s="35"/>
      <c r="B240" s="82">
        <v>231.0</v>
      </c>
      <c r="C240" s="35"/>
      <c r="D240" s="35"/>
      <c r="E240" s="101"/>
      <c r="F240" s="114"/>
      <c r="G240" s="35"/>
      <c r="H240" s="35"/>
      <c r="I240" s="83">
        <v>200.0</v>
      </c>
      <c r="J240" s="100" t="s">
        <v>5399</v>
      </c>
      <c r="K240" s="83">
        <v>200.0</v>
      </c>
      <c r="L240" s="116" t="s">
        <v>5400</v>
      </c>
      <c r="M240" s="35"/>
      <c r="N240" s="35"/>
      <c r="O240" s="35"/>
      <c r="P240" s="35"/>
      <c r="Q240" s="101"/>
      <c r="R240" s="114"/>
      <c r="S240" s="83">
        <v>100.0</v>
      </c>
      <c r="T240" s="100" t="s">
        <v>5401</v>
      </c>
      <c r="U240" s="35"/>
      <c r="V240" s="35"/>
      <c r="W240" s="35"/>
      <c r="X240" s="35"/>
      <c r="Y240" s="35"/>
      <c r="Z240" s="35"/>
      <c r="AA240" s="35"/>
      <c r="AB240" s="35"/>
      <c r="AC240" s="83">
        <v>400.0</v>
      </c>
      <c r="AD240" s="100" t="s">
        <v>5402</v>
      </c>
      <c r="AE240" s="35"/>
      <c r="AF240" s="35"/>
      <c r="AG240" s="35"/>
      <c r="AH240" s="35"/>
      <c r="AI240" s="35"/>
      <c r="AJ240" s="35"/>
      <c r="AK240" s="35"/>
      <c r="AL240" s="35"/>
      <c r="AM240" s="35"/>
      <c r="AN240" s="35"/>
      <c r="AO240" s="35"/>
      <c r="AP240" s="35"/>
      <c r="AQ240" s="35"/>
      <c r="AR240" s="35"/>
      <c r="AS240" s="101"/>
      <c r="AT240" s="35"/>
      <c r="AU240" s="35"/>
      <c r="AV240" s="35"/>
      <c r="AW240" s="35"/>
      <c r="AX240" s="35"/>
      <c r="AY240" s="101"/>
      <c r="AZ240" s="114"/>
      <c r="BA240" s="35"/>
      <c r="BB240" s="35"/>
      <c r="BC240" s="35"/>
      <c r="BD240" s="35"/>
      <c r="BE240" s="35"/>
      <c r="BF240" s="35"/>
      <c r="BG240" s="243"/>
      <c r="BH240" s="243"/>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121">
        <v>200.0</v>
      </c>
      <c r="CF240" s="135" t="s">
        <v>5331</v>
      </c>
      <c r="CG240" s="35"/>
      <c r="CH240" s="35"/>
      <c r="CI240" s="35"/>
      <c r="CJ240" s="35"/>
      <c r="CK240" s="35"/>
      <c r="CL240" s="35"/>
      <c r="CM240" s="35"/>
      <c r="CN240" s="35"/>
      <c r="CO240" s="35"/>
      <c r="CP240" s="35"/>
      <c r="CQ240" s="35"/>
      <c r="CR240" s="35"/>
      <c r="CS240" s="124">
        <v>50.0</v>
      </c>
      <c r="CT240" s="122" t="s">
        <v>5403</v>
      </c>
      <c r="CU240" s="35"/>
      <c r="CV240" s="35"/>
      <c r="CW240" s="35"/>
      <c r="CX240" s="35"/>
      <c r="CY240" s="35"/>
      <c r="CZ240" s="35"/>
      <c r="DA240" s="35"/>
      <c r="DB240" s="35"/>
      <c r="DC240" s="35"/>
      <c r="DD240" s="35"/>
      <c r="DE240" s="35"/>
      <c r="DF240" s="35"/>
      <c r="DG240" s="35"/>
      <c r="DH240" s="35"/>
      <c r="DI240" s="35"/>
      <c r="DJ240" s="35"/>
      <c r="DK240" s="35"/>
      <c r="DL240" s="35"/>
      <c r="DO240" s="35"/>
      <c r="DP240" s="35"/>
    </row>
    <row r="241" ht="24.75" customHeight="1">
      <c r="A241" s="35"/>
      <c r="B241" s="82">
        <v>232.0</v>
      </c>
      <c r="C241" s="35"/>
      <c r="D241" s="35"/>
      <c r="E241" s="101"/>
      <c r="F241" s="114"/>
      <c r="G241" s="35"/>
      <c r="H241" s="35"/>
      <c r="I241" s="83">
        <v>200.0</v>
      </c>
      <c r="J241" s="100" t="s">
        <v>5404</v>
      </c>
      <c r="K241" s="83">
        <v>200.0</v>
      </c>
      <c r="L241" s="116" t="s">
        <v>5405</v>
      </c>
      <c r="M241" s="35"/>
      <c r="N241" s="35"/>
      <c r="O241" s="35"/>
      <c r="P241" s="35"/>
      <c r="Q241" s="101"/>
      <c r="R241" s="114"/>
      <c r="S241" s="83">
        <v>100.0</v>
      </c>
      <c r="T241" s="100" t="s">
        <v>5406</v>
      </c>
      <c r="U241" s="35"/>
      <c r="V241" s="35"/>
      <c r="W241" s="35"/>
      <c r="X241" s="35"/>
      <c r="Y241" s="35"/>
      <c r="Z241" s="35"/>
      <c r="AA241" s="35"/>
      <c r="AB241" s="35"/>
      <c r="AC241" s="83">
        <v>400.0</v>
      </c>
      <c r="AD241" s="100" t="s">
        <v>5407</v>
      </c>
      <c r="AE241" s="35"/>
      <c r="AF241" s="35"/>
      <c r="AG241" s="35"/>
      <c r="AH241" s="35"/>
      <c r="AI241" s="35"/>
      <c r="AJ241" s="35"/>
      <c r="AK241" s="35"/>
      <c r="AL241" s="35"/>
      <c r="AM241" s="35"/>
      <c r="AN241" s="35"/>
      <c r="AO241" s="35"/>
      <c r="AP241" s="35"/>
      <c r="AQ241" s="35"/>
      <c r="AR241" s="35"/>
      <c r="AS241" s="101"/>
      <c r="AT241" s="35"/>
      <c r="AU241" s="35"/>
      <c r="AV241" s="35"/>
      <c r="AW241" s="35"/>
      <c r="AX241" s="35"/>
      <c r="AY241" s="101"/>
      <c r="AZ241" s="114"/>
      <c r="BA241" s="35"/>
      <c r="BB241" s="35"/>
      <c r="BC241" s="35"/>
      <c r="BD241" s="35"/>
      <c r="BE241" s="35"/>
      <c r="BF241" s="35"/>
      <c r="BG241" s="243"/>
      <c r="BH241" s="243"/>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121">
        <v>600.0</v>
      </c>
      <c r="CF241" s="135" t="s">
        <v>5408</v>
      </c>
      <c r="CG241" s="35"/>
      <c r="CH241" s="35"/>
      <c r="CI241" s="35"/>
      <c r="CJ241" s="35"/>
      <c r="CK241" s="35"/>
      <c r="CL241" s="35"/>
      <c r="CM241" s="35"/>
      <c r="CN241" s="35"/>
      <c r="CO241" s="35"/>
      <c r="CP241" s="35"/>
      <c r="CQ241" s="35"/>
      <c r="CR241" s="35"/>
      <c r="CS241" s="124">
        <v>300.0</v>
      </c>
      <c r="CT241" s="122" t="s">
        <v>5409</v>
      </c>
      <c r="CU241" s="35"/>
      <c r="CV241" s="35"/>
      <c r="CW241" s="35"/>
      <c r="CX241" s="35"/>
      <c r="CY241" s="35"/>
      <c r="CZ241" s="35"/>
      <c r="DA241" s="35"/>
      <c r="DB241" s="35"/>
      <c r="DC241" s="35"/>
      <c r="DD241" s="35"/>
      <c r="DE241" s="35"/>
      <c r="DF241" s="35"/>
      <c r="DG241" s="35"/>
      <c r="DH241" s="35"/>
      <c r="DI241" s="35"/>
      <c r="DJ241" s="35"/>
      <c r="DK241" s="35"/>
      <c r="DL241" s="35"/>
      <c r="DO241" s="35"/>
      <c r="DP241" s="35"/>
    </row>
    <row r="242" ht="24.75" customHeight="1">
      <c r="A242" s="35"/>
      <c r="B242" s="82">
        <v>233.0</v>
      </c>
      <c r="C242" s="35"/>
      <c r="D242" s="35"/>
      <c r="E242" s="101"/>
      <c r="F242" s="114"/>
      <c r="G242" s="35"/>
      <c r="H242" s="35"/>
      <c r="I242" s="83">
        <v>100.0</v>
      </c>
      <c r="J242" s="100" t="s">
        <v>5410</v>
      </c>
      <c r="K242" s="83">
        <v>200.0</v>
      </c>
      <c r="L242" s="116" t="s">
        <v>5411</v>
      </c>
      <c r="M242" s="35"/>
      <c r="N242" s="35"/>
      <c r="O242" s="35"/>
      <c r="P242" s="35"/>
      <c r="Q242" s="101"/>
      <c r="R242" s="114"/>
      <c r="S242" s="83">
        <v>300.0</v>
      </c>
      <c r="T242" s="100" t="s">
        <v>5412</v>
      </c>
      <c r="U242" s="35"/>
      <c r="V242" s="35"/>
      <c r="W242" s="35"/>
      <c r="X242" s="35"/>
      <c r="Y242" s="35"/>
      <c r="Z242" s="35"/>
      <c r="AA242" s="35"/>
      <c r="AB242" s="35"/>
      <c r="AC242" s="83">
        <v>200.0</v>
      </c>
      <c r="AD242" s="100" t="s">
        <v>5413</v>
      </c>
      <c r="AE242" s="35"/>
      <c r="AF242" s="35"/>
      <c r="AG242" s="35"/>
      <c r="AH242" s="35"/>
      <c r="AI242" s="35"/>
      <c r="AJ242" s="35"/>
      <c r="AK242" s="35"/>
      <c r="AL242" s="35"/>
      <c r="AM242" s="35"/>
      <c r="AN242" s="35"/>
      <c r="AO242" s="35"/>
      <c r="AP242" s="35"/>
      <c r="AQ242" s="35"/>
      <c r="AR242" s="35"/>
      <c r="AS242" s="101"/>
      <c r="AT242" s="35"/>
      <c r="AU242" s="35"/>
      <c r="AV242" s="35"/>
      <c r="AW242" s="35"/>
      <c r="AX242" s="35"/>
      <c r="AY242" s="101"/>
      <c r="AZ242" s="114"/>
      <c r="BA242" s="35"/>
      <c r="BB242" s="35"/>
      <c r="BC242" s="35"/>
      <c r="BD242" s="35"/>
      <c r="BE242" s="35"/>
      <c r="BF242" s="35"/>
      <c r="BG242" s="243"/>
      <c r="BH242" s="243"/>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121">
        <v>200.0</v>
      </c>
      <c r="CF242" s="135" t="s">
        <v>5414</v>
      </c>
      <c r="CG242" s="35"/>
      <c r="CH242" s="35"/>
      <c r="CI242" s="35"/>
      <c r="CJ242" s="35"/>
      <c r="CK242" s="35"/>
      <c r="CL242" s="35"/>
      <c r="CM242" s="35"/>
      <c r="CN242" s="35"/>
      <c r="CO242" s="35"/>
      <c r="CP242" s="35"/>
      <c r="CQ242" s="35"/>
      <c r="CR242" s="35"/>
      <c r="CS242" s="124">
        <v>200.0</v>
      </c>
      <c r="CT242" s="122" t="s">
        <v>5415</v>
      </c>
      <c r="CU242" s="35"/>
      <c r="CV242" s="35"/>
      <c r="CW242" s="35"/>
      <c r="CX242" s="35"/>
      <c r="CY242" s="35"/>
      <c r="CZ242" s="35"/>
      <c r="DA242" s="35"/>
      <c r="DB242" s="35"/>
      <c r="DC242" s="35"/>
      <c r="DD242" s="35"/>
      <c r="DE242" s="35"/>
      <c r="DF242" s="35"/>
      <c r="DG242" s="35"/>
      <c r="DH242" s="35"/>
      <c r="DI242" s="35"/>
      <c r="DJ242" s="35"/>
      <c r="DK242" s="35"/>
      <c r="DL242" s="35"/>
      <c r="DO242" s="35"/>
      <c r="DP242" s="35"/>
    </row>
    <row r="243" ht="24.75" customHeight="1">
      <c r="A243" s="35"/>
      <c r="B243" s="82">
        <v>234.0</v>
      </c>
      <c r="C243" s="35"/>
      <c r="D243" s="35"/>
      <c r="E243" s="101"/>
      <c r="F243" s="114"/>
      <c r="G243" s="35"/>
      <c r="H243" s="35"/>
      <c r="I243" s="83">
        <v>200.0</v>
      </c>
      <c r="J243" s="100" t="s">
        <v>5416</v>
      </c>
      <c r="K243" s="83">
        <v>200.0</v>
      </c>
      <c r="L243" s="116" t="s">
        <v>5417</v>
      </c>
      <c r="M243" s="35"/>
      <c r="N243" s="35"/>
      <c r="O243" s="35"/>
      <c r="P243" s="35"/>
      <c r="Q243" s="101"/>
      <c r="R243" s="114"/>
      <c r="S243" s="83">
        <v>50.0</v>
      </c>
      <c r="T243" s="100" t="s">
        <v>5418</v>
      </c>
      <c r="U243" s="35"/>
      <c r="V243" s="35"/>
      <c r="W243" s="35"/>
      <c r="X243" s="35"/>
      <c r="Y243" s="35"/>
      <c r="Z243" s="35"/>
      <c r="AA243" s="35"/>
      <c r="AB243" s="35"/>
      <c r="AC243" s="83">
        <v>200.0</v>
      </c>
      <c r="AD243" s="100" t="s">
        <v>5419</v>
      </c>
      <c r="AE243" s="35"/>
      <c r="AF243" s="35"/>
      <c r="AG243" s="35"/>
      <c r="AH243" s="35"/>
      <c r="AI243" s="35"/>
      <c r="AJ243" s="35"/>
      <c r="AK243" s="35"/>
      <c r="AL243" s="35"/>
      <c r="AM243" s="35"/>
      <c r="AN243" s="35"/>
      <c r="AO243" s="35"/>
      <c r="AP243" s="35"/>
      <c r="AQ243" s="35"/>
      <c r="AR243" s="35"/>
      <c r="AS243" s="101"/>
      <c r="AT243" s="35"/>
      <c r="AU243" s="35"/>
      <c r="AV243" s="35"/>
      <c r="AW243" s="35"/>
      <c r="AX243" s="35"/>
      <c r="AY243" s="101"/>
      <c r="AZ243" s="114"/>
      <c r="BA243" s="35"/>
      <c r="BB243" s="35"/>
      <c r="BC243" s="35"/>
      <c r="BD243" s="35"/>
      <c r="BE243" s="35"/>
      <c r="BF243" s="35"/>
      <c r="BG243" s="243"/>
      <c r="BH243" s="243"/>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121">
        <v>50.0</v>
      </c>
      <c r="CF243" s="135" t="s">
        <v>5420</v>
      </c>
      <c r="CG243" s="35"/>
      <c r="CH243" s="35"/>
      <c r="CI243" s="35"/>
      <c r="CJ243" s="35"/>
      <c r="CK243" s="35"/>
      <c r="CL243" s="35"/>
      <c r="CM243" s="35"/>
      <c r="CN243" s="35"/>
      <c r="CO243" s="35"/>
      <c r="CP243" s="35"/>
      <c r="CQ243" s="35"/>
      <c r="CR243" s="35"/>
      <c r="CS243" s="124">
        <v>100.0</v>
      </c>
      <c r="CT243" s="122" t="s">
        <v>5421</v>
      </c>
      <c r="CU243" s="35"/>
      <c r="CV243" s="35"/>
      <c r="CW243" s="35"/>
      <c r="CX243" s="35"/>
      <c r="CY243" s="35"/>
      <c r="CZ243" s="35"/>
      <c r="DA243" s="35"/>
      <c r="DB243" s="35"/>
      <c r="DC243" s="35"/>
      <c r="DD243" s="35"/>
      <c r="DE243" s="35"/>
      <c r="DF243" s="35"/>
      <c r="DG243" s="35"/>
      <c r="DH243" s="35"/>
      <c r="DI243" s="35"/>
      <c r="DJ243" s="35"/>
      <c r="DK243" s="35"/>
      <c r="DL243" s="35"/>
      <c r="DO243" s="35"/>
      <c r="DP243" s="35"/>
    </row>
    <row r="244" ht="24.75" customHeight="1">
      <c r="A244" s="35"/>
      <c r="B244" s="82">
        <v>235.0</v>
      </c>
      <c r="C244" s="35"/>
      <c r="D244" s="35"/>
      <c r="E244" s="101"/>
      <c r="F244" s="114"/>
      <c r="G244" s="35"/>
      <c r="H244" s="35"/>
      <c r="I244" s="83">
        <v>800.0</v>
      </c>
      <c r="J244" s="100" t="s">
        <v>5422</v>
      </c>
      <c r="K244" s="83">
        <v>200.0</v>
      </c>
      <c r="L244" s="116" t="s">
        <v>5423</v>
      </c>
      <c r="M244" s="35"/>
      <c r="N244" s="35"/>
      <c r="O244" s="35"/>
      <c r="P244" s="35"/>
      <c r="Q244" s="101"/>
      <c r="R244" s="114"/>
      <c r="S244" s="83">
        <v>300.0</v>
      </c>
      <c r="T244" s="100" t="s">
        <v>5424</v>
      </c>
      <c r="U244" s="35"/>
      <c r="V244" s="35"/>
      <c r="W244" s="35"/>
      <c r="X244" s="35"/>
      <c r="Y244" s="35"/>
      <c r="Z244" s="35"/>
      <c r="AA244" s="35"/>
      <c r="AB244" s="35"/>
      <c r="AC244" s="83">
        <v>200.0</v>
      </c>
      <c r="AD244" s="100" t="s">
        <v>5425</v>
      </c>
      <c r="AE244" s="35"/>
      <c r="AF244" s="35"/>
      <c r="AG244" s="35"/>
      <c r="AH244" s="35"/>
      <c r="AI244" s="35"/>
      <c r="AJ244" s="35"/>
      <c r="AK244" s="35"/>
      <c r="AL244" s="35"/>
      <c r="AM244" s="35"/>
      <c r="AN244" s="35"/>
      <c r="AO244" s="35"/>
      <c r="AP244" s="35"/>
      <c r="AQ244" s="35"/>
      <c r="AR244" s="35"/>
      <c r="AS244" s="101"/>
      <c r="AT244" s="35"/>
      <c r="AU244" s="35"/>
      <c r="AV244" s="35"/>
      <c r="AW244" s="35"/>
      <c r="AX244" s="35"/>
      <c r="AY244" s="101"/>
      <c r="AZ244" s="114"/>
      <c r="BA244" s="35"/>
      <c r="BB244" s="35"/>
      <c r="BC244" s="35"/>
      <c r="BD244" s="35"/>
      <c r="BE244" s="35"/>
      <c r="BF244" s="35"/>
      <c r="BG244" s="243"/>
      <c r="BH244" s="243"/>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121">
        <v>600.0</v>
      </c>
      <c r="CF244" s="135" t="s">
        <v>4865</v>
      </c>
      <c r="CG244" s="35"/>
      <c r="CH244" s="35"/>
      <c r="CI244" s="35"/>
      <c r="CJ244" s="35"/>
      <c r="CK244" s="35"/>
      <c r="CL244" s="35"/>
      <c r="CM244" s="35"/>
      <c r="CN244" s="35"/>
      <c r="CO244" s="35"/>
      <c r="CP244" s="35"/>
      <c r="CQ244" s="35"/>
      <c r="CR244" s="35"/>
      <c r="CS244" s="124">
        <v>50.0</v>
      </c>
      <c r="CT244" s="122" t="s">
        <v>5426</v>
      </c>
      <c r="CU244" s="35"/>
      <c r="CV244" s="35"/>
      <c r="CW244" s="35"/>
      <c r="CX244" s="35"/>
      <c r="CY244" s="35"/>
      <c r="CZ244" s="35"/>
      <c r="DA244" s="35"/>
      <c r="DB244" s="35"/>
      <c r="DC244" s="35"/>
      <c r="DD244" s="35"/>
      <c r="DE244" s="35"/>
      <c r="DF244" s="35"/>
      <c r="DG244" s="35"/>
      <c r="DH244" s="35"/>
      <c r="DI244" s="35"/>
      <c r="DJ244" s="35"/>
      <c r="DK244" s="35"/>
      <c r="DL244" s="35"/>
      <c r="DO244" s="35"/>
      <c r="DP244" s="35"/>
    </row>
    <row r="245" ht="24.75" customHeight="1">
      <c r="A245" s="35"/>
      <c r="B245" s="82">
        <v>236.0</v>
      </c>
      <c r="C245" s="35"/>
      <c r="D245" s="35"/>
      <c r="E245" s="101"/>
      <c r="F245" s="114"/>
      <c r="G245" s="35"/>
      <c r="H245" s="35"/>
      <c r="I245" s="83">
        <v>200.0</v>
      </c>
      <c r="J245" s="100" t="s">
        <v>5427</v>
      </c>
      <c r="K245" s="83">
        <v>200.0</v>
      </c>
      <c r="L245" s="116" t="s">
        <v>5428</v>
      </c>
      <c r="M245" s="35"/>
      <c r="N245" s="35"/>
      <c r="O245" s="35"/>
      <c r="P245" s="35"/>
      <c r="Q245" s="101"/>
      <c r="R245" s="114"/>
      <c r="S245" s="83">
        <v>100.0</v>
      </c>
      <c r="T245" s="100" t="s">
        <v>5429</v>
      </c>
      <c r="U245" s="35"/>
      <c r="V245" s="35"/>
      <c r="W245" s="35"/>
      <c r="X245" s="35"/>
      <c r="Y245" s="35"/>
      <c r="Z245" s="35"/>
      <c r="AA245" s="35"/>
      <c r="AB245" s="35"/>
      <c r="AC245" s="83" t="s">
        <v>304</v>
      </c>
      <c r="AD245" s="100" t="s">
        <v>5430</v>
      </c>
      <c r="AE245" s="35"/>
      <c r="AF245" s="35"/>
      <c r="AG245" s="35"/>
      <c r="AH245" s="35"/>
      <c r="AI245" s="35"/>
      <c r="AJ245" s="35"/>
      <c r="AK245" s="35"/>
      <c r="AL245" s="35"/>
      <c r="AM245" s="35"/>
      <c r="AN245" s="35"/>
      <c r="AO245" s="35"/>
      <c r="AP245" s="35"/>
      <c r="AQ245" s="35"/>
      <c r="AR245" s="35"/>
      <c r="AS245" s="101"/>
      <c r="AT245" s="35"/>
      <c r="AU245" s="35"/>
      <c r="AV245" s="35"/>
      <c r="AW245" s="35"/>
      <c r="AX245" s="35"/>
      <c r="AY245" s="101"/>
      <c r="AZ245" s="114"/>
      <c r="BA245" s="35"/>
      <c r="BB245" s="35"/>
      <c r="BC245" s="35"/>
      <c r="BD245" s="35"/>
      <c r="BE245" s="35"/>
      <c r="BF245" s="35"/>
      <c r="BG245" s="243"/>
      <c r="BH245" s="243"/>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121">
        <v>600.0</v>
      </c>
      <c r="CF245" s="135" t="s">
        <v>5431</v>
      </c>
      <c r="CG245" s="35"/>
      <c r="CH245" s="35"/>
      <c r="CI245" s="35"/>
      <c r="CJ245" s="35"/>
      <c r="CK245" s="35"/>
      <c r="CL245" s="35"/>
      <c r="CM245" s="35"/>
      <c r="CN245" s="35"/>
      <c r="CO245" s="35"/>
      <c r="CP245" s="35"/>
      <c r="CQ245" s="35"/>
      <c r="CR245" s="35"/>
      <c r="CS245" s="124">
        <v>200.0</v>
      </c>
      <c r="CT245" s="122" t="s">
        <v>5432</v>
      </c>
      <c r="CU245" s="35"/>
      <c r="CV245" s="35"/>
      <c r="CW245" s="35"/>
      <c r="CX245" s="35"/>
      <c r="CY245" s="35"/>
      <c r="CZ245" s="35"/>
      <c r="DA245" s="35"/>
      <c r="DB245" s="35"/>
      <c r="DC245" s="35"/>
      <c r="DD245" s="35"/>
      <c r="DE245" s="35"/>
      <c r="DF245" s="35"/>
      <c r="DG245" s="35"/>
      <c r="DH245" s="35"/>
      <c r="DI245" s="35"/>
      <c r="DJ245" s="35"/>
      <c r="DK245" s="35"/>
      <c r="DL245" s="35"/>
      <c r="DO245" s="35"/>
      <c r="DP245" s="35"/>
    </row>
    <row r="246" ht="24.75" customHeight="1">
      <c r="A246" s="35"/>
      <c r="B246" s="82">
        <v>237.0</v>
      </c>
      <c r="C246" s="35"/>
      <c r="D246" s="35"/>
      <c r="E246" s="101"/>
      <c r="F246" s="114"/>
      <c r="G246" s="35"/>
      <c r="H246" s="35"/>
      <c r="I246" s="83">
        <v>100.0</v>
      </c>
      <c r="J246" s="100" t="s">
        <v>5433</v>
      </c>
      <c r="K246" s="83">
        <v>300.0</v>
      </c>
      <c r="L246" s="116" t="s">
        <v>5434</v>
      </c>
      <c r="M246" s="35"/>
      <c r="N246" s="35"/>
      <c r="O246" s="35"/>
      <c r="P246" s="35"/>
      <c r="Q246" s="101"/>
      <c r="R246" s="114"/>
      <c r="S246" s="83">
        <v>100.0</v>
      </c>
      <c r="T246" s="100" t="s">
        <v>5435</v>
      </c>
      <c r="U246" s="35"/>
      <c r="V246" s="35"/>
      <c r="W246" s="35"/>
      <c r="X246" s="35"/>
      <c r="Y246" s="35"/>
      <c r="Z246" s="35"/>
      <c r="AA246" s="35"/>
      <c r="AB246" s="35"/>
      <c r="AC246" s="83">
        <v>300.0</v>
      </c>
      <c r="AD246" s="100" t="s">
        <v>5436</v>
      </c>
      <c r="AE246" s="35"/>
      <c r="AF246" s="35"/>
      <c r="AG246" s="35"/>
      <c r="AH246" s="35"/>
      <c r="AI246" s="35"/>
      <c r="AJ246" s="35"/>
      <c r="AK246" s="35"/>
      <c r="AL246" s="35"/>
      <c r="AM246" s="35"/>
      <c r="AN246" s="35"/>
      <c r="AO246" s="35"/>
      <c r="AP246" s="35"/>
      <c r="AQ246" s="35"/>
      <c r="AR246" s="35"/>
      <c r="AS246" s="101"/>
      <c r="AT246" s="35"/>
      <c r="AU246" s="35"/>
      <c r="AV246" s="35"/>
      <c r="AW246" s="35"/>
      <c r="AX246" s="35"/>
      <c r="AY246" s="101"/>
      <c r="AZ246" s="114"/>
      <c r="BA246" s="35"/>
      <c r="BB246" s="35"/>
      <c r="BC246" s="35"/>
      <c r="BD246" s="35"/>
      <c r="BE246" s="35"/>
      <c r="BF246" s="35"/>
      <c r="BG246" s="243"/>
      <c r="BH246" s="243"/>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121">
        <v>600.0</v>
      </c>
      <c r="CF246" s="135" t="s">
        <v>5437</v>
      </c>
      <c r="CG246" s="35"/>
      <c r="CH246" s="35"/>
      <c r="CI246" s="35"/>
      <c r="CJ246" s="35"/>
      <c r="CK246" s="35"/>
      <c r="CL246" s="35"/>
      <c r="CM246" s="35"/>
      <c r="CN246" s="35"/>
      <c r="CO246" s="35"/>
      <c r="CP246" s="35"/>
      <c r="CQ246" s="35"/>
      <c r="CR246" s="35"/>
      <c r="CS246" s="124">
        <v>0.0</v>
      </c>
      <c r="CT246" s="122" t="s">
        <v>5438</v>
      </c>
      <c r="CU246" s="35"/>
      <c r="CV246" s="35"/>
      <c r="CW246" s="35"/>
      <c r="CX246" s="35"/>
      <c r="CY246" s="35"/>
      <c r="CZ246" s="35"/>
      <c r="DA246" s="35"/>
      <c r="DB246" s="35"/>
      <c r="DC246" s="35"/>
      <c r="DD246" s="35"/>
      <c r="DE246" s="35"/>
      <c r="DF246" s="35"/>
      <c r="DG246" s="35"/>
      <c r="DH246" s="35"/>
      <c r="DI246" s="35"/>
      <c r="DJ246" s="35"/>
      <c r="DK246" s="35"/>
      <c r="DL246" s="35"/>
      <c r="DO246" s="35"/>
      <c r="DP246" s="35"/>
    </row>
    <row r="247" ht="24.75" customHeight="1">
      <c r="A247" s="35"/>
      <c r="B247" s="82">
        <v>238.0</v>
      </c>
      <c r="C247" s="35"/>
      <c r="D247" s="35"/>
      <c r="E247" s="101"/>
      <c r="F247" s="114"/>
      <c r="G247" s="35"/>
      <c r="H247" s="35"/>
      <c r="I247" s="83">
        <v>300.0</v>
      </c>
      <c r="J247" s="100" t="s">
        <v>1504</v>
      </c>
      <c r="K247" s="83">
        <v>500.0</v>
      </c>
      <c r="L247" s="116" t="s">
        <v>5439</v>
      </c>
      <c r="M247" s="35"/>
      <c r="N247" s="35"/>
      <c r="O247" s="35"/>
      <c r="P247" s="35"/>
      <c r="Q247" s="101"/>
      <c r="R247" s="114"/>
      <c r="S247" s="83">
        <v>100.0</v>
      </c>
      <c r="T247" s="115" t="s">
        <v>5440</v>
      </c>
      <c r="U247" s="35"/>
      <c r="V247" s="35"/>
      <c r="W247" s="35"/>
      <c r="X247" s="35"/>
      <c r="Y247" s="35"/>
      <c r="Z247" s="35"/>
      <c r="AA247" s="35"/>
      <c r="AB247" s="35"/>
      <c r="AC247" s="83">
        <v>300.0</v>
      </c>
      <c r="AD247" s="100" t="s">
        <v>5441</v>
      </c>
      <c r="AE247" s="35"/>
      <c r="AF247" s="35"/>
      <c r="AG247" s="35"/>
      <c r="AH247" s="35"/>
      <c r="AI247" s="35"/>
      <c r="AJ247" s="35"/>
      <c r="AK247" s="35"/>
      <c r="AL247" s="35"/>
      <c r="AM247" s="35"/>
      <c r="AN247" s="35"/>
      <c r="AO247" s="35"/>
      <c r="AP247" s="35"/>
      <c r="AQ247" s="35"/>
      <c r="AR247" s="35"/>
      <c r="AS247" s="101"/>
      <c r="AT247" s="35"/>
      <c r="AU247" s="35"/>
      <c r="AV247" s="35"/>
      <c r="AW247" s="35"/>
      <c r="AX247" s="35"/>
      <c r="AY247" s="101"/>
      <c r="AZ247" s="114"/>
      <c r="BA247" s="35"/>
      <c r="BB247" s="35"/>
      <c r="BC247" s="35"/>
      <c r="BD247" s="35"/>
      <c r="BE247" s="35"/>
      <c r="BF247" s="35"/>
      <c r="BG247" s="243"/>
      <c r="BH247" s="243"/>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121">
        <v>600.0</v>
      </c>
      <c r="CF247" s="135" t="s">
        <v>5442</v>
      </c>
      <c r="CG247" s="35"/>
      <c r="CH247" s="35"/>
      <c r="CI247" s="35"/>
      <c r="CJ247" s="35"/>
      <c r="CK247" s="35"/>
      <c r="CL247" s="35"/>
      <c r="CM247" s="35"/>
      <c r="CN247" s="35"/>
      <c r="CO247" s="35"/>
      <c r="CP247" s="35"/>
      <c r="CQ247" s="35"/>
      <c r="CR247" s="35"/>
      <c r="CS247" s="124">
        <v>200.0</v>
      </c>
      <c r="CT247" s="122" t="s">
        <v>5443</v>
      </c>
      <c r="CU247" s="35"/>
      <c r="CV247" s="35"/>
      <c r="CW247" s="35"/>
      <c r="CX247" s="35"/>
      <c r="CY247" s="35"/>
      <c r="CZ247" s="35"/>
      <c r="DA247" s="35"/>
      <c r="DB247" s="35"/>
      <c r="DC247" s="35"/>
      <c r="DD247" s="35"/>
      <c r="DE247" s="35"/>
      <c r="DF247" s="35"/>
      <c r="DG247" s="35"/>
      <c r="DH247" s="35"/>
      <c r="DI247" s="35"/>
      <c r="DJ247" s="35"/>
      <c r="DK247" s="35"/>
      <c r="DL247" s="35"/>
      <c r="DO247" s="35"/>
      <c r="DP247" s="35"/>
    </row>
    <row r="248" ht="24.75" customHeight="1">
      <c r="A248" s="35"/>
      <c r="B248" s="82">
        <v>239.0</v>
      </c>
      <c r="C248" s="35"/>
      <c r="D248" s="35"/>
      <c r="E248" s="101"/>
      <c r="F248" s="114"/>
      <c r="G248" s="35"/>
      <c r="H248" s="35"/>
      <c r="I248" s="83">
        <v>100.0</v>
      </c>
      <c r="J248" s="100" t="s">
        <v>5444</v>
      </c>
      <c r="K248" s="83">
        <v>500.0</v>
      </c>
      <c r="L248" s="116" t="s">
        <v>5445</v>
      </c>
      <c r="M248" s="35"/>
      <c r="N248" s="35"/>
      <c r="O248" s="35"/>
      <c r="P248" s="35"/>
      <c r="Q248" s="101"/>
      <c r="R248" s="114"/>
      <c r="S248" s="83">
        <v>50.0</v>
      </c>
      <c r="T248" s="100" t="s">
        <v>5446</v>
      </c>
      <c r="U248" s="35"/>
      <c r="V248" s="35"/>
      <c r="W248" s="35"/>
      <c r="X248" s="35"/>
      <c r="Y248" s="35"/>
      <c r="Z248" s="35"/>
      <c r="AA248" s="35"/>
      <c r="AB248" s="35"/>
      <c r="AC248" s="83">
        <v>200.0</v>
      </c>
      <c r="AD248" s="100" t="s">
        <v>5447</v>
      </c>
      <c r="AE248" s="35"/>
      <c r="AF248" s="35"/>
      <c r="AG248" s="35"/>
      <c r="AH248" s="35"/>
      <c r="AI248" s="35"/>
      <c r="AJ248" s="35"/>
      <c r="AK248" s="35"/>
      <c r="AL248" s="35"/>
      <c r="AM248" s="35"/>
      <c r="AN248" s="35"/>
      <c r="AO248" s="35"/>
      <c r="AP248" s="35"/>
      <c r="AQ248" s="35"/>
      <c r="AR248" s="35"/>
      <c r="AS248" s="101"/>
      <c r="AT248" s="35"/>
      <c r="AU248" s="35"/>
      <c r="AV248" s="35"/>
      <c r="AW248" s="35"/>
      <c r="AX248" s="35"/>
      <c r="AY248" s="101"/>
      <c r="AZ248" s="114"/>
      <c r="BA248" s="35"/>
      <c r="BB248" s="35"/>
      <c r="BC248" s="35"/>
      <c r="BD248" s="35"/>
      <c r="BE248" s="35"/>
      <c r="BF248" s="35"/>
      <c r="BG248" s="243"/>
      <c r="BH248" s="243"/>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121">
        <v>300.0</v>
      </c>
      <c r="CF248" s="135" t="s">
        <v>5448</v>
      </c>
      <c r="CG248" s="35"/>
      <c r="CH248" s="35"/>
      <c r="CI248" s="35"/>
      <c r="CJ248" s="35"/>
      <c r="CK248" s="35"/>
      <c r="CL248" s="35"/>
      <c r="CM248" s="35"/>
      <c r="CN248" s="35"/>
      <c r="CO248" s="35"/>
      <c r="CP248" s="35"/>
      <c r="CQ248" s="35"/>
      <c r="CR248" s="35"/>
      <c r="CS248" s="124">
        <v>200.0</v>
      </c>
      <c r="CT248" s="122" t="s">
        <v>5449</v>
      </c>
      <c r="CU248" s="35"/>
      <c r="CV248" s="35"/>
      <c r="CW248" s="35"/>
      <c r="CX248" s="35"/>
      <c r="CY248" s="35"/>
      <c r="CZ248" s="35"/>
      <c r="DA248" s="35"/>
      <c r="DB248" s="35"/>
      <c r="DC248" s="35"/>
      <c r="DD248" s="35"/>
      <c r="DE248" s="35"/>
      <c r="DF248" s="35"/>
      <c r="DG248" s="35"/>
      <c r="DH248" s="35"/>
      <c r="DI248" s="35"/>
      <c r="DJ248" s="35"/>
      <c r="DK248" s="35"/>
      <c r="DL248" s="35"/>
      <c r="DO248" s="35"/>
      <c r="DP248" s="35"/>
    </row>
    <row r="249" ht="24.75" customHeight="1">
      <c r="A249" s="35"/>
      <c r="B249" s="82">
        <v>240.0</v>
      </c>
      <c r="C249" s="35"/>
      <c r="D249" s="35"/>
      <c r="E249" s="101"/>
      <c r="F249" s="114"/>
      <c r="G249" s="35"/>
      <c r="H249" s="35"/>
      <c r="I249" s="83">
        <v>200.0</v>
      </c>
      <c r="J249" s="100" t="s">
        <v>5450</v>
      </c>
      <c r="K249" s="83">
        <v>500.0</v>
      </c>
      <c r="L249" s="116" t="s">
        <v>5451</v>
      </c>
      <c r="M249" s="35"/>
      <c r="N249" s="35"/>
      <c r="O249" s="35"/>
      <c r="P249" s="35"/>
      <c r="Q249" s="101"/>
      <c r="R249" s="114"/>
      <c r="S249" s="83">
        <v>200.0</v>
      </c>
      <c r="T249" s="100" t="s">
        <v>5452</v>
      </c>
      <c r="U249" s="35"/>
      <c r="V249" s="35"/>
      <c r="W249" s="35"/>
      <c r="X249" s="35"/>
      <c r="Y249" s="35"/>
      <c r="Z249" s="35"/>
      <c r="AA249" s="35"/>
      <c r="AB249" s="35"/>
      <c r="AC249" s="83">
        <v>600.0</v>
      </c>
      <c r="AD249" s="100" t="s">
        <v>5453</v>
      </c>
      <c r="AE249" s="35"/>
      <c r="AF249" s="35"/>
      <c r="AG249" s="35"/>
      <c r="AH249" s="35"/>
      <c r="AI249" s="35"/>
      <c r="AJ249" s="35"/>
      <c r="AK249" s="35"/>
      <c r="AL249" s="35"/>
      <c r="AM249" s="35"/>
      <c r="AN249" s="35"/>
      <c r="AO249" s="35"/>
      <c r="AP249" s="35"/>
      <c r="AQ249" s="35"/>
      <c r="AR249" s="35"/>
      <c r="AS249" s="101"/>
      <c r="AT249" s="35"/>
      <c r="AU249" s="35"/>
      <c r="AV249" s="35"/>
      <c r="AW249" s="35"/>
      <c r="AX249" s="35"/>
      <c r="AY249" s="101"/>
      <c r="AZ249" s="114"/>
      <c r="BA249" s="35"/>
      <c r="BB249" s="35"/>
      <c r="BC249" s="35"/>
      <c r="BD249" s="35"/>
      <c r="BE249" s="35"/>
      <c r="BF249" s="35"/>
      <c r="BG249" s="243"/>
      <c r="BH249" s="243"/>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121">
        <v>100.0</v>
      </c>
      <c r="CF249" s="135" t="s">
        <v>5454</v>
      </c>
      <c r="CG249" s="35"/>
      <c r="CH249" s="35"/>
      <c r="CI249" s="35"/>
      <c r="CJ249" s="35"/>
      <c r="CK249" s="35"/>
      <c r="CL249" s="35"/>
      <c r="CM249" s="35"/>
      <c r="CN249" s="35"/>
      <c r="CO249" s="35"/>
      <c r="CP249" s="35"/>
      <c r="CQ249" s="35"/>
      <c r="CR249" s="35"/>
      <c r="CS249" s="124">
        <v>200.0</v>
      </c>
      <c r="CT249" s="122" t="s">
        <v>5455</v>
      </c>
      <c r="CU249" s="35"/>
      <c r="CV249" s="35"/>
      <c r="CW249" s="35"/>
      <c r="CX249" s="35"/>
      <c r="CY249" s="35"/>
      <c r="CZ249" s="35"/>
      <c r="DA249" s="35"/>
      <c r="DB249" s="35"/>
      <c r="DC249" s="35"/>
      <c r="DD249" s="35"/>
      <c r="DE249" s="35"/>
      <c r="DF249" s="35"/>
      <c r="DG249" s="35"/>
      <c r="DH249" s="35"/>
      <c r="DI249" s="35"/>
      <c r="DJ249" s="35"/>
      <c r="DK249" s="35"/>
      <c r="DL249" s="35"/>
      <c r="DO249" s="35"/>
      <c r="DP249" s="35"/>
    </row>
    <row r="250" ht="24.75" customHeight="1">
      <c r="A250" s="35"/>
      <c r="B250" s="82">
        <v>241.0</v>
      </c>
      <c r="C250" s="35"/>
      <c r="D250" s="35"/>
      <c r="E250" s="101"/>
      <c r="F250" s="114"/>
      <c r="G250" s="35"/>
      <c r="H250" s="35"/>
      <c r="I250" s="83">
        <v>100.0</v>
      </c>
      <c r="J250" s="100" t="s">
        <v>5456</v>
      </c>
      <c r="K250" s="83">
        <v>600.0</v>
      </c>
      <c r="L250" s="116" t="s">
        <v>5457</v>
      </c>
      <c r="M250" s="35"/>
      <c r="N250" s="35"/>
      <c r="O250" s="35"/>
      <c r="P250" s="35"/>
      <c r="Q250" s="101"/>
      <c r="R250" s="114"/>
      <c r="S250" s="83">
        <v>300.0</v>
      </c>
      <c r="T250" s="100" t="s">
        <v>5458</v>
      </c>
      <c r="U250" s="35"/>
      <c r="V250" s="35"/>
      <c r="W250" s="35"/>
      <c r="X250" s="35"/>
      <c r="Y250" s="35"/>
      <c r="Z250" s="35"/>
      <c r="AA250" s="35"/>
      <c r="AB250" s="35"/>
      <c r="AC250" s="83">
        <v>100.0</v>
      </c>
      <c r="AD250" s="119" t="s">
        <v>5459</v>
      </c>
      <c r="AE250" s="35"/>
      <c r="AF250" s="35"/>
      <c r="AG250" s="35"/>
      <c r="AH250" s="35"/>
      <c r="AI250" s="35"/>
      <c r="AJ250" s="35"/>
      <c r="AK250" s="35"/>
      <c r="AL250" s="35"/>
      <c r="AM250" s="35"/>
      <c r="AN250" s="35"/>
      <c r="AO250" s="35"/>
      <c r="AP250" s="35"/>
      <c r="AQ250" s="35"/>
      <c r="AR250" s="35"/>
      <c r="AS250" s="101"/>
      <c r="AT250" s="35"/>
      <c r="AU250" s="35"/>
      <c r="AV250" s="35"/>
      <c r="AW250" s="35"/>
      <c r="AX250" s="35"/>
      <c r="AY250" s="101"/>
      <c r="AZ250" s="114"/>
      <c r="BA250" s="35"/>
      <c r="BB250" s="35"/>
      <c r="BC250" s="35"/>
      <c r="BD250" s="35"/>
      <c r="BE250" s="35"/>
      <c r="BF250" s="35"/>
      <c r="BG250" s="243"/>
      <c r="BH250" s="243"/>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121">
        <v>500.0</v>
      </c>
      <c r="CF250" s="246" t="s">
        <v>5460</v>
      </c>
      <c r="CG250" s="35"/>
      <c r="CH250" s="35"/>
      <c r="CI250" s="35"/>
      <c r="CJ250" s="35"/>
      <c r="CK250" s="35"/>
      <c r="CL250" s="35"/>
      <c r="CM250" s="35"/>
      <c r="CN250" s="35"/>
      <c r="CO250" s="35"/>
      <c r="CP250" s="35"/>
      <c r="CQ250" s="35"/>
      <c r="CR250" s="35"/>
      <c r="CS250" s="124">
        <v>100.0</v>
      </c>
      <c r="CT250" s="122" t="s">
        <v>5461</v>
      </c>
      <c r="CU250" s="35"/>
      <c r="CV250" s="35"/>
      <c r="CW250" s="35"/>
      <c r="CX250" s="35"/>
      <c r="CY250" s="35"/>
      <c r="CZ250" s="35"/>
      <c r="DA250" s="35"/>
      <c r="DB250" s="35"/>
      <c r="DC250" s="35"/>
      <c r="DD250" s="35"/>
      <c r="DE250" s="35"/>
      <c r="DF250" s="35"/>
      <c r="DG250" s="35"/>
      <c r="DH250" s="35"/>
      <c r="DI250" s="35"/>
      <c r="DJ250" s="35"/>
      <c r="DK250" s="35"/>
      <c r="DL250" s="35"/>
      <c r="DO250" s="35"/>
      <c r="DP250" s="35"/>
    </row>
    <row r="251" ht="24.75" customHeight="1">
      <c r="A251" s="35"/>
      <c r="B251" s="82">
        <v>242.0</v>
      </c>
      <c r="C251" s="35"/>
      <c r="D251" s="35"/>
      <c r="E251" s="101"/>
      <c r="F251" s="114"/>
      <c r="G251" s="35"/>
      <c r="H251" s="35"/>
      <c r="I251" s="83">
        <v>200.0</v>
      </c>
      <c r="J251" s="100" t="s">
        <v>4039</v>
      </c>
      <c r="K251" s="83">
        <v>600.0</v>
      </c>
      <c r="L251" s="116" t="s">
        <v>5462</v>
      </c>
      <c r="M251" s="35"/>
      <c r="N251" s="35"/>
      <c r="O251" s="35"/>
      <c r="P251" s="35"/>
      <c r="Q251" s="101"/>
      <c r="R251" s="114"/>
      <c r="S251" s="83">
        <v>400.0</v>
      </c>
      <c r="T251" s="100" t="s">
        <v>5463</v>
      </c>
      <c r="U251" s="35"/>
      <c r="V251" s="35"/>
      <c r="W251" s="35"/>
      <c r="X251" s="35"/>
      <c r="Y251" s="35"/>
      <c r="Z251" s="35"/>
      <c r="AA251" s="35"/>
      <c r="AB251" s="35"/>
      <c r="AC251" s="83">
        <v>200.0</v>
      </c>
      <c r="AD251" s="119" t="s">
        <v>5464</v>
      </c>
      <c r="AE251" s="35"/>
      <c r="AF251" s="35"/>
      <c r="AG251" s="35"/>
      <c r="AH251" s="35"/>
      <c r="AI251" s="35"/>
      <c r="AJ251" s="35"/>
      <c r="AK251" s="35"/>
      <c r="AL251" s="35"/>
      <c r="AM251" s="35"/>
      <c r="AN251" s="35"/>
      <c r="AO251" s="35"/>
      <c r="AP251" s="35"/>
      <c r="AQ251" s="35"/>
      <c r="AR251" s="35"/>
      <c r="AS251" s="101"/>
      <c r="AT251" s="35"/>
      <c r="AU251" s="35"/>
      <c r="AV251" s="35"/>
      <c r="AW251" s="35"/>
      <c r="AX251" s="35"/>
      <c r="AY251" s="101"/>
      <c r="AZ251" s="114"/>
      <c r="BA251" s="35"/>
      <c r="BB251" s="35"/>
      <c r="BC251" s="35"/>
      <c r="BD251" s="35"/>
      <c r="BE251" s="35"/>
      <c r="BF251" s="35"/>
      <c r="BG251" s="243"/>
      <c r="BH251" s="243"/>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121">
        <v>100.0</v>
      </c>
      <c r="CF251" s="247" t="s">
        <v>5465</v>
      </c>
      <c r="CG251" s="35"/>
      <c r="CH251" s="35"/>
      <c r="CI251" s="35"/>
      <c r="CJ251" s="35"/>
      <c r="CK251" s="35"/>
      <c r="CL251" s="35"/>
      <c r="CM251" s="35"/>
      <c r="CN251" s="35"/>
      <c r="CO251" s="35"/>
      <c r="CP251" s="35"/>
      <c r="CQ251" s="35"/>
      <c r="CR251" s="35"/>
      <c r="CS251" s="124">
        <v>200.0</v>
      </c>
      <c r="CT251" s="122" t="s">
        <v>5466</v>
      </c>
      <c r="CU251" s="35"/>
      <c r="CV251" s="35"/>
      <c r="CW251" s="35"/>
      <c r="CX251" s="35"/>
      <c r="CY251" s="35"/>
      <c r="CZ251" s="35"/>
      <c r="DA251" s="35"/>
      <c r="DB251" s="35"/>
      <c r="DC251" s="35"/>
      <c r="DD251" s="35"/>
      <c r="DE251" s="35"/>
      <c r="DF251" s="35"/>
      <c r="DG251" s="35"/>
      <c r="DH251" s="35"/>
      <c r="DI251" s="35"/>
      <c r="DJ251" s="35"/>
      <c r="DK251" s="35"/>
      <c r="DL251" s="35"/>
      <c r="DO251" s="35"/>
      <c r="DP251" s="35"/>
    </row>
    <row r="252" ht="24.75" customHeight="1">
      <c r="A252" s="35"/>
      <c r="B252" s="82">
        <v>243.0</v>
      </c>
      <c r="C252" s="35"/>
      <c r="D252" s="35"/>
      <c r="E252" s="101"/>
      <c r="F252" s="114"/>
      <c r="G252" s="35"/>
      <c r="H252" s="35"/>
      <c r="I252" s="83">
        <v>200.0</v>
      </c>
      <c r="J252" s="100" t="s">
        <v>5467</v>
      </c>
      <c r="K252" s="83">
        <v>500.0</v>
      </c>
      <c r="L252" s="116" t="s">
        <v>5468</v>
      </c>
      <c r="M252" s="35"/>
      <c r="N252" s="35"/>
      <c r="O252" s="35"/>
      <c r="P252" s="35"/>
      <c r="Q252" s="101"/>
      <c r="R252" s="114"/>
      <c r="S252" s="83">
        <v>100.0</v>
      </c>
      <c r="T252" s="100" t="s">
        <v>5469</v>
      </c>
      <c r="U252" s="35"/>
      <c r="V252" s="35"/>
      <c r="W252" s="35"/>
      <c r="X252" s="35"/>
      <c r="Y252" s="35"/>
      <c r="Z252" s="35"/>
      <c r="AA252" s="35"/>
      <c r="AB252" s="35"/>
      <c r="AC252" s="83">
        <v>300.0</v>
      </c>
      <c r="AD252" s="177" t="s">
        <v>5470</v>
      </c>
      <c r="AE252" s="35"/>
      <c r="AF252" s="35"/>
      <c r="AG252" s="35"/>
      <c r="AH252" s="35"/>
      <c r="AI252" s="35"/>
      <c r="AJ252" s="35"/>
      <c r="AK252" s="35"/>
      <c r="AL252" s="35"/>
      <c r="AM252" s="35"/>
      <c r="AN252" s="35"/>
      <c r="AO252" s="35"/>
      <c r="AP252" s="35"/>
      <c r="AQ252" s="35"/>
      <c r="AR252" s="35"/>
      <c r="AS252" s="101"/>
      <c r="AT252" s="35"/>
      <c r="AU252" s="35"/>
      <c r="AV252" s="35"/>
      <c r="AW252" s="35"/>
      <c r="AX252" s="35"/>
      <c r="AY252" s="101"/>
      <c r="AZ252" s="114"/>
      <c r="BA252" s="35"/>
      <c r="BB252" s="35"/>
      <c r="BC252" s="35"/>
      <c r="BD252" s="35"/>
      <c r="BE252" s="35"/>
      <c r="BF252" s="35"/>
      <c r="BG252" s="243"/>
      <c r="BH252" s="243"/>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175">
        <v>800.0</v>
      </c>
      <c r="CF252" s="248" t="s">
        <v>5471</v>
      </c>
      <c r="CG252" s="35"/>
      <c r="CH252" s="35"/>
      <c r="CI252" s="35"/>
      <c r="CJ252" s="35"/>
      <c r="CK252" s="35"/>
      <c r="CL252" s="35"/>
      <c r="CM252" s="35"/>
      <c r="CN252" s="35"/>
      <c r="CO252" s="35"/>
      <c r="CP252" s="35"/>
      <c r="CQ252" s="35"/>
      <c r="CR252" s="35"/>
      <c r="CS252" s="124">
        <v>100.0</v>
      </c>
      <c r="CT252" s="122" t="s">
        <v>5472</v>
      </c>
      <c r="CU252" s="35"/>
      <c r="CV252" s="35"/>
      <c r="CW252" s="35"/>
      <c r="CX252" s="35"/>
      <c r="CY252" s="35"/>
      <c r="CZ252" s="35"/>
      <c r="DA252" s="35"/>
      <c r="DB252" s="35"/>
      <c r="DC252" s="35"/>
      <c r="DD252" s="35"/>
      <c r="DE252" s="35"/>
      <c r="DF252" s="35"/>
      <c r="DG252" s="35"/>
      <c r="DH252" s="35"/>
      <c r="DI252" s="35"/>
      <c r="DJ252" s="35"/>
      <c r="DK252" s="35"/>
      <c r="DL252" s="35"/>
      <c r="DO252" s="35"/>
      <c r="DP252" s="35"/>
    </row>
    <row r="253" ht="24.75" customHeight="1">
      <c r="A253" s="35"/>
      <c r="B253" s="82">
        <v>244.0</v>
      </c>
      <c r="C253" s="35"/>
      <c r="D253" s="35"/>
      <c r="E253" s="101"/>
      <c r="F253" s="114"/>
      <c r="G253" s="35"/>
      <c r="H253" s="35"/>
      <c r="I253" s="83">
        <v>200.0</v>
      </c>
      <c r="J253" s="100" t="s">
        <v>5473</v>
      </c>
      <c r="K253" s="83">
        <v>600.0</v>
      </c>
      <c r="L253" s="116" t="s">
        <v>5474</v>
      </c>
      <c r="M253" s="35"/>
      <c r="N253" s="35"/>
      <c r="O253" s="35"/>
      <c r="P253" s="35"/>
      <c r="Q253" s="101"/>
      <c r="R253" s="114"/>
      <c r="S253" s="83">
        <v>50.0</v>
      </c>
      <c r="T253" s="100" t="s">
        <v>5475</v>
      </c>
      <c r="U253" s="35"/>
      <c r="V253" s="35"/>
      <c r="W253" s="35"/>
      <c r="X253" s="35"/>
      <c r="Y253" s="35"/>
      <c r="Z253" s="35"/>
      <c r="AA253" s="35"/>
      <c r="AB253" s="35"/>
      <c r="AC253" s="83">
        <v>200.0</v>
      </c>
      <c r="AD253" s="177" t="s">
        <v>5476</v>
      </c>
      <c r="AE253" s="35"/>
      <c r="AF253" s="35"/>
      <c r="AG253" s="35"/>
      <c r="AH253" s="35"/>
      <c r="AI253" s="35"/>
      <c r="AJ253" s="35"/>
      <c r="AK253" s="35"/>
      <c r="AL253" s="35"/>
      <c r="AM253" s="35"/>
      <c r="AN253" s="35"/>
      <c r="AO253" s="35"/>
      <c r="AP253" s="35"/>
      <c r="AQ253" s="35"/>
      <c r="AR253" s="35"/>
      <c r="AS253" s="101"/>
      <c r="AT253" s="35"/>
      <c r="AU253" s="35"/>
      <c r="AV253" s="35"/>
      <c r="AW253" s="35"/>
      <c r="AX253" s="35"/>
      <c r="AY253" s="101"/>
      <c r="AZ253" s="114"/>
      <c r="BA253" s="35"/>
      <c r="BB253" s="35"/>
      <c r="BC253" s="35"/>
      <c r="BD253" s="35"/>
      <c r="BE253" s="35"/>
      <c r="BF253" s="35"/>
      <c r="BG253" s="243"/>
      <c r="BH253" s="243"/>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124">
        <v>0.0</v>
      </c>
      <c r="CT253" s="122" t="s">
        <v>5477</v>
      </c>
      <c r="CU253" s="35"/>
      <c r="CV253" s="35"/>
      <c r="CW253" s="35"/>
      <c r="CX253" s="35"/>
      <c r="CY253" s="35"/>
      <c r="CZ253" s="35"/>
      <c r="DA253" s="35"/>
      <c r="DB253" s="35"/>
      <c r="DC253" s="35"/>
      <c r="DD253" s="35"/>
      <c r="DE253" s="35"/>
      <c r="DF253" s="35"/>
      <c r="DG253" s="35"/>
      <c r="DH253" s="35"/>
      <c r="DI253" s="35"/>
      <c r="DJ253" s="35"/>
      <c r="DK253" s="35"/>
      <c r="DL253" s="35"/>
      <c r="DO253" s="35"/>
      <c r="DP253" s="35"/>
    </row>
    <row r="254" ht="24.75" customHeight="1">
      <c r="A254" s="35"/>
      <c r="B254" s="82">
        <v>245.0</v>
      </c>
      <c r="C254" s="35"/>
      <c r="D254" s="35"/>
      <c r="E254" s="101"/>
      <c r="F254" s="114"/>
      <c r="G254" s="35"/>
      <c r="H254" s="35"/>
      <c r="I254" s="83">
        <v>200.0</v>
      </c>
      <c r="J254" s="129" t="s">
        <v>5478</v>
      </c>
      <c r="K254" s="83">
        <v>700.0</v>
      </c>
      <c r="L254" s="116" t="s">
        <v>5479</v>
      </c>
      <c r="M254" s="35"/>
      <c r="N254" s="35"/>
      <c r="O254" s="35"/>
      <c r="P254" s="35"/>
      <c r="Q254" s="101"/>
      <c r="R254" s="114"/>
      <c r="S254" s="142">
        <v>600.0</v>
      </c>
      <c r="T254" s="249" t="s">
        <v>5480</v>
      </c>
      <c r="U254" s="35"/>
      <c r="V254" s="35"/>
      <c r="W254" s="35"/>
      <c r="X254" s="35"/>
      <c r="Y254" s="35"/>
      <c r="Z254" s="35"/>
      <c r="AA254" s="35"/>
      <c r="AB254" s="35"/>
      <c r="AC254" s="83">
        <v>100.0</v>
      </c>
      <c r="AD254" s="177" t="s">
        <v>5481</v>
      </c>
      <c r="AE254" s="35"/>
      <c r="AF254" s="35"/>
      <c r="AG254" s="35"/>
      <c r="AH254" s="35"/>
      <c r="AI254" s="35"/>
      <c r="AJ254" s="35"/>
      <c r="AK254" s="35"/>
      <c r="AL254" s="35"/>
      <c r="AM254" s="35"/>
      <c r="AN254" s="35"/>
      <c r="AO254" s="35"/>
      <c r="AP254" s="35"/>
      <c r="AQ254" s="35"/>
      <c r="AR254" s="35"/>
      <c r="AS254" s="101"/>
      <c r="AT254" s="35"/>
      <c r="AU254" s="35"/>
      <c r="AV254" s="35"/>
      <c r="AW254" s="35"/>
      <c r="AX254" s="35"/>
      <c r="AY254" s="101"/>
      <c r="AZ254" s="114"/>
      <c r="BA254" s="35"/>
      <c r="BB254" s="35"/>
      <c r="BC254" s="35"/>
      <c r="BD254" s="35"/>
      <c r="BE254" s="35"/>
      <c r="BF254" s="35"/>
      <c r="BG254" s="243"/>
      <c r="BH254" s="243"/>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124">
        <v>50.0</v>
      </c>
      <c r="CT254" s="122" t="s">
        <v>5482</v>
      </c>
      <c r="CU254" s="35"/>
      <c r="CV254" s="35"/>
      <c r="CW254" s="35"/>
      <c r="CX254" s="35"/>
      <c r="CY254" s="35"/>
      <c r="CZ254" s="35"/>
      <c r="DA254" s="35"/>
      <c r="DB254" s="35"/>
      <c r="DC254" s="35"/>
      <c r="DD254" s="35"/>
      <c r="DE254" s="35"/>
      <c r="DF254" s="35"/>
      <c r="DG254" s="35"/>
      <c r="DH254" s="35"/>
      <c r="DI254" s="35"/>
      <c r="DJ254" s="35"/>
      <c r="DK254" s="35"/>
      <c r="DL254" s="35"/>
      <c r="DO254" s="35"/>
      <c r="DP254" s="35"/>
    </row>
    <row r="255" ht="24.75" customHeight="1">
      <c r="A255" s="35"/>
      <c r="B255" s="82">
        <v>246.0</v>
      </c>
      <c r="C255" s="35"/>
      <c r="D255" s="35"/>
      <c r="E255" s="101"/>
      <c r="F255" s="114"/>
      <c r="G255" s="35"/>
      <c r="H255" s="35"/>
      <c r="I255" s="83">
        <v>200.0</v>
      </c>
      <c r="J255" s="174" t="s">
        <v>5483</v>
      </c>
      <c r="K255" s="83">
        <v>500.0</v>
      </c>
      <c r="L255" s="116" t="s">
        <v>5484</v>
      </c>
      <c r="M255" s="35"/>
      <c r="N255" s="35"/>
      <c r="O255" s="35"/>
      <c r="P255" s="35"/>
      <c r="Q255" s="101"/>
      <c r="R255" s="114"/>
      <c r="S255" s="243"/>
      <c r="T255" s="250"/>
      <c r="U255" s="35"/>
      <c r="V255" s="35"/>
      <c r="W255" s="35"/>
      <c r="X255" s="35"/>
      <c r="Y255" s="35"/>
      <c r="Z255" s="35"/>
      <c r="AA255" s="35"/>
      <c r="AB255" s="35"/>
      <c r="AC255" s="83">
        <v>200.0</v>
      </c>
      <c r="AD255" s="145" t="s">
        <v>5485</v>
      </c>
      <c r="AE255" s="35"/>
      <c r="AF255" s="35"/>
      <c r="AG255" s="35"/>
      <c r="AH255" s="35"/>
      <c r="AI255" s="35"/>
      <c r="AJ255" s="35"/>
      <c r="AK255" s="35"/>
      <c r="AL255" s="35"/>
      <c r="AM255" s="35"/>
      <c r="AN255" s="35"/>
      <c r="AO255" s="35"/>
      <c r="AP255" s="35"/>
      <c r="AQ255" s="35"/>
      <c r="AR255" s="35"/>
      <c r="AS255" s="101"/>
      <c r="AT255" s="35"/>
      <c r="AU255" s="35"/>
      <c r="AV255" s="35"/>
      <c r="AW255" s="35"/>
      <c r="AX255" s="35"/>
      <c r="AY255" s="101"/>
      <c r="AZ255" s="114"/>
      <c r="BA255" s="35"/>
      <c r="BB255" s="35"/>
      <c r="BC255" s="35"/>
      <c r="BD255" s="35"/>
      <c r="BE255" s="35"/>
      <c r="BF255" s="35"/>
      <c r="BG255" s="243"/>
      <c r="BH255" s="243"/>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124">
        <v>200.0</v>
      </c>
      <c r="CT255" s="122" t="s">
        <v>5486</v>
      </c>
      <c r="CU255" s="35"/>
      <c r="CV255" s="35"/>
      <c r="CW255" s="35"/>
      <c r="CX255" s="35"/>
      <c r="CY255" s="35"/>
      <c r="CZ255" s="35"/>
      <c r="DA255" s="35"/>
      <c r="DB255" s="35"/>
      <c r="DC255" s="35"/>
      <c r="DD255" s="35"/>
      <c r="DE255" s="35"/>
      <c r="DF255" s="35"/>
      <c r="DG255" s="35"/>
      <c r="DH255" s="35"/>
      <c r="DI255" s="35"/>
      <c r="DJ255" s="35"/>
      <c r="DO255" s="35"/>
      <c r="DP255" s="35"/>
    </row>
    <row r="256" ht="24.75" customHeight="1">
      <c r="A256" s="35"/>
      <c r="B256" s="82">
        <v>247.0</v>
      </c>
      <c r="C256" s="35"/>
      <c r="D256" s="35"/>
      <c r="E256" s="101"/>
      <c r="F256" s="114"/>
      <c r="G256" s="35"/>
      <c r="H256" s="35"/>
      <c r="I256" s="83">
        <v>200.0</v>
      </c>
      <c r="J256" s="174" t="s">
        <v>5487</v>
      </c>
      <c r="K256" s="83">
        <v>500.0</v>
      </c>
      <c r="L256" s="116" t="s">
        <v>5488</v>
      </c>
      <c r="M256" s="35"/>
      <c r="N256" s="35"/>
      <c r="O256" s="35"/>
      <c r="P256" s="35"/>
      <c r="Q256" s="101"/>
      <c r="R256" s="114"/>
      <c r="S256" s="243"/>
      <c r="T256" s="250"/>
      <c r="U256" s="35"/>
      <c r="V256" s="35"/>
      <c r="W256" s="35"/>
      <c r="X256" s="35"/>
      <c r="Y256" s="35"/>
      <c r="Z256" s="35"/>
      <c r="AA256" s="35"/>
      <c r="AB256" s="35"/>
      <c r="AC256" s="83">
        <v>200.0</v>
      </c>
      <c r="AD256" s="145" t="s">
        <v>5489</v>
      </c>
      <c r="AE256" s="35"/>
      <c r="AF256" s="35"/>
      <c r="AG256" s="35"/>
      <c r="AH256" s="35"/>
      <c r="AI256" s="35"/>
      <c r="AJ256" s="35"/>
      <c r="AK256" s="35"/>
      <c r="AL256" s="35"/>
      <c r="AM256" s="35"/>
      <c r="AN256" s="35"/>
      <c r="AO256" s="35"/>
      <c r="AP256" s="35"/>
      <c r="AQ256" s="35"/>
      <c r="AR256" s="35"/>
      <c r="AS256" s="101"/>
      <c r="AT256" s="35"/>
      <c r="AU256" s="35"/>
      <c r="AV256" s="35"/>
      <c r="AW256" s="35"/>
      <c r="AX256" s="35"/>
      <c r="AY256" s="101"/>
      <c r="AZ256" s="114"/>
      <c r="BA256" s="35"/>
      <c r="BB256" s="35"/>
      <c r="BC256" s="35"/>
      <c r="BD256" s="35"/>
      <c r="BE256" s="35"/>
      <c r="BF256" s="35"/>
      <c r="BG256" s="243"/>
      <c r="BH256" s="243"/>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124">
        <v>50.0</v>
      </c>
      <c r="CT256" s="122" t="s">
        <v>5490</v>
      </c>
      <c r="CU256" s="35"/>
      <c r="CV256" s="35"/>
      <c r="CW256" s="35"/>
      <c r="CX256" s="35"/>
      <c r="CY256" s="35"/>
      <c r="CZ256" s="35"/>
      <c r="DA256" s="35"/>
      <c r="DB256" s="35"/>
      <c r="DC256" s="35"/>
      <c r="DD256" s="35"/>
      <c r="DE256" s="35"/>
      <c r="DF256" s="35"/>
      <c r="DG256" s="35"/>
      <c r="DH256" s="35"/>
      <c r="DI256" s="35"/>
      <c r="DJ256" s="35"/>
      <c r="DO256" s="35"/>
      <c r="DP256" s="35"/>
    </row>
    <row r="257" ht="24.75" customHeight="1">
      <c r="A257" s="35"/>
      <c r="B257" s="82">
        <v>248.0</v>
      </c>
      <c r="C257" s="35"/>
      <c r="D257" s="35"/>
      <c r="E257" s="101"/>
      <c r="F257" s="114"/>
      <c r="G257" s="35"/>
      <c r="H257" s="35"/>
      <c r="I257" s="83">
        <v>200.0</v>
      </c>
      <c r="J257" s="174" t="s">
        <v>5491</v>
      </c>
      <c r="K257" s="83">
        <v>700.0</v>
      </c>
      <c r="L257" s="116" t="s">
        <v>5492</v>
      </c>
      <c r="M257" s="35"/>
      <c r="N257" s="35"/>
      <c r="O257" s="35"/>
      <c r="P257" s="35"/>
      <c r="Q257" s="101"/>
      <c r="R257" s="114"/>
      <c r="S257" s="243"/>
      <c r="T257" s="250"/>
      <c r="U257" s="35"/>
      <c r="V257" s="35"/>
      <c r="W257" s="35"/>
      <c r="X257" s="35"/>
      <c r="Y257" s="35"/>
      <c r="Z257" s="35"/>
      <c r="AA257" s="35"/>
      <c r="AB257" s="35"/>
      <c r="AC257" s="83">
        <v>0.0</v>
      </c>
      <c r="AD257" s="115" t="s">
        <v>5493</v>
      </c>
      <c r="AE257" s="35"/>
      <c r="AF257" s="35"/>
      <c r="AG257" s="35"/>
      <c r="AH257" s="35"/>
      <c r="AI257" s="35"/>
      <c r="AJ257" s="35"/>
      <c r="AK257" s="35"/>
      <c r="AL257" s="35"/>
      <c r="AM257" s="35"/>
      <c r="AN257" s="35"/>
      <c r="AO257" s="35"/>
      <c r="AP257" s="35"/>
      <c r="AQ257" s="35"/>
      <c r="AR257" s="35"/>
      <c r="AS257" s="101"/>
      <c r="AT257" s="35"/>
      <c r="AU257" s="35"/>
      <c r="AV257" s="35"/>
      <c r="AW257" s="35"/>
      <c r="AX257" s="35"/>
      <c r="AY257" s="101"/>
      <c r="AZ257" s="114"/>
      <c r="BA257" s="35"/>
      <c r="BB257" s="35"/>
      <c r="BC257" s="35"/>
      <c r="BD257" s="35"/>
      <c r="BE257" s="35"/>
      <c r="BF257" s="35"/>
      <c r="BG257" s="243"/>
      <c r="BH257" s="243"/>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124">
        <v>0.0</v>
      </c>
      <c r="CT257" s="122" t="s">
        <v>5494</v>
      </c>
      <c r="CU257" s="35"/>
      <c r="CV257" s="35"/>
      <c r="CW257" s="35"/>
      <c r="CX257" s="35"/>
      <c r="CY257" s="35"/>
      <c r="CZ257" s="35"/>
      <c r="DA257" s="35"/>
      <c r="DB257" s="35"/>
      <c r="DC257" s="35"/>
      <c r="DD257" s="35"/>
      <c r="DE257" s="35"/>
      <c r="DF257" s="35"/>
      <c r="DG257" s="35"/>
      <c r="DH257" s="35"/>
      <c r="DI257" s="35"/>
      <c r="DJ257" s="35"/>
      <c r="DK257" s="35"/>
      <c r="DO257" s="35"/>
      <c r="DP257" s="35"/>
    </row>
    <row r="258" ht="24.75" customHeight="1">
      <c r="A258" s="35"/>
      <c r="B258" s="82">
        <v>249.0</v>
      </c>
      <c r="C258" s="35"/>
      <c r="D258" s="35"/>
      <c r="E258" s="101"/>
      <c r="F258" s="114"/>
      <c r="G258" s="35"/>
      <c r="H258" s="35"/>
      <c r="I258" s="83">
        <v>200.0</v>
      </c>
      <c r="J258" s="174" t="s">
        <v>1224</v>
      </c>
      <c r="K258" s="83">
        <v>700.0</v>
      </c>
      <c r="L258" s="116" t="s">
        <v>5495</v>
      </c>
      <c r="M258" s="35"/>
      <c r="N258" s="35"/>
      <c r="O258" s="35"/>
      <c r="P258" s="35"/>
      <c r="Q258" s="101"/>
      <c r="R258" s="114"/>
      <c r="S258" s="243"/>
      <c r="T258" s="250"/>
      <c r="U258" s="35"/>
      <c r="V258" s="35"/>
      <c r="W258" s="35"/>
      <c r="X258" s="35"/>
      <c r="Y258" s="35"/>
      <c r="Z258" s="35"/>
      <c r="AA258" s="35"/>
      <c r="AB258" s="35"/>
      <c r="AC258" s="83">
        <v>0.0</v>
      </c>
      <c r="AD258" s="115" t="s">
        <v>5496</v>
      </c>
      <c r="AE258" s="35"/>
      <c r="AF258" s="35"/>
      <c r="AG258" s="35"/>
      <c r="AH258" s="35"/>
      <c r="AI258" s="35"/>
      <c r="AJ258" s="35"/>
      <c r="AK258" s="35"/>
      <c r="AL258" s="35"/>
      <c r="AM258" s="35"/>
      <c r="AN258" s="35"/>
      <c r="AO258" s="35"/>
      <c r="AP258" s="35"/>
      <c r="AQ258" s="35"/>
      <c r="AR258" s="35"/>
      <c r="AS258" s="101"/>
      <c r="AT258" s="35"/>
      <c r="AU258" s="35"/>
      <c r="AV258" s="35"/>
      <c r="AW258" s="35"/>
      <c r="AX258" s="35"/>
      <c r="AY258" s="101"/>
      <c r="AZ258" s="114"/>
      <c r="BA258" s="35"/>
      <c r="BB258" s="35"/>
      <c r="BC258" s="35"/>
      <c r="BD258" s="35"/>
      <c r="BE258" s="35"/>
      <c r="BF258" s="35"/>
      <c r="BG258" s="243"/>
      <c r="BH258" s="243"/>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124">
        <v>200.0</v>
      </c>
      <c r="CT258" s="122" t="s">
        <v>5497</v>
      </c>
      <c r="CU258" s="35"/>
      <c r="CV258" s="35"/>
      <c r="CW258" s="35"/>
      <c r="CX258" s="35"/>
      <c r="CY258" s="35"/>
      <c r="CZ258" s="35"/>
      <c r="DA258" s="35"/>
      <c r="DB258" s="35"/>
      <c r="DC258" s="35"/>
      <c r="DD258" s="35"/>
      <c r="DE258" s="35"/>
      <c r="DF258" s="35"/>
      <c r="DG258" s="35"/>
      <c r="DH258" s="35"/>
      <c r="DI258" s="35"/>
      <c r="DJ258" s="35"/>
      <c r="DK258" s="35"/>
      <c r="DL258" s="35"/>
      <c r="DO258" s="35"/>
      <c r="DP258" s="35"/>
    </row>
    <row r="259" ht="24.75" customHeight="1">
      <c r="A259" s="35"/>
      <c r="B259" s="82">
        <v>250.0</v>
      </c>
      <c r="C259" s="35"/>
      <c r="D259" s="35"/>
      <c r="E259" s="101"/>
      <c r="F259" s="114"/>
      <c r="G259" s="35"/>
      <c r="H259" s="35"/>
      <c r="I259" s="83">
        <v>100.0</v>
      </c>
      <c r="J259" s="174" t="s">
        <v>5498</v>
      </c>
      <c r="K259" s="83">
        <v>1000.0</v>
      </c>
      <c r="L259" s="116" t="s">
        <v>5499</v>
      </c>
      <c r="M259" s="35"/>
      <c r="N259" s="35"/>
      <c r="O259" s="35"/>
      <c r="P259" s="35"/>
      <c r="Q259" s="101"/>
      <c r="R259" s="114"/>
      <c r="S259" s="243"/>
      <c r="T259" s="250"/>
      <c r="U259" s="35"/>
      <c r="V259" s="35"/>
      <c r="W259" s="35"/>
      <c r="X259" s="35"/>
      <c r="Y259" s="35"/>
      <c r="Z259" s="35"/>
      <c r="AA259" s="35"/>
      <c r="AB259" s="35"/>
      <c r="AC259" s="83">
        <v>0.0</v>
      </c>
      <c r="AD259" s="115" t="s">
        <v>332</v>
      </c>
      <c r="AE259" s="144"/>
      <c r="AF259" s="35"/>
      <c r="AG259" s="35"/>
      <c r="AH259" s="35"/>
      <c r="AI259" s="35"/>
      <c r="AJ259" s="35"/>
      <c r="AK259" s="35"/>
      <c r="AL259" s="35"/>
      <c r="AM259" s="35"/>
      <c r="AN259" s="35"/>
      <c r="AO259" s="35"/>
      <c r="AP259" s="35"/>
      <c r="AQ259" s="35"/>
      <c r="AR259" s="35"/>
      <c r="AS259" s="101"/>
      <c r="AT259" s="35"/>
      <c r="AU259" s="35"/>
      <c r="AV259" s="35"/>
      <c r="AW259" s="35"/>
      <c r="AX259" s="35"/>
      <c r="AY259" s="101"/>
      <c r="AZ259" s="114"/>
      <c r="BA259" s="35"/>
      <c r="BB259" s="35"/>
      <c r="BC259" s="35"/>
      <c r="BD259" s="35"/>
      <c r="BE259" s="35"/>
      <c r="BF259" s="35"/>
      <c r="BG259" s="243"/>
      <c r="BH259" s="243"/>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124">
        <v>0.0</v>
      </c>
      <c r="CT259" s="122" t="s">
        <v>5500</v>
      </c>
      <c r="CU259" s="35"/>
      <c r="CV259" s="35"/>
      <c r="CW259" s="35"/>
      <c r="CX259" s="35"/>
      <c r="CY259" s="35"/>
      <c r="CZ259" s="35"/>
      <c r="DA259" s="35"/>
      <c r="DB259" s="35"/>
      <c r="DC259" s="35"/>
      <c r="DD259" s="35"/>
      <c r="DE259" s="35"/>
      <c r="DF259" s="35"/>
      <c r="DG259" s="35"/>
      <c r="DH259" s="35"/>
      <c r="DI259" s="35"/>
      <c r="DJ259" s="35"/>
      <c r="DK259" s="35"/>
      <c r="DL259" s="35"/>
      <c r="DO259" s="35"/>
      <c r="DP259" s="35"/>
    </row>
    <row r="260" ht="24.75" customHeight="1">
      <c r="A260" s="35"/>
      <c r="B260" s="82">
        <v>251.0</v>
      </c>
      <c r="C260" s="35"/>
      <c r="D260" s="35"/>
      <c r="E260" s="101"/>
      <c r="F260" s="114"/>
      <c r="G260" s="35"/>
      <c r="H260" s="35"/>
      <c r="I260" s="83">
        <v>100.0</v>
      </c>
      <c r="J260" s="174" t="s">
        <v>5501</v>
      </c>
      <c r="K260" s="83">
        <v>700.0</v>
      </c>
      <c r="L260" s="116" t="s">
        <v>5502</v>
      </c>
      <c r="M260" s="35"/>
      <c r="N260" s="35"/>
      <c r="O260" s="35"/>
      <c r="P260" s="35"/>
      <c r="Q260" s="101"/>
      <c r="R260" s="114"/>
      <c r="S260" s="243"/>
      <c r="T260" s="250"/>
      <c r="U260" s="35"/>
      <c r="V260" s="35"/>
      <c r="W260" s="35"/>
      <c r="X260" s="35"/>
      <c r="Y260" s="35"/>
      <c r="Z260" s="35"/>
      <c r="AA260" s="35"/>
      <c r="AB260" s="35"/>
      <c r="AC260" s="83">
        <v>0.0</v>
      </c>
      <c r="AD260" s="115" t="s">
        <v>5503</v>
      </c>
      <c r="AE260" s="35"/>
      <c r="AF260" s="35"/>
      <c r="AG260" s="35"/>
      <c r="AH260" s="35"/>
      <c r="AI260" s="35"/>
      <c r="AJ260" s="35"/>
      <c r="AK260" s="35"/>
      <c r="AL260" s="35"/>
      <c r="AM260" s="35"/>
      <c r="AN260" s="35"/>
      <c r="AO260" s="35"/>
      <c r="AP260" s="35"/>
      <c r="AQ260" s="35"/>
      <c r="AR260" s="35"/>
      <c r="AS260" s="101"/>
      <c r="AT260" s="35"/>
      <c r="AU260" s="35"/>
      <c r="AV260" s="35"/>
      <c r="AW260" s="35"/>
      <c r="AX260" s="35"/>
      <c r="AY260" s="101"/>
      <c r="AZ260" s="114"/>
      <c r="BA260" s="35"/>
      <c r="BB260" s="35"/>
      <c r="BC260" s="35"/>
      <c r="BD260" s="35"/>
      <c r="BE260" s="35"/>
      <c r="BF260" s="35"/>
      <c r="BG260" s="243"/>
      <c r="BH260" s="243"/>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124">
        <v>200.0</v>
      </c>
      <c r="CT260" s="122" t="s">
        <v>5504</v>
      </c>
      <c r="CU260" s="35"/>
      <c r="CV260" s="35"/>
      <c r="CW260" s="35"/>
      <c r="CX260" s="35"/>
      <c r="CY260" s="35"/>
      <c r="CZ260" s="35"/>
      <c r="DA260" s="35"/>
      <c r="DB260" s="35"/>
      <c r="DC260" s="35"/>
      <c r="DD260" s="35"/>
      <c r="DE260" s="35"/>
      <c r="DF260" s="35"/>
      <c r="DG260" s="35"/>
      <c r="DH260" s="35"/>
      <c r="DI260" s="35"/>
      <c r="DJ260" s="35"/>
      <c r="DK260" s="35"/>
      <c r="DL260" s="35"/>
      <c r="DO260" s="35"/>
      <c r="DP260" s="35"/>
    </row>
    <row r="261" ht="24.75" customHeight="1">
      <c r="A261" s="35"/>
      <c r="B261" s="82">
        <v>252.0</v>
      </c>
      <c r="C261" s="35"/>
      <c r="D261" s="35"/>
      <c r="E261" s="101"/>
      <c r="F261" s="114"/>
      <c r="G261" s="35"/>
      <c r="H261" s="35"/>
      <c r="I261" s="83">
        <v>200.0</v>
      </c>
      <c r="J261" s="174" t="s">
        <v>5505</v>
      </c>
      <c r="K261" s="83">
        <v>300.0</v>
      </c>
      <c r="L261" s="116" t="s">
        <v>5506</v>
      </c>
      <c r="M261" s="35"/>
      <c r="N261" s="35"/>
      <c r="O261" s="35"/>
      <c r="P261" s="35"/>
      <c r="Q261" s="101"/>
      <c r="R261" s="114"/>
      <c r="S261" s="243"/>
      <c r="T261" s="250"/>
      <c r="U261" s="35"/>
      <c r="V261" s="35"/>
      <c r="W261" s="35"/>
      <c r="X261" s="35"/>
      <c r="Y261" s="35"/>
      <c r="Z261" s="35"/>
      <c r="AA261" s="35"/>
      <c r="AB261" s="35"/>
      <c r="AC261" s="83">
        <v>0.0</v>
      </c>
      <c r="AD261" s="115" t="s">
        <v>5507</v>
      </c>
      <c r="AE261" s="35"/>
      <c r="AF261" s="35"/>
      <c r="AG261" s="35"/>
      <c r="AH261" s="35"/>
      <c r="AI261" s="35"/>
      <c r="AJ261" s="35"/>
      <c r="AK261" s="35"/>
      <c r="AL261" s="35"/>
      <c r="AM261" s="35"/>
      <c r="AN261" s="35"/>
      <c r="AO261" s="35"/>
      <c r="AP261" s="35"/>
      <c r="AQ261" s="35"/>
      <c r="AR261" s="35"/>
      <c r="AS261" s="101"/>
      <c r="AT261" s="35"/>
      <c r="AU261" s="35"/>
      <c r="AV261" s="35"/>
      <c r="AW261" s="35"/>
      <c r="AX261" s="35"/>
      <c r="AY261" s="101"/>
      <c r="AZ261" s="114"/>
      <c r="BA261" s="35"/>
      <c r="BB261" s="35"/>
      <c r="BC261" s="35"/>
      <c r="BD261" s="35"/>
      <c r="BE261" s="35"/>
      <c r="BF261" s="35"/>
      <c r="BG261" s="243"/>
      <c r="BH261" s="243"/>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124">
        <v>200.0</v>
      </c>
      <c r="CT261" s="122" t="s">
        <v>5508</v>
      </c>
      <c r="CU261" s="35"/>
      <c r="CV261" s="35"/>
      <c r="CW261" s="35"/>
      <c r="CX261" s="35"/>
      <c r="CY261" s="35"/>
      <c r="CZ261" s="35"/>
      <c r="DA261" s="35"/>
      <c r="DB261" s="35"/>
      <c r="DC261" s="35"/>
      <c r="DD261" s="35"/>
      <c r="DE261" s="35"/>
      <c r="DF261" s="35"/>
      <c r="DG261" s="35"/>
      <c r="DH261" s="35"/>
      <c r="DI261" s="35"/>
      <c r="DJ261" s="35"/>
      <c r="DK261" s="35"/>
      <c r="DL261" s="35"/>
      <c r="DO261" s="35"/>
      <c r="DP261" s="35"/>
    </row>
    <row r="262" ht="24.75" customHeight="1">
      <c r="A262" s="35"/>
      <c r="B262" s="82">
        <v>253.0</v>
      </c>
      <c r="C262" s="35"/>
      <c r="D262" s="35"/>
      <c r="E262" s="101"/>
      <c r="F262" s="114"/>
      <c r="G262" s="35"/>
      <c r="H262" s="35"/>
      <c r="I262" s="83">
        <v>200.0</v>
      </c>
      <c r="J262" s="174" t="s">
        <v>5509</v>
      </c>
      <c r="K262" s="83">
        <v>300.0</v>
      </c>
      <c r="L262" s="116" t="s">
        <v>5510</v>
      </c>
      <c r="M262" s="35"/>
      <c r="N262" s="35"/>
      <c r="O262" s="35"/>
      <c r="P262" s="35"/>
      <c r="Q262" s="101"/>
      <c r="R262" s="114"/>
      <c r="S262" s="243"/>
      <c r="T262" s="250"/>
      <c r="U262" s="35"/>
      <c r="V262" s="35"/>
      <c r="W262" s="35"/>
      <c r="X262" s="35"/>
      <c r="Y262" s="35"/>
      <c r="Z262" s="35"/>
      <c r="AA262" s="35"/>
      <c r="AB262" s="35"/>
      <c r="AC262" s="83">
        <v>0.0</v>
      </c>
      <c r="AD262" s="115" t="s">
        <v>5511</v>
      </c>
      <c r="AE262" s="35"/>
      <c r="AF262" s="35"/>
      <c r="AG262" s="35"/>
      <c r="AH262" s="35"/>
      <c r="AI262" s="35"/>
      <c r="AJ262" s="35"/>
      <c r="AK262" s="35"/>
      <c r="AL262" s="35"/>
      <c r="AM262" s="35"/>
      <c r="AN262" s="35"/>
      <c r="AO262" s="35"/>
      <c r="AP262" s="35"/>
      <c r="AQ262" s="35"/>
      <c r="AR262" s="35"/>
      <c r="AS262" s="101"/>
      <c r="AT262" s="35"/>
      <c r="AU262" s="35"/>
      <c r="AV262" s="35"/>
      <c r="AW262" s="35"/>
      <c r="AX262" s="35"/>
      <c r="AY262" s="101"/>
      <c r="AZ262" s="114"/>
      <c r="BA262" s="35"/>
      <c r="BB262" s="35"/>
      <c r="BC262" s="35"/>
      <c r="BD262" s="35"/>
      <c r="BE262" s="35"/>
      <c r="BF262" s="35"/>
      <c r="BG262" s="243"/>
      <c r="BH262" s="243"/>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124">
        <v>200.0</v>
      </c>
      <c r="CT262" s="122" t="s">
        <v>5512</v>
      </c>
      <c r="CU262" s="35"/>
      <c r="CV262" s="35"/>
      <c r="CW262" s="35"/>
      <c r="CX262" s="35"/>
      <c r="CY262" s="35"/>
      <c r="CZ262" s="35"/>
      <c r="DA262" s="35"/>
      <c r="DB262" s="35"/>
      <c r="DC262" s="35"/>
      <c r="DD262" s="35"/>
      <c r="DE262" s="35"/>
      <c r="DF262" s="35"/>
      <c r="DG262" s="35"/>
      <c r="DH262" s="35"/>
      <c r="DI262" s="35"/>
      <c r="DJ262" s="35"/>
      <c r="DK262" s="35"/>
      <c r="DL262" s="35"/>
      <c r="DO262" s="35"/>
      <c r="DP262" s="35"/>
    </row>
    <row r="263" ht="24.75" customHeight="1">
      <c r="A263" s="35"/>
      <c r="B263" s="82">
        <v>254.0</v>
      </c>
      <c r="C263" s="35"/>
      <c r="D263" s="35"/>
      <c r="E263" s="101"/>
      <c r="F263" s="114"/>
      <c r="G263" s="35"/>
      <c r="H263" s="35"/>
      <c r="I263" s="83">
        <v>200.0</v>
      </c>
      <c r="J263" s="174" t="s">
        <v>5513</v>
      </c>
      <c r="K263" s="83">
        <v>300.0</v>
      </c>
      <c r="L263" s="116" t="s">
        <v>5514</v>
      </c>
      <c r="M263" s="35"/>
      <c r="N263" s="35"/>
      <c r="O263" s="35"/>
      <c r="P263" s="35"/>
      <c r="Q263" s="101"/>
      <c r="R263" s="114"/>
      <c r="S263" s="243"/>
      <c r="T263" s="250"/>
      <c r="U263" s="35"/>
      <c r="V263" s="35"/>
      <c r="W263" s="35"/>
      <c r="X263" s="35"/>
      <c r="Y263" s="35"/>
      <c r="Z263" s="35"/>
      <c r="AA263" s="35"/>
      <c r="AB263" s="35"/>
      <c r="AC263" s="83">
        <v>0.0</v>
      </c>
      <c r="AD263" s="115" t="s">
        <v>5515</v>
      </c>
      <c r="AE263" s="35"/>
      <c r="AF263" s="35"/>
      <c r="AG263" s="35"/>
      <c r="AH263" s="35"/>
      <c r="AI263" s="35"/>
      <c r="AJ263" s="35"/>
      <c r="AK263" s="35"/>
      <c r="AL263" s="35"/>
      <c r="AM263" s="35"/>
      <c r="AN263" s="35"/>
      <c r="AO263" s="35"/>
      <c r="AP263" s="35"/>
      <c r="AQ263" s="35"/>
      <c r="AR263" s="35"/>
      <c r="AS263" s="101"/>
      <c r="AT263" s="35"/>
      <c r="AU263" s="35"/>
      <c r="AV263" s="35"/>
      <c r="AW263" s="35"/>
      <c r="AX263" s="35"/>
      <c r="AY263" s="101"/>
      <c r="AZ263" s="114"/>
      <c r="BA263" s="35"/>
      <c r="BB263" s="35"/>
      <c r="BC263" s="35"/>
      <c r="BD263" s="35"/>
      <c r="BE263" s="35"/>
      <c r="BF263" s="35"/>
      <c r="BG263" s="243"/>
      <c r="BH263" s="243"/>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124">
        <v>200.0</v>
      </c>
      <c r="CT263" s="122" t="s">
        <v>5516</v>
      </c>
      <c r="CU263" s="35"/>
      <c r="CV263" s="35"/>
      <c r="CW263" s="35"/>
      <c r="CX263" s="35"/>
      <c r="CY263" s="35"/>
      <c r="CZ263" s="35"/>
      <c r="DA263" s="35"/>
      <c r="DB263" s="35"/>
      <c r="DC263" s="35"/>
      <c r="DD263" s="35"/>
      <c r="DE263" s="35"/>
      <c r="DF263" s="35"/>
      <c r="DG263" s="35"/>
      <c r="DH263" s="35"/>
      <c r="DI263" s="35"/>
      <c r="DJ263" s="35"/>
      <c r="DK263" s="35"/>
      <c r="DL263" s="35"/>
      <c r="DO263" s="35"/>
      <c r="DP263" s="35"/>
    </row>
    <row r="264" ht="24.75" customHeight="1">
      <c r="A264" s="35"/>
      <c r="B264" s="82">
        <v>255.0</v>
      </c>
      <c r="C264" s="35"/>
      <c r="D264" s="35"/>
      <c r="E264" s="101"/>
      <c r="F264" s="114"/>
      <c r="G264" s="35"/>
      <c r="H264" s="35"/>
      <c r="I264" s="83">
        <v>200.0</v>
      </c>
      <c r="J264" s="174" t="s">
        <v>5517</v>
      </c>
      <c r="K264" s="83">
        <v>200.0</v>
      </c>
      <c r="L264" s="116" t="s">
        <v>5518</v>
      </c>
      <c r="M264" s="35"/>
      <c r="N264" s="35"/>
      <c r="O264" s="35"/>
      <c r="P264" s="35"/>
      <c r="Q264" s="101"/>
      <c r="R264" s="114"/>
      <c r="S264" s="243"/>
      <c r="T264" s="250"/>
      <c r="U264" s="35"/>
      <c r="V264" s="35"/>
      <c r="W264" s="35"/>
      <c r="X264" s="35"/>
      <c r="Y264" s="35"/>
      <c r="Z264" s="35"/>
      <c r="AA264" s="35"/>
      <c r="AB264" s="35"/>
      <c r="AC264" s="83">
        <v>0.0</v>
      </c>
      <c r="AD264" s="115" t="s">
        <v>5519</v>
      </c>
      <c r="AE264" s="35"/>
      <c r="AF264" s="35"/>
      <c r="AG264" s="35"/>
      <c r="AH264" s="35"/>
      <c r="AI264" s="35"/>
      <c r="AJ264" s="35"/>
      <c r="AK264" s="35"/>
      <c r="AL264" s="35"/>
      <c r="AM264" s="35"/>
      <c r="AN264" s="35"/>
      <c r="AO264" s="35"/>
      <c r="AP264" s="35"/>
      <c r="AQ264" s="35"/>
      <c r="AR264" s="35"/>
      <c r="AS264" s="101"/>
      <c r="AT264" s="35"/>
      <c r="AU264" s="35"/>
      <c r="AV264" s="35"/>
      <c r="AW264" s="35"/>
      <c r="AX264" s="35"/>
      <c r="AY264" s="101"/>
      <c r="AZ264" s="114"/>
      <c r="BA264" s="35"/>
      <c r="BB264" s="35"/>
      <c r="BC264" s="35"/>
      <c r="BD264" s="35"/>
      <c r="BE264" s="35"/>
      <c r="BF264" s="35"/>
      <c r="BG264" s="243"/>
      <c r="BH264" s="243"/>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124">
        <v>200.0</v>
      </c>
      <c r="CT264" s="122" t="s">
        <v>5520</v>
      </c>
      <c r="CU264" s="35"/>
      <c r="CV264" s="35"/>
      <c r="CW264" s="35"/>
      <c r="CX264" s="35"/>
      <c r="CY264" s="35"/>
      <c r="CZ264" s="35"/>
      <c r="DA264" s="35"/>
      <c r="DB264" s="35"/>
      <c r="DC264" s="35"/>
      <c r="DD264" s="35"/>
      <c r="DE264" s="35"/>
      <c r="DF264" s="35"/>
      <c r="DG264" s="35"/>
      <c r="DH264" s="35"/>
      <c r="DI264" s="35"/>
      <c r="DJ264" s="35"/>
      <c r="DK264" s="35"/>
      <c r="DL264" s="35"/>
      <c r="DO264" s="35"/>
      <c r="DP264" s="35"/>
    </row>
    <row r="265" ht="24.75" customHeight="1">
      <c r="A265" s="35"/>
      <c r="B265" s="82">
        <v>256.0</v>
      </c>
      <c r="C265" s="35"/>
      <c r="D265" s="35"/>
      <c r="E265" s="101"/>
      <c r="F265" s="114"/>
      <c r="G265" s="35"/>
      <c r="H265" s="35"/>
      <c r="I265" s="83">
        <v>300.0</v>
      </c>
      <c r="J265" s="174" t="s">
        <v>5521</v>
      </c>
      <c r="K265" s="83">
        <v>200.0</v>
      </c>
      <c r="L265" s="116" t="s">
        <v>5522</v>
      </c>
      <c r="M265" s="35"/>
      <c r="N265" s="35"/>
      <c r="O265" s="35"/>
      <c r="P265" s="35"/>
      <c r="Q265" s="101"/>
      <c r="R265" s="114"/>
      <c r="U265" s="35"/>
      <c r="V265" s="35"/>
      <c r="W265" s="35"/>
      <c r="X265" s="35"/>
      <c r="Y265" s="35"/>
      <c r="Z265" s="35"/>
      <c r="AA265" s="35"/>
      <c r="AB265" s="35"/>
      <c r="AC265" s="83">
        <v>0.0</v>
      </c>
      <c r="AD265" s="115" t="s">
        <v>5523</v>
      </c>
      <c r="AE265" s="35"/>
      <c r="AF265" s="35"/>
      <c r="AG265" s="35"/>
      <c r="AH265" s="35"/>
      <c r="AI265" s="35"/>
      <c r="AJ265" s="35"/>
      <c r="AK265" s="35"/>
      <c r="AL265" s="35"/>
      <c r="AM265" s="35"/>
      <c r="AN265" s="35"/>
      <c r="AO265" s="35"/>
      <c r="AP265" s="35"/>
      <c r="AQ265" s="35"/>
      <c r="AR265" s="35"/>
      <c r="AS265" s="101"/>
      <c r="AT265" s="35"/>
      <c r="AU265" s="35"/>
      <c r="AV265" s="35"/>
      <c r="AW265" s="35"/>
      <c r="AX265" s="35"/>
      <c r="AY265" s="101"/>
      <c r="AZ265" s="114"/>
      <c r="BA265" s="35"/>
      <c r="BB265" s="35"/>
      <c r="BC265" s="35"/>
      <c r="BD265" s="35"/>
      <c r="BE265" s="35"/>
      <c r="BF265" s="35"/>
      <c r="BG265" s="243"/>
      <c r="BH265" s="243"/>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c r="CK265" s="35"/>
      <c r="CL265" s="35"/>
      <c r="CM265" s="35"/>
      <c r="CN265" s="35"/>
      <c r="CO265" s="35"/>
      <c r="CP265" s="35"/>
      <c r="CQ265" s="35"/>
      <c r="CR265" s="35"/>
      <c r="CS265" s="124">
        <v>200.0</v>
      </c>
      <c r="CT265" s="122" t="s">
        <v>5524</v>
      </c>
      <c r="CU265" s="35"/>
      <c r="CV265" s="35"/>
      <c r="CW265" s="35"/>
      <c r="CX265" s="35"/>
      <c r="CY265" s="35"/>
      <c r="CZ265" s="35"/>
      <c r="DA265" s="35"/>
      <c r="DB265" s="35"/>
      <c r="DC265" s="35"/>
      <c r="DD265" s="35"/>
      <c r="DE265" s="35"/>
      <c r="DF265" s="35"/>
      <c r="DG265" s="35"/>
      <c r="DH265" s="35"/>
      <c r="DI265" s="35"/>
      <c r="DJ265" s="35"/>
      <c r="DK265" s="35"/>
      <c r="DL265" s="35"/>
      <c r="DO265" s="35"/>
      <c r="DP265" s="35"/>
    </row>
    <row r="266" ht="24.75" customHeight="1">
      <c r="A266" s="35"/>
      <c r="B266" s="82">
        <v>257.0</v>
      </c>
      <c r="C266" s="35"/>
      <c r="D266" s="35"/>
      <c r="E266" s="101"/>
      <c r="F266" s="114"/>
      <c r="G266" s="35"/>
      <c r="H266" s="35"/>
      <c r="I266" s="83">
        <v>300.0</v>
      </c>
      <c r="J266" s="156" t="s">
        <v>5525</v>
      </c>
      <c r="K266" s="83">
        <v>200.0</v>
      </c>
      <c r="L266" s="116" t="s">
        <v>5526</v>
      </c>
      <c r="M266" s="35"/>
      <c r="N266" s="35"/>
      <c r="O266" s="35"/>
      <c r="P266" s="35"/>
      <c r="Q266" s="101"/>
      <c r="R266" s="114"/>
      <c r="U266" s="35"/>
      <c r="V266" s="35"/>
      <c r="W266" s="35"/>
      <c r="X266" s="35"/>
      <c r="Y266" s="35"/>
      <c r="Z266" s="35"/>
      <c r="AA266" s="35"/>
      <c r="AB266" s="35"/>
      <c r="AC266" s="83">
        <v>0.0</v>
      </c>
      <c r="AD266" s="115" t="s">
        <v>5527</v>
      </c>
      <c r="AE266" s="35"/>
      <c r="AF266" s="35"/>
      <c r="AG266" s="35"/>
      <c r="AH266" s="35"/>
      <c r="AI266" s="35"/>
      <c r="AJ266" s="35"/>
      <c r="AK266" s="35"/>
      <c r="AL266" s="35"/>
      <c r="AM266" s="35"/>
      <c r="AN266" s="35"/>
      <c r="AO266" s="35"/>
      <c r="AP266" s="35"/>
      <c r="AQ266" s="35"/>
      <c r="AR266" s="35"/>
      <c r="AS266" s="101"/>
      <c r="AT266" s="35"/>
      <c r="AU266" s="35"/>
      <c r="AV266" s="35"/>
      <c r="AW266" s="35"/>
      <c r="AX266" s="35"/>
      <c r="AY266" s="101"/>
      <c r="AZ266" s="114"/>
      <c r="BA266" s="35"/>
      <c r="BB266" s="35"/>
      <c r="BC266" s="35"/>
      <c r="BD266" s="35"/>
      <c r="BE266" s="35"/>
      <c r="BF266" s="35"/>
      <c r="BG266" s="243"/>
      <c r="BH266" s="243"/>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124">
        <v>100.0</v>
      </c>
      <c r="CT266" s="122" t="s">
        <v>5528</v>
      </c>
      <c r="CU266" s="35"/>
      <c r="CV266" s="35"/>
      <c r="CW266" s="35"/>
      <c r="CX266" s="35"/>
      <c r="CY266" s="35"/>
      <c r="CZ266" s="35"/>
      <c r="DA266" s="35"/>
      <c r="DB266" s="35"/>
      <c r="DC266" s="35"/>
      <c r="DD266" s="35"/>
      <c r="DE266" s="35"/>
      <c r="DF266" s="35"/>
      <c r="DG266" s="35"/>
      <c r="DH266" s="35"/>
      <c r="DI266" s="35"/>
      <c r="DJ266" s="35"/>
      <c r="DK266" s="35"/>
      <c r="DL266" s="35"/>
      <c r="DO266" s="35"/>
      <c r="DP266" s="35"/>
    </row>
    <row r="267" ht="24.75" customHeight="1">
      <c r="A267" s="35"/>
      <c r="B267" s="82">
        <v>258.0</v>
      </c>
      <c r="C267" s="35"/>
      <c r="D267" s="35"/>
      <c r="E267" s="101"/>
      <c r="F267" s="114"/>
      <c r="G267" s="35"/>
      <c r="H267" s="35"/>
      <c r="I267" s="83">
        <v>100.0</v>
      </c>
      <c r="J267" s="100" t="s">
        <v>5529</v>
      </c>
      <c r="K267" s="83">
        <v>200.0</v>
      </c>
      <c r="L267" s="116" t="s">
        <v>5530</v>
      </c>
      <c r="M267" s="35"/>
      <c r="N267" s="35"/>
      <c r="O267" s="35"/>
      <c r="P267" s="35"/>
      <c r="Q267" s="101"/>
      <c r="R267" s="114"/>
      <c r="S267" s="243"/>
      <c r="T267" s="250"/>
      <c r="U267" s="35"/>
      <c r="V267" s="35"/>
      <c r="W267" s="35"/>
      <c r="X267" s="35"/>
      <c r="Y267" s="35"/>
      <c r="Z267" s="35"/>
      <c r="AA267" s="35"/>
      <c r="AB267" s="35"/>
      <c r="AC267" s="83">
        <v>0.0</v>
      </c>
      <c r="AD267" s="115" t="s">
        <v>5531</v>
      </c>
      <c r="AE267" s="144"/>
      <c r="AF267" s="35"/>
      <c r="AG267" s="35"/>
      <c r="AH267" s="35"/>
      <c r="AI267" s="35"/>
      <c r="AJ267" s="35"/>
      <c r="AK267" s="35"/>
      <c r="AL267" s="35"/>
      <c r="AM267" s="35"/>
      <c r="AN267" s="35"/>
      <c r="AO267" s="35"/>
      <c r="AP267" s="35"/>
      <c r="AQ267" s="35"/>
      <c r="AR267" s="35"/>
      <c r="AS267" s="101"/>
      <c r="AT267" s="35"/>
      <c r="AU267" s="35"/>
      <c r="AV267" s="35"/>
      <c r="AW267" s="35"/>
      <c r="AX267" s="35"/>
      <c r="AY267" s="101"/>
      <c r="AZ267" s="114"/>
      <c r="BA267" s="35"/>
      <c r="BB267" s="35"/>
      <c r="BC267" s="35"/>
      <c r="BD267" s="35"/>
      <c r="BE267" s="35"/>
      <c r="BF267" s="35"/>
      <c r="BG267" s="243"/>
      <c r="BH267" s="243"/>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124">
        <v>200.0</v>
      </c>
      <c r="CT267" s="122" t="s">
        <v>5532</v>
      </c>
      <c r="CU267" s="35"/>
      <c r="CV267" s="35"/>
      <c r="CW267" s="35"/>
      <c r="CX267" s="35"/>
      <c r="CY267" s="35"/>
      <c r="CZ267" s="35"/>
      <c r="DA267" s="35"/>
      <c r="DB267" s="35"/>
      <c r="DC267" s="35"/>
      <c r="DD267" s="35"/>
      <c r="DE267" s="35"/>
      <c r="DF267" s="35"/>
      <c r="DG267" s="35"/>
      <c r="DH267" s="35"/>
      <c r="DI267" s="35"/>
      <c r="DJ267" s="35"/>
      <c r="DK267" s="35"/>
      <c r="DL267" s="35"/>
      <c r="DO267" s="35"/>
      <c r="DP267" s="35"/>
    </row>
    <row r="268" ht="24.75" customHeight="1">
      <c r="A268" s="35"/>
      <c r="B268" s="82">
        <v>259.0</v>
      </c>
      <c r="C268" s="35"/>
      <c r="D268" s="35"/>
      <c r="E268" s="101"/>
      <c r="F268" s="114"/>
      <c r="G268" s="35"/>
      <c r="H268" s="35"/>
      <c r="I268" s="83">
        <v>100.0</v>
      </c>
      <c r="J268" s="100" t="s">
        <v>5533</v>
      </c>
      <c r="K268" s="83">
        <v>200.0</v>
      </c>
      <c r="L268" s="116" t="s">
        <v>5534</v>
      </c>
      <c r="M268" s="35"/>
      <c r="N268" s="35"/>
      <c r="O268" s="35"/>
      <c r="P268" s="35"/>
      <c r="Q268" s="101"/>
      <c r="R268" s="114"/>
      <c r="S268" s="243"/>
      <c r="T268" s="250"/>
      <c r="U268" s="35"/>
      <c r="V268" s="35"/>
      <c r="W268" s="35"/>
      <c r="X268" s="35"/>
      <c r="Y268" s="35"/>
      <c r="Z268" s="35"/>
      <c r="AA268" s="35"/>
      <c r="AB268" s="35"/>
      <c r="AC268" s="83">
        <v>0.0</v>
      </c>
      <c r="AD268" s="115" t="s">
        <v>5535</v>
      </c>
      <c r="AE268" s="35"/>
      <c r="AF268" s="35"/>
      <c r="AG268" s="35"/>
      <c r="AH268" s="35"/>
      <c r="AI268" s="35"/>
      <c r="AJ268" s="35"/>
      <c r="AK268" s="35"/>
      <c r="AL268" s="35"/>
      <c r="AM268" s="35"/>
      <c r="AN268" s="35"/>
      <c r="AO268" s="35"/>
      <c r="AP268" s="35"/>
      <c r="AQ268" s="35"/>
      <c r="AR268" s="35"/>
      <c r="AS268" s="101"/>
      <c r="AT268" s="35"/>
      <c r="AU268" s="35"/>
      <c r="AV268" s="35"/>
      <c r="AW268" s="35"/>
      <c r="AX268" s="35"/>
      <c r="AY268" s="101"/>
      <c r="AZ268" s="114"/>
      <c r="BA268" s="35"/>
      <c r="BB268" s="35"/>
      <c r="BC268" s="35"/>
      <c r="BD268" s="35"/>
      <c r="BE268" s="35"/>
      <c r="BF268" s="35"/>
      <c r="BG268" s="243"/>
      <c r="BH268" s="243"/>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124">
        <v>400.0</v>
      </c>
      <c r="CT268" s="122" t="s">
        <v>5536</v>
      </c>
      <c r="CU268" s="35"/>
      <c r="CV268" s="35"/>
      <c r="CW268" s="35"/>
      <c r="CX268" s="35"/>
      <c r="CY268" s="35"/>
      <c r="CZ268" s="35"/>
      <c r="DA268" s="35"/>
      <c r="DB268" s="35"/>
      <c r="DC268" s="35"/>
      <c r="DD268" s="35"/>
      <c r="DE268" s="35"/>
      <c r="DF268" s="35"/>
      <c r="DG268" s="35"/>
      <c r="DH268" s="35"/>
      <c r="DI268" s="35"/>
      <c r="DJ268" s="35"/>
      <c r="DK268" s="35"/>
      <c r="DL268" s="35"/>
      <c r="DO268" s="35"/>
      <c r="DP268" s="35"/>
    </row>
    <row r="269" ht="24.75" customHeight="1">
      <c r="A269" s="35"/>
      <c r="B269" s="82">
        <v>260.0</v>
      </c>
      <c r="C269" s="35"/>
      <c r="D269" s="35"/>
      <c r="E269" s="101"/>
      <c r="F269" s="114"/>
      <c r="G269" s="35"/>
      <c r="H269" s="35"/>
      <c r="I269" s="83">
        <v>200.0</v>
      </c>
      <c r="J269" s="100" t="s">
        <v>5537</v>
      </c>
      <c r="K269" s="83">
        <v>200.0</v>
      </c>
      <c r="L269" s="116" t="s">
        <v>5538</v>
      </c>
      <c r="M269" s="35"/>
      <c r="N269" s="35"/>
      <c r="O269" s="35"/>
      <c r="P269" s="35"/>
      <c r="Q269" s="101"/>
      <c r="R269" s="114"/>
      <c r="S269" s="243"/>
      <c r="T269" s="250"/>
      <c r="U269" s="35"/>
      <c r="V269" s="35"/>
      <c r="W269" s="35"/>
      <c r="X269" s="35"/>
      <c r="Y269" s="35"/>
      <c r="Z269" s="35"/>
      <c r="AA269" s="35"/>
      <c r="AB269" s="35"/>
      <c r="AC269" s="83">
        <v>50.0</v>
      </c>
      <c r="AD269" s="115" t="s">
        <v>5539</v>
      </c>
      <c r="AE269" s="35"/>
      <c r="AF269" s="35"/>
      <c r="AG269" s="35"/>
      <c r="AH269" s="35"/>
      <c r="AI269" s="35"/>
      <c r="AJ269" s="35"/>
      <c r="AK269" s="35"/>
      <c r="AL269" s="35"/>
      <c r="AM269" s="35"/>
      <c r="AN269" s="35"/>
      <c r="AO269" s="35"/>
      <c r="AP269" s="35"/>
      <c r="AQ269" s="35"/>
      <c r="AR269" s="35"/>
      <c r="AS269" s="101"/>
      <c r="AT269" s="35"/>
      <c r="AU269" s="35"/>
      <c r="AV269" s="35"/>
      <c r="AW269" s="35"/>
      <c r="AX269" s="35"/>
      <c r="AY269" s="101"/>
      <c r="AZ269" s="114"/>
      <c r="BA269" s="35"/>
      <c r="BB269" s="35"/>
      <c r="BC269" s="35"/>
      <c r="BD269" s="35"/>
      <c r="BE269" s="35"/>
      <c r="BF269" s="35"/>
      <c r="BG269" s="243"/>
      <c r="BH269" s="243"/>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124">
        <v>50.0</v>
      </c>
      <c r="CT269" s="122" t="s">
        <v>5540</v>
      </c>
      <c r="CU269" s="35"/>
      <c r="CV269" s="35"/>
      <c r="CW269" s="35"/>
      <c r="CX269" s="35"/>
      <c r="CY269" s="35"/>
      <c r="CZ269" s="35"/>
      <c r="DA269" s="35"/>
      <c r="DB269" s="35"/>
      <c r="DC269" s="35"/>
      <c r="DD269" s="35"/>
      <c r="DE269" s="35"/>
      <c r="DF269" s="35"/>
      <c r="DG269" s="35"/>
      <c r="DH269" s="35"/>
      <c r="DI269" s="35"/>
      <c r="DJ269" s="35"/>
      <c r="DK269" s="35"/>
      <c r="DL269" s="35"/>
      <c r="DO269" s="35"/>
      <c r="DP269" s="35"/>
    </row>
    <row r="270" ht="24.75" customHeight="1">
      <c r="A270" s="35"/>
      <c r="B270" s="82">
        <v>261.0</v>
      </c>
      <c r="C270" s="35"/>
      <c r="D270" s="35"/>
      <c r="E270" s="101"/>
      <c r="F270" s="114"/>
      <c r="G270" s="35"/>
      <c r="H270" s="35"/>
      <c r="I270" s="83">
        <v>100.0</v>
      </c>
      <c r="J270" s="100" t="s">
        <v>5541</v>
      </c>
      <c r="K270" s="83">
        <v>200.0</v>
      </c>
      <c r="L270" s="116" t="s">
        <v>5542</v>
      </c>
      <c r="M270" s="35"/>
      <c r="N270" s="35"/>
      <c r="O270" s="35"/>
      <c r="P270" s="35"/>
      <c r="Q270" s="101"/>
      <c r="R270" s="114"/>
      <c r="S270" s="243"/>
      <c r="T270" s="250"/>
      <c r="U270" s="35"/>
      <c r="V270" s="35"/>
      <c r="W270" s="35"/>
      <c r="X270" s="35"/>
      <c r="Y270" s="35"/>
      <c r="Z270" s="35"/>
      <c r="AA270" s="35"/>
      <c r="AB270" s="35"/>
      <c r="AC270" s="83">
        <v>0.0</v>
      </c>
      <c r="AD270" s="115" t="s">
        <v>5543</v>
      </c>
      <c r="AE270" s="35"/>
      <c r="AF270" s="35"/>
      <c r="AG270" s="35"/>
      <c r="AH270" s="35"/>
      <c r="AI270" s="35"/>
      <c r="AJ270" s="35"/>
      <c r="AK270" s="35"/>
      <c r="AL270" s="35"/>
      <c r="AM270" s="35"/>
      <c r="AN270" s="35"/>
      <c r="AO270" s="35"/>
      <c r="AP270" s="35"/>
      <c r="AQ270" s="35"/>
      <c r="AR270" s="35"/>
      <c r="AS270" s="101"/>
      <c r="AT270" s="35"/>
      <c r="AU270" s="35"/>
      <c r="AV270" s="35"/>
      <c r="AW270" s="35"/>
      <c r="AX270" s="35"/>
      <c r="AY270" s="101"/>
      <c r="AZ270" s="114"/>
      <c r="BA270" s="35"/>
      <c r="BB270" s="35"/>
      <c r="BC270" s="35"/>
      <c r="BD270" s="35"/>
      <c r="BE270" s="35"/>
      <c r="BF270" s="35"/>
      <c r="BG270" s="243"/>
      <c r="BH270" s="243"/>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124">
        <v>200.0</v>
      </c>
      <c r="CT270" s="122" t="s">
        <v>5544</v>
      </c>
      <c r="CU270" s="35"/>
      <c r="CV270" s="35"/>
      <c r="CW270" s="35"/>
      <c r="CX270" s="35"/>
      <c r="CY270" s="35"/>
      <c r="CZ270" s="35"/>
      <c r="DA270" s="35"/>
      <c r="DB270" s="35"/>
      <c r="DC270" s="35"/>
      <c r="DD270" s="35"/>
      <c r="DE270" s="35"/>
      <c r="DF270" s="35"/>
      <c r="DG270" s="35"/>
      <c r="DH270" s="35"/>
      <c r="DI270" s="35"/>
      <c r="DJ270" s="35"/>
      <c r="DK270" s="35"/>
      <c r="DL270" s="35"/>
      <c r="DO270" s="35"/>
      <c r="DP270" s="35"/>
    </row>
    <row r="271" ht="24.75" customHeight="1">
      <c r="A271" s="35"/>
      <c r="B271" s="82">
        <v>262.0</v>
      </c>
      <c r="C271" s="35"/>
      <c r="D271" s="35"/>
      <c r="E271" s="101"/>
      <c r="F271" s="114"/>
      <c r="G271" s="35"/>
      <c r="H271" s="35"/>
      <c r="I271" s="83">
        <v>200.0</v>
      </c>
      <c r="J271" s="100" t="s">
        <v>5545</v>
      </c>
      <c r="K271" s="83">
        <v>200.0</v>
      </c>
      <c r="L271" s="116" t="s">
        <v>5546</v>
      </c>
      <c r="M271" s="35"/>
      <c r="N271" s="35"/>
      <c r="O271" s="35"/>
      <c r="P271" s="35"/>
      <c r="Q271" s="101"/>
      <c r="R271" s="114"/>
      <c r="S271" s="243"/>
      <c r="T271" s="250"/>
      <c r="U271" s="35"/>
      <c r="V271" s="35"/>
      <c r="W271" s="35"/>
      <c r="X271" s="35"/>
      <c r="Y271" s="35"/>
      <c r="Z271" s="35"/>
      <c r="AA271" s="35"/>
      <c r="AB271" s="35"/>
      <c r="AC271" s="83">
        <v>0.0</v>
      </c>
      <c r="AD271" s="115" t="s">
        <v>5547</v>
      </c>
      <c r="AE271" s="35"/>
      <c r="AF271" s="35"/>
      <c r="AG271" s="35"/>
      <c r="AH271" s="35"/>
      <c r="AI271" s="35"/>
      <c r="AJ271" s="35"/>
      <c r="AK271" s="35"/>
      <c r="AL271" s="35"/>
      <c r="AM271" s="35"/>
      <c r="AN271" s="35"/>
      <c r="AO271" s="35"/>
      <c r="AP271" s="35"/>
      <c r="AQ271" s="35"/>
      <c r="AR271" s="35"/>
      <c r="AS271" s="101"/>
      <c r="AT271" s="35"/>
      <c r="AU271" s="35"/>
      <c r="AV271" s="35"/>
      <c r="AW271" s="35"/>
      <c r="AX271" s="35"/>
      <c r="AY271" s="101"/>
      <c r="AZ271" s="114"/>
      <c r="BA271" s="35"/>
      <c r="BB271" s="35"/>
      <c r="BC271" s="35"/>
      <c r="BD271" s="35"/>
      <c r="BE271" s="35"/>
      <c r="BF271" s="35"/>
      <c r="BG271" s="243"/>
      <c r="BH271" s="243"/>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124">
        <v>200.0</v>
      </c>
      <c r="CT271" s="122" t="s">
        <v>5548</v>
      </c>
      <c r="CU271" s="35"/>
      <c r="CV271" s="35"/>
      <c r="CW271" s="35"/>
      <c r="CX271" s="35"/>
      <c r="CY271" s="35"/>
      <c r="CZ271" s="35"/>
      <c r="DA271" s="35"/>
      <c r="DB271" s="35"/>
      <c r="DC271" s="35"/>
      <c r="DD271" s="35"/>
      <c r="DE271" s="35"/>
      <c r="DF271" s="35"/>
      <c r="DG271" s="35"/>
      <c r="DH271" s="35"/>
      <c r="DI271" s="35"/>
      <c r="DJ271" s="35"/>
      <c r="DK271" s="35"/>
      <c r="DL271" s="35"/>
      <c r="DO271" s="35"/>
      <c r="DP271" s="35"/>
    </row>
    <row r="272" ht="24.75" customHeight="1">
      <c r="A272" s="35"/>
      <c r="B272" s="82">
        <v>263.0</v>
      </c>
      <c r="C272" s="35"/>
      <c r="D272" s="35"/>
      <c r="E272" s="101"/>
      <c r="F272" s="114"/>
      <c r="G272" s="35"/>
      <c r="H272" s="35"/>
      <c r="I272" s="83">
        <v>100.0</v>
      </c>
      <c r="J272" s="100" t="s">
        <v>5549</v>
      </c>
      <c r="K272" s="83">
        <v>200.0</v>
      </c>
      <c r="L272" s="116" t="s">
        <v>5550</v>
      </c>
      <c r="M272" s="35"/>
      <c r="N272" s="35"/>
      <c r="O272" s="35"/>
      <c r="P272" s="35"/>
      <c r="Q272" s="101"/>
      <c r="R272" s="114"/>
      <c r="S272" s="243"/>
      <c r="T272" s="250"/>
      <c r="U272" s="35"/>
      <c r="V272" s="35"/>
      <c r="W272" s="35"/>
      <c r="X272" s="35"/>
      <c r="Y272" s="35"/>
      <c r="Z272" s="35"/>
      <c r="AA272" s="35"/>
      <c r="AB272" s="35"/>
      <c r="AC272" s="83">
        <v>0.0</v>
      </c>
      <c r="AD272" s="115" t="s">
        <v>5551</v>
      </c>
      <c r="AE272" s="35"/>
      <c r="AF272" s="35"/>
      <c r="AG272" s="35"/>
      <c r="AH272" s="35"/>
      <c r="AI272" s="35"/>
      <c r="AJ272" s="35"/>
      <c r="AK272" s="35"/>
      <c r="AL272" s="35"/>
      <c r="AM272" s="35"/>
      <c r="AN272" s="35"/>
      <c r="AO272" s="35"/>
      <c r="AP272" s="35"/>
      <c r="AQ272" s="35"/>
      <c r="AR272" s="35"/>
      <c r="AS272" s="101"/>
      <c r="AT272" s="35"/>
      <c r="AU272" s="35"/>
      <c r="AV272" s="35"/>
      <c r="AW272" s="35"/>
      <c r="AX272" s="35"/>
      <c r="AY272" s="101"/>
      <c r="AZ272" s="114"/>
      <c r="BA272" s="35"/>
      <c r="BB272" s="35"/>
      <c r="BC272" s="35"/>
      <c r="BD272" s="35"/>
      <c r="BE272" s="35"/>
      <c r="BF272" s="35"/>
      <c r="BG272" s="243"/>
      <c r="BH272" s="243"/>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124">
        <v>400.0</v>
      </c>
      <c r="CT272" s="122" t="s">
        <v>5552</v>
      </c>
      <c r="CU272" s="35"/>
      <c r="CV272" s="35"/>
      <c r="CW272" s="35"/>
      <c r="CX272" s="35"/>
      <c r="CY272" s="35"/>
      <c r="CZ272" s="35"/>
      <c r="DA272" s="35"/>
      <c r="DB272" s="35"/>
      <c r="DC272" s="35"/>
      <c r="DD272" s="35"/>
      <c r="DE272" s="35"/>
      <c r="DF272" s="35"/>
      <c r="DG272" s="35"/>
      <c r="DH272" s="35"/>
      <c r="DI272" s="35"/>
      <c r="DJ272" s="35"/>
      <c r="DK272" s="35"/>
      <c r="DL272" s="35"/>
      <c r="DO272" s="35"/>
      <c r="DP272" s="35"/>
    </row>
    <row r="273" ht="24.75" customHeight="1">
      <c r="A273" s="35"/>
      <c r="B273" s="82">
        <v>264.0</v>
      </c>
      <c r="C273" s="35"/>
      <c r="D273" s="35"/>
      <c r="E273" s="101"/>
      <c r="F273" s="114"/>
      <c r="G273" s="35"/>
      <c r="H273" s="144"/>
      <c r="I273" s="83">
        <v>200.0</v>
      </c>
      <c r="J273" s="100" t="s">
        <v>5553</v>
      </c>
      <c r="K273" s="83">
        <v>200.0</v>
      </c>
      <c r="L273" s="116" t="s">
        <v>5554</v>
      </c>
      <c r="M273" s="35"/>
      <c r="N273" s="35"/>
      <c r="O273" s="35"/>
      <c r="P273" s="35"/>
      <c r="Q273" s="101"/>
      <c r="R273" s="114"/>
      <c r="S273" s="243"/>
      <c r="T273" s="250"/>
      <c r="U273" s="35"/>
      <c r="V273" s="35"/>
      <c r="W273" s="35"/>
      <c r="X273" s="35"/>
      <c r="Y273" s="35"/>
      <c r="Z273" s="35"/>
      <c r="AA273" s="35"/>
      <c r="AB273" s="35"/>
      <c r="AC273" s="83">
        <v>0.0</v>
      </c>
      <c r="AD273" s="115" t="s">
        <v>5555</v>
      </c>
      <c r="AE273" s="35"/>
      <c r="AF273" s="35"/>
      <c r="AG273" s="35"/>
      <c r="AH273" s="35"/>
      <c r="AI273" s="35"/>
      <c r="AJ273" s="35"/>
      <c r="AK273" s="35"/>
      <c r="AL273" s="35"/>
      <c r="AM273" s="35"/>
      <c r="AN273" s="35"/>
      <c r="AO273" s="35"/>
      <c r="AP273" s="35"/>
      <c r="AQ273" s="35"/>
      <c r="AR273" s="35"/>
      <c r="AS273" s="101"/>
      <c r="AT273" s="35"/>
      <c r="AU273" s="35"/>
      <c r="AV273" s="35"/>
      <c r="AW273" s="35"/>
      <c r="AX273" s="35"/>
      <c r="AY273" s="101"/>
      <c r="AZ273" s="114"/>
      <c r="BA273" s="35"/>
      <c r="BB273" s="35"/>
      <c r="BC273" s="35"/>
      <c r="BD273" s="35"/>
      <c r="BE273" s="35"/>
      <c r="BF273" s="35"/>
      <c r="BG273" s="243"/>
      <c r="BH273" s="243"/>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124">
        <v>200.0</v>
      </c>
      <c r="CT273" s="122" t="s">
        <v>5556</v>
      </c>
      <c r="CU273" s="35"/>
      <c r="CV273" s="35"/>
      <c r="CW273" s="35"/>
      <c r="CX273" s="35"/>
      <c r="CY273" s="35"/>
      <c r="CZ273" s="35"/>
      <c r="DA273" s="35"/>
      <c r="DB273" s="35"/>
      <c r="DC273" s="35"/>
      <c r="DD273" s="35"/>
      <c r="DE273" s="35"/>
      <c r="DF273" s="35"/>
      <c r="DG273" s="35"/>
      <c r="DH273" s="35"/>
      <c r="DI273" s="35"/>
      <c r="DJ273" s="35"/>
      <c r="DK273" s="35"/>
      <c r="DL273" s="35"/>
      <c r="DO273" s="35"/>
      <c r="DP273" s="35"/>
    </row>
    <row r="274" ht="24.75" customHeight="1">
      <c r="A274" s="35"/>
      <c r="B274" s="82">
        <v>265.0</v>
      </c>
      <c r="C274" s="35"/>
      <c r="D274" s="35"/>
      <c r="E274" s="101"/>
      <c r="F274" s="114"/>
      <c r="G274" s="35"/>
      <c r="H274" s="35"/>
      <c r="I274" s="83">
        <v>200.0</v>
      </c>
      <c r="J274" s="100" t="s">
        <v>5557</v>
      </c>
      <c r="K274" s="83">
        <v>200.0</v>
      </c>
      <c r="L274" s="116" t="s">
        <v>5558</v>
      </c>
      <c r="M274" s="35"/>
      <c r="N274" s="35"/>
      <c r="O274" s="35"/>
      <c r="P274" s="35"/>
      <c r="Q274" s="101"/>
      <c r="R274" s="114"/>
      <c r="S274" s="243"/>
      <c r="T274" s="250"/>
      <c r="U274" s="35"/>
      <c r="V274" s="35"/>
      <c r="W274" s="35"/>
      <c r="X274" s="35"/>
      <c r="Y274" s="35"/>
      <c r="Z274" s="35"/>
      <c r="AA274" s="35"/>
      <c r="AB274" s="35"/>
      <c r="AC274" s="83">
        <v>0.0</v>
      </c>
      <c r="AD274" s="115" t="s">
        <v>5559</v>
      </c>
      <c r="AE274" s="35"/>
      <c r="AF274" s="35"/>
      <c r="AG274" s="35"/>
      <c r="AH274" s="35"/>
      <c r="AI274" s="35"/>
      <c r="AJ274" s="35"/>
      <c r="AK274" s="35"/>
      <c r="AL274" s="35"/>
      <c r="AM274" s="35"/>
      <c r="AN274" s="35"/>
      <c r="AO274" s="35"/>
      <c r="AP274" s="35"/>
      <c r="AQ274" s="35"/>
      <c r="AR274" s="35"/>
      <c r="AS274" s="101"/>
      <c r="AT274" s="35"/>
      <c r="AU274" s="35"/>
      <c r="AV274" s="35"/>
      <c r="AW274" s="35"/>
      <c r="AX274" s="35"/>
      <c r="AY274" s="101"/>
      <c r="AZ274" s="114"/>
      <c r="BA274" s="35"/>
      <c r="BB274" s="35"/>
      <c r="BC274" s="35"/>
      <c r="BD274" s="35"/>
      <c r="BE274" s="35"/>
      <c r="BF274" s="35"/>
      <c r="BG274" s="243"/>
      <c r="BH274" s="243"/>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124">
        <v>50.0</v>
      </c>
      <c r="CT274" s="122" t="s">
        <v>5560</v>
      </c>
      <c r="CU274" s="35"/>
      <c r="CV274" s="35"/>
      <c r="CW274" s="35"/>
      <c r="CX274" s="35"/>
      <c r="CY274" s="35"/>
      <c r="CZ274" s="35"/>
      <c r="DA274" s="35"/>
      <c r="DB274" s="35"/>
      <c r="DC274" s="35"/>
      <c r="DD274" s="35"/>
      <c r="DE274" s="35"/>
      <c r="DF274" s="35"/>
      <c r="DG274" s="35"/>
      <c r="DH274" s="35"/>
      <c r="DI274" s="35"/>
      <c r="DJ274" s="35"/>
      <c r="DL274" s="35"/>
      <c r="DO274" s="35"/>
      <c r="DP274" s="35"/>
    </row>
    <row r="275" ht="24.75" customHeight="1">
      <c r="A275" s="35"/>
      <c r="B275" s="82">
        <v>266.0</v>
      </c>
      <c r="C275" s="35"/>
      <c r="D275" s="35"/>
      <c r="E275" s="101"/>
      <c r="F275" s="114"/>
      <c r="G275" s="35"/>
      <c r="H275" s="35"/>
      <c r="I275" s="83">
        <v>200.0</v>
      </c>
      <c r="J275" s="100" t="s">
        <v>5561</v>
      </c>
      <c r="K275" s="83">
        <v>200.0</v>
      </c>
      <c r="L275" s="116" t="s">
        <v>5562</v>
      </c>
      <c r="M275" s="35"/>
      <c r="N275" s="35"/>
      <c r="O275" s="35"/>
      <c r="P275" s="35"/>
      <c r="Q275" s="101"/>
      <c r="R275" s="114"/>
      <c r="S275" s="243"/>
      <c r="T275" s="250"/>
      <c r="U275" s="35"/>
      <c r="V275" s="35"/>
      <c r="W275" s="35"/>
      <c r="X275" s="35"/>
      <c r="Y275" s="35"/>
      <c r="Z275" s="35"/>
      <c r="AA275" s="35"/>
      <c r="AB275" s="35"/>
      <c r="AC275" s="83">
        <v>0.0</v>
      </c>
      <c r="AD275" s="115" t="s">
        <v>5563</v>
      </c>
      <c r="AE275" s="35"/>
      <c r="AF275" s="35"/>
      <c r="AG275" s="35"/>
      <c r="AH275" s="35"/>
      <c r="AI275" s="35"/>
      <c r="AJ275" s="35"/>
      <c r="AK275" s="35"/>
      <c r="AL275" s="35"/>
      <c r="AM275" s="35"/>
      <c r="AN275" s="35"/>
      <c r="AO275" s="35"/>
      <c r="AP275" s="35"/>
      <c r="AQ275" s="35"/>
      <c r="AR275" s="35"/>
      <c r="AS275" s="101"/>
      <c r="AT275" s="35"/>
      <c r="AU275" s="35"/>
      <c r="AV275" s="35"/>
      <c r="AW275" s="35"/>
      <c r="AX275" s="35"/>
      <c r="AY275" s="101"/>
      <c r="AZ275" s="114"/>
      <c r="BA275" s="35"/>
      <c r="BB275" s="35"/>
      <c r="BC275" s="35"/>
      <c r="BD275" s="35"/>
      <c r="BE275" s="35"/>
      <c r="BF275" s="35"/>
      <c r="BG275" s="243"/>
      <c r="BH275" s="243"/>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124">
        <v>400.0</v>
      </c>
      <c r="CT275" s="122" t="s">
        <v>5564</v>
      </c>
      <c r="CU275" s="35"/>
      <c r="CV275" s="35"/>
      <c r="CW275" s="35"/>
      <c r="CX275" s="35"/>
      <c r="CY275" s="35"/>
      <c r="CZ275" s="35"/>
      <c r="DA275" s="35"/>
      <c r="DB275" s="35"/>
      <c r="DC275" s="35"/>
      <c r="DD275" s="35"/>
      <c r="DE275" s="35"/>
      <c r="DF275" s="35"/>
      <c r="DG275" s="35"/>
      <c r="DH275" s="35"/>
      <c r="DI275" s="35"/>
      <c r="DJ275" s="35"/>
      <c r="DK275" s="35"/>
      <c r="DL275" s="35"/>
      <c r="DO275" s="35"/>
      <c r="DP275" s="35"/>
    </row>
    <row r="276" ht="24.75" customHeight="1">
      <c r="A276" s="35"/>
      <c r="B276" s="82">
        <v>267.0</v>
      </c>
      <c r="C276" s="35"/>
      <c r="D276" s="35"/>
      <c r="E276" s="101"/>
      <c r="F276" s="114"/>
      <c r="G276" s="35"/>
      <c r="H276" s="35"/>
      <c r="I276" s="83">
        <v>300.0</v>
      </c>
      <c r="J276" s="100" t="s">
        <v>5565</v>
      </c>
      <c r="K276" s="83">
        <v>300.0</v>
      </c>
      <c r="L276" s="116" t="s">
        <v>5566</v>
      </c>
      <c r="M276" s="35"/>
      <c r="N276" s="35"/>
      <c r="O276" s="35"/>
      <c r="P276" s="35"/>
      <c r="Q276" s="101"/>
      <c r="R276" s="114"/>
      <c r="S276" s="243"/>
      <c r="T276" s="250"/>
      <c r="U276" s="35"/>
      <c r="V276" s="35"/>
      <c r="W276" s="35"/>
      <c r="X276" s="35"/>
      <c r="Y276" s="35"/>
      <c r="Z276" s="35"/>
      <c r="AA276" s="35"/>
      <c r="AB276" s="35"/>
      <c r="AC276" s="83">
        <v>0.0</v>
      </c>
      <c r="AD276" s="115" t="s">
        <v>5567</v>
      </c>
      <c r="AE276" s="35"/>
      <c r="AF276" s="35"/>
      <c r="AG276" s="35"/>
      <c r="AH276" s="35"/>
      <c r="AI276" s="35"/>
      <c r="AJ276" s="35"/>
      <c r="AK276" s="35"/>
      <c r="AL276" s="35"/>
      <c r="AM276" s="35"/>
      <c r="AN276" s="35"/>
      <c r="AO276" s="35"/>
      <c r="AP276" s="35"/>
      <c r="AQ276" s="35"/>
      <c r="AR276" s="35"/>
      <c r="AS276" s="101"/>
      <c r="AT276" s="35"/>
      <c r="AU276" s="35"/>
      <c r="AV276" s="35"/>
      <c r="AW276" s="35"/>
      <c r="AX276" s="35"/>
      <c r="AY276" s="101"/>
      <c r="AZ276" s="114"/>
      <c r="BA276" s="35"/>
      <c r="BB276" s="35"/>
      <c r="BC276" s="35"/>
      <c r="BD276" s="35"/>
      <c r="BE276" s="35"/>
      <c r="BF276" s="35"/>
      <c r="BG276" s="243"/>
      <c r="BH276" s="243"/>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124">
        <v>100.0</v>
      </c>
      <c r="CT276" s="122" t="s">
        <v>5568</v>
      </c>
      <c r="CU276" s="35"/>
      <c r="CV276" s="35"/>
      <c r="CW276" s="35"/>
      <c r="CX276" s="35"/>
      <c r="CY276" s="35"/>
      <c r="CZ276" s="35"/>
      <c r="DA276" s="35"/>
      <c r="DB276" s="35"/>
      <c r="DC276" s="35"/>
      <c r="DD276" s="35"/>
      <c r="DE276" s="35"/>
      <c r="DF276" s="35"/>
      <c r="DG276" s="35"/>
      <c r="DH276" s="35"/>
      <c r="DI276" s="35"/>
      <c r="DJ276" s="35"/>
      <c r="DK276" s="35"/>
      <c r="DL276" s="35"/>
      <c r="DO276" s="35"/>
      <c r="DP276" s="35"/>
    </row>
    <row r="277" ht="24.75" customHeight="1">
      <c r="A277" s="35"/>
      <c r="B277" s="82">
        <v>268.0</v>
      </c>
      <c r="C277" s="35"/>
      <c r="D277" s="35"/>
      <c r="E277" s="101"/>
      <c r="F277" s="114"/>
      <c r="G277" s="35"/>
      <c r="H277" s="35"/>
      <c r="I277" s="83">
        <v>300.0</v>
      </c>
      <c r="J277" s="100" t="s">
        <v>5569</v>
      </c>
      <c r="K277" s="83">
        <v>200.0</v>
      </c>
      <c r="L277" s="116" t="s">
        <v>5570</v>
      </c>
      <c r="M277" s="35"/>
      <c r="N277" s="35"/>
      <c r="O277" s="35"/>
      <c r="P277" s="35"/>
      <c r="Q277" s="101"/>
      <c r="R277" s="114"/>
      <c r="S277" s="243"/>
      <c r="T277" s="250"/>
      <c r="U277" s="35"/>
      <c r="V277" s="35"/>
      <c r="W277" s="35"/>
      <c r="X277" s="35"/>
      <c r="Y277" s="35"/>
      <c r="Z277" s="35"/>
      <c r="AA277" s="35"/>
      <c r="AB277" s="35"/>
      <c r="AC277" s="83">
        <v>50.0</v>
      </c>
      <c r="AD277" s="115" t="s">
        <v>5571</v>
      </c>
      <c r="AE277" s="35"/>
      <c r="AF277" s="35"/>
      <c r="AG277" s="35"/>
      <c r="AH277" s="35"/>
      <c r="AI277" s="35"/>
      <c r="AJ277" s="35"/>
      <c r="AK277" s="35"/>
      <c r="AL277" s="35"/>
      <c r="AM277" s="35"/>
      <c r="AN277" s="35"/>
      <c r="AO277" s="35"/>
      <c r="AP277" s="35"/>
      <c r="AQ277" s="35"/>
      <c r="AR277" s="35"/>
      <c r="AS277" s="101"/>
      <c r="AT277" s="35"/>
      <c r="AU277" s="35"/>
      <c r="AV277" s="35"/>
      <c r="AW277" s="35"/>
      <c r="AX277" s="35"/>
      <c r="AY277" s="101"/>
      <c r="AZ277" s="114"/>
      <c r="BA277" s="35"/>
      <c r="BB277" s="35"/>
      <c r="BC277" s="35"/>
      <c r="BD277" s="35"/>
      <c r="BE277" s="35"/>
      <c r="BF277" s="35"/>
      <c r="BG277" s="243"/>
      <c r="BH277" s="243"/>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124">
        <v>600.0</v>
      </c>
      <c r="CT277" s="122" t="s">
        <v>5572</v>
      </c>
      <c r="CU277" s="35"/>
      <c r="CV277" s="35"/>
      <c r="CW277" s="35"/>
      <c r="CX277" s="35"/>
      <c r="CY277" s="35"/>
      <c r="CZ277" s="35"/>
      <c r="DA277" s="35"/>
      <c r="DB277" s="35"/>
      <c r="DC277" s="35"/>
      <c r="DD277" s="35"/>
      <c r="DE277" s="35"/>
      <c r="DF277" s="35"/>
      <c r="DG277" s="35"/>
      <c r="DH277" s="35"/>
      <c r="DI277" s="35"/>
      <c r="DJ277" s="35"/>
      <c r="DK277" s="35"/>
      <c r="DL277" s="35"/>
      <c r="DO277" s="35"/>
      <c r="DP277" s="35"/>
    </row>
    <row r="278" ht="24.75" customHeight="1">
      <c r="A278" s="35"/>
      <c r="B278" s="82">
        <v>269.0</v>
      </c>
      <c r="C278" s="35"/>
      <c r="D278" s="35"/>
      <c r="E278" s="101"/>
      <c r="F278" s="114"/>
      <c r="G278" s="35"/>
      <c r="H278" s="35"/>
      <c r="I278" s="83">
        <v>200.0</v>
      </c>
      <c r="J278" s="100" t="s">
        <v>5573</v>
      </c>
      <c r="K278" s="83">
        <v>200.0</v>
      </c>
      <c r="L278" s="116" t="s">
        <v>5574</v>
      </c>
      <c r="M278" s="35"/>
      <c r="N278" s="35"/>
      <c r="O278" s="35"/>
      <c r="P278" s="35"/>
      <c r="Q278" s="101"/>
      <c r="R278" s="114"/>
      <c r="S278" s="243"/>
      <c r="T278" s="250"/>
      <c r="U278" s="35"/>
      <c r="V278" s="35"/>
      <c r="W278" s="35"/>
      <c r="X278" s="35"/>
      <c r="Y278" s="35"/>
      <c r="Z278" s="35"/>
      <c r="AA278" s="35"/>
      <c r="AB278" s="35"/>
      <c r="AC278" s="83">
        <v>0.0</v>
      </c>
      <c r="AD278" s="115" t="s">
        <v>5575</v>
      </c>
      <c r="AE278" s="35"/>
      <c r="AF278" s="35"/>
      <c r="AG278" s="35"/>
      <c r="AH278" s="35"/>
      <c r="AI278" s="35"/>
      <c r="AJ278" s="35"/>
      <c r="AK278" s="35"/>
      <c r="AL278" s="35"/>
      <c r="AM278" s="35"/>
      <c r="AN278" s="35"/>
      <c r="AO278" s="35"/>
      <c r="AP278" s="35"/>
      <c r="AQ278" s="35"/>
      <c r="AR278" s="35"/>
      <c r="AS278" s="101"/>
      <c r="AT278" s="35"/>
      <c r="AU278" s="35"/>
      <c r="AV278" s="35"/>
      <c r="AW278" s="35"/>
      <c r="AX278" s="35"/>
      <c r="AY278" s="101"/>
      <c r="AZ278" s="114"/>
      <c r="BA278" s="35"/>
      <c r="BB278" s="35"/>
      <c r="BC278" s="35"/>
      <c r="BD278" s="35"/>
      <c r="BE278" s="35"/>
      <c r="BF278" s="35"/>
      <c r="BG278" s="243"/>
      <c r="BH278" s="243"/>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124">
        <v>500.0</v>
      </c>
      <c r="CT278" s="122" t="s">
        <v>5576</v>
      </c>
      <c r="CU278" s="35"/>
      <c r="CV278" s="35"/>
      <c r="CW278" s="35"/>
      <c r="CX278" s="35"/>
      <c r="CY278" s="35"/>
      <c r="CZ278" s="35"/>
      <c r="DA278" s="35"/>
      <c r="DB278" s="35"/>
      <c r="DC278" s="35"/>
      <c r="DD278" s="35"/>
      <c r="DE278" s="35"/>
      <c r="DF278" s="35"/>
      <c r="DG278" s="35"/>
      <c r="DH278" s="35"/>
      <c r="DI278" s="35"/>
      <c r="DJ278" s="35"/>
      <c r="DK278" s="35"/>
      <c r="DL278" s="35"/>
      <c r="DO278" s="35"/>
      <c r="DP278" s="35"/>
    </row>
    <row r="279" ht="24.75" customHeight="1">
      <c r="A279" s="35"/>
      <c r="B279" s="82">
        <v>270.0</v>
      </c>
      <c r="C279" s="35"/>
      <c r="D279" s="35"/>
      <c r="E279" s="101"/>
      <c r="F279" s="114"/>
      <c r="G279" s="35"/>
      <c r="H279" s="35"/>
      <c r="I279" s="83">
        <v>50.0</v>
      </c>
      <c r="J279" s="100" t="s">
        <v>5577</v>
      </c>
      <c r="K279" s="83">
        <v>200.0</v>
      </c>
      <c r="L279" s="116" t="s">
        <v>5578</v>
      </c>
      <c r="M279" s="35"/>
      <c r="N279" s="35"/>
      <c r="O279" s="35"/>
      <c r="P279" s="35"/>
      <c r="Q279" s="101"/>
      <c r="R279" s="114"/>
      <c r="S279" s="243"/>
      <c r="T279" s="250"/>
      <c r="U279" s="35"/>
      <c r="V279" s="35"/>
      <c r="W279" s="35"/>
      <c r="X279" s="35"/>
      <c r="Y279" s="35"/>
      <c r="Z279" s="35"/>
      <c r="AA279" s="35"/>
      <c r="AB279" s="35"/>
      <c r="AC279" s="83">
        <v>0.0</v>
      </c>
      <c r="AD279" s="115" t="s">
        <v>5579</v>
      </c>
      <c r="AE279" s="35"/>
      <c r="AF279" s="35"/>
      <c r="AG279" s="35"/>
      <c r="AH279" s="35"/>
      <c r="AI279" s="35"/>
      <c r="AJ279" s="35"/>
      <c r="AK279" s="35"/>
      <c r="AL279" s="35"/>
      <c r="AM279" s="35"/>
      <c r="AN279" s="35"/>
      <c r="AO279" s="35"/>
      <c r="AP279" s="35"/>
      <c r="AQ279" s="35"/>
      <c r="AR279" s="35"/>
      <c r="AS279" s="101"/>
      <c r="AT279" s="35"/>
      <c r="AU279" s="35"/>
      <c r="AV279" s="35"/>
      <c r="AW279" s="35"/>
      <c r="AX279" s="35"/>
      <c r="AY279" s="101"/>
      <c r="AZ279" s="114"/>
      <c r="BA279" s="35"/>
      <c r="BB279" s="35"/>
      <c r="BC279" s="35"/>
      <c r="BD279" s="35"/>
      <c r="BE279" s="35"/>
      <c r="BF279" s="35"/>
      <c r="BG279" s="243"/>
      <c r="BH279" s="243"/>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124">
        <v>300.0</v>
      </c>
      <c r="CT279" s="122" t="s">
        <v>5580</v>
      </c>
      <c r="CU279" s="35"/>
      <c r="CV279" s="35"/>
      <c r="CW279" s="35"/>
      <c r="CX279" s="35"/>
      <c r="CY279" s="35"/>
      <c r="CZ279" s="35"/>
      <c r="DA279" s="35"/>
      <c r="DB279" s="35"/>
      <c r="DC279" s="35"/>
      <c r="DD279" s="35"/>
      <c r="DE279" s="35"/>
      <c r="DF279" s="35"/>
      <c r="DG279" s="35"/>
      <c r="DH279" s="35"/>
      <c r="DI279" s="35"/>
      <c r="DJ279" s="35"/>
      <c r="DK279" s="35"/>
      <c r="DL279" s="35"/>
      <c r="DO279" s="35"/>
      <c r="DP279" s="35"/>
    </row>
    <row r="280" ht="24.75" customHeight="1">
      <c r="A280" s="35"/>
      <c r="B280" s="82">
        <v>271.0</v>
      </c>
      <c r="C280" s="35"/>
      <c r="D280" s="35"/>
      <c r="E280" s="101"/>
      <c r="F280" s="114"/>
      <c r="G280" s="35"/>
      <c r="H280" s="35"/>
      <c r="I280" s="83">
        <v>100.0</v>
      </c>
      <c r="J280" s="100" t="s">
        <v>5581</v>
      </c>
      <c r="K280" s="83">
        <v>200.0</v>
      </c>
      <c r="L280" s="116" t="s">
        <v>5582</v>
      </c>
      <c r="M280" s="35"/>
      <c r="N280" s="35"/>
      <c r="O280" s="35"/>
      <c r="P280" s="35"/>
      <c r="Q280" s="101"/>
      <c r="R280" s="114"/>
      <c r="S280" s="243"/>
      <c r="T280" s="250"/>
      <c r="U280" s="35"/>
      <c r="V280" s="35"/>
      <c r="W280" s="35"/>
      <c r="X280" s="35"/>
      <c r="Y280" s="35"/>
      <c r="Z280" s="35"/>
      <c r="AA280" s="35"/>
      <c r="AB280" s="35"/>
      <c r="AC280" s="83">
        <v>0.0</v>
      </c>
      <c r="AD280" s="115" t="s">
        <v>5583</v>
      </c>
      <c r="AE280" s="35"/>
      <c r="AF280" s="35"/>
      <c r="AG280" s="35"/>
      <c r="AH280" s="35"/>
      <c r="AI280" s="35"/>
      <c r="AJ280" s="35"/>
      <c r="AK280" s="35"/>
      <c r="AL280" s="35"/>
      <c r="AM280" s="35"/>
      <c r="AN280" s="35"/>
      <c r="AO280" s="35"/>
      <c r="AP280" s="35"/>
      <c r="AQ280" s="35"/>
      <c r="AR280" s="35"/>
      <c r="AS280" s="101"/>
      <c r="AT280" s="35"/>
      <c r="AU280" s="35"/>
      <c r="AV280" s="35"/>
      <c r="AW280" s="35"/>
      <c r="AX280" s="35"/>
      <c r="AY280" s="101"/>
      <c r="AZ280" s="114"/>
      <c r="BA280" s="35"/>
      <c r="BB280" s="35"/>
      <c r="BC280" s="35"/>
      <c r="BD280" s="35"/>
      <c r="BE280" s="35"/>
      <c r="BF280" s="35"/>
      <c r="BG280" s="243"/>
      <c r="BH280" s="243"/>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124">
        <v>100.0</v>
      </c>
      <c r="CT280" s="122" t="s">
        <v>5584</v>
      </c>
      <c r="CU280" s="35"/>
      <c r="CV280" s="35"/>
      <c r="CW280" s="35"/>
      <c r="CX280" s="35"/>
      <c r="CY280" s="35"/>
      <c r="CZ280" s="35"/>
      <c r="DA280" s="35"/>
      <c r="DB280" s="35"/>
      <c r="DC280" s="35"/>
      <c r="DD280" s="35"/>
      <c r="DE280" s="35"/>
      <c r="DF280" s="35"/>
      <c r="DG280" s="35"/>
      <c r="DH280" s="35"/>
      <c r="DI280" s="35"/>
      <c r="DJ280" s="35"/>
      <c r="DK280" s="35"/>
      <c r="DL280" s="35"/>
      <c r="DO280" s="35"/>
      <c r="DP280" s="35"/>
    </row>
    <row r="281" ht="24.75" customHeight="1">
      <c r="A281" s="35"/>
      <c r="B281" s="82">
        <v>272.0</v>
      </c>
      <c r="C281" s="35"/>
      <c r="D281" s="35"/>
      <c r="E281" s="101"/>
      <c r="F281" s="114"/>
      <c r="G281" s="35"/>
      <c r="H281" s="35"/>
      <c r="I281" s="83">
        <v>200.0</v>
      </c>
      <c r="J281" s="100" t="s">
        <v>5585</v>
      </c>
      <c r="K281" s="83">
        <v>200.0</v>
      </c>
      <c r="L281" s="116" t="s">
        <v>5586</v>
      </c>
      <c r="M281" s="35"/>
      <c r="N281" s="35"/>
      <c r="O281" s="35"/>
      <c r="P281" s="35"/>
      <c r="Q281" s="101"/>
      <c r="R281" s="114"/>
      <c r="S281" s="243"/>
      <c r="T281" s="250"/>
      <c r="U281" s="35"/>
      <c r="V281" s="35"/>
      <c r="W281" s="35"/>
      <c r="X281" s="35"/>
      <c r="Y281" s="35"/>
      <c r="Z281" s="35"/>
      <c r="AA281" s="35"/>
      <c r="AB281" s="35"/>
      <c r="AC281" s="83">
        <v>0.0</v>
      </c>
      <c r="AD281" s="115" t="s">
        <v>5587</v>
      </c>
      <c r="AE281" s="35"/>
      <c r="AF281" s="35"/>
      <c r="AG281" s="35"/>
      <c r="AH281" s="35"/>
      <c r="AI281" s="35"/>
      <c r="AJ281" s="35"/>
      <c r="AK281" s="35"/>
      <c r="AL281" s="35"/>
      <c r="AM281" s="35"/>
      <c r="AN281" s="35"/>
      <c r="AO281" s="35"/>
      <c r="AP281" s="35"/>
      <c r="AQ281" s="35"/>
      <c r="AR281" s="35"/>
      <c r="AS281" s="101"/>
      <c r="AT281" s="35"/>
      <c r="AU281" s="35"/>
      <c r="AV281" s="35"/>
      <c r="AW281" s="35"/>
      <c r="AX281" s="35"/>
      <c r="AY281" s="101"/>
      <c r="AZ281" s="114"/>
      <c r="BA281" s="35"/>
      <c r="BB281" s="35"/>
      <c r="BC281" s="35"/>
      <c r="BD281" s="35"/>
      <c r="BE281" s="35"/>
      <c r="BF281" s="35"/>
      <c r="BG281" s="243"/>
      <c r="BH281" s="243"/>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124">
        <v>200.0</v>
      </c>
      <c r="CT281" s="122" t="s">
        <v>5588</v>
      </c>
      <c r="CU281" s="35"/>
      <c r="CV281" s="35"/>
      <c r="CW281" s="35"/>
      <c r="CX281" s="35"/>
      <c r="CY281" s="35"/>
      <c r="CZ281" s="35"/>
      <c r="DA281" s="35"/>
      <c r="DB281" s="35"/>
      <c r="DC281" s="35"/>
      <c r="DD281" s="35"/>
      <c r="DE281" s="35"/>
      <c r="DF281" s="35"/>
      <c r="DG281" s="35"/>
      <c r="DH281" s="35"/>
      <c r="DI281" s="35"/>
      <c r="DJ281" s="35"/>
      <c r="DK281" s="35"/>
      <c r="DL281" s="35"/>
      <c r="DO281" s="35"/>
      <c r="DP281" s="35"/>
    </row>
    <row r="282" ht="24.75" customHeight="1">
      <c r="A282" s="35"/>
      <c r="B282" s="82">
        <v>273.0</v>
      </c>
      <c r="C282" s="35"/>
      <c r="D282" s="35"/>
      <c r="E282" s="101"/>
      <c r="F282" s="114"/>
      <c r="G282" s="35"/>
      <c r="H282" s="35"/>
      <c r="I282" s="83">
        <v>300.0</v>
      </c>
      <c r="J282" s="100" t="s">
        <v>5589</v>
      </c>
      <c r="K282" s="83">
        <v>200.0</v>
      </c>
      <c r="L282" s="116" t="s">
        <v>5590</v>
      </c>
      <c r="M282" s="35"/>
      <c r="N282" s="35"/>
      <c r="O282" s="35"/>
      <c r="P282" s="35"/>
      <c r="Q282" s="101"/>
      <c r="R282" s="114"/>
      <c r="S282" s="243"/>
      <c r="T282" s="250"/>
      <c r="U282" s="35"/>
      <c r="V282" s="35"/>
      <c r="W282" s="35"/>
      <c r="X282" s="35"/>
      <c r="Y282" s="35"/>
      <c r="Z282" s="35"/>
      <c r="AA282" s="35"/>
      <c r="AB282" s="35"/>
      <c r="AC282" s="83">
        <v>50.0</v>
      </c>
      <c r="AD282" s="115" t="s">
        <v>5591</v>
      </c>
      <c r="AE282" s="35"/>
      <c r="AF282" s="35"/>
      <c r="AG282" s="35"/>
      <c r="AH282" s="35"/>
      <c r="AI282" s="35"/>
      <c r="AJ282" s="35"/>
      <c r="AK282" s="35"/>
      <c r="AL282" s="35"/>
      <c r="AM282" s="35"/>
      <c r="AN282" s="35"/>
      <c r="AO282" s="35"/>
      <c r="AP282" s="35"/>
      <c r="AQ282" s="35"/>
      <c r="AR282" s="35"/>
      <c r="AS282" s="101"/>
      <c r="AT282" s="35"/>
      <c r="AU282" s="35"/>
      <c r="AV282" s="35"/>
      <c r="AW282" s="35"/>
      <c r="AX282" s="35"/>
      <c r="AY282" s="101"/>
      <c r="AZ282" s="114"/>
      <c r="BA282" s="35"/>
      <c r="BB282" s="35"/>
      <c r="BC282" s="35"/>
      <c r="BD282" s="35"/>
      <c r="BE282" s="35"/>
      <c r="BF282" s="35"/>
      <c r="BG282" s="243"/>
      <c r="BH282" s="243"/>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124">
        <v>50.0</v>
      </c>
      <c r="CT282" s="122" t="s">
        <v>5592</v>
      </c>
      <c r="CU282" s="35"/>
      <c r="CV282" s="35"/>
      <c r="CW282" s="35"/>
      <c r="CX282" s="35"/>
      <c r="CY282" s="35"/>
      <c r="CZ282" s="35"/>
      <c r="DA282" s="35"/>
      <c r="DB282" s="35"/>
      <c r="DC282" s="35"/>
      <c r="DD282" s="35"/>
      <c r="DE282" s="35"/>
      <c r="DF282" s="35"/>
      <c r="DG282" s="35"/>
      <c r="DH282" s="35"/>
      <c r="DI282" s="35"/>
      <c r="DJ282" s="35"/>
      <c r="DK282" s="35"/>
      <c r="DL282" s="35"/>
      <c r="DM282" s="35"/>
      <c r="DO282" s="35"/>
      <c r="DP282" s="35"/>
    </row>
    <row r="283" ht="24.75" customHeight="1">
      <c r="A283" s="35"/>
      <c r="B283" s="82">
        <v>274.0</v>
      </c>
      <c r="C283" s="35"/>
      <c r="D283" s="35"/>
      <c r="E283" s="101"/>
      <c r="F283" s="114"/>
      <c r="G283" s="35"/>
      <c r="H283" s="35"/>
      <c r="I283" s="83">
        <v>400.0</v>
      </c>
      <c r="J283" s="100" t="s">
        <v>5593</v>
      </c>
      <c r="K283" s="83">
        <v>200.0</v>
      </c>
      <c r="L283" s="116" t="s">
        <v>5594</v>
      </c>
      <c r="M283" s="35"/>
      <c r="N283" s="35"/>
      <c r="O283" s="35"/>
      <c r="P283" s="35"/>
      <c r="Q283" s="101"/>
      <c r="R283" s="114"/>
      <c r="S283" s="243"/>
      <c r="T283" s="250"/>
      <c r="U283" s="35"/>
      <c r="V283" s="35"/>
      <c r="W283" s="35"/>
      <c r="X283" s="35"/>
      <c r="Y283" s="35"/>
      <c r="Z283" s="35"/>
      <c r="AA283" s="35"/>
      <c r="AB283" s="35"/>
      <c r="AC283" s="83">
        <v>0.0</v>
      </c>
      <c r="AD283" s="115" t="s">
        <v>5595</v>
      </c>
      <c r="AE283" s="35"/>
      <c r="AF283" s="35"/>
      <c r="AG283" s="35"/>
      <c r="AH283" s="35"/>
      <c r="AI283" s="35"/>
      <c r="AJ283" s="35"/>
      <c r="AK283" s="35"/>
      <c r="AL283" s="35"/>
      <c r="AM283" s="35"/>
      <c r="AN283" s="35"/>
      <c r="AO283" s="35"/>
      <c r="AP283" s="35"/>
      <c r="AQ283" s="35"/>
      <c r="AR283" s="35"/>
      <c r="AS283" s="101"/>
      <c r="AT283" s="35"/>
      <c r="AU283" s="35"/>
      <c r="AV283" s="35"/>
      <c r="AW283" s="35"/>
      <c r="AX283" s="35"/>
      <c r="AY283" s="101"/>
      <c r="AZ283" s="114"/>
      <c r="BA283" s="35"/>
      <c r="BB283" s="35"/>
      <c r="BC283" s="35"/>
      <c r="BD283" s="35"/>
      <c r="BE283" s="35"/>
      <c r="BF283" s="35"/>
      <c r="BG283" s="243"/>
      <c r="BH283" s="243"/>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124">
        <v>100.0</v>
      </c>
      <c r="CT283" s="122" t="s">
        <v>5596</v>
      </c>
      <c r="CU283" s="35"/>
      <c r="CV283" s="35"/>
      <c r="CW283" s="35"/>
      <c r="CX283" s="35"/>
      <c r="CY283" s="35"/>
      <c r="CZ283" s="35"/>
      <c r="DA283" s="35"/>
      <c r="DB283" s="35"/>
      <c r="DC283" s="35"/>
      <c r="DD283" s="35"/>
      <c r="DE283" s="35"/>
      <c r="DF283" s="35"/>
      <c r="DG283" s="35"/>
      <c r="DH283" s="35"/>
      <c r="DI283" s="35"/>
      <c r="DJ283" s="35"/>
      <c r="DK283" s="35"/>
      <c r="DL283" s="35"/>
      <c r="DM283" s="35"/>
      <c r="DO283" s="35"/>
      <c r="DP283" s="35"/>
    </row>
    <row r="284" ht="24.75" customHeight="1">
      <c r="A284" s="35"/>
      <c r="B284" s="82">
        <v>275.0</v>
      </c>
      <c r="C284" s="35"/>
      <c r="D284" s="35"/>
      <c r="E284" s="101"/>
      <c r="F284" s="114"/>
      <c r="G284" s="35"/>
      <c r="H284" s="35"/>
      <c r="I284" s="83">
        <v>200.0</v>
      </c>
      <c r="J284" s="100" t="s">
        <v>5597</v>
      </c>
      <c r="K284" s="83">
        <v>200.0</v>
      </c>
      <c r="L284" s="116" t="s">
        <v>5598</v>
      </c>
      <c r="M284" s="35"/>
      <c r="N284" s="35"/>
      <c r="O284" s="35"/>
      <c r="P284" s="35"/>
      <c r="Q284" s="101"/>
      <c r="R284" s="114"/>
      <c r="S284" s="243"/>
      <c r="T284" s="250"/>
      <c r="U284" s="35"/>
      <c r="V284" s="35"/>
      <c r="W284" s="35"/>
      <c r="X284" s="35"/>
      <c r="Y284" s="35"/>
      <c r="Z284" s="35"/>
      <c r="AA284" s="35"/>
      <c r="AB284" s="35"/>
      <c r="AC284" s="83">
        <v>0.0</v>
      </c>
      <c r="AD284" s="115" t="s">
        <v>5599</v>
      </c>
      <c r="AE284" s="35"/>
      <c r="AF284" s="35"/>
      <c r="AG284" s="35"/>
      <c r="AH284" s="35"/>
      <c r="AI284" s="35"/>
      <c r="AJ284" s="35"/>
      <c r="AK284" s="35"/>
      <c r="AL284" s="35"/>
      <c r="AM284" s="35"/>
      <c r="AN284" s="35"/>
      <c r="AO284" s="35"/>
      <c r="AP284" s="35"/>
      <c r="AQ284" s="35"/>
      <c r="AR284" s="35"/>
      <c r="AS284" s="101"/>
      <c r="AT284" s="35"/>
      <c r="AU284" s="35"/>
      <c r="AV284" s="35"/>
      <c r="AW284" s="35"/>
      <c r="AX284" s="35"/>
      <c r="AY284" s="101"/>
      <c r="AZ284" s="114"/>
      <c r="BA284" s="35"/>
      <c r="BB284" s="35"/>
      <c r="BC284" s="35"/>
      <c r="BD284" s="35"/>
      <c r="BE284" s="35"/>
      <c r="BF284" s="35"/>
      <c r="BG284" s="243"/>
      <c r="BH284" s="243"/>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124">
        <v>300.0</v>
      </c>
      <c r="CT284" s="122" t="s">
        <v>5600</v>
      </c>
      <c r="CU284" s="35"/>
      <c r="CV284" s="35"/>
      <c r="CW284" s="35"/>
      <c r="CX284" s="35"/>
      <c r="CY284" s="35"/>
      <c r="CZ284" s="35"/>
      <c r="DA284" s="35"/>
      <c r="DB284" s="35"/>
      <c r="DC284" s="35"/>
      <c r="DD284" s="35"/>
      <c r="DE284" s="35"/>
      <c r="DF284" s="35"/>
      <c r="DG284" s="35"/>
      <c r="DH284" s="35"/>
      <c r="DI284" s="35"/>
      <c r="DJ284" s="35"/>
      <c r="DK284" s="35"/>
      <c r="DL284" s="35"/>
      <c r="DM284" s="35"/>
      <c r="DO284" s="35"/>
      <c r="DP284" s="35"/>
    </row>
    <row r="285" ht="24.75" customHeight="1">
      <c r="A285" s="35"/>
      <c r="B285" s="82">
        <v>276.0</v>
      </c>
      <c r="C285" s="35"/>
      <c r="D285" s="35"/>
      <c r="E285" s="101"/>
      <c r="F285" s="114"/>
      <c r="G285" s="35"/>
      <c r="H285" s="35"/>
      <c r="I285" s="83">
        <v>100.0</v>
      </c>
      <c r="J285" s="100" t="s">
        <v>5601</v>
      </c>
      <c r="K285" s="83">
        <v>200.0</v>
      </c>
      <c r="L285" s="116" t="s">
        <v>5602</v>
      </c>
      <c r="M285" s="35"/>
      <c r="N285" s="35"/>
      <c r="O285" s="35"/>
      <c r="P285" s="35"/>
      <c r="Q285" s="101"/>
      <c r="R285" s="114"/>
      <c r="S285" s="243"/>
      <c r="T285" s="250"/>
      <c r="U285" s="35"/>
      <c r="V285" s="35"/>
      <c r="W285" s="35"/>
      <c r="X285" s="35"/>
      <c r="Y285" s="35"/>
      <c r="Z285" s="35"/>
      <c r="AA285" s="35"/>
      <c r="AB285" s="35"/>
      <c r="AC285" s="83">
        <v>0.0</v>
      </c>
      <c r="AD285" s="115" t="s">
        <v>5603</v>
      </c>
      <c r="AE285" s="35"/>
      <c r="AF285" s="35"/>
      <c r="AG285" s="35"/>
      <c r="AH285" s="35"/>
      <c r="AI285" s="35"/>
      <c r="AJ285" s="35"/>
      <c r="AK285" s="35"/>
      <c r="AL285" s="35"/>
      <c r="AM285" s="35"/>
      <c r="AN285" s="35"/>
      <c r="AO285" s="35"/>
      <c r="AP285" s="35"/>
      <c r="AQ285" s="35"/>
      <c r="AR285" s="35"/>
      <c r="AS285" s="101"/>
      <c r="AT285" s="35"/>
      <c r="AU285" s="35"/>
      <c r="AV285" s="35"/>
      <c r="AW285" s="35"/>
      <c r="AX285" s="35"/>
      <c r="AY285" s="101"/>
      <c r="AZ285" s="114"/>
      <c r="BA285" s="35"/>
      <c r="BB285" s="35"/>
      <c r="BC285" s="35"/>
      <c r="BD285" s="35"/>
      <c r="BE285" s="35"/>
      <c r="BF285" s="35"/>
      <c r="BG285" s="243"/>
      <c r="BH285" s="243"/>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124">
        <v>200.0</v>
      </c>
      <c r="CT285" s="122" t="s">
        <v>5604</v>
      </c>
      <c r="CU285" s="35"/>
      <c r="CV285" s="35"/>
      <c r="CW285" s="35"/>
      <c r="CX285" s="35"/>
      <c r="CY285" s="35"/>
      <c r="CZ285" s="35"/>
      <c r="DA285" s="35"/>
      <c r="DB285" s="35"/>
      <c r="DC285" s="35"/>
      <c r="DD285" s="35"/>
      <c r="DE285" s="35"/>
      <c r="DF285" s="35"/>
      <c r="DG285" s="35"/>
      <c r="DH285" s="35"/>
      <c r="DI285" s="35"/>
      <c r="DJ285" s="35"/>
      <c r="DK285" s="35"/>
      <c r="DL285" s="35"/>
      <c r="DO285" s="35"/>
      <c r="DP285" s="35"/>
    </row>
    <row r="286" ht="24.75" customHeight="1">
      <c r="A286" s="35"/>
      <c r="B286" s="82">
        <v>277.0</v>
      </c>
      <c r="C286" s="35"/>
      <c r="D286" s="35"/>
      <c r="E286" s="101"/>
      <c r="F286" s="114"/>
      <c r="G286" s="35"/>
      <c r="H286" s="35"/>
      <c r="I286" s="83">
        <v>200.0</v>
      </c>
      <c r="J286" s="100" t="s">
        <v>5605</v>
      </c>
      <c r="K286" s="83">
        <v>200.0</v>
      </c>
      <c r="L286" s="116" t="s">
        <v>5606</v>
      </c>
      <c r="M286" s="35"/>
      <c r="N286" s="35"/>
      <c r="O286" s="35"/>
      <c r="P286" s="35"/>
      <c r="Q286" s="101"/>
      <c r="R286" s="114"/>
      <c r="S286" s="243"/>
      <c r="T286" s="250"/>
      <c r="U286" s="35"/>
      <c r="V286" s="35"/>
      <c r="W286" s="35"/>
      <c r="X286" s="35"/>
      <c r="Y286" s="35"/>
      <c r="Z286" s="35"/>
      <c r="AA286" s="35"/>
      <c r="AB286" s="35"/>
      <c r="AC286" s="83">
        <v>0.0</v>
      </c>
      <c r="AD286" s="115" t="s">
        <v>5607</v>
      </c>
      <c r="AE286" s="35"/>
      <c r="AF286" s="35"/>
      <c r="AG286" s="35"/>
      <c r="AH286" s="35"/>
      <c r="AI286" s="35"/>
      <c r="AJ286" s="35"/>
      <c r="AK286" s="35"/>
      <c r="AL286" s="35"/>
      <c r="AM286" s="35"/>
      <c r="AN286" s="35"/>
      <c r="AO286" s="35"/>
      <c r="AP286" s="35"/>
      <c r="AQ286" s="35"/>
      <c r="AR286" s="35"/>
      <c r="AS286" s="101"/>
      <c r="AT286" s="35"/>
      <c r="AU286" s="35"/>
      <c r="AV286" s="35"/>
      <c r="AW286" s="35"/>
      <c r="AX286" s="35"/>
      <c r="AY286" s="101"/>
      <c r="AZ286" s="114"/>
      <c r="BA286" s="35"/>
      <c r="BB286" s="35"/>
      <c r="BC286" s="35"/>
      <c r="BD286" s="35"/>
      <c r="BE286" s="35"/>
      <c r="BF286" s="35"/>
      <c r="BG286" s="243"/>
      <c r="BH286" s="243"/>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124">
        <v>200.0</v>
      </c>
      <c r="CT286" s="122" t="s">
        <v>5608</v>
      </c>
      <c r="CU286" s="35"/>
      <c r="CV286" s="35"/>
      <c r="CW286" s="35"/>
      <c r="CX286" s="35"/>
      <c r="CY286" s="35"/>
      <c r="CZ286" s="35"/>
      <c r="DA286" s="35"/>
      <c r="DB286" s="35"/>
      <c r="DC286" s="35"/>
      <c r="DD286" s="35"/>
      <c r="DE286" s="35"/>
      <c r="DF286" s="35"/>
      <c r="DG286" s="35"/>
      <c r="DH286" s="35"/>
      <c r="DI286" s="35"/>
      <c r="DJ286" s="35"/>
      <c r="DK286" s="35"/>
      <c r="DL286" s="35"/>
      <c r="DO286" s="35"/>
      <c r="DP286" s="35"/>
    </row>
    <row r="287" ht="24.75" customHeight="1">
      <c r="A287" s="35"/>
      <c r="B287" s="82">
        <v>278.0</v>
      </c>
      <c r="C287" s="35"/>
      <c r="D287" s="35"/>
      <c r="E287" s="101"/>
      <c r="F287" s="114"/>
      <c r="G287" s="35"/>
      <c r="H287" s="35"/>
      <c r="I287" s="83">
        <v>100.0</v>
      </c>
      <c r="J287" s="156" t="s">
        <v>5609</v>
      </c>
      <c r="K287" s="83">
        <v>200.0</v>
      </c>
      <c r="L287" s="116" t="s">
        <v>5610</v>
      </c>
      <c r="M287" s="35"/>
      <c r="N287" s="35"/>
      <c r="O287" s="35"/>
      <c r="P287" s="35"/>
      <c r="Q287" s="101"/>
      <c r="R287" s="114"/>
      <c r="S287" s="243"/>
      <c r="T287" s="250"/>
      <c r="U287" s="35"/>
      <c r="V287" s="35"/>
      <c r="W287" s="35"/>
      <c r="X287" s="35"/>
      <c r="Y287" s="35"/>
      <c r="Z287" s="35"/>
      <c r="AA287" s="35"/>
      <c r="AB287" s="35"/>
      <c r="AC287" s="83">
        <v>0.0</v>
      </c>
      <c r="AD287" s="115" t="s">
        <v>5611</v>
      </c>
      <c r="AE287" s="35"/>
      <c r="AF287" s="35"/>
      <c r="AG287" s="35"/>
      <c r="AH287" s="35"/>
      <c r="AI287" s="35"/>
      <c r="AJ287" s="35"/>
      <c r="AK287" s="35"/>
      <c r="AL287" s="35"/>
      <c r="AM287" s="35"/>
      <c r="AN287" s="35"/>
      <c r="AO287" s="35"/>
      <c r="AP287" s="35"/>
      <c r="AQ287" s="35"/>
      <c r="AR287" s="35"/>
      <c r="AS287" s="101"/>
      <c r="AT287" s="35"/>
      <c r="AU287" s="35"/>
      <c r="AV287" s="35"/>
      <c r="AW287" s="35"/>
      <c r="AX287" s="35"/>
      <c r="AY287" s="101"/>
      <c r="AZ287" s="114"/>
      <c r="BA287" s="35"/>
      <c r="BB287" s="35"/>
      <c r="BC287" s="35"/>
      <c r="BD287" s="35"/>
      <c r="BE287" s="35"/>
      <c r="BF287" s="35"/>
      <c r="BG287" s="243"/>
      <c r="BH287" s="243"/>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124">
        <v>300.0</v>
      </c>
      <c r="CT287" s="122" t="s">
        <v>5612</v>
      </c>
      <c r="CU287" s="35"/>
      <c r="CV287" s="35"/>
      <c r="CW287" s="35"/>
      <c r="CX287" s="35"/>
      <c r="CY287" s="35"/>
      <c r="CZ287" s="35"/>
      <c r="DA287" s="35"/>
      <c r="DB287" s="35"/>
      <c r="DC287" s="35"/>
      <c r="DD287" s="35"/>
      <c r="DE287" s="35"/>
      <c r="DF287" s="35"/>
      <c r="DG287" s="35"/>
      <c r="DH287" s="35"/>
      <c r="DI287" s="35"/>
      <c r="DJ287" s="35"/>
      <c r="DK287" s="35"/>
      <c r="DL287" s="35"/>
      <c r="DO287" s="35"/>
      <c r="DP287" s="35"/>
    </row>
    <row r="288" ht="24.75" customHeight="1">
      <c r="A288" s="35"/>
      <c r="B288" s="82">
        <v>279.0</v>
      </c>
      <c r="C288" s="35"/>
      <c r="D288" s="35"/>
      <c r="E288" s="101"/>
      <c r="F288" s="114"/>
      <c r="G288" s="35"/>
      <c r="H288" s="35"/>
      <c r="I288" s="83">
        <v>100.0</v>
      </c>
      <c r="J288" s="174" t="s">
        <v>5613</v>
      </c>
      <c r="K288" s="83">
        <v>200.0</v>
      </c>
      <c r="L288" s="116" t="s">
        <v>5614</v>
      </c>
      <c r="M288" s="35"/>
      <c r="N288" s="35"/>
      <c r="O288" s="35"/>
      <c r="P288" s="35"/>
      <c r="Q288" s="101"/>
      <c r="R288" s="114"/>
      <c r="S288" s="243"/>
      <c r="T288" s="250"/>
      <c r="U288" s="35"/>
      <c r="V288" s="35"/>
      <c r="W288" s="35"/>
      <c r="X288" s="35"/>
      <c r="Y288" s="35"/>
      <c r="Z288" s="35"/>
      <c r="AA288" s="35"/>
      <c r="AB288" s="35"/>
      <c r="AC288" s="83">
        <v>0.0</v>
      </c>
      <c r="AD288" s="115" t="s">
        <v>5615</v>
      </c>
      <c r="AE288" s="35"/>
      <c r="AF288" s="35"/>
      <c r="AG288" s="35"/>
      <c r="AH288" s="35"/>
      <c r="AI288" s="35"/>
      <c r="AJ288" s="35"/>
      <c r="AK288" s="35"/>
      <c r="AL288" s="35"/>
      <c r="AM288" s="35"/>
      <c r="AN288" s="35"/>
      <c r="AO288" s="35"/>
      <c r="AP288" s="35"/>
      <c r="AQ288" s="35"/>
      <c r="AR288" s="35"/>
      <c r="AS288" s="101"/>
      <c r="AT288" s="35"/>
      <c r="AU288" s="35"/>
      <c r="AV288" s="35"/>
      <c r="AW288" s="35"/>
      <c r="AX288" s="35"/>
      <c r="AY288" s="101"/>
      <c r="AZ288" s="114"/>
      <c r="BA288" s="35"/>
      <c r="BB288" s="35"/>
      <c r="BC288" s="35"/>
      <c r="BD288" s="35"/>
      <c r="BE288" s="35"/>
      <c r="BF288" s="35"/>
      <c r="BG288" s="243"/>
      <c r="BH288" s="243"/>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124">
        <v>200.0</v>
      </c>
      <c r="CT288" s="122" t="s">
        <v>5616</v>
      </c>
      <c r="CU288" s="35"/>
      <c r="CV288" s="35"/>
      <c r="CW288" s="35"/>
      <c r="CX288" s="35"/>
      <c r="CY288" s="35"/>
      <c r="CZ288" s="35"/>
      <c r="DA288" s="35"/>
      <c r="DB288" s="35"/>
      <c r="DC288" s="35"/>
      <c r="DD288" s="35"/>
      <c r="DE288" s="35"/>
      <c r="DF288" s="35"/>
      <c r="DG288" s="35"/>
      <c r="DH288" s="35"/>
      <c r="DI288" s="35"/>
      <c r="DJ288" s="35"/>
      <c r="DK288" s="35"/>
      <c r="DL288" s="35"/>
      <c r="DO288" s="35"/>
      <c r="DP288" s="35"/>
    </row>
    <row r="289" ht="24.75" customHeight="1">
      <c r="A289" s="35"/>
      <c r="B289" s="82">
        <v>280.0</v>
      </c>
      <c r="C289" s="35"/>
      <c r="D289" s="35"/>
      <c r="E289" s="101"/>
      <c r="F289" s="114"/>
      <c r="G289" s="35"/>
      <c r="H289" s="35"/>
      <c r="I289" s="83">
        <v>100.0</v>
      </c>
      <c r="J289" s="174" t="s">
        <v>5617</v>
      </c>
      <c r="K289" s="83">
        <v>200.0</v>
      </c>
      <c r="L289" s="116" t="s">
        <v>5618</v>
      </c>
      <c r="M289" s="35"/>
      <c r="N289" s="35"/>
      <c r="O289" s="35"/>
      <c r="P289" s="35"/>
      <c r="Q289" s="101"/>
      <c r="R289" s="114"/>
      <c r="S289" s="243"/>
      <c r="T289" s="250"/>
      <c r="U289" s="35"/>
      <c r="V289" s="35"/>
      <c r="W289" s="35"/>
      <c r="X289" s="35"/>
      <c r="Y289" s="35"/>
      <c r="Z289" s="35"/>
      <c r="AA289" s="35"/>
      <c r="AB289" s="35"/>
      <c r="AC289" s="83">
        <v>0.0</v>
      </c>
      <c r="AD289" s="115" t="s">
        <v>5619</v>
      </c>
      <c r="AE289" s="144"/>
      <c r="AF289" s="35"/>
      <c r="AG289" s="35"/>
      <c r="AH289" s="35"/>
      <c r="AI289" s="35"/>
      <c r="AJ289" s="35"/>
      <c r="AK289" s="35"/>
      <c r="AL289" s="35"/>
      <c r="AM289" s="35"/>
      <c r="AN289" s="35"/>
      <c r="AO289" s="35"/>
      <c r="AP289" s="35"/>
      <c r="AQ289" s="35"/>
      <c r="AR289" s="35"/>
      <c r="AS289" s="101"/>
      <c r="AT289" s="35"/>
      <c r="AU289" s="35"/>
      <c r="AV289" s="35"/>
      <c r="AW289" s="35"/>
      <c r="AX289" s="35"/>
      <c r="AY289" s="101"/>
      <c r="AZ289" s="114"/>
      <c r="BA289" s="35"/>
      <c r="BB289" s="35"/>
      <c r="BC289" s="35"/>
      <c r="BD289" s="35"/>
      <c r="BE289" s="35"/>
      <c r="BF289" s="35"/>
      <c r="BG289" s="243"/>
      <c r="BH289" s="243"/>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124">
        <v>500.0</v>
      </c>
      <c r="CT289" s="122" t="s">
        <v>5620</v>
      </c>
      <c r="CU289" s="35"/>
      <c r="CV289" s="35"/>
      <c r="CW289" s="35"/>
      <c r="CX289" s="35"/>
      <c r="CY289" s="35"/>
      <c r="CZ289" s="35"/>
      <c r="DA289" s="35"/>
      <c r="DB289" s="35"/>
      <c r="DC289" s="35"/>
      <c r="DD289" s="35"/>
      <c r="DE289" s="35"/>
      <c r="DF289" s="35"/>
      <c r="DG289" s="35"/>
      <c r="DH289" s="35"/>
      <c r="DI289" s="35"/>
      <c r="DJ289" s="35"/>
      <c r="DK289" s="35"/>
      <c r="DL289" s="35"/>
      <c r="DO289" s="35"/>
      <c r="DP289" s="35"/>
    </row>
    <row r="290" ht="24.75" customHeight="1">
      <c r="A290" s="35"/>
      <c r="B290" s="82">
        <v>281.0</v>
      </c>
      <c r="C290" s="35"/>
      <c r="D290" s="35"/>
      <c r="E290" s="101"/>
      <c r="F290" s="114"/>
      <c r="G290" s="35"/>
      <c r="H290" s="35"/>
      <c r="I290" s="83">
        <v>200.0</v>
      </c>
      <c r="J290" s="174" t="s">
        <v>5621</v>
      </c>
      <c r="K290" s="83">
        <v>200.0</v>
      </c>
      <c r="L290" s="116" t="s">
        <v>5622</v>
      </c>
      <c r="M290" s="35"/>
      <c r="N290" s="35"/>
      <c r="O290" s="35"/>
      <c r="P290" s="35"/>
      <c r="Q290" s="101"/>
      <c r="R290" s="114"/>
      <c r="S290" s="243"/>
      <c r="T290" s="250"/>
      <c r="U290" s="35"/>
      <c r="V290" s="35"/>
      <c r="W290" s="35"/>
      <c r="X290" s="35"/>
      <c r="Y290" s="35"/>
      <c r="Z290" s="35"/>
      <c r="AA290" s="35"/>
      <c r="AB290" s="35"/>
      <c r="AC290" s="83">
        <v>0.0</v>
      </c>
      <c r="AD290" s="115" t="s">
        <v>5623</v>
      </c>
      <c r="AE290" s="35"/>
      <c r="AF290" s="35"/>
      <c r="AG290" s="35"/>
      <c r="AH290" s="35"/>
      <c r="AI290" s="35"/>
      <c r="AJ290" s="35"/>
      <c r="AK290" s="35"/>
      <c r="AL290" s="35"/>
      <c r="AM290" s="35"/>
      <c r="AN290" s="35"/>
      <c r="AO290" s="35"/>
      <c r="AP290" s="35"/>
      <c r="AQ290" s="35"/>
      <c r="AR290" s="35"/>
      <c r="AS290" s="101"/>
      <c r="AT290" s="35"/>
      <c r="AU290" s="35"/>
      <c r="AV290" s="35"/>
      <c r="AW290" s="35"/>
      <c r="AX290" s="35"/>
      <c r="AY290" s="101"/>
      <c r="AZ290" s="114"/>
      <c r="BA290" s="35"/>
      <c r="BB290" s="35"/>
      <c r="BC290" s="35"/>
      <c r="BD290" s="35"/>
      <c r="BE290" s="35"/>
      <c r="BF290" s="35"/>
      <c r="BG290" s="243"/>
      <c r="BH290" s="243"/>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124">
        <v>50.0</v>
      </c>
      <c r="CT290" s="122" t="s">
        <v>5624</v>
      </c>
      <c r="CU290" s="35"/>
      <c r="CV290" s="35"/>
      <c r="CW290" s="35"/>
      <c r="CX290" s="35"/>
      <c r="CY290" s="35"/>
      <c r="CZ290" s="35"/>
      <c r="DA290" s="35"/>
      <c r="DB290" s="35"/>
      <c r="DC290" s="35"/>
      <c r="DD290" s="35"/>
      <c r="DE290" s="35"/>
      <c r="DF290" s="35"/>
      <c r="DG290" s="35"/>
      <c r="DH290" s="35"/>
      <c r="DI290" s="35"/>
      <c r="DJ290" s="35"/>
      <c r="DK290" s="35"/>
      <c r="DL290" s="35"/>
      <c r="DO290" s="35"/>
      <c r="DP290" s="35"/>
    </row>
    <row r="291" ht="24.75" customHeight="1">
      <c r="A291" s="35"/>
      <c r="B291" s="82">
        <v>282.0</v>
      </c>
      <c r="C291" s="35"/>
      <c r="D291" s="35"/>
      <c r="E291" s="101"/>
      <c r="F291" s="114"/>
      <c r="G291" s="35"/>
      <c r="H291" s="35"/>
      <c r="I291" s="83">
        <v>200.0</v>
      </c>
      <c r="J291" s="174" t="s">
        <v>5625</v>
      </c>
      <c r="K291" s="83">
        <v>200.0</v>
      </c>
      <c r="L291" s="116" t="s">
        <v>5626</v>
      </c>
      <c r="M291" s="35"/>
      <c r="N291" s="35"/>
      <c r="O291" s="35"/>
      <c r="P291" s="35"/>
      <c r="Q291" s="101"/>
      <c r="R291" s="114"/>
      <c r="S291" s="243"/>
      <c r="T291" s="250"/>
      <c r="U291" s="35"/>
      <c r="V291" s="35"/>
      <c r="W291" s="35"/>
      <c r="X291" s="35"/>
      <c r="Y291" s="35"/>
      <c r="Z291" s="35"/>
      <c r="AA291" s="35"/>
      <c r="AB291" s="35"/>
      <c r="AC291" s="83">
        <v>0.0</v>
      </c>
      <c r="AD291" s="115" t="s">
        <v>5627</v>
      </c>
      <c r="AE291" s="35"/>
      <c r="AF291" s="35"/>
      <c r="AG291" s="35"/>
      <c r="AH291" s="35"/>
      <c r="AI291" s="35"/>
      <c r="AJ291" s="35"/>
      <c r="AK291" s="35"/>
      <c r="AL291" s="35"/>
      <c r="AM291" s="35"/>
      <c r="AN291" s="35"/>
      <c r="AO291" s="35"/>
      <c r="AP291" s="35"/>
      <c r="AQ291" s="35"/>
      <c r="AR291" s="35"/>
      <c r="AS291" s="101"/>
      <c r="AT291" s="35"/>
      <c r="AU291" s="35"/>
      <c r="AV291" s="35"/>
      <c r="AW291" s="35"/>
      <c r="AX291" s="35"/>
      <c r="AY291" s="101"/>
      <c r="AZ291" s="114"/>
      <c r="BA291" s="35"/>
      <c r="BB291" s="35"/>
      <c r="BC291" s="35"/>
      <c r="BD291" s="35"/>
      <c r="BE291" s="35"/>
      <c r="BF291" s="35"/>
      <c r="BG291" s="243"/>
      <c r="BH291" s="243"/>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124">
        <v>200.0</v>
      </c>
      <c r="CT291" s="122" t="s">
        <v>5628</v>
      </c>
      <c r="CU291" s="35"/>
      <c r="CV291" s="35"/>
      <c r="CW291" s="35"/>
      <c r="CX291" s="35"/>
      <c r="CY291" s="35"/>
      <c r="CZ291" s="35"/>
      <c r="DA291" s="35"/>
      <c r="DB291" s="35"/>
      <c r="DC291" s="35"/>
      <c r="DD291" s="35"/>
      <c r="DE291" s="35"/>
      <c r="DF291" s="35"/>
      <c r="DG291" s="35"/>
      <c r="DH291" s="35"/>
      <c r="DI291" s="35"/>
      <c r="DJ291" s="35"/>
      <c r="DK291" s="35"/>
      <c r="DL291" s="35"/>
      <c r="DO291" s="35"/>
      <c r="DP291" s="35"/>
    </row>
    <row r="292" ht="24.75" customHeight="1">
      <c r="A292" s="35"/>
      <c r="B292" s="82">
        <v>283.0</v>
      </c>
      <c r="C292" s="35"/>
      <c r="D292" s="35"/>
      <c r="E292" s="101"/>
      <c r="F292" s="114"/>
      <c r="G292" s="35"/>
      <c r="H292" s="35"/>
      <c r="I292" s="83">
        <v>300.0</v>
      </c>
      <c r="J292" s="156" t="s">
        <v>5629</v>
      </c>
      <c r="K292" s="83">
        <v>200.0</v>
      </c>
      <c r="L292" s="116" t="s">
        <v>5630</v>
      </c>
      <c r="M292" s="35"/>
      <c r="N292" s="35"/>
      <c r="O292" s="35"/>
      <c r="P292" s="35"/>
      <c r="Q292" s="101"/>
      <c r="R292" s="114"/>
      <c r="S292" s="243"/>
      <c r="T292" s="250"/>
      <c r="U292" s="35"/>
      <c r="V292" s="35"/>
      <c r="W292" s="35"/>
      <c r="X292" s="35"/>
      <c r="Y292" s="35"/>
      <c r="Z292" s="35"/>
      <c r="AA292" s="35"/>
      <c r="AB292" s="35"/>
      <c r="AC292" s="83">
        <v>50.0</v>
      </c>
      <c r="AD292" s="115" t="s">
        <v>5631</v>
      </c>
      <c r="AE292" s="35"/>
      <c r="AF292" s="35"/>
      <c r="AG292" s="35"/>
      <c r="AH292" s="35"/>
      <c r="AI292" s="35"/>
      <c r="AJ292" s="35"/>
      <c r="AK292" s="35"/>
      <c r="AL292" s="35"/>
      <c r="AM292" s="35"/>
      <c r="AN292" s="35"/>
      <c r="AO292" s="35"/>
      <c r="AP292" s="35"/>
      <c r="AQ292" s="35"/>
      <c r="AR292" s="35"/>
      <c r="AS292" s="101"/>
      <c r="AT292" s="35"/>
      <c r="AU292" s="35"/>
      <c r="AV292" s="35"/>
      <c r="AW292" s="35"/>
      <c r="AX292" s="35"/>
      <c r="AY292" s="101"/>
      <c r="AZ292" s="114"/>
      <c r="BA292" s="35"/>
      <c r="BB292" s="35"/>
      <c r="BC292" s="35"/>
      <c r="BD292" s="35"/>
      <c r="BE292" s="35"/>
      <c r="BF292" s="35"/>
      <c r="BG292" s="243"/>
      <c r="BH292" s="243"/>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124">
        <v>50.0</v>
      </c>
      <c r="CT292" s="122" t="s">
        <v>5632</v>
      </c>
      <c r="CU292" s="35"/>
      <c r="CV292" s="35"/>
      <c r="CW292" s="35"/>
      <c r="CX292" s="35"/>
      <c r="CY292" s="35"/>
      <c r="CZ292" s="35"/>
      <c r="DA292" s="35"/>
      <c r="DB292" s="35"/>
      <c r="DC292" s="35"/>
      <c r="DD292" s="35"/>
      <c r="DE292" s="35"/>
      <c r="DF292" s="35"/>
      <c r="DG292" s="35"/>
      <c r="DH292" s="35"/>
      <c r="DI292" s="35"/>
      <c r="DJ292" s="35"/>
      <c r="DK292" s="35"/>
      <c r="DL292" s="35"/>
      <c r="DO292" s="35"/>
      <c r="DP292" s="35"/>
    </row>
    <row r="293" ht="24.75" customHeight="1">
      <c r="A293" s="35"/>
      <c r="B293" s="82">
        <v>284.0</v>
      </c>
      <c r="C293" s="35"/>
      <c r="D293" s="35"/>
      <c r="E293" s="101"/>
      <c r="F293" s="114"/>
      <c r="G293" s="35"/>
      <c r="H293" s="35"/>
      <c r="I293" s="83">
        <v>100.0</v>
      </c>
      <c r="J293" s="174" t="s">
        <v>5633</v>
      </c>
      <c r="K293" s="83">
        <v>300.0</v>
      </c>
      <c r="L293" s="116" t="s">
        <v>5634</v>
      </c>
      <c r="M293" s="35"/>
      <c r="N293" s="35"/>
      <c r="O293" s="35"/>
      <c r="P293" s="35"/>
      <c r="Q293" s="101"/>
      <c r="R293" s="114"/>
      <c r="S293" s="243"/>
      <c r="T293" s="250"/>
      <c r="U293" s="35"/>
      <c r="V293" s="35"/>
      <c r="W293" s="35"/>
      <c r="X293" s="35"/>
      <c r="Y293" s="35"/>
      <c r="Z293" s="35"/>
      <c r="AA293" s="35"/>
      <c r="AB293" s="35"/>
      <c r="AC293" s="83">
        <v>0.0</v>
      </c>
      <c r="AD293" s="115" t="s">
        <v>5635</v>
      </c>
      <c r="AE293" s="35"/>
      <c r="AF293" s="35"/>
      <c r="AG293" s="35"/>
      <c r="AH293" s="35"/>
      <c r="AI293" s="35"/>
      <c r="AJ293" s="35"/>
      <c r="AK293" s="35"/>
      <c r="AL293" s="35"/>
      <c r="AM293" s="35"/>
      <c r="AN293" s="35"/>
      <c r="AO293" s="35"/>
      <c r="AP293" s="35"/>
      <c r="AQ293" s="35"/>
      <c r="AR293" s="35"/>
      <c r="AS293" s="101"/>
      <c r="AT293" s="35"/>
      <c r="AU293" s="35"/>
      <c r="AV293" s="35"/>
      <c r="AW293" s="35"/>
      <c r="AX293" s="35"/>
      <c r="AY293" s="101"/>
      <c r="AZ293" s="114"/>
      <c r="BA293" s="35"/>
      <c r="BB293" s="35"/>
      <c r="BC293" s="35"/>
      <c r="BD293" s="35"/>
      <c r="BE293" s="35"/>
      <c r="BF293" s="35"/>
      <c r="BG293" s="243"/>
      <c r="BH293" s="243"/>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124">
        <v>600.0</v>
      </c>
      <c r="CT293" s="122" t="s">
        <v>5636</v>
      </c>
      <c r="CU293" s="35"/>
      <c r="CV293" s="35"/>
      <c r="CW293" s="35"/>
      <c r="CX293" s="35"/>
      <c r="CY293" s="35"/>
      <c r="CZ293" s="35"/>
      <c r="DA293" s="35"/>
      <c r="DB293" s="35"/>
      <c r="DC293" s="35"/>
      <c r="DD293" s="35"/>
      <c r="DE293" s="35"/>
      <c r="DF293" s="35"/>
      <c r="DG293" s="35"/>
      <c r="DH293" s="35"/>
      <c r="DI293" s="35"/>
      <c r="DJ293" s="35"/>
      <c r="DK293" s="35"/>
      <c r="DL293" s="35"/>
      <c r="DO293" s="35"/>
      <c r="DP293" s="35"/>
    </row>
    <row r="294" ht="24.75" customHeight="1">
      <c r="A294" s="35"/>
      <c r="B294" s="82">
        <v>285.0</v>
      </c>
      <c r="C294" s="35"/>
      <c r="D294" s="35"/>
      <c r="E294" s="101"/>
      <c r="F294" s="114"/>
      <c r="G294" s="35"/>
      <c r="H294" s="35"/>
      <c r="I294" s="83">
        <v>200.0</v>
      </c>
      <c r="J294" s="174" t="s">
        <v>5637</v>
      </c>
      <c r="K294" s="83">
        <v>300.0</v>
      </c>
      <c r="L294" s="116" t="s">
        <v>5638</v>
      </c>
      <c r="M294" s="35"/>
      <c r="N294" s="35"/>
      <c r="O294" s="35"/>
      <c r="P294" s="35"/>
      <c r="Q294" s="101"/>
      <c r="R294" s="114"/>
      <c r="S294" s="243"/>
      <c r="T294" s="250"/>
      <c r="U294" s="35"/>
      <c r="V294" s="35"/>
      <c r="W294" s="35"/>
      <c r="X294" s="35"/>
      <c r="Y294" s="35"/>
      <c r="Z294" s="35"/>
      <c r="AA294" s="35"/>
      <c r="AB294" s="35"/>
      <c r="AC294" s="83">
        <v>0.0</v>
      </c>
      <c r="AD294" s="115" t="s">
        <v>5639</v>
      </c>
      <c r="AE294" s="35"/>
      <c r="AF294" s="35"/>
      <c r="AG294" s="35"/>
      <c r="AH294" s="35"/>
      <c r="AI294" s="35"/>
      <c r="AJ294" s="35"/>
      <c r="AK294" s="35"/>
      <c r="AL294" s="35"/>
      <c r="AM294" s="35"/>
      <c r="AN294" s="35"/>
      <c r="AO294" s="35"/>
      <c r="AP294" s="35"/>
      <c r="AQ294" s="35"/>
      <c r="AR294" s="35"/>
      <c r="AS294" s="101"/>
      <c r="AT294" s="35"/>
      <c r="AU294" s="35"/>
      <c r="AV294" s="35"/>
      <c r="AW294" s="35"/>
      <c r="AX294" s="35"/>
      <c r="AY294" s="101"/>
      <c r="AZ294" s="114"/>
      <c r="BA294" s="35"/>
      <c r="BB294" s="35"/>
      <c r="BC294" s="35"/>
      <c r="BD294" s="35"/>
      <c r="BE294" s="35"/>
      <c r="BF294" s="35"/>
      <c r="BG294" s="243"/>
      <c r="BH294" s="243"/>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124">
        <v>0.0</v>
      </c>
      <c r="CT294" s="122" t="s">
        <v>5640</v>
      </c>
      <c r="CU294" s="35"/>
      <c r="CV294" s="35"/>
      <c r="CW294" s="35"/>
      <c r="CX294" s="35"/>
      <c r="CY294" s="35"/>
      <c r="CZ294" s="35"/>
      <c r="DA294" s="35"/>
      <c r="DB294" s="35"/>
      <c r="DC294" s="35"/>
      <c r="DD294" s="35"/>
      <c r="DE294" s="35"/>
      <c r="DF294" s="35"/>
      <c r="DG294" s="35"/>
      <c r="DH294" s="35"/>
      <c r="DI294" s="35"/>
      <c r="DJ294" s="35"/>
      <c r="DK294" s="35"/>
      <c r="DL294" s="35"/>
      <c r="DO294" s="35"/>
      <c r="DP294" s="35"/>
    </row>
    <row r="295" ht="24.75" customHeight="1">
      <c r="A295" s="35"/>
      <c r="B295" s="82">
        <v>286.0</v>
      </c>
      <c r="C295" s="35"/>
      <c r="D295" s="35"/>
      <c r="E295" s="101"/>
      <c r="F295" s="114"/>
      <c r="G295" s="35"/>
      <c r="H295" s="35"/>
      <c r="I295" s="83">
        <v>100.0</v>
      </c>
      <c r="J295" s="174" t="s">
        <v>5641</v>
      </c>
      <c r="K295" s="83">
        <v>200.0</v>
      </c>
      <c r="L295" s="116" t="s">
        <v>5642</v>
      </c>
      <c r="M295" s="35"/>
      <c r="N295" s="35"/>
      <c r="O295" s="35"/>
      <c r="P295" s="35"/>
      <c r="Q295" s="101"/>
      <c r="R295" s="114"/>
      <c r="S295" s="243"/>
      <c r="T295" s="250"/>
      <c r="U295" s="35"/>
      <c r="V295" s="35"/>
      <c r="W295" s="35"/>
      <c r="X295" s="35"/>
      <c r="Y295" s="35"/>
      <c r="Z295" s="35"/>
      <c r="AA295" s="35"/>
      <c r="AB295" s="35"/>
      <c r="AC295" s="83">
        <v>0.0</v>
      </c>
      <c r="AD295" s="115" t="s">
        <v>5643</v>
      </c>
      <c r="AE295" s="35"/>
      <c r="AF295" s="35"/>
      <c r="AG295" s="35"/>
      <c r="AH295" s="35"/>
      <c r="AI295" s="35"/>
      <c r="AJ295" s="35"/>
      <c r="AK295" s="35"/>
      <c r="AL295" s="35"/>
      <c r="AM295" s="35"/>
      <c r="AN295" s="35"/>
      <c r="AO295" s="35"/>
      <c r="AP295" s="35"/>
      <c r="AQ295" s="35"/>
      <c r="AR295" s="35"/>
      <c r="AS295" s="101"/>
      <c r="AT295" s="35"/>
      <c r="AU295" s="35"/>
      <c r="AV295" s="35"/>
      <c r="AW295" s="35"/>
      <c r="AX295" s="35"/>
      <c r="AY295" s="101"/>
      <c r="AZ295" s="114"/>
      <c r="BA295" s="35"/>
      <c r="BB295" s="35"/>
      <c r="BC295" s="35"/>
      <c r="BD295" s="35"/>
      <c r="BE295" s="35"/>
      <c r="BF295" s="35"/>
      <c r="BG295" s="243"/>
      <c r="BH295" s="243"/>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124">
        <v>200.0</v>
      </c>
      <c r="CT295" s="122" t="s">
        <v>5644</v>
      </c>
      <c r="CU295" s="35"/>
      <c r="CV295" s="35"/>
      <c r="CW295" s="35"/>
      <c r="CX295" s="35"/>
      <c r="CY295" s="35"/>
      <c r="CZ295" s="35"/>
      <c r="DA295" s="35"/>
      <c r="DB295" s="35"/>
      <c r="DC295" s="35"/>
      <c r="DD295" s="35"/>
      <c r="DE295" s="35"/>
      <c r="DF295" s="35"/>
      <c r="DG295" s="35"/>
      <c r="DH295" s="35"/>
      <c r="DI295" s="35"/>
      <c r="DJ295" s="35"/>
      <c r="DK295" s="35"/>
      <c r="DL295" s="35"/>
      <c r="DO295" s="35"/>
      <c r="DP295" s="35"/>
    </row>
    <row r="296" ht="24.75" customHeight="1">
      <c r="A296" s="35"/>
      <c r="B296" s="82">
        <v>287.0</v>
      </c>
      <c r="C296" s="35"/>
      <c r="D296" s="35"/>
      <c r="E296" s="101"/>
      <c r="F296" s="114"/>
      <c r="G296" s="35"/>
      <c r="H296" s="35"/>
      <c r="I296" s="83">
        <v>100.0</v>
      </c>
      <c r="J296" s="174" t="s">
        <v>5645</v>
      </c>
      <c r="K296" s="83">
        <v>300.0</v>
      </c>
      <c r="L296" s="116" t="s">
        <v>5646</v>
      </c>
      <c r="M296" s="35"/>
      <c r="N296" s="35"/>
      <c r="O296" s="35"/>
      <c r="P296" s="35"/>
      <c r="Q296" s="101"/>
      <c r="R296" s="114"/>
      <c r="S296" s="243"/>
      <c r="T296" s="250"/>
      <c r="U296" s="35"/>
      <c r="V296" s="35"/>
      <c r="W296" s="35"/>
      <c r="X296" s="35"/>
      <c r="Y296" s="35"/>
      <c r="Z296" s="35"/>
      <c r="AA296" s="35"/>
      <c r="AB296" s="35"/>
      <c r="AC296" s="83">
        <v>0.0</v>
      </c>
      <c r="AD296" s="115" t="s">
        <v>5647</v>
      </c>
      <c r="AE296" s="35"/>
      <c r="AF296" s="35"/>
      <c r="AG296" s="35"/>
      <c r="AH296" s="35"/>
      <c r="AI296" s="35"/>
      <c r="AJ296" s="35"/>
      <c r="AK296" s="35"/>
      <c r="AL296" s="35"/>
      <c r="AM296" s="35"/>
      <c r="AN296" s="35"/>
      <c r="AO296" s="35"/>
      <c r="AP296" s="35"/>
      <c r="AQ296" s="35"/>
      <c r="AR296" s="35"/>
      <c r="AS296" s="101"/>
      <c r="AT296" s="35"/>
      <c r="AU296" s="35"/>
      <c r="AV296" s="35"/>
      <c r="AW296" s="35"/>
      <c r="AX296" s="35"/>
      <c r="AY296" s="101"/>
      <c r="AZ296" s="114"/>
      <c r="BA296" s="35"/>
      <c r="BB296" s="35"/>
      <c r="BC296" s="35"/>
      <c r="BD296" s="35"/>
      <c r="BE296" s="35"/>
      <c r="BF296" s="35"/>
      <c r="BG296" s="243"/>
      <c r="BH296" s="243"/>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124">
        <v>100.0</v>
      </c>
      <c r="CT296" s="122" t="s">
        <v>5648</v>
      </c>
      <c r="CU296" s="35"/>
      <c r="CV296" s="35"/>
      <c r="CW296" s="35"/>
      <c r="CX296" s="35"/>
      <c r="CY296" s="35"/>
      <c r="CZ296" s="35"/>
      <c r="DA296" s="35"/>
      <c r="DB296" s="35"/>
      <c r="DC296" s="35"/>
      <c r="DD296" s="35"/>
      <c r="DE296" s="35"/>
      <c r="DF296" s="35"/>
      <c r="DG296" s="35"/>
      <c r="DH296" s="35"/>
      <c r="DI296" s="35"/>
      <c r="DJ296" s="35"/>
      <c r="DK296" s="35"/>
      <c r="DL296" s="35"/>
      <c r="DO296" s="35"/>
      <c r="DP296" s="35"/>
    </row>
    <row r="297" ht="24.75" customHeight="1">
      <c r="A297" s="35"/>
      <c r="B297" s="82">
        <v>288.0</v>
      </c>
      <c r="C297" s="35"/>
      <c r="D297" s="35"/>
      <c r="E297" s="101"/>
      <c r="F297" s="114"/>
      <c r="G297" s="35"/>
      <c r="H297" s="35"/>
      <c r="I297" s="83">
        <v>200.0</v>
      </c>
      <c r="J297" s="174" t="s">
        <v>5649</v>
      </c>
      <c r="K297" s="83">
        <v>200.0</v>
      </c>
      <c r="L297" s="116" t="s">
        <v>5650</v>
      </c>
      <c r="M297" s="35"/>
      <c r="N297" s="35"/>
      <c r="O297" s="35"/>
      <c r="P297" s="35"/>
      <c r="Q297" s="101"/>
      <c r="R297" s="114"/>
      <c r="S297" s="243"/>
      <c r="T297" s="250"/>
      <c r="U297" s="35"/>
      <c r="V297" s="35"/>
      <c r="W297" s="35"/>
      <c r="X297" s="35"/>
      <c r="Y297" s="35"/>
      <c r="Z297" s="35"/>
      <c r="AA297" s="35"/>
      <c r="AB297" s="35"/>
      <c r="AC297" s="83">
        <v>0.0</v>
      </c>
      <c r="AD297" s="115" t="s">
        <v>5651</v>
      </c>
      <c r="AE297" s="35"/>
      <c r="AF297" s="35"/>
      <c r="AG297" s="35"/>
      <c r="AH297" s="35"/>
      <c r="AI297" s="35"/>
      <c r="AJ297" s="35"/>
      <c r="AK297" s="35"/>
      <c r="AL297" s="35"/>
      <c r="AM297" s="35"/>
      <c r="AN297" s="35"/>
      <c r="AO297" s="35"/>
      <c r="AP297" s="35"/>
      <c r="AQ297" s="35"/>
      <c r="AR297" s="35"/>
      <c r="AS297" s="101"/>
      <c r="AT297" s="35"/>
      <c r="AU297" s="35"/>
      <c r="AV297" s="35"/>
      <c r="AW297" s="35"/>
      <c r="AX297" s="35"/>
      <c r="AY297" s="101"/>
      <c r="AZ297" s="114"/>
      <c r="BA297" s="35"/>
      <c r="BB297" s="35"/>
      <c r="BC297" s="35"/>
      <c r="BD297" s="35"/>
      <c r="BE297" s="35"/>
      <c r="BF297" s="35"/>
      <c r="BG297" s="243"/>
      <c r="BH297" s="243"/>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124">
        <v>100.0</v>
      </c>
      <c r="CT297" s="122" t="s">
        <v>5652</v>
      </c>
      <c r="CU297" s="35"/>
      <c r="CV297" s="35"/>
      <c r="CW297" s="35"/>
      <c r="CX297" s="35"/>
      <c r="CY297" s="35"/>
      <c r="CZ297" s="35"/>
      <c r="DA297" s="35"/>
      <c r="DB297" s="35"/>
      <c r="DC297" s="35"/>
      <c r="DD297" s="35"/>
      <c r="DE297" s="35"/>
      <c r="DF297" s="35"/>
      <c r="DG297" s="35"/>
      <c r="DH297" s="35"/>
      <c r="DI297" s="35"/>
      <c r="DJ297" s="35"/>
      <c r="DK297" s="35"/>
      <c r="DL297" s="35"/>
      <c r="DO297" s="35"/>
      <c r="DP297" s="35"/>
    </row>
    <row r="298" ht="24.75" customHeight="1">
      <c r="A298" s="35"/>
      <c r="B298" s="82">
        <v>289.0</v>
      </c>
      <c r="C298" s="35"/>
      <c r="D298" s="35"/>
      <c r="E298" s="101"/>
      <c r="F298" s="114"/>
      <c r="G298" s="35"/>
      <c r="H298" s="35"/>
      <c r="I298" s="83">
        <v>100.0</v>
      </c>
      <c r="J298" s="174" t="s">
        <v>5653</v>
      </c>
      <c r="K298" s="83">
        <v>200.0</v>
      </c>
      <c r="L298" s="116" t="s">
        <v>5654</v>
      </c>
      <c r="M298" s="35"/>
      <c r="N298" s="35"/>
      <c r="O298" s="35"/>
      <c r="P298" s="35"/>
      <c r="Q298" s="101"/>
      <c r="R298" s="114"/>
      <c r="S298" s="243"/>
      <c r="T298" s="250"/>
      <c r="U298" s="35"/>
      <c r="V298" s="35"/>
      <c r="W298" s="35"/>
      <c r="X298" s="35"/>
      <c r="Y298" s="35"/>
      <c r="Z298" s="35"/>
      <c r="AA298" s="35"/>
      <c r="AB298" s="35"/>
      <c r="AC298" s="83">
        <v>0.0</v>
      </c>
      <c r="AD298" s="115" t="s">
        <v>5655</v>
      </c>
      <c r="AE298" s="35"/>
      <c r="AF298" s="35"/>
      <c r="AG298" s="35"/>
      <c r="AH298" s="35"/>
      <c r="AI298" s="35"/>
      <c r="AJ298" s="35"/>
      <c r="AK298" s="35"/>
      <c r="AL298" s="35"/>
      <c r="AM298" s="35"/>
      <c r="AN298" s="35"/>
      <c r="AO298" s="35"/>
      <c r="AP298" s="35"/>
      <c r="AQ298" s="35"/>
      <c r="AR298" s="35"/>
      <c r="AS298" s="101"/>
      <c r="AT298" s="35"/>
      <c r="AU298" s="35"/>
      <c r="AV298" s="35"/>
      <c r="AW298" s="35"/>
      <c r="AX298" s="35"/>
      <c r="AY298" s="101"/>
      <c r="AZ298" s="114"/>
      <c r="BA298" s="35"/>
      <c r="BB298" s="35"/>
      <c r="BC298" s="35"/>
      <c r="BD298" s="35"/>
      <c r="BE298" s="35"/>
      <c r="BF298" s="35"/>
      <c r="BG298" s="243"/>
      <c r="BH298" s="243"/>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124">
        <v>100.0</v>
      </c>
      <c r="CT298" s="122" t="s">
        <v>5656</v>
      </c>
      <c r="CU298" s="35"/>
      <c r="CV298" s="35"/>
      <c r="CW298" s="35"/>
      <c r="CX298" s="35"/>
      <c r="CY298" s="35"/>
      <c r="CZ298" s="35"/>
      <c r="DA298" s="35"/>
      <c r="DB298" s="35"/>
      <c r="DC298" s="35"/>
      <c r="DD298" s="35"/>
      <c r="DE298" s="35"/>
      <c r="DF298" s="35"/>
      <c r="DG298" s="35"/>
      <c r="DH298" s="35"/>
      <c r="DI298" s="35"/>
      <c r="DJ298" s="35"/>
      <c r="DK298" s="35"/>
      <c r="DL298" s="35"/>
      <c r="DO298" s="35"/>
      <c r="DP298" s="35"/>
    </row>
    <row r="299" ht="24.75" customHeight="1">
      <c r="A299" s="35"/>
      <c r="B299" s="82">
        <v>290.0</v>
      </c>
      <c r="C299" s="35"/>
      <c r="D299" s="35"/>
      <c r="E299" s="101"/>
      <c r="F299" s="114"/>
      <c r="G299" s="35"/>
      <c r="H299" s="35"/>
      <c r="I299" s="83">
        <v>100.0</v>
      </c>
      <c r="J299" s="174" t="s">
        <v>5657</v>
      </c>
      <c r="K299" s="83">
        <v>200.0</v>
      </c>
      <c r="L299" s="116" t="s">
        <v>5658</v>
      </c>
      <c r="M299" s="35"/>
      <c r="N299" s="35"/>
      <c r="O299" s="35"/>
      <c r="P299" s="35"/>
      <c r="Q299" s="101"/>
      <c r="R299" s="114"/>
      <c r="S299" s="243"/>
      <c r="T299" s="250"/>
      <c r="U299" s="35"/>
      <c r="V299" s="35"/>
      <c r="W299" s="35"/>
      <c r="X299" s="35"/>
      <c r="Y299" s="35"/>
      <c r="Z299" s="35"/>
      <c r="AA299" s="35"/>
      <c r="AB299" s="35"/>
      <c r="AC299" s="83">
        <v>0.0</v>
      </c>
      <c r="AD299" s="115" t="s">
        <v>5659</v>
      </c>
      <c r="AE299" s="35"/>
      <c r="AF299" s="35"/>
      <c r="AG299" s="35"/>
      <c r="AH299" s="35"/>
      <c r="AI299" s="35"/>
      <c r="AJ299" s="35"/>
      <c r="AK299" s="35"/>
      <c r="AL299" s="35"/>
      <c r="AM299" s="35"/>
      <c r="AN299" s="35"/>
      <c r="AO299" s="35"/>
      <c r="AP299" s="35"/>
      <c r="AQ299" s="35"/>
      <c r="AR299" s="35"/>
      <c r="AS299" s="101"/>
      <c r="AT299" s="35"/>
      <c r="AU299" s="35"/>
      <c r="AV299" s="35"/>
      <c r="AW299" s="35"/>
      <c r="AX299" s="35"/>
      <c r="AY299" s="101"/>
      <c r="AZ299" s="114"/>
      <c r="BA299" s="35"/>
      <c r="BB299" s="35"/>
      <c r="BC299" s="35"/>
      <c r="BD299" s="35"/>
      <c r="BE299" s="35"/>
      <c r="BF299" s="35"/>
      <c r="BG299" s="243"/>
      <c r="BH299" s="243"/>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S299" s="124">
        <v>100.0</v>
      </c>
      <c r="CT299" s="122" t="s">
        <v>5660</v>
      </c>
      <c r="CU299" s="35"/>
      <c r="CV299" s="35"/>
      <c r="CW299" s="35"/>
      <c r="CX299" s="35"/>
      <c r="CY299" s="35"/>
      <c r="CZ299" s="35"/>
      <c r="DA299" s="35"/>
      <c r="DB299" s="35"/>
      <c r="DC299" s="35"/>
      <c r="DD299" s="35"/>
      <c r="DE299" s="35"/>
      <c r="DF299" s="35"/>
      <c r="DG299" s="35"/>
      <c r="DH299" s="35"/>
      <c r="DI299" s="35"/>
      <c r="DJ299" s="35"/>
      <c r="DK299" s="35"/>
      <c r="DL299" s="35"/>
      <c r="DM299" s="35"/>
      <c r="DO299" s="35"/>
      <c r="DP299" s="35"/>
    </row>
    <row r="300" ht="24.75" customHeight="1">
      <c r="A300" s="35"/>
      <c r="B300" s="82">
        <v>291.0</v>
      </c>
      <c r="C300" s="35"/>
      <c r="D300" s="35"/>
      <c r="E300" s="101"/>
      <c r="F300" s="114"/>
      <c r="G300" s="35"/>
      <c r="H300" s="35"/>
      <c r="I300" s="83">
        <v>200.0</v>
      </c>
      <c r="J300" s="174" t="s">
        <v>5661</v>
      </c>
      <c r="K300" s="83">
        <v>200.0</v>
      </c>
      <c r="L300" s="116" t="s">
        <v>5662</v>
      </c>
      <c r="M300" s="35"/>
      <c r="N300" s="35"/>
      <c r="O300" s="35"/>
      <c r="P300" s="35"/>
      <c r="Q300" s="101"/>
      <c r="R300" s="114"/>
      <c r="S300" s="243"/>
      <c r="T300" s="250"/>
      <c r="U300" s="35"/>
      <c r="V300" s="35"/>
      <c r="W300" s="35"/>
      <c r="X300" s="35"/>
      <c r="Y300" s="35"/>
      <c r="Z300" s="35"/>
      <c r="AA300" s="35"/>
      <c r="AB300" s="35"/>
      <c r="AC300" s="83">
        <v>0.0</v>
      </c>
      <c r="AD300" s="115" t="s">
        <v>5663</v>
      </c>
      <c r="AE300" s="35"/>
      <c r="AF300" s="144"/>
      <c r="AG300" s="35"/>
      <c r="AH300" s="35"/>
      <c r="AI300" s="35"/>
      <c r="AJ300" s="35"/>
      <c r="AK300" s="35"/>
      <c r="AL300" s="35"/>
      <c r="AM300" s="35"/>
      <c r="AN300" s="35"/>
      <c r="AO300" s="35"/>
      <c r="AP300" s="35"/>
      <c r="AQ300" s="35"/>
      <c r="AR300" s="35"/>
      <c r="AS300" s="101"/>
      <c r="AT300" s="35"/>
      <c r="AU300" s="35"/>
      <c r="AV300" s="35"/>
      <c r="AW300" s="35"/>
      <c r="AX300" s="35"/>
      <c r="AY300" s="101"/>
      <c r="AZ300" s="114"/>
      <c r="BA300" s="35"/>
      <c r="BB300" s="35"/>
      <c r="BC300" s="35"/>
      <c r="BD300" s="35"/>
      <c r="BE300" s="35"/>
      <c r="BF300" s="35"/>
      <c r="BG300" s="243"/>
      <c r="BH300" s="243"/>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124">
        <v>0.0</v>
      </c>
      <c r="CT300" s="122" t="s">
        <v>5664</v>
      </c>
      <c r="CU300" s="35"/>
      <c r="CV300" s="35"/>
      <c r="CW300" s="35"/>
      <c r="CX300" s="35"/>
      <c r="CY300" s="35"/>
      <c r="CZ300" s="35"/>
      <c r="DA300" s="35"/>
      <c r="DB300" s="35"/>
      <c r="DC300" s="35"/>
      <c r="DD300" s="35"/>
      <c r="DE300" s="35"/>
      <c r="DF300" s="35"/>
      <c r="DG300" s="35"/>
      <c r="DH300" s="35"/>
      <c r="DI300" s="35"/>
      <c r="DJ300" s="35"/>
      <c r="DK300" s="35"/>
      <c r="DL300" s="35"/>
      <c r="DM300" s="35"/>
      <c r="DN300" s="35"/>
      <c r="DO300" s="35"/>
      <c r="DP300" s="35"/>
    </row>
    <row r="301" ht="24.75" customHeight="1">
      <c r="A301" s="35"/>
      <c r="B301" s="82">
        <v>292.0</v>
      </c>
      <c r="C301" s="35"/>
      <c r="D301" s="35"/>
      <c r="E301" s="101"/>
      <c r="F301" s="114"/>
      <c r="G301" s="35"/>
      <c r="H301" s="35"/>
      <c r="I301" s="83">
        <v>100.0</v>
      </c>
      <c r="J301" s="174" t="s">
        <v>5665</v>
      </c>
      <c r="K301" s="83">
        <v>200.0</v>
      </c>
      <c r="L301" s="116" t="s">
        <v>5666</v>
      </c>
      <c r="M301" s="35"/>
      <c r="N301" s="35"/>
      <c r="O301" s="35"/>
      <c r="P301" s="35"/>
      <c r="Q301" s="101"/>
      <c r="R301" s="114"/>
      <c r="S301" s="243"/>
      <c r="T301" s="250"/>
      <c r="U301" s="35"/>
      <c r="V301" s="35"/>
      <c r="W301" s="35"/>
      <c r="X301" s="35"/>
      <c r="Y301" s="35"/>
      <c r="Z301" s="35"/>
      <c r="AA301" s="35"/>
      <c r="AB301" s="35"/>
      <c r="AC301" s="83">
        <v>0.0</v>
      </c>
      <c r="AD301" s="115" t="s">
        <v>5667</v>
      </c>
      <c r="AE301" s="35"/>
      <c r="AF301" s="35"/>
      <c r="AG301" s="35"/>
      <c r="AH301" s="35"/>
      <c r="AI301" s="35"/>
      <c r="AJ301" s="35"/>
      <c r="AK301" s="35"/>
      <c r="AL301" s="35"/>
      <c r="AM301" s="35"/>
      <c r="AN301" s="35"/>
      <c r="AO301" s="35"/>
      <c r="AP301" s="35"/>
      <c r="AQ301" s="35"/>
      <c r="AR301" s="35"/>
      <c r="AS301" s="101"/>
      <c r="AT301" s="35"/>
      <c r="AU301" s="35"/>
      <c r="AV301" s="35"/>
      <c r="AW301" s="35"/>
      <c r="AX301" s="35"/>
      <c r="AY301" s="101"/>
      <c r="AZ301" s="114"/>
      <c r="BA301" s="35"/>
      <c r="BB301" s="35"/>
      <c r="BC301" s="35"/>
      <c r="BD301" s="35"/>
      <c r="BE301" s="35"/>
      <c r="BF301" s="35"/>
      <c r="BG301" s="243"/>
      <c r="BH301" s="243"/>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124">
        <v>0.0</v>
      </c>
      <c r="CT301" s="122" t="s">
        <v>5668</v>
      </c>
      <c r="CU301" s="35"/>
      <c r="CV301" s="35"/>
      <c r="CW301" s="35"/>
      <c r="CX301" s="35"/>
      <c r="CY301" s="35"/>
      <c r="CZ301" s="35"/>
      <c r="DA301" s="35"/>
      <c r="DB301" s="35"/>
      <c r="DC301" s="35"/>
      <c r="DD301" s="35"/>
      <c r="DE301" s="35"/>
      <c r="DF301" s="35"/>
      <c r="DG301" s="35"/>
      <c r="DH301" s="35"/>
      <c r="DI301" s="35"/>
      <c r="DJ301" s="35"/>
      <c r="DK301" s="35"/>
      <c r="DL301" s="35"/>
      <c r="DM301" s="35"/>
      <c r="DN301" s="35"/>
      <c r="DO301" s="35"/>
      <c r="DP301" s="35"/>
    </row>
    <row r="302" ht="24.75" customHeight="1">
      <c r="A302" s="35"/>
      <c r="B302" s="82">
        <v>293.0</v>
      </c>
      <c r="C302" s="35"/>
      <c r="D302" s="35"/>
      <c r="E302" s="101"/>
      <c r="F302" s="114"/>
      <c r="G302" s="35"/>
      <c r="H302" s="35"/>
      <c r="I302" s="83">
        <v>200.0</v>
      </c>
      <c r="J302" s="174" t="s">
        <v>5669</v>
      </c>
      <c r="K302" s="83">
        <v>200.0</v>
      </c>
      <c r="L302" s="116" t="s">
        <v>5670</v>
      </c>
      <c r="M302" s="35"/>
      <c r="N302" s="35"/>
      <c r="O302" s="35"/>
      <c r="P302" s="35"/>
      <c r="Q302" s="101"/>
      <c r="R302" s="114"/>
      <c r="S302" s="243"/>
      <c r="T302" s="250"/>
      <c r="U302" s="35"/>
      <c r="V302" s="35"/>
      <c r="W302" s="35"/>
      <c r="X302" s="35"/>
      <c r="Y302" s="35"/>
      <c r="Z302" s="35"/>
      <c r="AA302" s="35"/>
      <c r="AB302" s="35"/>
      <c r="AC302" s="83">
        <v>50.0</v>
      </c>
      <c r="AD302" s="235" t="s">
        <v>5671</v>
      </c>
      <c r="AE302" s="35"/>
      <c r="AF302" s="35"/>
      <c r="AG302" s="35"/>
      <c r="AH302" s="35"/>
      <c r="AI302" s="35"/>
      <c r="AJ302" s="35"/>
      <c r="AK302" s="35"/>
      <c r="AL302" s="35"/>
      <c r="AM302" s="35"/>
      <c r="AN302" s="35"/>
      <c r="AO302" s="35"/>
      <c r="AP302" s="35"/>
      <c r="AQ302" s="35"/>
      <c r="AR302" s="35"/>
      <c r="AS302" s="101"/>
      <c r="AT302" s="35"/>
      <c r="AU302" s="35"/>
      <c r="AV302" s="35"/>
      <c r="AW302" s="35"/>
      <c r="AX302" s="35"/>
      <c r="AY302" s="101"/>
      <c r="AZ302" s="114"/>
      <c r="BA302" s="35"/>
      <c r="BB302" s="35"/>
      <c r="BC302" s="35"/>
      <c r="BD302" s="35"/>
      <c r="BE302" s="35"/>
      <c r="BF302" s="35"/>
      <c r="BG302" s="243"/>
      <c r="BH302" s="243"/>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124">
        <v>0.0</v>
      </c>
      <c r="CT302" s="122" t="s">
        <v>5672</v>
      </c>
      <c r="CU302" s="35"/>
      <c r="CV302" s="35"/>
      <c r="CW302" s="35"/>
      <c r="CX302" s="35"/>
      <c r="CY302" s="35"/>
      <c r="CZ302" s="35"/>
      <c r="DA302" s="35"/>
      <c r="DB302" s="35"/>
      <c r="DC302" s="35"/>
      <c r="DD302" s="35"/>
      <c r="DE302" s="35"/>
      <c r="DF302" s="35"/>
      <c r="DG302" s="35"/>
      <c r="DH302" s="35"/>
      <c r="DI302" s="35"/>
      <c r="DJ302" s="35"/>
      <c r="DK302" s="35"/>
      <c r="DL302" s="35"/>
      <c r="DM302" s="35"/>
      <c r="DN302" s="35"/>
      <c r="DO302" s="35"/>
      <c r="DP302" s="35"/>
    </row>
    <row r="303" ht="24.75" customHeight="1">
      <c r="A303" s="35"/>
      <c r="B303" s="82">
        <v>294.0</v>
      </c>
      <c r="C303" s="35"/>
      <c r="D303" s="35"/>
      <c r="E303" s="101"/>
      <c r="F303" s="114"/>
      <c r="G303" s="35"/>
      <c r="H303" s="35"/>
      <c r="I303" s="83">
        <v>100.0</v>
      </c>
      <c r="J303" s="174" t="s">
        <v>5673</v>
      </c>
      <c r="K303" s="83">
        <v>200.0</v>
      </c>
      <c r="L303" s="116" t="s">
        <v>5674</v>
      </c>
      <c r="M303" s="35"/>
      <c r="N303" s="35"/>
      <c r="O303" s="35"/>
      <c r="P303" s="35"/>
      <c r="Q303" s="101"/>
      <c r="R303" s="114"/>
      <c r="S303" s="243"/>
      <c r="T303" s="250"/>
      <c r="U303" s="35"/>
      <c r="V303" s="35"/>
      <c r="W303" s="35"/>
      <c r="X303" s="35"/>
      <c r="Y303" s="35"/>
      <c r="Z303" s="35"/>
      <c r="AA303" s="35"/>
      <c r="AB303" s="35"/>
      <c r="AC303" s="83">
        <v>200.0</v>
      </c>
      <c r="AD303" s="235" t="s">
        <v>5675</v>
      </c>
      <c r="AE303" s="35"/>
      <c r="AF303" s="35"/>
      <c r="AG303" s="35"/>
      <c r="AH303" s="35"/>
      <c r="AI303" s="35"/>
      <c r="AJ303" s="35"/>
      <c r="AK303" s="35"/>
      <c r="AL303" s="35"/>
      <c r="AM303" s="35"/>
      <c r="AN303" s="35"/>
      <c r="AO303" s="35"/>
      <c r="AP303" s="35"/>
      <c r="AQ303" s="35"/>
      <c r="AR303" s="35"/>
      <c r="AS303" s="101"/>
      <c r="AT303" s="35"/>
      <c r="AU303" s="35"/>
      <c r="AV303" s="35"/>
      <c r="AW303" s="35"/>
      <c r="AX303" s="35"/>
      <c r="AY303" s="101"/>
      <c r="AZ303" s="114"/>
      <c r="BA303" s="35"/>
      <c r="BB303" s="35"/>
      <c r="BC303" s="35"/>
      <c r="BD303" s="35"/>
      <c r="BE303" s="35"/>
      <c r="BF303" s="35"/>
      <c r="BG303" s="243"/>
      <c r="BH303" s="243"/>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124">
        <v>300.0</v>
      </c>
      <c r="CT303" s="122" t="s">
        <v>5676</v>
      </c>
      <c r="CU303" s="35"/>
      <c r="CV303" s="35"/>
      <c r="CW303" s="35"/>
      <c r="CX303" s="35"/>
      <c r="CY303" s="35"/>
      <c r="CZ303" s="35"/>
      <c r="DA303" s="35"/>
      <c r="DB303" s="35"/>
      <c r="DC303" s="35"/>
      <c r="DD303" s="35"/>
      <c r="DE303" s="35"/>
      <c r="DF303" s="35"/>
      <c r="DG303" s="35"/>
      <c r="DH303" s="35"/>
      <c r="DI303" s="35"/>
      <c r="DJ303" s="35"/>
      <c r="DK303" s="35"/>
      <c r="DL303" s="35"/>
      <c r="DM303" s="35"/>
      <c r="DN303" s="35"/>
      <c r="DO303" s="35"/>
      <c r="DP303" s="35"/>
    </row>
    <row r="304" ht="24.75" customHeight="1">
      <c r="A304" s="35"/>
      <c r="B304" s="82">
        <v>295.0</v>
      </c>
      <c r="C304" s="35"/>
      <c r="D304" s="35"/>
      <c r="E304" s="101"/>
      <c r="F304" s="114"/>
      <c r="G304" s="35"/>
      <c r="H304" s="144"/>
      <c r="I304" s="83">
        <v>200.0</v>
      </c>
      <c r="J304" s="117" t="s">
        <v>5677</v>
      </c>
      <c r="K304" s="83">
        <v>200.0</v>
      </c>
      <c r="L304" s="116" t="s">
        <v>5678</v>
      </c>
      <c r="M304" s="35"/>
      <c r="N304" s="35"/>
      <c r="O304" s="35"/>
      <c r="P304" s="35"/>
      <c r="Q304" s="101"/>
      <c r="R304" s="114"/>
      <c r="S304" s="243"/>
      <c r="T304" s="250"/>
      <c r="U304" s="35"/>
      <c r="V304" s="35"/>
      <c r="W304" s="35"/>
      <c r="X304" s="35"/>
      <c r="Y304" s="35"/>
      <c r="Z304" s="35"/>
      <c r="AA304" s="35"/>
      <c r="AB304" s="35"/>
      <c r="AC304" s="83">
        <v>100.0</v>
      </c>
      <c r="AD304" s="145" t="s">
        <v>332</v>
      </c>
      <c r="AE304" s="35"/>
      <c r="AF304" s="35"/>
      <c r="AG304" s="35"/>
      <c r="AH304" s="35"/>
      <c r="AI304" s="35"/>
      <c r="AJ304" s="35"/>
      <c r="AK304" s="35"/>
      <c r="AL304" s="35"/>
      <c r="AM304" s="35"/>
      <c r="AN304" s="35"/>
      <c r="AO304" s="35"/>
      <c r="AP304" s="35"/>
      <c r="AQ304" s="35"/>
      <c r="AR304" s="35"/>
      <c r="AS304" s="101"/>
      <c r="AT304" s="35"/>
      <c r="AU304" s="35"/>
      <c r="AV304" s="35"/>
      <c r="AW304" s="35"/>
      <c r="AX304" s="35"/>
      <c r="AY304" s="101"/>
      <c r="AZ304" s="114"/>
      <c r="BA304" s="35"/>
      <c r="BB304" s="35"/>
      <c r="BC304" s="35"/>
      <c r="BD304" s="35"/>
      <c r="BE304" s="35"/>
      <c r="BF304" s="35"/>
      <c r="BG304" s="243"/>
      <c r="BH304" s="243"/>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124">
        <v>200.0</v>
      </c>
      <c r="CT304" s="122" t="s">
        <v>5679</v>
      </c>
      <c r="CU304" s="35"/>
      <c r="CV304" s="35"/>
      <c r="CW304" s="35"/>
      <c r="CX304" s="35"/>
      <c r="CY304" s="35"/>
      <c r="CZ304" s="35"/>
      <c r="DA304" s="35"/>
      <c r="DB304" s="35"/>
      <c r="DC304" s="35"/>
      <c r="DD304" s="35"/>
      <c r="DE304" s="35"/>
      <c r="DF304" s="35"/>
      <c r="DG304" s="35"/>
      <c r="DH304" s="35"/>
      <c r="DI304" s="35"/>
      <c r="DJ304" s="35"/>
      <c r="DK304" s="35"/>
      <c r="DL304" s="35"/>
      <c r="DM304" s="35"/>
      <c r="DN304" s="35"/>
      <c r="DO304" s="35"/>
      <c r="DP304" s="35"/>
    </row>
    <row r="305" ht="24.75" customHeight="1">
      <c r="A305" s="35"/>
      <c r="B305" s="82">
        <v>296.0</v>
      </c>
      <c r="C305" s="35"/>
      <c r="D305" s="35"/>
      <c r="E305" s="101"/>
      <c r="F305" s="114"/>
      <c r="G305" s="35"/>
      <c r="H305" s="35"/>
      <c r="I305" s="83">
        <v>200.0</v>
      </c>
      <c r="J305" s="117" t="s">
        <v>5680</v>
      </c>
      <c r="K305" s="83">
        <v>200.0</v>
      </c>
      <c r="L305" s="116" t="s">
        <v>5681</v>
      </c>
      <c r="M305" s="35"/>
      <c r="N305" s="35"/>
      <c r="O305" s="35"/>
      <c r="P305" s="35"/>
      <c r="Q305" s="101"/>
      <c r="R305" s="114"/>
      <c r="S305" s="243"/>
      <c r="T305" s="250"/>
      <c r="U305" s="35"/>
      <c r="V305" s="35"/>
      <c r="W305" s="35"/>
      <c r="X305" s="35"/>
      <c r="Y305" s="35"/>
      <c r="Z305" s="35"/>
      <c r="AA305" s="35"/>
      <c r="AB305" s="35"/>
      <c r="AC305" s="83">
        <v>50.0</v>
      </c>
      <c r="AD305" s="235" t="s">
        <v>5682</v>
      </c>
      <c r="AE305" s="35"/>
      <c r="AF305" s="35"/>
      <c r="AG305" s="35"/>
      <c r="AH305" s="35"/>
      <c r="AI305" s="35"/>
      <c r="AJ305" s="35"/>
      <c r="AK305" s="35"/>
      <c r="AL305" s="35"/>
      <c r="AM305" s="35"/>
      <c r="AN305" s="35"/>
      <c r="AO305" s="35"/>
      <c r="AP305" s="35"/>
      <c r="AQ305" s="35"/>
      <c r="AR305" s="35"/>
      <c r="AS305" s="101"/>
      <c r="AT305" s="35"/>
      <c r="AU305" s="35"/>
      <c r="AV305" s="35"/>
      <c r="AW305" s="35"/>
      <c r="AX305" s="35"/>
      <c r="AY305" s="101"/>
      <c r="AZ305" s="114"/>
      <c r="BA305" s="35"/>
      <c r="BB305" s="35"/>
      <c r="BC305" s="35"/>
      <c r="BD305" s="35"/>
      <c r="BE305" s="35"/>
      <c r="BF305" s="35"/>
      <c r="BG305" s="243"/>
      <c r="BH305" s="243"/>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124">
        <v>100.0</v>
      </c>
      <c r="CT305" s="122" t="s">
        <v>5683</v>
      </c>
      <c r="CU305" s="35"/>
      <c r="CV305" s="35"/>
      <c r="CW305" s="35"/>
      <c r="CX305" s="35"/>
      <c r="CY305" s="35"/>
      <c r="CZ305" s="35"/>
      <c r="DA305" s="35"/>
      <c r="DB305" s="35"/>
      <c r="DC305" s="35"/>
      <c r="DD305" s="35"/>
      <c r="DE305" s="35"/>
      <c r="DF305" s="35"/>
      <c r="DG305" s="35"/>
      <c r="DH305" s="35"/>
      <c r="DI305" s="35"/>
      <c r="DJ305" s="35"/>
      <c r="DK305" s="35"/>
      <c r="DL305" s="35"/>
      <c r="DM305" s="35"/>
      <c r="DN305" s="35"/>
      <c r="DO305" s="35"/>
      <c r="DP305" s="35"/>
    </row>
    <row r="306" ht="24.75" customHeight="1">
      <c r="A306" s="35"/>
      <c r="B306" s="82">
        <v>297.0</v>
      </c>
      <c r="C306" s="35"/>
      <c r="D306" s="35"/>
      <c r="E306" s="101"/>
      <c r="F306" s="114"/>
      <c r="G306" s="35"/>
      <c r="H306" s="35"/>
      <c r="I306" s="83">
        <v>200.0</v>
      </c>
      <c r="J306" s="117" t="s">
        <v>5684</v>
      </c>
      <c r="K306" s="83">
        <v>200.0</v>
      </c>
      <c r="L306" s="116" t="s">
        <v>5685</v>
      </c>
      <c r="M306" s="35"/>
      <c r="N306" s="35"/>
      <c r="O306" s="35"/>
      <c r="P306" s="35"/>
      <c r="Q306" s="101"/>
      <c r="R306" s="114"/>
      <c r="S306" s="243"/>
      <c r="T306" s="250"/>
      <c r="U306" s="35"/>
      <c r="V306" s="35"/>
      <c r="W306" s="35"/>
      <c r="X306" s="35"/>
      <c r="Y306" s="35"/>
      <c r="Z306" s="35"/>
      <c r="AA306" s="35"/>
      <c r="AB306" s="35"/>
      <c r="AC306" s="83">
        <v>100.0</v>
      </c>
      <c r="AD306" s="235" t="s">
        <v>5686</v>
      </c>
      <c r="AE306" s="35"/>
      <c r="AF306" s="35"/>
      <c r="AG306" s="35"/>
      <c r="AH306" s="35"/>
      <c r="AI306" s="35"/>
      <c r="AJ306" s="35"/>
      <c r="AK306" s="35"/>
      <c r="AL306" s="35"/>
      <c r="AM306" s="35"/>
      <c r="AN306" s="35"/>
      <c r="AO306" s="35"/>
      <c r="AP306" s="35"/>
      <c r="AQ306" s="35"/>
      <c r="AR306" s="35"/>
      <c r="AS306" s="101"/>
      <c r="AT306" s="35"/>
      <c r="AU306" s="35"/>
      <c r="AV306" s="35"/>
      <c r="AW306" s="35"/>
      <c r="AX306" s="35"/>
      <c r="AY306" s="101"/>
      <c r="AZ306" s="114"/>
      <c r="BA306" s="35"/>
      <c r="BB306" s="35"/>
      <c r="BC306" s="35"/>
      <c r="BD306" s="35"/>
      <c r="BE306" s="35"/>
      <c r="BF306" s="35"/>
      <c r="BG306" s="243"/>
      <c r="BH306" s="243"/>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124">
        <v>50.0</v>
      </c>
      <c r="CT306" s="122" t="s">
        <v>5687</v>
      </c>
      <c r="CU306" s="35"/>
      <c r="CV306" s="35"/>
      <c r="CW306" s="35"/>
      <c r="CX306" s="35"/>
      <c r="CY306" s="35"/>
      <c r="CZ306" s="35"/>
      <c r="DA306" s="35"/>
      <c r="DB306" s="35"/>
      <c r="DC306" s="35"/>
      <c r="DD306" s="35"/>
      <c r="DE306" s="35"/>
      <c r="DF306" s="35"/>
      <c r="DG306" s="35"/>
      <c r="DH306" s="35"/>
      <c r="DI306" s="35"/>
      <c r="DJ306" s="35"/>
      <c r="DK306" s="35"/>
      <c r="DL306" s="35"/>
      <c r="DM306" s="35"/>
      <c r="DN306" s="35"/>
      <c r="DO306" s="35"/>
      <c r="DP306" s="35"/>
    </row>
    <row r="307" ht="24.75" customHeight="1">
      <c r="A307" s="35"/>
      <c r="B307" s="82">
        <v>298.0</v>
      </c>
      <c r="C307" s="35"/>
      <c r="D307" s="35"/>
      <c r="E307" s="101"/>
      <c r="F307" s="114"/>
      <c r="G307" s="35"/>
      <c r="H307" s="35"/>
      <c r="I307" s="83">
        <v>200.0</v>
      </c>
      <c r="J307" s="117" t="s">
        <v>5688</v>
      </c>
      <c r="K307" s="83">
        <v>200.0</v>
      </c>
      <c r="L307" s="116" t="s">
        <v>5689</v>
      </c>
      <c r="M307" s="35"/>
      <c r="N307" s="35"/>
      <c r="O307" s="35"/>
      <c r="P307" s="35"/>
      <c r="Q307" s="101"/>
      <c r="R307" s="114"/>
      <c r="S307" s="243"/>
      <c r="T307" s="250"/>
      <c r="U307" s="35"/>
      <c r="V307" s="35"/>
      <c r="W307" s="35"/>
      <c r="X307" s="35"/>
      <c r="Y307" s="35"/>
      <c r="Z307" s="35"/>
      <c r="AA307" s="35"/>
      <c r="AB307" s="35"/>
      <c r="AC307" s="83">
        <v>100.0</v>
      </c>
      <c r="AD307" s="235" t="s">
        <v>5690</v>
      </c>
      <c r="AE307" s="35"/>
      <c r="AF307" s="35"/>
      <c r="AG307" s="35"/>
      <c r="AH307" s="35"/>
      <c r="AI307" s="35"/>
      <c r="AJ307" s="35"/>
      <c r="AK307" s="35"/>
      <c r="AL307" s="35"/>
      <c r="AM307" s="35"/>
      <c r="AN307" s="35"/>
      <c r="AO307" s="35"/>
      <c r="AP307" s="35"/>
      <c r="AQ307" s="35"/>
      <c r="AR307" s="35"/>
      <c r="AS307" s="101"/>
      <c r="AT307" s="35"/>
      <c r="AU307" s="35"/>
      <c r="AV307" s="35"/>
      <c r="AW307" s="35"/>
      <c r="AX307" s="35"/>
      <c r="AY307" s="101"/>
      <c r="AZ307" s="114"/>
      <c r="BA307" s="35"/>
      <c r="BB307" s="35"/>
      <c r="BC307" s="35"/>
      <c r="BD307" s="35"/>
      <c r="BE307" s="35"/>
      <c r="BF307" s="35"/>
      <c r="BG307" s="243"/>
      <c r="BH307" s="243"/>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124">
        <v>100.0</v>
      </c>
      <c r="CT307" s="122" t="s">
        <v>5691</v>
      </c>
      <c r="CU307" s="35"/>
      <c r="CV307" s="35"/>
      <c r="CW307" s="35"/>
      <c r="CX307" s="35"/>
      <c r="CY307" s="35"/>
      <c r="CZ307" s="35"/>
      <c r="DA307" s="35"/>
      <c r="DB307" s="35"/>
      <c r="DC307" s="35"/>
      <c r="DD307" s="35"/>
      <c r="DE307" s="35"/>
      <c r="DF307" s="35"/>
      <c r="DG307" s="35"/>
      <c r="DH307" s="35"/>
      <c r="DI307" s="35"/>
      <c r="DJ307" s="35"/>
      <c r="DK307" s="35"/>
      <c r="DL307" s="35"/>
      <c r="DM307" s="35"/>
      <c r="DN307" s="35"/>
      <c r="DO307" s="35"/>
      <c r="DP307" s="35"/>
    </row>
    <row r="308" ht="24.75" customHeight="1">
      <c r="A308" s="35"/>
      <c r="B308" s="82">
        <v>299.0</v>
      </c>
      <c r="C308" s="35"/>
      <c r="D308" s="35"/>
      <c r="E308" s="101"/>
      <c r="F308" s="114"/>
      <c r="G308" s="35"/>
      <c r="H308" s="35"/>
      <c r="I308" s="83">
        <v>100.0</v>
      </c>
      <c r="J308" s="117" t="s">
        <v>5692</v>
      </c>
      <c r="K308" s="83">
        <v>200.0</v>
      </c>
      <c r="L308" s="116" t="s">
        <v>5693</v>
      </c>
      <c r="M308" s="35"/>
      <c r="N308" s="35"/>
      <c r="O308" s="35"/>
      <c r="P308" s="35"/>
      <c r="Q308" s="101"/>
      <c r="R308" s="114"/>
      <c r="S308" s="243"/>
      <c r="T308" s="250"/>
      <c r="U308" s="35"/>
      <c r="V308" s="35"/>
      <c r="W308" s="35"/>
      <c r="X308" s="35"/>
      <c r="Y308" s="35"/>
      <c r="Z308" s="35"/>
      <c r="AA308" s="35"/>
      <c r="AB308" s="35"/>
      <c r="AC308" s="83">
        <v>100.0</v>
      </c>
      <c r="AD308" s="145" t="s">
        <v>5694</v>
      </c>
      <c r="AE308" s="35"/>
      <c r="AF308" s="35"/>
      <c r="AG308" s="35"/>
      <c r="AH308" s="35"/>
      <c r="AI308" s="35"/>
      <c r="AJ308" s="35"/>
      <c r="AK308" s="35"/>
      <c r="AL308" s="35"/>
      <c r="AM308" s="35"/>
      <c r="AN308" s="35"/>
      <c r="AO308" s="35"/>
      <c r="AP308" s="35"/>
      <c r="AQ308" s="35"/>
      <c r="AR308" s="35"/>
      <c r="AS308" s="101"/>
      <c r="AT308" s="35"/>
      <c r="AU308" s="35"/>
      <c r="AV308" s="35"/>
      <c r="AW308" s="35"/>
      <c r="AX308" s="35"/>
      <c r="AY308" s="101"/>
      <c r="AZ308" s="114"/>
      <c r="BA308" s="35"/>
      <c r="BB308" s="35"/>
      <c r="BC308" s="35"/>
      <c r="BD308" s="35"/>
      <c r="BE308" s="35"/>
      <c r="BF308" s="35"/>
      <c r="BG308" s="243"/>
      <c r="BH308" s="243"/>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124">
        <v>300.0</v>
      </c>
      <c r="CT308" s="122" t="s">
        <v>5695</v>
      </c>
      <c r="CU308" s="35"/>
      <c r="CV308" s="35"/>
      <c r="CW308" s="35"/>
      <c r="CX308" s="35"/>
      <c r="CY308" s="35"/>
      <c r="CZ308" s="35"/>
      <c r="DA308" s="35"/>
      <c r="DB308" s="35"/>
      <c r="DC308" s="35"/>
      <c r="DD308" s="35"/>
      <c r="DE308" s="35"/>
      <c r="DF308" s="35"/>
      <c r="DG308" s="35"/>
      <c r="DH308" s="35"/>
      <c r="DI308" s="35"/>
      <c r="DJ308" s="35"/>
      <c r="DK308" s="35"/>
      <c r="DL308" s="35"/>
      <c r="DM308" s="35"/>
      <c r="DN308" s="35"/>
      <c r="DO308" s="35"/>
      <c r="DP308" s="35"/>
    </row>
    <row r="309" ht="24.75" customHeight="1">
      <c r="A309" s="35"/>
      <c r="B309" s="82">
        <v>300.0</v>
      </c>
      <c r="C309" s="35"/>
      <c r="D309" s="35"/>
      <c r="E309" s="101"/>
      <c r="F309" s="114"/>
      <c r="G309" s="35"/>
      <c r="H309" s="144"/>
      <c r="I309" s="83">
        <v>100.0</v>
      </c>
      <c r="J309" s="117" t="s">
        <v>5696</v>
      </c>
      <c r="K309" s="83">
        <v>300.0</v>
      </c>
      <c r="L309" s="116" t="s">
        <v>5697</v>
      </c>
      <c r="M309" s="35"/>
      <c r="N309" s="35"/>
      <c r="O309" s="35"/>
      <c r="P309" s="35"/>
      <c r="Q309" s="101"/>
      <c r="R309" s="114"/>
      <c r="S309" s="243"/>
      <c r="T309" s="250"/>
      <c r="U309" s="35"/>
      <c r="V309" s="35"/>
      <c r="W309" s="35"/>
      <c r="X309" s="35"/>
      <c r="Y309" s="35"/>
      <c r="Z309" s="35"/>
      <c r="AA309" s="35"/>
      <c r="AB309" s="35"/>
      <c r="AC309" s="83">
        <v>100.0</v>
      </c>
      <c r="AD309" s="235" t="s">
        <v>5698</v>
      </c>
      <c r="AE309" s="35"/>
      <c r="AF309" s="35"/>
      <c r="AG309" s="35"/>
      <c r="AH309" s="35"/>
      <c r="AI309" s="35"/>
      <c r="AJ309" s="35"/>
      <c r="AK309" s="35"/>
      <c r="AL309" s="35"/>
      <c r="AM309" s="35"/>
      <c r="AN309" s="35"/>
      <c r="AO309" s="35"/>
      <c r="AP309" s="35"/>
      <c r="AQ309" s="35"/>
      <c r="AR309" s="35"/>
      <c r="AS309" s="101"/>
      <c r="AT309" s="35"/>
      <c r="AU309" s="35"/>
      <c r="AV309" s="35"/>
      <c r="AW309" s="35"/>
      <c r="AX309" s="35"/>
      <c r="AY309" s="101"/>
      <c r="AZ309" s="114"/>
      <c r="BA309" s="35"/>
      <c r="BB309" s="35"/>
      <c r="BC309" s="35"/>
      <c r="BD309" s="35"/>
      <c r="BE309" s="35"/>
      <c r="BF309" s="35"/>
      <c r="BG309" s="243"/>
      <c r="BH309" s="243"/>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124">
        <v>50.0</v>
      </c>
      <c r="CT309" s="122" t="s">
        <v>5699</v>
      </c>
      <c r="CU309" s="35"/>
      <c r="CV309" s="35"/>
      <c r="CW309" s="35"/>
      <c r="CX309" s="35"/>
      <c r="CY309" s="35"/>
      <c r="CZ309" s="35"/>
      <c r="DA309" s="35"/>
      <c r="DB309" s="35"/>
      <c r="DC309" s="35"/>
      <c r="DD309" s="35"/>
      <c r="DE309" s="35"/>
      <c r="DF309" s="35"/>
      <c r="DG309" s="35"/>
      <c r="DH309" s="35"/>
      <c r="DI309" s="35"/>
      <c r="DJ309" s="35"/>
      <c r="DK309" s="35"/>
      <c r="DL309" s="35"/>
      <c r="DM309" s="35"/>
      <c r="DN309" s="35"/>
      <c r="DO309" s="35"/>
      <c r="DP309" s="35"/>
    </row>
    <row r="310" ht="24.75" customHeight="1">
      <c r="A310" s="35"/>
      <c r="B310" s="82">
        <v>301.0</v>
      </c>
      <c r="C310" s="35"/>
      <c r="D310" s="35"/>
      <c r="E310" s="101"/>
      <c r="F310" s="114"/>
      <c r="G310" s="35"/>
      <c r="H310" s="144"/>
      <c r="I310" s="83">
        <v>200.0</v>
      </c>
      <c r="J310" s="117" t="s">
        <v>5700</v>
      </c>
      <c r="K310" s="83">
        <v>200.0</v>
      </c>
      <c r="L310" s="116" t="s">
        <v>5701</v>
      </c>
      <c r="M310" s="35"/>
      <c r="N310" s="35"/>
      <c r="O310" s="35"/>
      <c r="P310" s="35"/>
      <c r="Q310" s="101"/>
      <c r="R310" s="114"/>
      <c r="S310" s="243"/>
      <c r="T310" s="250"/>
      <c r="U310" s="35"/>
      <c r="V310" s="35"/>
      <c r="W310" s="35"/>
      <c r="X310" s="35"/>
      <c r="Y310" s="35"/>
      <c r="Z310" s="35"/>
      <c r="AA310" s="35"/>
      <c r="AB310" s="35"/>
      <c r="AC310" s="83">
        <v>100.0</v>
      </c>
      <c r="AD310" s="235" t="s">
        <v>5702</v>
      </c>
      <c r="AE310" s="35"/>
      <c r="AF310" s="35"/>
      <c r="AG310" s="35"/>
      <c r="AH310" s="35"/>
      <c r="AI310" s="35"/>
      <c r="AJ310" s="35"/>
      <c r="AK310" s="35"/>
      <c r="AL310" s="35"/>
      <c r="AM310" s="35"/>
      <c r="AN310" s="35"/>
      <c r="AO310" s="35"/>
      <c r="AP310" s="35"/>
      <c r="AQ310" s="35"/>
      <c r="AR310" s="35"/>
      <c r="AS310" s="101"/>
      <c r="AT310" s="35"/>
      <c r="AU310" s="35"/>
      <c r="AV310" s="35"/>
      <c r="AW310" s="35"/>
      <c r="AX310" s="35"/>
      <c r="AY310" s="101"/>
      <c r="AZ310" s="114"/>
      <c r="BA310" s="35"/>
      <c r="BB310" s="35"/>
      <c r="BC310" s="35"/>
      <c r="BD310" s="35"/>
      <c r="BE310" s="35"/>
      <c r="BF310" s="35"/>
      <c r="BG310" s="243"/>
      <c r="BH310" s="243"/>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124">
        <v>100.0</v>
      </c>
      <c r="CT310" s="122" t="s">
        <v>5703</v>
      </c>
      <c r="CU310" s="35"/>
      <c r="CV310" s="35"/>
      <c r="CW310" s="35"/>
      <c r="CX310" s="35"/>
      <c r="CY310" s="35"/>
      <c r="CZ310" s="35"/>
      <c r="DA310" s="35"/>
      <c r="DB310" s="35"/>
      <c r="DC310" s="35"/>
      <c r="DD310" s="35"/>
      <c r="DE310" s="35"/>
      <c r="DF310" s="35"/>
      <c r="DG310" s="35"/>
      <c r="DH310" s="35"/>
      <c r="DI310" s="35"/>
      <c r="DJ310" s="35"/>
      <c r="DK310" s="35"/>
      <c r="DL310" s="35"/>
      <c r="DM310" s="35"/>
      <c r="DN310" s="35"/>
      <c r="DO310" s="35"/>
      <c r="DP310" s="35"/>
    </row>
    <row r="311" ht="24.75" customHeight="1">
      <c r="A311" s="35"/>
      <c r="B311" s="82">
        <v>302.0</v>
      </c>
      <c r="C311" s="35"/>
      <c r="D311" s="35"/>
      <c r="E311" s="101"/>
      <c r="F311" s="114"/>
      <c r="G311" s="35"/>
      <c r="H311" s="35"/>
      <c r="I311" s="83">
        <v>300.0</v>
      </c>
      <c r="J311" s="117" t="s">
        <v>5704</v>
      </c>
      <c r="K311" s="83">
        <v>300.0</v>
      </c>
      <c r="L311" s="116" t="s">
        <v>5705</v>
      </c>
      <c r="M311" s="35"/>
      <c r="N311" s="35"/>
      <c r="O311" s="35"/>
      <c r="P311" s="35"/>
      <c r="Q311" s="101"/>
      <c r="R311" s="114"/>
      <c r="S311" s="243"/>
      <c r="T311" s="250"/>
      <c r="U311" s="35"/>
      <c r="V311" s="35"/>
      <c r="W311" s="35"/>
      <c r="X311" s="35"/>
      <c r="Y311" s="35"/>
      <c r="Z311" s="35"/>
      <c r="AA311" s="35"/>
      <c r="AB311" s="35"/>
      <c r="AC311" s="83">
        <v>100.0</v>
      </c>
      <c r="AD311" s="235" t="s">
        <v>5706</v>
      </c>
      <c r="AE311" s="35"/>
      <c r="AF311" s="35"/>
      <c r="AG311" s="35"/>
      <c r="AH311" s="35"/>
      <c r="AI311" s="35"/>
      <c r="AJ311" s="35"/>
      <c r="AK311" s="35"/>
      <c r="AL311" s="35"/>
      <c r="AM311" s="35"/>
      <c r="AN311" s="35"/>
      <c r="AO311" s="35"/>
      <c r="AP311" s="35"/>
      <c r="AQ311" s="35"/>
      <c r="AR311" s="35"/>
      <c r="AS311" s="101"/>
      <c r="AT311" s="35"/>
      <c r="AU311" s="35"/>
      <c r="AV311" s="35"/>
      <c r="AW311" s="35"/>
      <c r="AX311" s="35"/>
      <c r="AY311" s="101"/>
      <c r="AZ311" s="114"/>
      <c r="BA311" s="35"/>
      <c r="BB311" s="35"/>
      <c r="BC311" s="35"/>
      <c r="BD311" s="35"/>
      <c r="BE311" s="35"/>
      <c r="BF311" s="35"/>
      <c r="BG311" s="243"/>
      <c r="BH311" s="243"/>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124">
        <v>100.0</v>
      </c>
      <c r="CT311" s="122" t="s">
        <v>5707</v>
      </c>
      <c r="CU311" s="35"/>
      <c r="CV311" s="35"/>
      <c r="CW311" s="35"/>
      <c r="CX311" s="35"/>
      <c r="CY311" s="35"/>
      <c r="CZ311" s="35"/>
      <c r="DA311" s="35"/>
      <c r="DB311" s="35"/>
      <c r="DC311" s="35"/>
      <c r="DD311" s="35"/>
      <c r="DE311" s="35"/>
      <c r="DF311" s="35"/>
      <c r="DG311" s="35"/>
      <c r="DH311" s="35"/>
      <c r="DI311" s="35"/>
      <c r="DJ311" s="35"/>
      <c r="DK311" s="35"/>
      <c r="DL311" s="35"/>
      <c r="DM311" s="35"/>
      <c r="DN311" s="35"/>
      <c r="DO311" s="35"/>
      <c r="DP311" s="35"/>
    </row>
    <row r="312" ht="24.75" customHeight="1">
      <c r="A312" s="35"/>
      <c r="B312" s="82">
        <v>303.0</v>
      </c>
      <c r="C312" s="35"/>
      <c r="D312" s="35"/>
      <c r="E312" s="101"/>
      <c r="F312" s="114"/>
      <c r="G312" s="35"/>
      <c r="H312" s="35"/>
      <c r="I312" s="83">
        <v>200.0</v>
      </c>
      <c r="J312" s="117" t="s">
        <v>5708</v>
      </c>
      <c r="K312" s="83">
        <v>200.0</v>
      </c>
      <c r="L312" s="116" t="s">
        <v>5709</v>
      </c>
      <c r="M312" s="35"/>
      <c r="N312" s="35"/>
      <c r="O312" s="35"/>
      <c r="P312" s="35"/>
      <c r="Q312" s="101"/>
      <c r="R312" s="114"/>
      <c r="S312" s="243"/>
      <c r="T312" s="250"/>
      <c r="U312" s="35"/>
      <c r="V312" s="35"/>
      <c r="W312" s="35"/>
      <c r="X312" s="35"/>
      <c r="Y312" s="35"/>
      <c r="Z312" s="35"/>
      <c r="AA312" s="35"/>
      <c r="AB312" s="35"/>
      <c r="AC312" s="83">
        <v>200.0</v>
      </c>
      <c r="AD312" s="235" t="s">
        <v>5710</v>
      </c>
      <c r="AE312" s="35"/>
      <c r="AF312" s="35"/>
      <c r="AG312" s="35"/>
      <c r="AH312" s="35"/>
      <c r="AI312" s="35"/>
      <c r="AJ312" s="35"/>
      <c r="AK312" s="35"/>
      <c r="AL312" s="35"/>
      <c r="AM312" s="35"/>
      <c r="AN312" s="35"/>
      <c r="AO312" s="35"/>
      <c r="AP312" s="35"/>
      <c r="AQ312" s="35"/>
      <c r="AR312" s="35"/>
      <c r="AS312" s="101"/>
      <c r="AT312" s="35"/>
      <c r="AU312" s="35"/>
      <c r="AV312" s="35"/>
      <c r="AW312" s="35"/>
      <c r="AX312" s="35"/>
      <c r="AY312" s="101"/>
      <c r="AZ312" s="114"/>
      <c r="BA312" s="35"/>
      <c r="BB312" s="35"/>
      <c r="BC312" s="35"/>
      <c r="BD312" s="35"/>
      <c r="BE312" s="35"/>
      <c r="BF312" s="35"/>
      <c r="BG312" s="243"/>
      <c r="BH312" s="243"/>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124">
        <v>200.0</v>
      </c>
      <c r="CT312" s="122" t="s">
        <v>5711</v>
      </c>
      <c r="CU312" s="35"/>
      <c r="CV312" s="35"/>
      <c r="CW312" s="35"/>
      <c r="CX312" s="35"/>
      <c r="CY312" s="35"/>
      <c r="CZ312" s="35"/>
      <c r="DA312" s="35"/>
      <c r="DB312" s="35"/>
      <c r="DC312" s="35"/>
      <c r="DD312" s="35"/>
      <c r="DE312" s="35"/>
      <c r="DF312" s="35"/>
      <c r="DG312" s="35"/>
      <c r="DH312" s="35"/>
      <c r="DI312" s="35"/>
      <c r="DJ312" s="35"/>
      <c r="DK312" s="35"/>
      <c r="DL312" s="35"/>
      <c r="DM312" s="35"/>
      <c r="DN312" s="35"/>
      <c r="DO312" s="35"/>
      <c r="DP312" s="35"/>
    </row>
    <row r="313" ht="24.75" customHeight="1">
      <c r="A313" s="35"/>
      <c r="B313" s="82">
        <v>304.0</v>
      </c>
      <c r="C313" s="35"/>
      <c r="D313" s="35"/>
      <c r="E313" s="101"/>
      <c r="F313" s="114"/>
      <c r="G313" s="35"/>
      <c r="H313" s="35"/>
      <c r="I313" s="83">
        <v>300.0</v>
      </c>
      <c r="J313" s="117" t="s">
        <v>5712</v>
      </c>
      <c r="K313" s="83">
        <v>200.0</v>
      </c>
      <c r="L313" s="116" t="s">
        <v>5713</v>
      </c>
      <c r="M313" s="35"/>
      <c r="N313" s="35"/>
      <c r="O313" s="35"/>
      <c r="P313" s="35"/>
      <c r="Q313" s="101"/>
      <c r="R313" s="114"/>
      <c r="S313" s="243"/>
      <c r="T313" s="250"/>
      <c r="U313" s="35"/>
      <c r="V313" s="35"/>
      <c r="W313" s="35"/>
      <c r="X313" s="35"/>
      <c r="Y313" s="35"/>
      <c r="Z313" s="35"/>
      <c r="AA313" s="35"/>
      <c r="AB313" s="35"/>
      <c r="AC313" s="83">
        <v>50.0</v>
      </c>
      <c r="AD313" s="235" t="s">
        <v>5714</v>
      </c>
      <c r="AE313" s="35"/>
      <c r="AF313" s="35"/>
      <c r="AG313" s="35"/>
      <c r="AH313" s="35"/>
      <c r="AI313" s="35"/>
      <c r="AJ313" s="35"/>
      <c r="AK313" s="35"/>
      <c r="AL313" s="35"/>
      <c r="AM313" s="35"/>
      <c r="AN313" s="35"/>
      <c r="AO313" s="35"/>
      <c r="AP313" s="35"/>
      <c r="AQ313" s="35"/>
      <c r="AR313" s="35"/>
      <c r="AS313" s="101"/>
      <c r="AT313" s="35"/>
      <c r="AU313" s="35"/>
      <c r="AV313" s="35"/>
      <c r="AW313" s="35"/>
      <c r="AX313" s="35"/>
      <c r="AY313" s="101"/>
      <c r="AZ313" s="114"/>
      <c r="BA313" s="35"/>
      <c r="BB313" s="35"/>
      <c r="BC313" s="35"/>
      <c r="BD313" s="35"/>
      <c r="BE313" s="35"/>
      <c r="BF313" s="35"/>
      <c r="BG313" s="243"/>
      <c r="BH313" s="243"/>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124">
        <v>0.0</v>
      </c>
      <c r="CT313" s="122" t="s">
        <v>5715</v>
      </c>
      <c r="CU313" s="35"/>
      <c r="CV313" s="35"/>
      <c r="CW313" s="35"/>
      <c r="CX313" s="35"/>
      <c r="CY313" s="35"/>
      <c r="CZ313" s="35"/>
      <c r="DA313" s="35"/>
      <c r="DB313" s="35"/>
      <c r="DC313" s="35"/>
      <c r="DD313" s="35"/>
      <c r="DE313" s="35"/>
      <c r="DF313" s="35"/>
      <c r="DG313" s="35"/>
      <c r="DH313" s="35"/>
      <c r="DI313" s="35"/>
      <c r="DJ313" s="35"/>
      <c r="DK313" s="35"/>
      <c r="DL313" s="35"/>
      <c r="DM313" s="35"/>
      <c r="DN313" s="35"/>
      <c r="DO313" s="35"/>
      <c r="DP313" s="35"/>
    </row>
    <row r="314" ht="24.75" customHeight="1">
      <c r="A314" s="35"/>
      <c r="B314" s="82">
        <v>305.0</v>
      </c>
      <c r="C314" s="35"/>
      <c r="D314" s="35"/>
      <c r="E314" s="101"/>
      <c r="F314" s="114"/>
      <c r="G314" s="35"/>
      <c r="H314" s="35"/>
      <c r="I314" s="83">
        <v>300.0</v>
      </c>
      <c r="J314" s="117" t="s">
        <v>5716</v>
      </c>
      <c r="K314" s="83">
        <v>400.0</v>
      </c>
      <c r="L314" s="116" t="s">
        <v>5717</v>
      </c>
      <c r="M314" s="35"/>
      <c r="N314" s="35"/>
      <c r="O314" s="35"/>
      <c r="P314" s="35"/>
      <c r="Q314" s="101"/>
      <c r="R314" s="114"/>
      <c r="S314" s="243"/>
      <c r="T314" s="250"/>
      <c r="U314" s="35"/>
      <c r="V314" s="35"/>
      <c r="W314" s="35"/>
      <c r="X314" s="35"/>
      <c r="Y314" s="35"/>
      <c r="Z314" s="35"/>
      <c r="AA314" s="35"/>
      <c r="AB314" s="35"/>
      <c r="AC314" s="83">
        <v>200.0</v>
      </c>
      <c r="AD314" s="235" t="s">
        <v>5718</v>
      </c>
      <c r="AE314" s="35"/>
      <c r="AF314" s="35"/>
      <c r="AG314" s="35"/>
      <c r="AH314" s="35"/>
      <c r="AI314" s="35"/>
      <c r="AJ314" s="35"/>
      <c r="AK314" s="35"/>
      <c r="AL314" s="35"/>
      <c r="AM314" s="35"/>
      <c r="AN314" s="35"/>
      <c r="AO314" s="35"/>
      <c r="AP314" s="35"/>
      <c r="AQ314" s="35"/>
      <c r="AR314" s="35"/>
      <c r="AS314" s="101"/>
      <c r="AT314" s="35"/>
      <c r="AU314" s="35"/>
      <c r="AV314" s="35"/>
      <c r="AW314" s="35"/>
      <c r="AX314" s="35"/>
      <c r="AY314" s="101"/>
      <c r="AZ314" s="114"/>
      <c r="BA314" s="35"/>
      <c r="BB314" s="35"/>
      <c r="BC314" s="35"/>
      <c r="BD314" s="35"/>
      <c r="BE314" s="35"/>
      <c r="BF314" s="35"/>
      <c r="BG314" s="243"/>
      <c r="BH314" s="243"/>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124">
        <v>100.0</v>
      </c>
      <c r="CT314" s="122" t="s">
        <v>5719</v>
      </c>
      <c r="CU314" s="35"/>
      <c r="CV314" s="35"/>
      <c r="CW314" s="35"/>
      <c r="CX314" s="35"/>
      <c r="CY314" s="35"/>
      <c r="CZ314" s="35"/>
      <c r="DA314" s="35"/>
      <c r="DB314" s="35"/>
      <c r="DC314" s="35"/>
      <c r="DD314" s="35"/>
      <c r="DE314" s="35"/>
      <c r="DF314" s="35"/>
      <c r="DG314" s="35"/>
      <c r="DH314" s="35"/>
      <c r="DI314" s="35"/>
      <c r="DJ314" s="35"/>
      <c r="DK314" s="35"/>
      <c r="DL314" s="35"/>
      <c r="DM314" s="35"/>
      <c r="DN314" s="35"/>
      <c r="DO314" s="35"/>
      <c r="DP314" s="35"/>
    </row>
    <row r="315" ht="24.75" customHeight="1">
      <c r="A315" s="35"/>
      <c r="B315" s="82">
        <v>306.0</v>
      </c>
      <c r="C315" s="35"/>
      <c r="D315" s="35"/>
      <c r="E315" s="101"/>
      <c r="F315" s="114"/>
      <c r="G315" s="35"/>
      <c r="H315" s="144"/>
      <c r="I315" s="83">
        <v>200.0</v>
      </c>
      <c r="J315" s="117" t="s">
        <v>5720</v>
      </c>
      <c r="K315" s="83">
        <v>200.0</v>
      </c>
      <c r="L315" s="116" t="s">
        <v>5721</v>
      </c>
      <c r="M315" s="35"/>
      <c r="N315" s="35"/>
      <c r="O315" s="35"/>
      <c r="P315" s="35"/>
      <c r="Q315" s="101"/>
      <c r="R315" s="114"/>
      <c r="S315" s="243"/>
      <c r="T315" s="250"/>
      <c r="U315" s="35"/>
      <c r="V315" s="35"/>
      <c r="W315" s="35"/>
      <c r="X315" s="35"/>
      <c r="Y315" s="35"/>
      <c r="Z315" s="35"/>
      <c r="AA315" s="35"/>
      <c r="AB315" s="35"/>
      <c r="AC315" s="83">
        <v>50.0</v>
      </c>
      <c r="AD315" s="235" t="s">
        <v>5722</v>
      </c>
      <c r="AE315" s="35"/>
      <c r="AF315" s="35"/>
      <c r="AG315" s="35"/>
      <c r="AH315" s="35"/>
      <c r="AI315" s="35"/>
      <c r="AJ315" s="35"/>
      <c r="AK315" s="35"/>
      <c r="AL315" s="35"/>
      <c r="AM315" s="35"/>
      <c r="AN315" s="35"/>
      <c r="AO315" s="35"/>
      <c r="AP315" s="35"/>
      <c r="AQ315" s="35"/>
      <c r="AR315" s="35"/>
      <c r="AS315" s="101"/>
      <c r="AT315" s="35"/>
      <c r="AU315" s="35"/>
      <c r="AV315" s="35"/>
      <c r="AW315" s="35"/>
      <c r="AX315" s="35"/>
      <c r="AY315" s="101"/>
      <c r="AZ315" s="114"/>
      <c r="BA315" s="35"/>
      <c r="BB315" s="35"/>
      <c r="BC315" s="35"/>
      <c r="BD315" s="35"/>
      <c r="BE315" s="35"/>
      <c r="BF315" s="35"/>
      <c r="BG315" s="243"/>
      <c r="BH315" s="243"/>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124">
        <v>50.0</v>
      </c>
      <c r="CT315" s="122" t="s">
        <v>5723</v>
      </c>
      <c r="CU315" s="35"/>
      <c r="CV315" s="35"/>
      <c r="CW315" s="35"/>
      <c r="CX315" s="35"/>
      <c r="CY315" s="35"/>
      <c r="CZ315" s="35"/>
      <c r="DA315" s="35"/>
      <c r="DB315" s="35"/>
      <c r="DC315" s="35"/>
      <c r="DD315" s="35"/>
      <c r="DE315" s="35"/>
      <c r="DF315" s="35"/>
      <c r="DG315" s="35"/>
      <c r="DH315" s="35"/>
      <c r="DI315" s="35"/>
      <c r="DJ315" s="35"/>
      <c r="DK315" s="35"/>
      <c r="DL315" s="35"/>
      <c r="DM315" s="35"/>
      <c r="DN315" s="35"/>
      <c r="DO315" s="35"/>
      <c r="DP315" s="35"/>
    </row>
    <row r="316" ht="24.75" customHeight="1">
      <c r="A316" s="35"/>
      <c r="B316" s="82">
        <v>307.0</v>
      </c>
      <c r="C316" s="35"/>
      <c r="D316" s="35"/>
      <c r="E316" s="101"/>
      <c r="F316" s="114"/>
      <c r="G316" s="35"/>
      <c r="H316" s="35"/>
      <c r="I316" s="83">
        <v>200.0</v>
      </c>
      <c r="J316" s="117" t="s">
        <v>5724</v>
      </c>
      <c r="K316" s="83">
        <v>200.0</v>
      </c>
      <c r="L316" s="116" t="s">
        <v>5725</v>
      </c>
      <c r="M316" s="35"/>
      <c r="N316" s="35"/>
      <c r="O316" s="35"/>
      <c r="P316" s="35"/>
      <c r="Q316" s="101"/>
      <c r="R316" s="114"/>
      <c r="S316" s="243"/>
      <c r="T316" s="250"/>
      <c r="U316" s="35"/>
      <c r="V316" s="35"/>
      <c r="W316" s="35"/>
      <c r="X316" s="35"/>
      <c r="Y316" s="35"/>
      <c r="Z316" s="35"/>
      <c r="AA316" s="35"/>
      <c r="AB316" s="35"/>
      <c r="AC316" s="83">
        <v>200.0</v>
      </c>
      <c r="AD316" s="235" t="s">
        <v>5726</v>
      </c>
      <c r="AE316" s="35"/>
      <c r="AF316" s="35"/>
      <c r="AG316" s="35"/>
      <c r="AH316" s="35"/>
      <c r="AI316" s="35"/>
      <c r="AJ316" s="35"/>
      <c r="AK316" s="35"/>
      <c r="AL316" s="35"/>
      <c r="AM316" s="35"/>
      <c r="AN316" s="35"/>
      <c r="AO316" s="35"/>
      <c r="AP316" s="35"/>
      <c r="AQ316" s="35"/>
      <c r="AR316" s="35"/>
      <c r="AS316" s="101"/>
      <c r="AT316" s="35"/>
      <c r="AU316" s="35"/>
      <c r="AV316" s="35"/>
      <c r="AW316" s="35"/>
      <c r="AX316" s="35"/>
      <c r="AY316" s="101"/>
      <c r="AZ316" s="114"/>
      <c r="BA316" s="35"/>
      <c r="BB316" s="35"/>
      <c r="BC316" s="35"/>
      <c r="BD316" s="35"/>
      <c r="BE316" s="35"/>
      <c r="BF316" s="35"/>
      <c r="BG316" s="243"/>
      <c r="BH316" s="243"/>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124">
        <v>700.0</v>
      </c>
      <c r="CT316" s="122" t="s">
        <v>5727</v>
      </c>
      <c r="CU316" s="35"/>
      <c r="CV316" s="35"/>
      <c r="CW316" s="35"/>
      <c r="CX316" s="35"/>
      <c r="CY316" s="35"/>
      <c r="CZ316" s="35"/>
      <c r="DA316" s="35"/>
      <c r="DB316" s="35"/>
      <c r="DC316" s="35"/>
      <c r="DD316" s="35"/>
      <c r="DE316" s="35"/>
      <c r="DF316" s="35"/>
      <c r="DG316" s="35"/>
      <c r="DH316" s="35"/>
      <c r="DI316" s="35"/>
      <c r="DJ316" s="35"/>
      <c r="DK316" s="35"/>
      <c r="DL316" s="35"/>
      <c r="DM316" s="35"/>
      <c r="DN316" s="35"/>
      <c r="DO316" s="35"/>
      <c r="DP316" s="35"/>
    </row>
    <row r="317" ht="24.75" customHeight="1">
      <c r="A317" s="35"/>
      <c r="B317" s="82">
        <v>308.0</v>
      </c>
      <c r="C317" s="35"/>
      <c r="D317" s="35"/>
      <c r="E317" s="101"/>
      <c r="F317" s="114"/>
      <c r="G317" s="35"/>
      <c r="H317" s="35"/>
      <c r="I317" s="83">
        <v>200.0</v>
      </c>
      <c r="J317" s="117" t="s">
        <v>5728</v>
      </c>
      <c r="K317" s="83">
        <v>200.0</v>
      </c>
      <c r="L317" s="116" t="s">
        <v>5729</v>
      </c>
      <c r="M317" s="35"/>
      <c r="N317" s="35"/>
      <c r="O317" s="35"/>
      <c r="P317" s="35"/>
      <c r="Q317" s="101"/>
      <c r="R317" s="114"/>
      <c r="S317" s="243"/>
      <c r="T317" s="250"/>
      <c r="U317" s="35"/>
      <c r="V317" s="35"/>
      <c r="W317" s="35"/>
      <c r="X317" s="35"/>
      <c r="Y317" s="35"/>
      <c r="Z317" s="35"/>
      <c r="AA317" s="35"/>
      <c r="AB317" s="35"/>
      <c r="AC317" s="83">
        <v>50.0</v>
      </c>
      <c r="AD317" s="235" t="s">
        <v>5730</v>
      </c>
      <c r="AE317" s="35"/>
      <c r="AF317" s="35"/>
      <c r="AG317" s="35"/>
      <c r="AH317" s="35"/>
      <c r="AI317" s="35"/>
      <c r="AJ317" s="35"/>
      <c r="AK317" s="35"/>
      <c r="AL317" s="35"/>
      <c r="AM317" s="35"/>
      <c r="AN317" s="35"/>
      <c r="AO317" s="35"/>
      <c r="AP317" s="35"/>
      <c r="AQ317" s="35"/>
      <c r="AR317" s="35"/>
      <c r="AS317" s="101"/>
      <c r="AT317" s="35"/>
      <c r="AU317" s="35"/>
      <c r="AV317" s="35"/>
      <c r="AW317" s="35"/>
      <c r="AX317" s="35"/>
      <c r="AY317" s="101"/>
      <c r="AZ317" s="114"/>
      <c r="BA317" s="35"/>
      <c r="BB317" s="35"/>
      <c r="BC317" s="35"/>
      <c r="BD317" s="35"/>
      <c r="BE317" s="35"/>
      <c r="BF317" s="35"/>
      <c r="BG317" s="243"/>
      <c r="BH317" s="243"/>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124">
        <v>300.0</v>
      </c>
      <c r="CT317" s="122" t="s">
        <v>5731</v>
      </c>
      <c r="CU317" s="35"/>
      <c r="CV317" s="35"/>
      <c r="CW317" s="35"/>
      <c r="CX317" s="35"/>
      <c r="CY317" s="35"/>
      <c r="CZ317" s="35"/>
      <c r="DA317" s="35"/>
      <c r="DB317" s="35"/>
      <c r="DC317" s="35"/>
      <c r="DD317" s="35"/>
      <c r="DE317" s="35"/>
      <c r="DF317" s="35"/>
      <c r="DG317" s="35"/>
      <c r="DH317" s="35"/>
      <c r="DI317" s="35"/>
      <c r="DJ317" s="35"/>
      <c r="DK317" s="35"/>
      <c r="DL317" s="35"/>
      <c r="DM317" s="35"/>
      <c r="DN317" s="35"/>
      <c r="DO317" s="35"/>
      <c r="DP317" s="35"/>
    </row>
    <row r="318" ht="24.75" customHeight="1">
      <c r="A318" s="35"/>
      <c r="B318" s="82">
        <v>309.0</v>
      </c>
      <c r="C318" s="35"/>
      <c r="D318" s="35"/>
      <c r="E318" s="101"/>
      <c r="F318" s="114"/>
      <c r="G318" s="35"/>
      <c r="H318" s="35"/>
      <c r="I318" s="83">
        <v>300.0</v>
      </c>
      <c r="J318" s="117" t="s">
        <v>5732</v>
      </c>
      <c r="K318" s="83">
        <v>200.0</v>
      </c>
      <c r="L318" s="116" t="s">
        <v>5733</v>
      </c>
      <c r="M318" s="35"/>
      <c r="N318" s="35"/>
      <c r="O318" s="35"/>
      <c r="P318" s="35"/>
      <c r="Q318" s="101"/>
      <c r="R318" s="114"/>
      <c r="S318" s="243"/>
      <c r="T318" s="250"/>
      <c r="U318" s="35"/>
      <c r="V318" s="35"/>
      <c r="W318" s="35"/>
      <c r="X318" s="35"/>
      <c r="Y318" s="35"/>
      <c r="Z318" s="35"/>
      <c r="AA318" s="35"/>
      <c r="AB318" s="35"/>
      <c r="AC318" s="83">
        <v>100.0</v>
      </c>
      <c r="AD318" s="235" t="s">
        <v>5734</v>
      </c>
      <c r="AE318" s="35"/>
      <c r="AF318" s="35"/>
      <c r="AG318" s="35"/>
      <c r="AH318" s="35"/>
      <c r="AI318" s="35"/>
      <c r="AJ318" s="35"/>
      <c r="AK318" s="35"/>
      <c r="AL318" s="35"/>
      <c r="AM318" s="35"/>
      <c r="AN318" s="35"/>
      <c r="AO318" s="35"/>
      <c r="AP318" s="35"/>
      <c r="AQ318" s="35"/>
      <c r="AR318" s="35"/>
      <c r="AS318" s="101"/>
      <c r="AT318" s="35"/>
      <c r="AU318" s="35"/>
      <c r="AV318" s="35"/>
      <c r="AW318" s="35"/>
      <c r="AX318" s="35"/>
      <c r="AY318" s="101"/>
      <c r="AZ318" s="114"/>
      <c r="BA318" s="35"/>
      <c r="BB318" s="35"/>
      <c r="BC318" s="35"/>
      <c r="BD318" s="35"/>
      <c r="BE318" s="35"/>
      <c r="BF318" s="35"/>
      <c r="BG318" s="243"/>
      <c r="BH318" s="243"/>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124">
        <v>200.0</v>
      </c>
      <c r="CT318" s="122" t="s">
        <v>5735</v>
      </c>
      <c r="CU318" s="35"/>
      <c r="CV318" s="35"/>
      <c r="CW318" s="35"/>
      <c r="CX318" s="35"/>
      <c r="CY318" s="35"/>
      <c r="CZ318" s="35"/>
      <c r="DA318" s="35"/>
      <c r="DB318" s="35"/>
      <c r="DC318" s="35"/>
      <c r="DD318" s="35"/>
      <c r="DE318" s="35"/>
      <c r="DF318" s="35"/>
      <c r="DG318" s="35"/>
      <c r="DH318" s="35"/>
      <c r="DI318" s="35"/>
      <c r="DJ318" s="35"/>
      <c r="DK318" s="35"/>
      <c r="DL318" s="35"/>
      <c r="DM318" s="35"/>
      <c r="DN318" s="35"/>
      <c r="DO318" s="35"/>
      <c r="DP318" s="35"/>
    </row>
    <row r="319" ht="24.75" customHeight="1">
      <c r="A319" s="35"/>
      <c r="B319" s="82">
        <v>310.0</v>
      </c>
      <c r="C319" s="35"/>
      <c r="D319" s="35"/>
      <c r="E319" s="101"/>
      <c r="F319" s="114"/>
      <c r="G319" s="35"/>
      <c r="H319" s="144"/>
      <c r="I319" s="83">
        <v>400.0</v>
      </c>
      <c r="J319" s="117" t="s">
        <v>5736</v>
      </c>
      <c r="K319" s="83">
        <v>200.0</v>
      </c>
      <c r="L319" s="116" t="s">
        <v>5737</v>
      </c>
      <c r="M319" s="35"/>
      <c r="N319" s="35"/>
      <c r="O319" s="35"/>
      <c r="P319" s="35"/>
      <c r="Q319" s="101"/>
      <c r="R319" s="114"/>
      <c r="S319" s="243"/>
      <c r="T319" s="250"/>
      <c r="U319" s="35"/>
      <c r="V319" s="35"/>
      <c r="W319" s="35"/>
      <c r="X319" s="35"/>
      <c r="Y319" s="35"/>
      <c r="Z319" s="35"/>
      <c r="AA319" s="35"/>
      <c r="AB319" s="35"/>
      <c r="AC319" s="83">
        <v>100.0</v>
      </c>
      <c r="AD319" s="235" t="s">
        <v>5738</v>
      </c>
      <c r="AE319" s="35"/>
      <c r="AF319" s="35"/>
      <c r="AG319" s="35"/>
      <c r="AH319" s="35"/>
      <c r="AI319" s="35"/>
      <c r="AJ319" s="35"/>
      <c r="AK319" s="35"/>
      <c r="AL319" s="35"/>
      <c r="AM319" s="35"/>
      <c r="AN319" s="35"/>
      <c r="AO319" s="35"/>
      <c r="AP319" s="35"/>
      <c r="AQ319" s="35"/>
      <c r="AR319" s="35"/>
      <c r="AS319" s="101"/>
      <c r="AT319" s="35"/>
      <c r="AU319" s="35"/>
      <c r="AV319" s="35"/>
      <c r="AW319" s="35"/>
      <c r="AX319" s="35"/>
      <c r="AY319" s="101"/>
      <c r="AZ319" s="114"/>
      <c r="BA319" s="35"/>
      <c r="BB319" s="35"/>
      <c r="BC319" s="35"/>
      <c r="BD319" s="35"/>
      <c r="BE319" s="35"/>
      <c r="BF319" s="35"/>
      <c r="BG319" s="243"/>
      <c r="BH319" s="243"/>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124">
        <v>100.0</v>
      </c>
      <c r="CT319" s="122" t="s">
        <v>5739</v>
      </c>
      <c r="CU319" s="35"/>
      <c r="CV319" s="35"/>
      <c r="CW319" s="35"/>
      <c r="CX319" s="35"/>
      <c r="CY319" s="35"/>
      <c r="CZ319" s="35"/>
      <c r="DA319" s="35"/>
      <c r="DB319" s="35"/>
      <c r="DC319" s="35"/>
      <c r="DD319" s="35"/>
      <c r="DE319" s="35"/>
      <c r="DF319" s="35"/>
      <c r="DG319" s="35"/>
      <c r="DH319" s="35"/>
      <c r="DI319" s="35"/>
      <c r="DJ319" s="35"/>
      <c r="DK319" s="35"/>
      <c r="DL319" s="35"/>
      <c r="DM319" s="35"/>
      <c r="DN319" s="35"/>
      <c r="DO319" s="35"/>
      <c r="DP319" s="35"/>
    </row>
    <row r="320" ht="24.75" customHeight="1">
      <c r="A320" s="35"/>
      <c r="B320" s="82">
        <v>311.0</v>
      </c>
      <c r="C320" s="35"/>
      <c r="D320" s="35"/>
      <c r="E320" s="101"/>
      <c r="F320" s="114"/>
      <c r="G320" s="35"/>
      <c r="H320" s="35"/>
      <c r="I320" s="83">
        <v>500.0</v>
      </c>
      <c r="J320" s="117" t="s">
        <v>5740</v>
      </c>
      <c r="K320" s="83">
        <v>200.0</v>
      </c>
      <c r="L320" s="116" t="s">
        <v>5741</v>
      </c>
      <c r="M320" s="35"/>
      <c r="N320" s="35"/>
      <c r="O320" s="35"/>
      <c r="P320" s="35"/>
      <c r="Q320" s="101"/>
      <c r="R320" s="114"/>
      <c r="S320" s="243"/>
      <c r="T320" s="250"/>
      <c r="U320" s="35"/>
      <c r="V320" s="35"/>
      <c r="W320" s="35"/>
      <c r="X320" s="35"/>
      <c r="Y320" s="35"/>
      <c r="Z320" s="35"/>
      <c r="AA320" s="35"/>
      <c r="AB320" s="35"/>
      <c r="AC320" s="83">
        <v>100.0</v>
      </c>
      <c r="AD320" s="235" t="s">
        <v>5742</v>
      </c>
      <c r="AE320" s="35"/>
      <c r="AF320" s="35"/>
      <c r="AG320" s="35"/>
      <c r="AH320" s="35"/>
      <c r="AI320" s="35"/>
      <c r="AJ320" s="35"/>
      <c r="AK320" s="35"/>
      <c r="AL320" s="35"/>
      <c r="AM320" s="35"/>
      <c r="AN320" s="35"/>
      <c r="AO320" s="35"/>
      <c r="AP320" s="35"/>
      <c r="AQ320" s="35"/>
      <c r="AR320" s="35"/>
      <c r="AS320" s="101"/>
      <c r="AT320" s="35"/>
      <c r="AU320" s="35"/>
      <c r="AV320" s="35"/>
      <c r="AW320" s="35"/>
      <c r="AX320" s="35"/>
      <c r="AY320" s="101"/>
      <c r="AZ320" s="114"/>
      <c r="BA320" s="35"/>
      <c r="BB320" s="35"/>
      <c r="BC320" s="35"/>
      <c r="BD320" s="35"/>
      <c r="BE320" s="35"/>
      <c r="BF320" s="35"/>
      <c r="BG320" s="243"/>
      <c r="BH320" s="243"/>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124">
        <v>100.0</v>
      </c>
      <c r="CT320" s="122" t="s">
        <v>5743</v>
      </c>
      <c r="CU320" s="35"/>
      <c r="CV320" s="35"/>
      <c r="CW320" s="35"/>
      <c r="CX320" s="35"/>
      <c r="CY320" s="35"/>
      <c r="CZ320" s="35"/>
      <c r="DA320" s="35"/>
      <c r="DB320" s="35"/>
      <c r="DC320" s="35"/>
      <c r="DD320" s="35"/>
      <c r="DE320" s="35"/>
      <c r="DF320" s="35"/>
      <c r="DG320" s="35"/>
      <c r="DH320" s="35"/>
      <c r="DI320" s="35"/>
      <c r="DJ320" s="35"/>
      <c r="DK320" s="35"/>
      <c r="DL320" s="35"/>
      <c r="DM320" s="35"/>
      <c r="DN320" s="35"/>
      <c r="DO320" s="35"/>
      <c r="DP320" s="35"/>
    </row>
    <row r="321" ht="24.75" customHeight="1">
      <c r="A321" s="35"/>
      <c r="B321" s="82">
        <v>312.0</v>
      </c>
      <c r="C321" s="35"/>
      <c r="D321" s="35"/>
      <c r="E321" s="101"/>
      <c r="F321" s="114"/>
      <c r="G321" s="35"/>
      <c r="H321" s="35"/>
      <c r="I321" s="83">
        <v>200.0</v>
      </c>
      <c r="J321" s="117" t="s">
        <v>5744</v>
      </c>
      <c r="K321" s="83">
        <v>300.0</v>
      </c>
      <c r="L321" s="116" t="s">
        <v>5745</v>
      </c>
      <c r="M321" s="35"/>
      <c r="N321" s="35"/>
      <c r="O321" s="35"/>
      <c r="P321" s="35"/>
      <c r="Q321" s="101"/>
      <c r="R321" s="114"/>
      <c r="S321" s="243"/>
      <c r="T321" s="250"/>
      <c r="U321" s="35"/>
      <c r="V321" s="35"/>
      <c r="W321" s="35"/>
      <c r="X321" s="35"/>
      <c r="Y321" s="35"/>
      <c r="Z321" s="35"/>
      <c r="AA321" s="35"/>
      <c r="AB321" s="35"/>
      <c r="AC321" s="83">
        <v>200.0</v>
      </c>
      <c r="AD321" s="235" t="s">
        <v>5746</v>
      </c>
      <c r="AE321" s="35"/>
      <c r="AF321" s="35"/>
      <c r="AG321" s="35"/>
      <c r="AH321" s="35"/>
      <c r="AI321" s="35"/>
      <c r="AJ321" s="35"/>
      <c r="AK321" s="35"/>
      <c r="AL321" s="35"/>
      <c r="AM321" s="35"/>
      <c r="AN321" s="35"/>
      <c r="AO321" s="35"/>
      <c r="AP321" s="35"/>
      <c r="AQ321" s="35"/>
      <c r="AR321" s="35"/>
      <c r="AS321" s="101"/>
      <c r="AT321" s="35"/>
      <c r="AU321" s="35"/>
      <c r="AV321" s="35"/>
      <c r="AW321" s="35"/>
      <c r="AX321" s="35"/>
      <c r="AY321" s="101"/>
      <c r="AZ321" s="114"/>
      <c r="BA321" s="35"/>
      <c r="BB321" s="35"/>
      <c r="BC321" s="35"/>
      <c r="BD321" s="35"/>
      <c r="BE321" s="35"/>
      <c r="BF321" s="35"/>
      <c r="BG321" s="243"/>
      <c r="BH321" s="243"/>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124">
        <v>200.0</v>
      </c>
      <c r="CT321" s="122" t="s">
        <v>5747</v>
      </c>
      <c r="CU321" s="35"/>
      <c r="CV321" s="35"/>
      <c r="CW321" s="35"/>
      <c r="CX321" s="35"/>
      <c r="CY321" s="35"/>
      <c r="CZ321" s="35"/>
      <c r="DA321" s="35"/>
      <c r="DB321" s="35"/>
      <c r="DC321" s="35"/>
      <c r="DD321" s="35"/>
      <c r="DE321" s="35"/>
      <c r="DF321" s="35"/>
      <c r="DG321" s="35"/>
      <c r="DH321" s="35"/>
      <c r="DI321" s="35"/>
      <c r="DJ321" s="35"/>
      <c r="DK321" s="35"/>
      <c r="DL321" s="35"/>
      <c r="DM321" s="35"/>
      <c r="DN321" s="35"/>
      <c r="DO321" s="35"/>
      <c r="DP321" s="35"/>
    </row>
    <row r="322" ht="24.75" customHeight="1">
      <c r="A322" s="35"/>
      <c r="B322" s="82">
        <v>313.0</v>
      </c>
      <c r="C322" s="35"/>
      <c r="D322" s="35"/>
      <c r="E322" s="101"/>
      <c r="F322" s="114"/>
      <c r="G322" s="35"/>
      <c r="H322" s="35"/>
      <c r="I322" s="83">
        <v>300.0</v>
      </c>
      <c r="J322" s="117" t="s">
        <v>5748</v>
      </c>
      <c r="K322" s="83">
        <v>200.0</v>
      </c>
      <c r="L322" s="116" t="s">
        <v>5749</v>
      </c>
      <c r="M322" s="35"/>
      <c r="N322" s="35"/>
      <c r="O322" s="35"/>
      <c r="P322" s="35"/>
      <c r="Q322" s="101"/>
      <c r="R322" s="114"/>
      <c r="S322" s="243"/>
      <c r="T322" s="250"/>
      <c r="U322" s="35"/>
      <c r="V322" s="35"/>
      <c r="W322" s="35"/>
      <c r="X322" s="35"/>
      <c r="Y322" s="35"/>
      <c r="Z322" s="35"/>
      <c r="AA322" s="35"/>
      <c r="AB322" s="35"/>
      <c r="AC322" s="83">
        <v>100.0</v>
      </c>
      <c r="AD322" s="235" t="s">
        <v>5750</v>
      </c>
      <c r="AE322" s="35"/>
      <c r="AF322" s="35"/>
      <c r="AG322" s="35"/>
      <c r="AH322" s="35"/>
      <c r="AI322" s="35"/>
      <c r="AJ322" s="35"/>
      <c r="AK322" s="35"/>
      <c r="AL322" s="35"/>
      <c r="AM322" s="35"/>
      <c r="AN322" s="35"/>
      <c r="AO322" s="35"/>
      <c r="AP322" s="35"/>
      <c r="AQ322" s="35"/>
      <c r="AR322" s="35"/>
      <c r="AS322" s="101"/>
      <c r="AT322" s="35"/>
      <c r="AU322" s="35"/>
      <c r="AV322" s="35"/>
      <c r="AW322" s="35"/>
      <c r="AX322" s="35"/>
      <c r="AY322" s="101"/>
      <c r="AZ322" s="114"/>
      <c r="BA322" s="35"/>
      <c r="BB322" s="35"/>
      <c r="BC322" s="35"/>
      <c r="BD322" s="35"/>
      <c r="BE322" s="35"/>
      <c r="BF322" s="35"/>
      <c r="BG322" s="243"/>
      <c r="BH322" s="243"/>
      <c r="BI322" s="35"/>
      <c r="BJ322" s="35"/>
      <c r="BK322" s="35"/>
      <c r="BL322" s="35"/>
      <c r="BM322" s="35"/>
      <c r="BN322" s="35"/>
      <c r="BO322" s="35"/>
      <c r="BP322" s="35"/>
      <c r="BQ322" s="35"/>
      <c r="BR322" s="35"/>
      <c r="BS322" s="35"/>
      <c r="BT322" s="35"/>
      <c r="BU322" s="35"/>
      <c r="BV322" s="35"/>
      <c r="BW322" s="35"/>
      <c r="BX322" s="35"/>
      <c r="BY322" s="35"/>
      <c r="BZ322" s="35"/>
      <c r="CA322" s="35"/>
      <c r="CB322" s="35"/>
      <c r="CC322" s="35"/>
      <c r="CD322" s="35"/>
      <c r="CE322" s="35"/>
      <c r="CF322" s="35"/>
      <c r="CG322" s="35"/>
      <c r="CH322" s="35"/>
      <c r="CI322" s="35"/>
      <c r="CJ322" s="35"/>
      <c r="CK322" s="35"/>
      <c r="CL322" s="35"/>
      <c r="CM322" s="35"/>
      <c r="CN322" s="35"/>
      <c r="CO322" s="35"/>
      <c r="CP322" s="35"/>
      <c r="CQ322" s="35"/>
      <c r="CR322" s="35"/>
      <c r="CS322" s="124">
        <v>200.0</v>
      </c>
      <c r="CT322" s="122" t="s">
        <v>5751</v>
      </c>
      <c r="CU322" s="35"/>
      <c r="CV322" s="35"/>
      <c r="CW322" s="35"/>
      <c r="CX322" s="35"/>
      <c r="CY322" s="35"/>
      <c r="CZ322" s="35"/>
      <c r="DA322" s="35"/>
      <c r="DB322" s="35"/>
      <c r="DC322" s="35"/>
      <c r="DD322" s="35"/>
      <c r="DE322" s="35"/>
      <c r="DF322" s="35"/>
      <c r="DG322" s="35"/>
      <c r="DH322" s="35"/>
      <c r="DI322" s="35"/>
      <c r="DJ322" s="35"/>
      <c r="DK322" s="35"/>
      <c r="DL322" s="35"/>
      <c r="DM322" s="35"/>
      <c r="DN322" s="35"/>
      <c r="DO322" s="35"/>
      <c r="DP322" s="35"/>
    </row>
    <row r="323" ht="24.75" customHeight="1">
      <c r="A323" s="35"/>
      <c r="B323" s="82">
        <v>314.0</v>
      </c>
      <c r="C323" s="35"/>
      <c r="D323" s="35"/>
      <c r="E323" s="101"/>
      <c r="F323" s="114"/>
      <c r="G323" s="35"/>
      <c r="H323" s="35"/>
      <c r="I323" s="83">
        <v>300.0</v>
      </c>
      <c r="J323" s="117" t="s">
        <v>5752</v>
      </c>
      <c r="K323" s="83">
        <v>200.0</v>
      </c>
      <c r="L323" s="116" t="s">
        <v>5753</v>
      </c>
      <c r="M323" s="35"/>
      <c r="N323" s="35"/>
      <c r="O323" s="35"/>
      <c r="P323" s="35"/>
      <c r="Q323" s="101"/>
      <c r="R323" s="114"/>
      <c r="S323" s="243"/>
      <c r="T323" s="250"/>
      <c r="U323" s="35"/>
      <c r="V323" s="35"/>
      <c r="W323" s="35"/>
      <c r="X323" s="35"/>
      <c r="Y323" s="35"/>
      <c r="Z323" s="35"/>
      <c r="AA323" s="35"/>
      <c r="AB323" s="35"/>
      <c r="AC323" s="83">
        <v>50.0</v>
      </c>
      <c r="AD323" s="235" t="s">
        <v>5754</v>
      </c>
      <c r="AE323" s="35"/>
      <c r="AF323" s="35"/>
      <c r="AG323" s="35"/>
      <c r="AH323" s="35"/>
      <c r="AI323" s="35"/>
      <c r="AJ323" s="35"/>
      <c r="AK323" s="35"/>
      <c r="AL323" s="35"/>
      <c r="AM323" s="35"/>
      <c r="AN323" s="35"/>
      <c r="AO323" s="35"/>
      <c r="AP323" s="35"/>
      <c r="AQ323" s="35"/>
      <c r="AR323" s="35"/>
      <c r="AS323" s="101"/>
      <c r="AT323" s="35"/>
      <c r="AU323" s="35"/>
      <c r="AV323" s="35"/>
      <c r="AW323" s="35"/>
      <c r="AX323" s="35"/>
      <c r="AY323" s="101"/>
      <c r="AZ323" s="114"/>
      <c r="BA323" s="35"/>
      <c r="BB323" s="35"/>
      <c r="BC323" s="35"/>
      <c r="BD323" s="35"/>
      <c r="BE323" s="35"/>
      <c r="BF323" s="35"/>
      <c r="BG323" s="243"/>
      <c r="BH323" s="243"/>
      <c r="BI323" s="35"/>
      <c r="BJ323" s="35"/>
      <c r="BK323" s="35"/>
      <c r="BL323" s="35"/>
      <c r="BM323" s="35"/>
      <c r="BN323" s="35"/>
      <c r="BO323" s="35"/>
      <c r="BP323" s="35"/>
      <c r="BQ323" s="35"/>
      <c r="BR323" s="35"/>
      <c r="BS323" s="35"/>
      <c r="BT323" s="35"/>
      <c r="BU323" s="35"/>
      <c r="BV323" s="35"/>
      <c r="BW323" s="35"/>
      <c r="BX323" s="35"/>
      <c r="BY323" s="35"/>
      <c r="BZ323" s="35"/>
      <c r="CA323" s="35"/>
      <c r="CB323" s="35"/>
      <c r="CC323" s="35"/>
      <c r="CD323" s="35"/>
      <c r="CE323" s="35"/>
      <c r="CF323" s="35"/>
      <c r="CG323" s="35"/>
      <c r="CH323" s="35"/>
      <c r="CI323" s="35"/>
      <c r="CJ323" s="35"/>
      <c r="CK323" s="35"/>
      <c r="CL323" s="35"/>
      <c r="CM323" s="35"/>
      <c r="CN323" s="35"/>
      <c r="CO323" s="35"/>
      <c r="CP323" s="35"/>
      <c r="CQ323" s="35"/>
      <c r="CR323" s="35"/>
      <c r="CS323" s="124">
        <v>300.0</v>
      </c>
      <c r="CT323" s="122" t="s">
        <v>5755</v>
      </c>
      <c r="CU323" s="35"/>
      <c r="CV323" s="35"/>
      <c r="CW323" s="35"/>
      <c r="CX323" s="35"/>
      <c r="CY323" s="35"/>
      <c r="CZ323" s="35"/>
      <c r="DA323" s="35"/>
      <c r="DB323" s="35"/>
      <c r="DC323" s="35"/>
      <c r="DD323" s="35"/>
      <c r="DE323" s="35"/>
      <c r="DF323" s="35"/>
      <c r="DG323" s="35"/>
      <c r="DH323" s="35"/>
      <c r="DI323" s="35"/>
      <c r="DJ323" s="35"/>
      <c r="DK323" s="35"/>
      <c r="DL323" s="35"/>
      <c r="DM323" s="35"/>
      <c r="DN323" s="35"/>
      <c r="DO323" s="35"/>
      <c r="DP323" s="35"/>
    </row>
    <row r="324" ht="24.75" customHeight="1">
      <c r="A324" s="35"/>
      <c r="B324" s="82">
        <v>315.0</v>
      </c>
      <c r="C324" s="35"/>
      <c r="D324" s="35"/>
      <c r="E324" s="101"/>
      <c r="F324" s="114"/>
      <c r="G324" s="35"/>
      <c r="H324" s="35"/>
      <c r="I324" s="83">
        <v>400.0</v>
      </c>
      <c r="J324" s="238" t="s">
        <v>5756</v>
      </c>
      <c r="K324" s="83">
        <v>200.0</v>
      </c>
      <c r="L324" s="116" t="s">
        <v>5757</v>
      </c>
      <c r="M324" s="35"/>
      <c r="N324" s="35"/>
      <c r="O324" s="35"/>
      <c r="P324" s="35"/>
      <c r="Q324" s="101"/>
      <c r="R324" s="114"/>
      <c r="S324" s="243"/>
      <c r="T324" s="250"/>
      <c r="U324" s="35"/>
      <c r="V324" s="35"/>
      <c r="W324" s="35"/>
      <c r="X324" s="35"/>
      <c r="Y324" s="35"/>
      <c r="Z324" s="35"/>
      <c r="AA324" s="35"/>
      <c r="AB324" s="35"/>
      <c r="AC324" s="83">
        <v>100.0</v>
      </c>
      <c r="AD324" s="145" t="s">
        <v>2461</v>
      </c>
      <c r="AE324" s="35"/>
      <c r="AF324" s="35"/>
      <c r="AG324" s="35"/>
      <c r="AH324" s="35"/>
      <c r="AI324" s="35"/>
      <c r="AJ324" s="35"/>
      <c r="AK324" s="35"/>
      <c r="AL324" s="35"/>
      <c r="AM324" s="35"/>
      <c r="AN324" s="35"/>
      <c r="AO324" s="35"/>
      <c r="AP324" s="35"/>
      <c r="AQ324" s="35"/>
      <c r="AR324" s="35"/>
      <c r="AS324" s="101"/>
      <c r="AT324" s="35"/>
      <c r="AU324" s="35"/>
      <c r="AV324" s="35"/>
      <c r="AW324" s="35"/>
      <c r="AX324" s="35"/>
      <c r="AY324" s="101"/>
      <c r="AZ324" s="114"/>
      <c r="BA324" s="35"/>
      <c r="BB324" s="35"/>
      <c r="BC324" s="35"/>
      <c r="BD324" s="35"/>
      <c r="BE324" s="35"/>
      <c r="BF324" s="35"/>
      <c r="BG324" s="243"/>
      <c r="BH324" s="243"/>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124">
        <v>600.0</v>
      </c>
      <c r="CT324" s="122" t="s">
        <v>5758</v>
      </c>
      <c r="CU324" s="35"/>
      <c r="CV324" s="35"/>
      <c r="CW324" s="35"/>
      <c r="CX324" s="35"/>
      <c r="CY324" s="35"/>
      <c r="CZ324" s="35"/>
      <c r="DA324" s="35"/>
      <c r="DB324" s="35"/>
      <c r="DC324" s="35"/>
      <c r="DD324" s="35"/>
      <c r="DE324" s="35"/>
      <c r="DF324" s="35"/>
      <c r="DG324" s="35"/>
      <c r="DH324" s="35"/>
      <c r="DI324" s="35"/>
      <c r="DJ324" s="35"/>
      <c r="DK324" s="35"/>
      <c r="DL324" s="35"/>
      <c r="DM324" s="35"/>
      <c r="DN324" s="35"/>
      <c r="DO324" s="35"/>
      <c r="DP324" s="35"/>
    </row>
    <row r="325" ht="24.75" customHeight="1">
      <c r="A325" s="35"/>
      <c r="B325" s="82">
        <v>316.0</v>
      </c>
      <c r="C325" s="35"/>
      <c r="D325" s="35"/>
      <c r="E325" s="101"/>
      <c r="F325" s="114"/>
      <c r="G325" s="35"/>
      <c r="H325" s="35"/>
      <c r="I325" s="142">
        <v>300.0</v>
      </c>
      <c r="J325" s="251" t="s">
        <v>5759</v>
      </c>
      <c r="K325" s="83">
        <v>200.0</v>
      </c>
      <c r="L325" s="116" t="s">
        <v>5760</v>
      </c>
      <c r="M325" s="35"/>
      <c r="N325" s="35"/>
      <c r="O325" s="35"/>
      <c r="P325" s="35"/>
      <c r="Q325" s="101"/>
      <c r="R325" s="114"/>
      <c r="S325" s="243"/>
      <c r="T325" s="250"/>
      <c r="U325" s="35"/>
      <c r="V325" s="35"/>
      <c r="W325" s="35"/>
      <c r="X325" s="35"/>
      <c r="Y325" s="35"/>
      <c r="Z325" s="35"/>
      <c r="AA325" s="35"/>
      <c r="AB325" s="35"/>
      <c r="AC325" s="83">
        <v>200.0</v>
      </c>
      <c r="AD325" s="145" t="s">
        <v>5761</v>
      </c>
      <c r="AE325" s="35"/>
      <c r="AF325" s="35"/>
      <c r="AG325" s="35"/>
      <c r="AH325" s="35"/>
      <c r="AI325" s="35"/>
      <c r="AJ325" s="35"/>
      <c r="AK325" s="35"/>
      <c r="AL325" s="35"/>
      <c r="AM325" s="35"/>
      <c r="AN325" s="35"/>
      <c r="AO325" s="35"/>
      <c r="AP325" s="35"/>
      <c r="AQ325" s="35"/>
      <c r="AR325" s="35"/>
      <c r="AS325" s="101"/>
      <c r="AT325" s="35"/>
      <c r="AU325" s="35"/>
      <c r="AV325" s="35"/>
      <c r="AW325" s="35"/>
      <c r="AX325" s="35"/>
      <c r="AY325" s="101"/>
      <c r="AZ325" s="114"/>
      <c r="BA325" s="35"/>
      <c r="BB325" s="35"/>
      <c r="BC325" s="35"/>
      <c r="BD325" s="35"/>
      <c r="BE325" s="35"/>
      <c r="BF325" s="35"/>
      <c r="BG325" s="243"/>
      <c r="BH325" s="243"/>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124">
        <v>200.0</v>
      </c>
      <c r="CT325" s="122" t="s">
        <v>5762</v>
      </c>
      <c r="CU325" s="35"/>
      <c r="CV325" s="35"/>
      <c r="CW325" s="35"/>
      <c r="CX325" s="35"/>
      <c r="CY325" s="35"/>
      <c r="CZ325" s="35"/>
      <c r="DA325" s="35"/>
      <c r="DB325" s="35"/>
      <c r="DC325" s="35"/>
      <c r="DD325" s="35"/>
      <c r="DE325" s="35"/>
      <c r="DF325" s="35"/>
      <c r="DG325" s="35"/>
      <c r="DH325" s="35"/>
      <c r="DI325" s="35"/>
      <c r="DJ325" s="35"/>
      <c r="DK325" s="35"/>
      <c r="DL325" s="35"/>
      <c r="DM325" s="35"/>
      <c r="DN325" s="35"/>
      <c r="DO325" s="35"/>
      <c r="DP325" s="35"/>
    </row>
    <row r="326" ht="24.75" customHeight="1">
      <c r="A326" s="35"/>
      <c r="B326" s="82">
        <v>317.0</v>
      </c>
      <c r="C326" s="35"/>
      <c r="D326" s="35"/>
      <c r="E326" s="101"/>
      <c r="F326" s="114"/>
      <c r="G326" s="35"/>
      <c r="H326" s="35"/>
      <c r="I326" s="101"/>
      <c r="J326" s="101"/>
      <c r="K326" s="83">
        <v>200.0</v>
      </c>
      <c r="L326" s="116" t="s">
        <v>5763</v>
      </c>
      <c r="M326" s="35"/>
      <c r="N326" s="35"/>
      <c r="O326" s="35"/>
      <c r="P326" s="35"/>
      <c r="Q326" s="101"/>
      <c r="R326" s="114"/>
      <c r="S326" s="243"/>
      <c r="T326" s="250"/>
      <c r="U326" s="35"/>
      <c r="V326" s="35"/>
      <c r="W326" s="35"/>
      <c r="X326" s="35"/>
      <c r="Y326" s="35"/>
      <c r="Z326" s="35"/>
      <c r="AA326" s="35"/>
      <c r="AB326" s="35"/>
      <c r="AC326" s="83">
        <v>100.0</v>
      </c>
      <c r="AD326" s="235" t="s">
        <v>5764</v>
      </c>
      <c r="AE326" s="144"/>
      <c r="AF326" s="35"/>
      <c r="AG326" s="35"/>
      <c r="AH326" s="35"/>
      <c r="AI326" s="35"/>
      <c r="AJ326" s="35"/>
      <c r="AK326" s="35"/>
      <c r="AL326" s="35"/>
      <c r="AM326" s="35"/>
      <c r="AN326" s="35"/>
      <c r="AO326" s="35"/>
      <c r="AP326" s="35"/>
      <c r="AQ326" s="35"/>
      <c r="AR326" s="35"/>
      <c r="AS326" s="101"/>
      <c r="AT326" s="35"/>
      <c r="AU326" s="35"/>
      <c r="AV326" s="35"/>
      <c r="AW326" s="35"/>
      <c r="AX326" s="35"/>
      <c r="AY326" s="101"/>
      <c r="AZ326" s="114"/>
      <c r="BA326" s="35"/>
      <c r="BB326" s="35"/>
      <c r="BC326" s="35"/>
      <c r="BD326" s="35"/>
      <c r="BE326" s="35"/>
      <c r="BF326" s="35"/>
      <c r="BG326" s="243"/>
      <c r="BH326" s="243"/>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124">
        <v>100.0</v>
      </c>
      <c r="CT326" s="122" t="s">
        <v>5765</v>
      </c>
      <c r="CU326" s="35"/>
      <c r="CV326" s="35"/>
      <c r="CW326" s="35"/>
      <c r="CX326" s="35"/>
      <c r="CY326" s="35"/>
      <c r="CZ326" s="35"/>
      <c r="DA326" s="35"/>
      <c r="DB326" s="35"/>
      <c r="DC326" s="35"/>
      <c r="DD326" s="35"/>
      <c r="DE326" s="35"/>
      <c r="DF326" s="35"/>
      <c r="DG326" s="35"/>
      <c r="DH326" s="35"/>
      <c r="DI326" s="35"/>
      <c r="DJ326" s="35"/>
      <c r="DK326" s="35"/>
      <c r="DL326" s="35"/>
      <c r="DM326" s="35"/>
      <c r="DN326" s="35"/>
      <c r="DO326" s="35"/>
      <c r="DP326" s="35"/>
    </row>
    <row r="327" ht="24.75" customHeight="1">
      <c r="A327" s="35"/>
      <c r="B327" s="82">
        <v>318.0</v>
      </c>
      <c r="C327" s="35"/>
      <c r="D327" s="35"/>
      <c r="E327" s="101"/>
      <c r="F327" s="114"/>
      <c r="G327" s="35"/>
      <c r="H327" s="35"/>
      <c r="I327" s="101"/>
      <c r="J327" s="101"/>
      <c r="K327" s="83">
        <v>200.0</v>
      </c>
      <c r="L327" s="116" t="s">
        <v>5766</v>
      </c>
      <c r="M327" s="35"/>
      <c r="N327" s="35"/>
      <c r="O327" s="35"/>
      <c r="P327" s="35"/>
      <c r="Q327" s="101"/>
      <c r="R327" s="114"/>
      <c r="S327" s="243"/>
      <c r="T327" s="250"/>
      <c r="U327" s="35"/>
      <c r="V327" s="35"/>
      <c r="W327" s="35"/>
      <c r="X327" s="35"/>
      <c r="Y327" s="35"/>
      <c r="Z327" s="35"/>
      <c r="AA327" s="35"/>
      <c r="AB327" s="35"/>
      <c r="AC327" s="83">
        <v>50.0</v>
      </c>
      <c r="AD327" s="235" t="s">
        <v>5767</v>
      </c>
      <c r="AE327" s="35"/>
      <c r="AF327" s="35"/>
      <c r="AG327" s="35"/>
      <c r="AH327" s="35"/>
      <c r="AI327" s="35"/>
      <c r="AJ327" s="35"/>
      <c r="AK327" s="35"/>
      <c r="AL327" s="35"/>
      <c r="AM327" s="35"/>
      <c r="AN327" s="35"/>
      <c r="AO327" s="35"/>
      <c r="AP327" s="35"/>
      <c r="AQ327" s="35"/>
      <c r="AR327" s="35"/>
      <c r="AS327" s="101"/>
      <c r="AT327" s="35"/>
      <c r="AU327" s="35"/>
      <c r="AV327" s="35"/>
      <c r="AW327" s="35"/>
      <c r="AX327" s="35"/>
      <c r="AY327" s="101"/>
      <c r="AZ327" s="114"/>
      <c r="BA327" s="35"/>
      <c r="BB327" s="35"/>
      <c r="BC327" s="35"/>
      <c r="BD327" s="35"/>
      <c r="BE327" s="35"/>
      <c r="BF327" s="35"/>
      <c r="BG327" s="243"/>
      <c r="BH327" s="243"/>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124">
        <v>200.0</v>
      </c>
      <c r="CT327" s="122" t="s">
        <v>5768</v>
      </c>
      <c r="CU327" s="35"/>
      <c r="CV327" s="35"/>
      <c r="CW327" s="35"/>
      <c r="CX327" s="35"/>
      <c r="CY327" s="35"/>
      <c r="CZ327" s="35"/>
      <c r="DA327" s="35"/>
      <c r="DB327" s="35"/>
      <c r="DC327" s="35"/>
      <c r="DD327" s="35"/>
      <c r="DE327" s="35"/>
      <c r="DF327" s="35"/>
      <c r="DG327" s="35"/>
      <c r="DH327" s="35"/>
      <c r="DI327" s="35"/>
      <c r="DJ327" s="35"/>
      <c r="DK327" s="35"/>
      <c r="DL327" s="35"/>
      <c r="DM327" s="35"/>
      <c r="DN327" s="35"/>
      <c r="DO327" s="35"/>
      <c r="DP327" s="35"/>
    </row>
    <row r="328" ht="24.75" customHeight="1">
      <c r="A328" s="35"/>
      <c r="B328" s="82">
        <v>319.0</v>
      </c>
      <c r="C328" s="35"/>
      <c r="D328" s="35"/>
      <c r="E328" s="101"/>
      <c r="F328" s="114"/>
      <c r="G328" s="35"/>
      <c r="H328" s="35"/>
      <c r="I328" s="101"/>
      <c r="J328" s="101"/>
      <c r="K328" s="83">
        <v>400.0</v>
      </c>
      <c r="L328" s="116" t="s">
        <v>5769</v>
      </c>
      <c r="M328" s="35"/>
      <c r="N328" s="35"/>
      <c r="O328" s="35"/>
      <c r="P328" s="35"/>
      <c r="Q328" s="101"/>
      <c r="R328" s="114"/>
      <c r="S328" s="243"/>
      <c r="T328" s="250"/>
      <c r="U328" s="35"/>
      <c r="V328" s="35"/>
      <c r="W328" s="35"/>
      <c r="X328" s="35"/>
      <c r="Y328" s="35"/>
      <c r="Z328" s="35"/>
      <c r="AA328" s="35"/>
      <c r="AB328" s="35"/>
      <c r="AC328" s="83">
        <v>100.0</v>
      </c>
      <c r="AD328" s="235" t="s">
        <v>5770</v>
      </c>
      <c r="AE328" s="35"/>
      <c r="AF328" s="35"/>
      <c r="AG328" s="35"/>
      <c r="AH328" s="35"/>
      <c r="AI328" s="35"/>
      <c r="AJ328" s="35"/>
      <c r="AK328" s="35"/>
      <c r="AL328" s="35"/>
      <c r="AM328" s="35"/>
      <c r="AN328" s="35"/>
      <c r="AO328" s="35"/>
      <c r="AP328" s="35"/>
      <c r="AQ328" s="35"/>
      <c r="AR328" s="35"/>
      <c r="AS328" s="101"/>
      <c r="AT328" s="35"/>
      <c r="AU328" s="35"/>
      <c r="AV328" s="35"/>
      <c r="AW328" s="35"/>
      <c r="AX328" s="35"/>
      <c r="AY328" s="101"/>
      <c r="AZ328" s="114"/>
      <c r="BA328" s="35"/>
      <c r="BB328" s="35"/>
      <c r="BC328" s="35"/>
      <c r="BD328" s="35"/>
      <c r="BE328" s="35"/>
      <c r="BF328" s="35"/>
      <c r="BG328" s="243"/>
      <c r="BH328" s="243"/>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124">
        <v>100.0</v>
      </c>
      <c r="CT328" s="122" t="s">
        <v>5771</v>
      </c>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row>
    <row r="329" ht="24.75" customHeight="1">
      <c r="A329" s="35"/>
      <c r="B329" s="82">
        <v>320.0</v>
      </c>
      <c r="C329" s="35"/>
      <c r="D329" s="35"/>
      <c r="E329" s="101"/>
      <c r="F329" s="114"/>
      <c r="G329" s="35"/>
      <c r="H329" s="35"/>
      <c r="I329" s="101"/>
      <c r="J329" s="101"/>
      <c r="K329" s="83">
        <v>400.0</v>
      </c>
      <c r="L329" s="116" t="s">
        <v>5772</v>
      </c>
      <c r="M329" s="35"/>
      <c r="N329" s="35"/>
      <c r="O329" s="35"/>
      <c r="P329" s="35"/>
      <c r="Q329" s="101"/>
      <c r="R329" s="114"/>
      <c r="S329" s="243"/>
      <c r="T329" s="250"/>
      <c r="U329" s="35"/>
      <c r="V329" s="35"/>
      <c r="W329" s="35"/>
      <c r="X329" s="35"/>
      <c r="Y329" s="35"/>
      <c r="Z329" s="35"/>
      <c r="AA329" s="35"/>
      <c r="AB329" s="35"/>
      <c r="AC329" s="83">
        <v>100.0</v>
      </c>
      <c r="AD329" s="235" t="s">
        <v>5773</v>
      </c>
      <c r="AE329" s="35"/>
      <c r="AF329" s="35"/>
      <c r="AG329" s="35"/>
      <c r="AH329" s="35"/>
      <c r="AI329" s="35"/>
      <c r="AJ329" s="35"/>
      <c r="AK329" s="35"/>
      <c r="AL329" s="35"/>
      <c r="AM329" s="35"/>
      <c r="AN329" s="35"/>
      <c r="AO329" s="35"/>
      <c r="AP329" s="35"/>
      <c r="AQ329" s="35"/>
      <c r="AR329" s="35"/>
      <c r="AS329" s="101"/>
      <c r="AT329" s="35"/>
      <c r="AU329" s="35"/>
      <c r="AV329" s="35"/>
      <c r="AW329" s="35"/>
      <c r="AX329" s="35"/>
      <c r="AY329" s="101"/>
      <c r="AZ329" s="114"/>
      <c r="BA329" s="35"/>
      <c r="BB329" s="35"/>
      <c r="BC329" s="35"/>
      <c r="BD329" s="35"/>
      <c r="BE329" s="35"/>
      <c r="BF329" s="35"/>
      <c r="BG329" s="243"/>
      <c r="BH329" s="243"/>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124">
        <v>400.0</v>
      </c>
      <c r="CT329" s="122" t="s">
        <v>5774</v>
      </c>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row>
    <row r="330" ht="24.75" customHeight="1">
      <c r="A330" s="35"/>
      <c r="B330" s="82">
        <v>321.0</v>
      </c>
      <c r="C330" s="35"/>
      <c r="D330" s="35"/>
      <c r="E330" s="101"/>
      <c r="F330" s="114"/>
      <c r="G330" s="35"/>
      <c r="H330" s="35"/>
      <c r="I330" s="101"/>
      <c r="J330" s="101"/>
      <c r="K330" s="83">
        <v>500.0</v>
      </c>
      <c r="L330" s="116" t="s">
        <v>5775</v>
      </c>
      <c r="M330" s="35"/>
      <c r="N330" s="35"/>
      <c r="O330" s="35"/>
      <c r="P330" s="35"/>
      <c r="Q330" s="101"/>
      <c r="R330" s="114"/>
      <c r="S330" s="243"/>
      <c r="T330" s="250"/>
      <c r="U330" s="35"/>
      <c r="V330" s="35"/>
      <c r="W330" s="35"/>
      <c r="X330" s="35"/>
      <c r="Y330" s="35"/>
      <c r="Z330" s="35"/>
      <c r="AA330" s="35"/>
      <c r="AB330" s="35"/>
      <c r="AC330" s="83">
        <v>100.0</v>
      </c>
      <c r="AD330" s="235" t="s">
        <v>5776</v>
      </c>
      <c r="AE330" s="35"/>
      <c r="AF330" s="35"/>
      <c r="AG330" s="35"/>
      <c r="AH330" s="35"/>
      <c r="AI330" s="35"/>
      <c r="AJ330" s="35"/>
      <c r="AK330" s="35"/>
      <c r="AL330" s="35"/>
      <c r="AM330" s="35"/>
      <c r="AN330" s="35"/>
      <c r="AO330" s="35"/>
      <c r="AP330" s="35"/>
      <c r="AQ330" s="35"/>
      <c r="AR330" s="35"/>
      <c r="AS330" s="101"/>
      <c r="AT330" s="35"/>
      <c r="AU330" s="35"/>
      <c r="AV330" s="35"/>
      <c r="AW330" s="35"/>
      <c r="AX330" s="35"/>
      <c r="AY330" s="101"/>
      <c r="AZ330" s="114"/>
      <c r="BA330" s="35"/>
      <c r="BB330" s="35"/>
      <c r="BC330" s="35"/>
      <c r="BD330" s="35"/>
      <c r="BE330" s="35"/>
      <c r="BF330" s="35"/>
      <c r="BG330" s="243"/>
      <c r="BH330" s="243"/>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124">
        <v>400.0</v>
      </c>
      <c r="CT330" s="122" t="s">
        <v>5777</v>
      </c>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row>
    <row r="331" ht="24.75" customHeight="1">
      <c r="A331" s="35"/>
      <c r="B331" s="82">
        <v>322.0</v>
      </c>
      <c r="C331" s="35"/>
      <c r="D331" s="35"/>
      <c r="E331" s="101"/>
      <c r="F331" s="114"/>
      <c r="G331" s="35"/>
      <c r="H331" s="35"/>
      <c r="I331" s="101"/>
      <c r="J331" s="101"/>
      <c r="K331" s="83">
        <v>500.0</v>
      </c>
      <c r="L331" s="116" t="s">
        <v>5778</v>
      </c>
      <c r="M331" s="35"/>
      <c r="N331" s="35"/>
      <c r="O331" s="35"/>
      <c r="P331" s="35"/>
      <c r="Q331" s="101"/>
      <c r="R331" s="114"/>
      <c r="S331" s="243"/>
      <c r="T331" s="250"/>
      <c r="U331" s="35"/>
      <c r="V331" s="35"/>
      <c r="W331" s="35"/>
      <c r="X331" s="35"/>
      <c r="Y331" s="35"/>
      <c r="Z331" s="35"/>
      <c r="AA331" s="35"/>
      <c r="AB331" s="35"/>
      <c r="AC331" s="83">
        <v>50.0</v>
      </c>
      <c r="AD331" s="235" t="s">
        <v>5779</v>
      </c>
      <c r="AE331" s="35"/>
      <c r="AF331" s="35"/>
      <c r="AG331" s="35"/>
      <c r="AH331" s="35"/>
      <c r="AI331" s="35"/>
      <c r="AJ331" s="35"/>
      <c r="AK331" s="35"/>
      <c r="AL331" s="35"/>
      <c r="AM331" s="35"/>
      <c r="AN331" s="35"/>
      <c r="AO331" s="35"/>
      <c r="AP331" s="35"/>
      <c r="AQ331" s="35"/>
      <c r="AR331" s="35"/>
      <c r="AS331" s="101"/>
      <c r="AT331" s="35"/>
      <c r="AU331" s="35"/>
      <c r="AV331" s="35"/>
      <c r="AW331" s="35"/>
      <c r="AX331" s="35"/>
      <c r="AY331" s="101"/>
      <c r="AZ331" s="114"/>
      <c r="BA331" s="35"/>
      <c r="BB331" s="35"/>
      <c r="BC331" s="35"/>
      <c r="BD331" s="35"/>
      <c r="BE331" s="35"/>
      <c r="BF331" s="35"/>
      <c r="BG331" s="243"/>
      <c r="BH331" s="243"/>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124">
        <v>200.0</v>
      </c>
      <c r="CT331" s="122" t="str">
        <f>HYPERLINK("http://www.scpwiki.com/scp-3209", "Scp-3209")</f>
        <v>Scp-3209</v>
      </c>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row>
    <row r="332" ht="24.75" customHeight="1">
      <c r="A332" s="35"/>
      <c r="B332" s="82">
        <v>323.0</v>
      </c>
      <c r="C332" s="35"/>
      <c r="D332" s="35"/>
      <c r="E332" s="101"/>
      <c r="F332" s="114"/>
      <c r="G332" s="35"/>
      <c r="H332" s="35"/>
      <c r="I332" s="101"/>
      <c r="J332" s="101"/>
      <c r="K332" s="83">
        <v>500.0</v>
      </c>
      <c r="L332" s="116" t="s">
        <v>5780</v>
      </c>
      <c r="M332" s="35"/>
      <c r="N332" s="35"/>
      <c r="O332" s="35"/>
      <c r="P332" s="35"/>
      <c r="Q332" s="101"/>
      <c r="R332" s="114"/>
      <c r="S332" s="243"/>
      <c r="T332" s="250"/>
      <c r="U332" s="35"/>
      <c r="V332" s="35"/>
      <c r="W332" s="35"/>
      <c r="X332" s="35"/>
      <c r="Y332" s="35"/>
      <c r="Z332" s="35"/>
      <c r="AA332" s="35"/>
      <c r="AB332" s="35"/>
      <c r="AC332" s="83">
        <v>100.0</v>
      </c>
      <c r="AD332" s="235" t="s">
        <v>5781</v>
      </c>
      <c r="AE332" s="35"/>
      <c r="AF332" s="35"/>
      <c r="AG332" s="35"/>
      <c r="AH332" s="35"/>
      <c r="AI332" s="35"/>
      <c r="AJ332" s="35"/>
      <c r="AK332" s="35"/>
      <c r="AL332" s="35"/>
      <c r="AM332" s="35"/>
      <c r="AN332" s="35"/>
      <c r="AO332" s="35"/>
      <c r="AP332" s="35"/>
      <c r="AQ332" s="35"/>
      <c r="AR332" s="35"/>
      <c r="AS332" s="101"/>
      <c r="AT332" s="35"/>
      <c r="AU332" s="35"/>
      <c r="AV332" s="35"/>
      <c r="AW332" s="35"/>
      <c r="AX332" s="35"/>
      <c r="AY332" s="101"/>
      <c r="AZ332" s="114"/>
      <c r="BA332" s="35"/>
      <c r="BB332" s="35"/>
      <c r="BC332" s="35"/>
      <c r="BD332" s="35"/>
      <c r="BE332" s="35"/>
      <c r="BF332" s="35"/>
      <c r="BG332" s="243"/>
      <c r="BH332" s="243"/>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124">
        <v>400.0</v>
      </c>
      <c r="CT332" s="122" t="str">
        <f>HYPERLINK("http://www.scpwiki.com/scp-3212", "Scp-3212")</f>
        <v>Scp-3212</v>
      </c>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row>
    <row r="333" ht="24.75" customHeight="1">
      <c r="A333" s="35"/>
      <c r="B333" s="82">
        <v>324.0</v>
      </c>
      <c r="C333" s="35"/>
      <c r="D333" s="35"/>
      <c r="E333" s="101"/>
      <c r="F333" s="114"/>
      <c r="G333" s="35"/>
      <c r="H333" s="35"/>
      <c r="I333" s="101"/>
      <c r="J333" s="101"/>
      <c r="K333" s="83">
        <v>500.0</v>
      </c>
      <c r="L333" s="116" t="s">
        <v>5782</v>
      </c>
      <c r="M333" s="35"/>
      <c r="N333" s="35"/>
      <c r="O333" s="35"/>
      <c r="P333" s="35"/>
      <c r="Q333" s="101"/>
      <c r="R333" s="114"/>
      <c r="S333" s="243"/>
      <c r="T333" s="250"/>
      <c r="U333" s="35"/>
      <c r="V333" s="35"/>
      <c r="W333" s="35"/>
      <c r="X333" s="35"/>
      <c r="Y333" s="35"/>
      <c r="Z333" s="35"/>
      <c r="AA333" s="35"/>
      <c r="AB333" s="35"/>
      <c r="AC333" s="83">
        <v>100.0</v>
      </c>
      <c r="AD333" s="235" t="s">
        <v>5783</v>
      </c>
      <c r="AE333" s="35"/>
      <c r="AF333" s="35"/>
      <c r="AG333" s="35"/>
      <c r="AH333" s="35"/>
      <c r="AI333" s="35"/>
      <c r="AJ333" s="35"/>
      <c r="AK333" s="35"/>
      <c r="AL333" s="35"/>
      <c r="AM333" s="35"/>
      <c r="AN333" s="35"/>
      <c r="AO333" s="35"/>
      <c r="AP333" s="35"/>
      <c r="AQ333" s="35"/>
      <c r="AR333" s="35"/>
      <c r="AS333" s="101"/>
      <c r="AT333" s="35"/>
      <c r="AU333" s="35"/>
      <c r="AV333" s="35"/>
      <c r="AW333" s="35"/>
      <c r="AX333" s="35"/>
      <c r="AY333" s="101"/>
      <c r="AZ333" s="114"/>
      <c r="BA333" s="35"/>
      <c r="BB333" s="35"/>
      <c r="BC333" s="35"/>
      <c r="BD333" s="35"/>
      <c r="BE333" s="35"/>
      <c r="BF333" s="35"/>
      <c r="BG333" s="243"/>
      <c r="BH333" s="243"/>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124">
        <v>100.0</v>
      </c>
      <c r="CT333" s="122" t="str">
        <f>HYPERLINK("http://www.scpwiki.com/scp-3243", "Scp-3243")</f>
        <v>Scp-3243</v>
      </c>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row>
    <row r="334" ht="24.75" customHeight="1">
      <c r="A334" s="35"/>
      <c r="B334" s="82">
        <v>325.0</v>
      </c>
      <c r="C334" s="35"/>
      <c r="D334" s="35"/>
      <c r="E334" s="101"/>
      <c r="F334" s="114"/>
      <c r="G334" s="35"/>
      <c r="H334" s="35"/>
      <c r="I334" s="101"/>
      <c r="J334" s="101"/>
      <c r="K334" s="83">
        <v>500.0</v>
      </c>
      <c r="L334" s="116" t="s">
        <v>5784</v>
      </c>
      <c r="M334" s="35"/>
      <c r="N334" s="35"/>
      <c r="O334" s="35"/>
      <c r="P334" s="35"/>
      <c r="Q334" s="101"/>
      <c r="R334" s="114"/>
      <c r="S334" s="243"/>
      <c r="T334" s="250"/>
      <c r="U334" s="35"/>
      <c r="V334" s="35"/>
      <c r="W334" s="35"/>
      <c r="X334" s="35"/>
      <c r="Y334" s="35"/>
      <c r="Z334" s="35"/>
      <c r="AA334" s="35"/>
      <c r="AB334" s="35"/>
      <c r="AC334" s="83">
        <v>700.0</v>
      </c>
      <c r="AD334" s="115" t="s">
        <v>5785</v>
      </c>
      <c r="AE334" s="35"/>
      <c r="AF334" s="35"/>
      <c r="AG334" s="35"/>
      <c r="AH334" s="35"/>
      <c r="AI334" s="35"/>
      <c r="AJ334" s="35"/>
      <c r="AK334" s="35"/>
      <c r="AL334" s="35"/>
      <c r="AM334" s="35"/>
      <c r="AN334" s="35"/>
      <c r="AO334" s="35"/>
      <c r="AP334" s="35"/>
      <c r="AQ334" s="35"/>
      <c r="AR334" s="35"/>
      <c r="AS334" s="101"/>
      <c r="AT334" s="35"/>
      <c r="AU334" s="35"/>
      <c r="AV334" s="35"/>
      <c r="AW334" s="35"/>
      <c r="AX334" s="35"/>
      <c r="AY334" s="101"/>
      <c r="AZ334" s="114"/>
      <c r="BA334" s="35"/>
      <c r="BB334" s="35"/>
      <c r="BC334" s="35"/>
      <c r="BD334" s="35"/>
      <c r="BE334" s="35"/>
      <c r="BF334" s="35"/>
      <c r="BG334" s="243"/>
      <c r="BH334" s="243"/>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124">
        <v>200.0</v>
      </c>
      <c r="CT334" s="122" t="s">
        <v>5786</v>
      </c>
      <c r="CU334" s="35"/>
      <c r="CV334" s="35"/>
      <c r="CW334" s="35"/>
      <c r="CX334" s="35"/>
      <c r="CY334" s="35"/>
      <c r="CZ334" s="35"/>
      <c r="DA334" s="35"/>
      <c r="DB334" s="35"/>
      <c r="DC334" s="35"/>
      <c r="DD334" s="35"/>
      <c r="DE334" s="35"/>
      <c r="DF334" s="35"/>
      <c r="DG334" s="35"/>
      <c r="DH334" s="35"/>
      <c r="DI334" s="35"/>
      <c r="DJ334" s="35"/>
      <c r="DK334" s="35"/>
      <c r="DL334" s="35"/>
      <c r="DM334" s="35"/>
      <c r="DN334" s="35"/>
      <c r="DO334" s="35"/>
      <c r="DP334" s="35"/>
    </row>
    <row r="335" ht="24.75" customHeight="1">
      <c r="A335" s="35"/>
      <c r="B335" s="82">
        <v>326.0</v>
      </c>
      <c r="C335" s="35"/>
      <c r="D335" s="35"/>
      <c r="E335" s="101"/>
      <c r="F335" s="114"/>
      <c r="G335" s="35"/>
      <c r="H335" s="35"/>
      <c r="I335" s="101"/>
      <c r="J335" s="101"/>
      <c r="K335" s="83">
        <v>600.0</v>
      </c>
      <c r="L335" s="116" t="s">
        <v>5787</v>
      </c>
      <c r="M335" s="35"/>
      <c r="N335" s="35"/>
      <c r="O335" s="35"/>
      <c r="P335" s="35"/>
      <c r="Q335" s="101"/>
      <c r="R335" s="114"/>
      <c r="S335" s="243"/>
      <c r="T335" s="250"/>
      <c r="U335" s="35"/>
      <c r="V335" s="35"/>
      <c r="W335" s="35"/>
      <c r="X335" s="35"/>
      <c r="Y335" s="35"/>
      <c r="Z335" s="35"/>
      <c r="AA335" s="35"/>
      <c r="AB335" s="35"/>
      <c r="AC335" s="83">
        <v>400.0</v>
      </c>
      <c r="AD335" s="115" t="s">
        <v>5788</v>
      </c>
      <c r="AE335" s="35"/>
      <c r="AF335" s="35"/>
      <c r="AG335" s="35"/>
      <c r="AH335" s="35"/>
      <c r="AI335" s="35"/>
      <c r="AJ335" s="35"/>
      <c r="AK335" s="35"/>
      <c r="AL335" s="35"/>
      <c r="AM335" s="35"/>
      <c r="AN335" s="35"/>
      <c r="AO335" s="35"/>
      <c r="AP335" s="35"/>
      <c r="AQ335" s="35"/>
      <c r="AR335" s="35"/>
      <c r="AS335" s="101"/>
      <c r="AT335" s="35"/>
      <c r="AU335" s="35"/>
      <c r="AV335" s="35"/>
      <c r="AW335" s="35"/>
      <c r="AX335" s="35"/>
      <c r="AY335" s="101"/>
      <c r="AZ335" s="114"/>
      <c r="BA335" s="35"/>
      <c r="BB335" s="35"/>
      <c r="BC335" s="35"/>
      <c r="BD335" s="35"/>
      <c r="BE335" s="35"/>
      <c r="BF335" s="35"/>
      <c r="BG335" s="243"/>
      <c r="BH335" s="243"/>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124">
        <v>200.0</v>
      </c>
      <c r="CT335" s="122" t="s">
        <v>5789</v>
      </c>
      <c r="CU335" s="35"/>
      <c r="CV335" s="35"/>
      <c r="CW335" s="35"/>
      <c r="CX335" s="35"/>
      <c r="CY335" s="35"/>
      <c r="CZ335" s="35"/>
      <c r="DA335" s="35"/>
      <c r="DB335" s="35"/>
      <c r="DC335" s="35"/>
      <c r="DD335" s="35"/>
      <c r="DE335" s="35"/>
      <c r="DF335" s="35"/>
      <c r="DG335" s="35"/>
      <c r="DH335" s="35"/>
      <c r="DI335" s="35"/>
      <c r="DJ335" s="35"/>
      <c r="DK335" s="35"/>
      <c r="DL335" s="35"/>
      <c r="DM335" s="35"/>
      <c r="DN335" s="35"/>
      <c r="DO335" s="35"/>
      <c r="DP335" s="35"/>
    </row>
    <row r="336" ht="24.75" customHeight="1">
      <c r="A336" s="35"/>
      <c r="B336" s="82">
        <v>327.0</v>
      </c>
      <c r="C336" s="35"/>
      <c r="D336" s="35"/>
      <c r="E336" s="101"/>
      <c r="F336" s="114"/>
      <c r="G336" s="35"/>
      <c r="H336" s="35"/>
      <c r="I336" s="101"/>
      <c r="J336" s="101"/>
      <c r="K336" s="83">
        <v>600.0</v>
      </c>
      <c r="L336" s="116" t="s">
        <v>5790</v>
      </c>
      <c r="M336" s="35"/>
      <c r="N336" s="35"/>
      <c r="O336" s="35"/>
      <c r="P336" s="35"/>
      <c r="Q336" s="101"/>
      <c r="R336" s="114"/>
      <c r="S336" s="243"/>
      <c r="T336" s="250"/>
      <c r="U336" s="35"/>
      <c r="V336" s="35"/>
      <c r="W336" s="35"/>
      <c r="X336" s="35"/>
      <c r="Y336" s="35"/>
      <c r="Z336" s="35"/>
      <c r="AA336" s="35"/>
      <c r="AB336" s="35"/>
      <c r="AC336" s="83">
        <v>300.0</v>
      </c>
      <c r="AD336" s="115" t="s">
        <v>5791</v>
      </c>
      <c r="AE336" s="35"/>
      <c r="AF336" s="35"/>
      <c r="AG336" s="35"/>
      <c r="AH336" s="35"/>
      <c r="AI336" s="35"/>
      <c r="AJ336" s="35"/>
      <c r="AK336" s="35"/>
      <c r="AL336" s="35"/>
      <c r="AM336" s="35"/>
      <c r="AN336" s="35"/>
      <c r="AO336" s="35"/>
      <c r="AP336" s="35"/>
      <c r="AQ336" s="35"/>
      <c r="AR336" s="35"/>
      <c r="AS336" s="101"/>
      <c r="AT336" s="35"/>
      <c r="AU336" s="35"/>
      <c r="AV336" s="35"/>
      <c r="AW336" s="35"/>
      <c r="AX336" s="35"/>
      <c r="AY336" s="101"/>
      <c r="AZ336" s="114"/>
      <c r="BA336" s="35"/>
      <c r="BB336" s="35"/>
      <c r="BC336" s="35"/>
      <c r="BD336" s="35"/>
      <c r="BE336" s="35"/>
      <c r="BF336" s="35"/>
      <c r="BG336" s="243"/>
      <c r="BH336" s="243"/>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124">
        <v>50.0</v>
      </c>
      <c r="CT336" s="122" t="s">
        <v>5792</v>
      </c>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row>
    <row r="337" ht="24.75" customHeight="1">
      <c r="A337" s="35"/>
      <c r="B337" s="82">
        <v>328.0</v>
      </c>
      <c r="C337" s="35"/>
      <c r="D337" s="35"/>
      <c r="E337" s="101"/>
      <c r="F337" s="114"/>
      <c r="G337" s="35"/>
      <c r="H337" s="35"/>
      <c r="I337" s="101"/>
      <c r="J337" s="101"/>
      <c r="K337" s="83">
        <v>500.0</v>
      </c>
      <c r="L337" s="116" t="s">
        <v>5793</v>
      </c>
      <c r="M337" s="35"/>
      <c r="N337" s="35"/>
      <c r="O337" s="35"/>
      <c r="P337" s="35"/>
      <c r="Q337" s="101"/>
      <c r="R337" s="114"/>
      <c r="S337" s="243"/>
      <c r="T337" s="250"/>
      <c r="U337" s="35"/>
      <c r="V337" s="35"/>
      <c r="W337" s="35"/>
      <c r="X337" s="35"/>
      <c r="Y337" s="35"/>
      <c r="Z337" s="35"/>
      <c r="AA337" s="35"/>
      <c r="AB337" s="35"/>
      <c r="AC337" s="83">
        <v>800.0</v>
      </c>
      <c r="AD337" s="115" t="s">
        <v>5794</v>
      </c>
      <c r="AE337" s="35"/>
      <c r="AF337" s="35"/>
      <c r="AG337" s="35"/>
      <c r="AH337" s="35"/>
      <c r="AI337" s="35"/>
      <c r="AJ337" s="35"/>
      <c r="AK337" s="35"/>
      <c r="AL337" s="35"/>
      <c r="AM337" s="35"/>
      <c r="AN337" s="35"/>
      <c r="AO337" s="35"/>
      <c r="AP337" s="35"/>
      <c r="AQ337" s="35"/>
      <c r="AR337" s="35"/>
      <c r="AS337" s="101"/>
      <c r="AT337" s="35"/>
      <c r="AU337" s="35"/>
      <c r="AV337" s="35"/>
      <c r="AW337" s="35"/>
      <c r="AX337" s="35"/>
      <c r="AY337" s="101"/>
      <c r="AZ337" s="114"/>
      <c r="BA337" s="35"/>
      <c r="BB337" s="35"/>
      <c r="BC337" s="35"/>
      <c r="BD337" s="35"/>
      <c r="BE337" s="35"/>
      <c r="BF337" s="35"/>
      <c r="BG337" s="243"/>
      <c r="BH337" s="243"/>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124">
        <v>50.0</v>
      </c>
      <c r="CT337" s="122" t="s">
        <v>5795</v>
      </c>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row>
    <row r="338" ht="24.75" customHeight="1">
      <c r="A338" s="35"/>
      <c r="B338" s="82">
        <v>329.0</v>
      </c>
      <c r="C338" s="35"/>
      <c r="D338" s="35"/>
      <c r="E338" s="101"/>
      <c r="F338" s="114"/>
      <c r="G338" s="35"/>
      <c r="H338" s="35"/>
      <c r="I338" s="101"/>
      <c r="J338" s="101"/>
      <c r="K338" s="83">
        <v>700.0</v>
      </c>
      <c r="L338" s="116" t="s">
        <v>5796</v>
      </c>
      <c r="M338" s="35"/>
      <c r="N338" s="35"/>
      <c r="O338" s="35"/>
      <c r="P338" s="35"/>
      <c r="Q338" s="101"/>
      <c r="R338" s="114"/>
      <c r="S338" s="243"/>
      <c r="T338" s="250"/>
      <c r="U338" s="35"/>
      <c r="V338" s="35"/>
      <c r="W338" s="35"/>
      <c r="X338" s="35"/>
      <c r="Y338" s="35"/>
      <c r="Z338" s="35"/>
      <c r="AA338" s="35"/>
      <c r="AB338" s="35"/>
      <c r="AC338" s="83">
        <v>300.0</v>
      </c>
      <c r="AD338" s="115" t="s">
        <v>5797</v>
      </c>
      <c r="AE338" s="35"/>
      <c r="AF338" s="35"/>
      <c r="AG338" s="35"/>
      <c r="AH338" s="35"/>
      <c r="AI338" s="35"/>
      <c r="AJ338" s="35"/>
      <c r="AK338" s="35"/>
      <c r="AL338" s="35"/>
      <c r="AM338" s="35"/>
      <c r="AN338" s="35"/>
      <c r="AO338" s="35"/>
      <c r="AP338" s="35"/>
      <c r="AQ338" s="35"/>
      <c r="AR338" s="35"/>
      <c r="AS338" s="101"/>
      <c r="AT338" s="35"/>
      <c r="AU338" s="35"/>
      <c r="AV338" s="35"/>
      <c r="AW338" s="35"/>
      <c r="AX338" s="35"/>
      <c r="AY338" s="101"/>
      <c r="AZ338" s="114"/>
      <c r="BA338" s="35"/>
      <c r="BB338" s="35"/>
      <c r="BC338" s="35"/>
      <c r="BD338" s="35"/>
      <c r="BE338" s="35"/>
      <c r="BF338" s="35"/>
      <c r="BG338" s="243"/>
      <c r="BH338" s="243"/>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124">
        <v>50.0</v>
      </c>
      <c r="CT338" s="122" t="s">
        <v>5798</v>
      </c>
      <c r="CU338" s="35"/>
      <c r="CV338" s="35"/>
      <c r="CW338" s="35"/>
      <c r="CX338" s="35"/>
      <c r="CY338" s="35"/>
      <c r="CZ338" s="35"/>
      <c r="DA338" s="35"/>
      <c r="DB338" s="35"/>
      <c r="DC338" s="35"/>
      <c r="DD338" s="35"/>
      <c r="DE338" s="35"/>
      <c r="DF338" s="35"/>
      <c r="DG338" s="35"/>
      <c r="DH338" s="35"/>
      <c r="DI338" s="35"/>
      <c r="DJ338" s="35"/>
      <c r="DK338" s="35"/>
      <c r="DL338" s="35"/>
      <c r="DM338" s="35"/>
      <c r="DN338" s="35"/>
      <c r="DO338" s="35"/>
      <c r="DP338" s="35"/>
    </row>
    <row r="339" ht="24.75" customHeight="1">
      <c r="A339" s="35"/>
      <c r="B339" s="82">
        <v>330.0</v>
      </c>
      <c r="C339" s="35"/>
      <c r="D339" s="35"/>
      <c r="E339" s="101"/>
      <c r="F339" s="114"/>
      <c r="G339" s="35"/>
      <c r="H339" s="35"/>
      <c r="I339" s="101"/>
      <c r="J339" s="101"/>
      <c r="K339" s="83">
        <v>500.0</v>
      </c>
      <c r="L339" s="116" t="s">
        <v>5799</v>
      </c>
      <c r="M339" s="35"/>
      <c r="N339" s="35"/>
      <c r="O339" s="35"/>
      <c r="P339" s="35"/>
      <c r="Q339" s="101"/>
      <c r="R339" s="114"/>
      <c r="S339" s="243"/>
      <c r="T339" s="250"/>
      <c r="U339" s="35"/>
      <c r="V339" s="35"/>
      <c r="W339" s="35"/>
      <c r="X339" s="35"/>
      <c r="Y339" s="35"/>
      <c r="Z339" s="35"/>
      <c r="AA339" s="35"/>
      <c r="AB339" s="35"/>
      <c r="AC339" s="83">
        <v>300.0</v>
      </c>
      <c r="AD339" s="115" t="s">
        <v>5800</v>
      </c>
      <c r="AE339" s="35"/>
      <c r="AF339" s="35"/>
      <c r="AG339" s="35"/>
      <c r="AH339" s="35"/>
      <c r="AI339" s="35"/>
      <c r="AJ339" s="35"/>
      <c r="AK339" s="35"/>
      <c r="AL339" s="35"/>
      <c r="AM339" s="35"/>
      <c r="AN339" s="35"/>
      <c r="AO339" s="35"/>
      <c r="AP339" s="35"/>
      <c r="AQ339" s="35"/>
      <c r="AR339" s="35"/>
      <c r="AS339" s="101"/>
      <c r="AT339" s="35"/>
      <c r="AU339" s="35"/>
      <c r="AV339" s="35"/>
      <c r="AW339" s="35"/>
      <c r="AX339" s="35"/>
      <c r="AY339" s="101"/>
      <c r="AZ339" s="114"/>
      <c r="BA339" s="35"/>
      <c r="BB339" s="35"/>
      <c r="BC339" s="35"/>
      <c r="BD339" s="35"/>
      <c r="BE339" s="35"/>
      <c r="BF339" s="35"/>
      <c r="BG339" s="243"/>
      <c r="BH339" s="243"/>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124">
        <v>200.0</v>
      </c>
      <c r="CT339" s="122" t="s">
        <v>5801</v>
      </c>
      <c r="CU339" s="35"/>
      <c r="CV339" s="35"/>
      <c r="CW339" s="35"/>
      <c r="CX339" s="35"/>
      <c r="CY339" s="35"/>
      <c r="CZ339" s="35"/>
      <c r="DA339" s="35"/>
      <c r="DB339" s="35"/>
      <c r="DC339" s="35"/>
      <c r="DD339" s="35"/>
      <c r="DE339" s="35"/>
      <c r="DF339" s="35"/>
      <c r="DG339" s="35"/>
      <c r="DH339" s="35"/>
      <c r="DI339" s="35"/>
      <c r="DJ339" s="35"/>
      <c r="DK339" s="35"/>
      <c r="DL339" s="35"/>
      <c r="DM339" s="35"/>
      <c r="DN339" s="35"/>
      <c r="DO339" s="35"/>
      <c r="DP339" s="35"/>
    </row>
    <row r="340" ht="24.75" customHeight="1">
      <c r="A340" s="35"/>
      <c r="B340" s="82">
        <v>331.0</v>
      </c>
      <c r="C340" s="35"/>
      <c r="D340" s="35"/>
      <c r="E340" s="101"/>
      <c r="F340" s="114"/>
      <c r="G340" s="35"/>
      <c r="H340" s="35"/>
      <c r="I340" s="101"/>
      <c r="J340" s="101"/>
      <c r="K340" s="83">
        <v>500.0</v>
      </c>
      <c r="L340" s="116" t="s">
        <v>5802</v>
      </c>
      <c r="M340" s="35"/>
      <c r="N340" s="35"/>
      <c r="O340" s="35"/>
      <c r="P340" s="35"/>
      <c r="Q340" s="101"/>
      <c r="R340" s="114"/>
      <c r="S340" s="243"/>
      <c r="T340" s="250"/>
      <c r="U340" s="35"/>
      <c r="V340" s="35"/>
      <c r="W340" s="35"/>
      <c r="X340" s="35"/>
      <c r="Y340" s="35"/>
      <c r="Z340" s="35"/>
      <c r="AA340" s="35"/>
      <c r="AB340" s="35"/>
      <c r="AC340" s="83">
        <v>200.0</v>
      </c>
      <c r="AD340" s="115" t="s">
        <v>5803</v>
      </c>
      <c r="AE340" s="35"/>
      <c r="AF340" s="35"/>
      <c r="AG340" s="35"/>
      <c r="AH340" s="35"/>
      <c r="AI340" s="35"/>
      <c r="AJ340" s="35"/>
      <c r="AK340" s="35"/>
      <c r="AL340" s="35"/>
      <c r="AM340" s="35"/>
      <c r="AN340" s="35"/>
      <c r="AO340" s="35"/>
      <c r="AP340" s="35"/>
      <c r="AQ340" s="35"/>
      <c r="AR340" s="35"/>
      <c r="AS340" s="101"/>
      <c r="AT340" s="35"/>
      <c r="AU340" s="35"/>
      <c r="AV340" s="35"/>
      <c r="AW340" s="35"/>
      <c r="AX340" s="35"/>
      <c r="AY340" s="101"/>
      <c r="AZ340" s="114"/>
      <c r="BA340" s="35"/>
      <c r="BB340" s="35"/>
      <c r="BC340" s="35"/>
      <c r="BD340" s="35"/>
      <c r="BE340" s="35"/>
      <c r="BF340" s="35"/>
      <c r="BG340" s="243"/>
      <c r="BH340" s="243"/>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124">
        <v>300.0</v>
      </c>
      <c r="CT340" s="122" t="s">
        <v>5804</v>
      </c>
      <c r="CU340" s="35"/>
      <c r="CV340" s="35"/>
      <c r="CW340" s="35"/>
      <c r="CX340" s="35"/>
      <c r="CY340" s="35"/>
      <c r="CZ340" s="35"/>
      <c r="DA340" s="35"/>
      <c r="DB340" s="35"/>
      <c r="DC340" s="35"/>
      <c r="DD340" s="35"/>
      <c r="DE340" s="35"/>
      <c r="DF340" s="35"/>
      <c r="DG340" s="35"/>
      <c r="DH340" s="35"/>
      <c r="DI340" s="35"/>
      <c r="DJ340" s="35"/>
      <c r="DK340" s="35"/>
      <c r="DL340" s="35"/>
      <c r="DM340" s="35"/>
      <c r="DN340" s="35"/>
      <c r="DO340" s="35"/>
      <c r="DP340" s="35"/>
    </row>
    <row r="341" ht="24.75" customHeight="1">
      <c r="A341" s="35"/>
      <c r="B341" s="82">
        <v>332.0</v>
      </c>
      <c r="C341" s="35"/>
      <c r="D341" s="35"/>
      <c r="E341" s="101"/>
      <c r="F341" s="114"/>
      <c r="G341" s="35"/>
      <c r="H341" s="35"/>
      <c r="I341" s="101"/>
      <c r="J341" s="101"/>
      <c r="K341" s="83">
        <v>600.0</v>
      </c>
      <c r="L341" s="116" t="s">
        <v>5805</v>
      </c>
      <c r="M341" s="35"/>
      <c r="N341" s="35"/>
      <c r="O341" s="35"/>
      <c r="P341" s="35"/>
      <c r="Q341" s="101"/>
      <c r="R341" s="114"/>
      <c r="S341" s="243"/>
      <c r="T341" s="250"/>
      <c r="U341" s="35"/>
      <c r="V341" s="35"/>
      <c r="W341" s="35"/>
      <c r="X341" s="35"/>
      <c r="Y341" s="35"/>
      <c r="Z341" s="35"/>
      <c r="AA341" s="35"/>
      <c r="AB341" s="35"/>
      <c r="AC341" s="83">
        <v>100.0</v>
      </c>
      <c r="AD341" s="115" t="s">
        <v>5806</v>
      </c>
      <c r="AE341" s="35"/>
      <c r="AF341" s="35"/>
      <c r="AG341" s="35"/>
      <c r="AH341" s="35"/>
      <c r="AI341" s="35"/>
      <c r="AJ341" s="35"/>
      <c r="AK341" s="35"/>
      <c r="AL341" s="35"/>
      <c r="AM341" s="35"/>
      <c r="AN341" s="35"/>
      <c r="AO341" s="35"/>
      <c r="AP341" s="35"/>
      <c r="AQ341" s="35"/>
      <c r="AR341" s="35"/>
      <c r="AS341" s="101"/>
      <c r="AT341" s="35"/>
      <c r="AU341" s="35"/>
      <c r="AV341" s="35"/>
      <c r="AW341" s="35"/>
      <c r="AX341" s="35"/>
      <c r="AY341" s="101"/>
      <c r="AZ341" s="114"/>
      <c r="BA341" s="35"/>
      <c r="BB341" s="35"/>
      <c r="BC341" s="35"/>
      <c r="BD341" s="35"/>
      <c r="BE341" s="35"/>
      <c r="BF341" s="35"/>
      <c r="BG341" s="243"/>
      <c r="BH341" s="243"/>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124">
        <v>0.0</v>
      </c>
      <c r="CT341" s="122" t="s">
        <v>5807</v>
      </c>
      <c r="CU341" s="35"/>
      <c r="CV341" s="35"/>
      <c r="CW341" s="35"/>
      <c r="CX341" s="35"/>
      <c r="CY341" s="35"/>
      <c r="CZ341" s="35"/>
      <c r="DA341" s="35"/>
      <c r="DB341" s="35"/>
      <c r="DC341" s="35"/>
      <c r="DD341" s="35"/>
      <c r="DE341" s="35"/>
      <c r="DF341" s="35"/>
      <c r="DG341" s="35"/>
      <c r="DH341" s="35"/>
      <c r="DI341" s="35"/>
      <c r="DJ341" s="35"/>
      <c r="DK341" s="35"/>
      <c r="DL341" s="35"/>
      <c r="DM341" s="35"/>
      <c r="DN341" s="35"/>
      <c r="DO341" s="35"/>
      <c r="DP341" s="35"/>
    </row>
    <row r="342" ht="24.75" customHeight="1">
      <c r="A342" s="35"/>
      <c r="B342" s="82">
        <v>333.0</v>
      </c>
      <c r="C342" s="35"/>
      <c r="D342" s="35"/>
      <c r="E342" s="101"/>
      <c r="F342" s="114"/>
      <c r="G342" s="35"/>
      <c r="H342" s="35"/>
      <c r="I342" s="101"/>
      <c r="J342" s="101"/>
      <c r="K342" s="83">
        <v>300.0</v>
      </c>
      <c r="L342" s="116" t="s">
        <v>5808</v>
      </c>
      <c r="M342" s="35"/>
      <c r="N342" s="35"/>
      <c r="O342" s="35"/>
      <c r="P342" s="35"/>
      <c r="Q342" s="101"/>
      <c r="R342" s="114"/>
      <c r="S342" s="243"/>
      <c r="T342" s="250"/>
      <c r="U342" s="35"/>
      <c r="V342" s="35"/>
      <c r="W342" s="35"/>
      <c r="X342" s="35"/>
      <c r="Y342" s="35"/>
      <c r="Z342" s="35"/>
      <c r="AA342" s="35"/>
      <c r="AB342" s="35"/>
      <c r="AC342" s="83">
        <v>300.0</v>
      </c>
      <c r="AD342" s="115" t="s">
        <v>2019</v>
      </c>
      <c r="AE342" s="35"/>
      <c r="AF342" s="35"/>
      <c r="AG342" s="35"/>
      <c r="AH342" s="35"/>
      <c r="AI342" s="35"/>
      <c r="AJ342" s="35"/>
      <c r="AK342" s="35"/>
      <c r="AL342" s="35"/>
      <c r="AM342" s="35"/>
      <c r="AN342" s="35"/>
      <c r="AO342" s="35"/>
      <c r="AP342" s="35"/>
      <c r="AQ342" s="35"/>
      <c r="AR342" s="35"/>
      <c r="AS342" s="101"/>
      <c r="AT342" s="35"/>
      <c r="AU342" s="35"/>
      <c r="AV342" s="35"/>
      <c r="AW342" s="35"/>
      <c r="AX342" s="35"/>
      <c r="AY342" s="101"/>
      <c r="AZ342" s="114"/>
      <c r="BA342" s="35"/>
      <c r="BB342" s="35"/>
      <c r="BC342" s="35"/>
      <c r="BD342" s="35"/>
      <c r="BE342" s="35"/>
      <c r="BF342" s="35"/>
      <c r="BG342" s="243"/>
      <c r="BH342" s="243"/>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124">
        <v>200.0</v>
      </c>
      <c r="CT342" s="122" t="s">
        <v>5809</v>
      </c>
      <c r="CU342" s="35"/>
      <c r="CV342" s="35"/>
      <c r="CW342" s="35"/>
      <c r="CX342" s="35"/>
      <c r="CY342" s="35"/>
      <c r="CZ342" s="35"/>
      <c r="DA342" s="35"/>
      <c r="DB342" s="35"/>
      <c r="DC342" s="35"/>
      <c r="DD342" s="35"/>
      <c r="DE342" s="35"/>
      <c r="DF342" s="35"/>
      <c r="DG342" s="35"/>
      <c r="DH342" s="35"/>
      <c r="DI342" s="35"/>
      <c r="DJ342" s="35"/>
      <c r="DK342" s="35"/>
      <c r="DL342" s="35"/>
      <c r="DM342" s="35"/>
      <c r="DN342" s="35"/>
      <c r="DO342" s="35"/>
      <c r="DP342" s="35"/>
    </row>
    <row r="343" ht="24.75" customHeight="1">
      <c r="A343" s="35"/>
      <c r="B343" s="82">
        <v>334.0</v>
      </c>
      <c r="C343" s="35"/>
      <c r="D343" s="35"/>
      <c r="E343" s="101"/>
      <c r="F343" s="114"/>
      <c r="G343" s="35"/>
      <c r="H343" s="35"/>
      <c r="I343" s="101"/>
      <c r="J343" s="101"/>
      <c r="K343" s="83">
        <v>300.0</v>
      </c>
      <c r="L343" s="116" t="s">
        <v>5810</v>
      </c>
      <c r="M343" s="35"/>
      <c r="N343" s="35"/>
      <c r="O343" s="35"/>
      <c r="P343" s="35"/>
      <c r="Q343" s="101"/>
      <c r="R343" s="114"/>
      <c r="S343" s="243"/>
      <c r="T343" s="250"/>
      <c r="U343" s="35"/>
      <c r="V343" s="35"/>
      <c r="W343" s="35"/>
      <c r="X343" s="35"/>
      <c r="Y343" s="35"/>
      <c r="Z343" s="35"/>
      <c r="AA343" s="35"/>
      <c r="AB343" s="35"/>
      <c r="AC343" s="83">
        <v>400.0</v>
      </c>
      <c r="AD343" s="115" t="s">
        <v>5811</v>
      </c>
      <c r="AE343" s="35"/>
      <c r="AF343" s="35"/>
      <c r="AG343" s="35"/>
      <c r="AH343" s="35"/>
      <c r="AI343" s="35"/>
      <c r="AJ343" s="35"/>
      <c r="AK343" s="35"/>
      <c r="AL343" s="35"/>
      <c r="AM343" s="35"/>
      <c r="AN343" s="35"/>
      <c r="AO343" s="35"/>
      <c r="AP343" s="35"/>
      <c r="AQ343" s="35"/>
      <c r="AR343" s="35"/>
      <c r="AS343" s="101"/>
      <c r="AT343" s="35"/>
      <c r="AU343" s="35"/>
      <c r="AV343" s="35"/>
      <c r="AW343" s="35"/>
      <c r="AX343" s="35"/>
      <c r="AY343" s="101"/>
      <c r="AZ343" s="114"/>
      <c r="BA343" s="35"/>
      <c r="BB343" s="35"/>
      <c r="BC343" s="35"/>
      <c r="BD343" s="35"/>
      <c r="BE343" s="35"/>
      <c r="BF343" s="35"/>
      <c r="BG343" s="243"/>
      <c r="BH343" s="243"/>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124">
        <v>50.0</v>
      </c>
      <c r="CT343" s="122" t="s">
        <v>5812</v>
      </c>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row>
    <row r="344" ht="24.75" customHeight="1">
      <c r="A344" s="35"/>
      <c r="B344" s="82">
        <v>335.0</v>
      </c>
      <c r="C344" s="35"/>
      <c r="D344" s="35"/>
      <c r="E344" s="101"/>
      <c r="F344" s="114"/>
      <c r="G344" s="35"/>
      <c r="H344" s="35"/>
      <c r="I344" s="101"/>
      <c r="J344" s="101"/>
      <c r="K344" s="83">
        <v>300.0</v>
      </c>
      <c r="L344" s="116" t="s">
        <v>5813</v>
      </c>
      <c r="M344" s="35"/>
      <c r="N344" s="35"/>
      <c r="O344" s="35"/>
      <c r="P344" s="35"/>
      <c r="Q344" s="101"/>
      <c r="R344" s="114"/>
      <c r="S344" s="243"/>
      <c r="T344" s="250"/>
      <c r="U344" s="35"/>
      <c r="V344" s="35"/>
      <c r="W344" s="35"/>
      <c r="X344" s="35"/>
      <c r="Y344" s="35"/>
      <c r="Z344" s="35"/>
      <c r="AA344" s="35"/>
      <c r="AB344" s="35"/>
      <c r="AC344" s="83">
        <v>400.0</v>
      </c>
      <c r="AD344" s="115" t="s">
        <v>5814</v>
      </c>
      <c r="AE344" s="35"/>
      <c r="AF344" s="35"/>
      <c r="AG344" s="35"/>
      <c r="AH344" s="35"/>
      <c r="AI344" s="35"/>
      <c r="AJ344" s="35"/>
      <c r="AK344" s="35"/>
      <c r="AL344" s="35"/>
      <c r="AM344" s="35"/>
      <c r="AN344" s="35"/>
      <c r="AO344" s="35"/>
      <c r="AP344" s="35"/>
      <c r="AQ344" s="35"/>
      <c r="AR344" s="35"/>
      <c r="AS344" s="101"/>
      <c r="AT344" s="35"/>
      <c r="AU344" s="35"/>
      <c r="AV344" s="35"/>
      <c r="AW344" s="35"/>
      <c r="AX344" s="35"/>
      <c r="AY344" s="101"/>
      <c r="AZ344" s="114"/>
      <c r="BA344" s="35"/>
      <c r="BB344" s="35"/>
      <c r="BC344" s="35"/>
      <c r="BD344" s="35"/>
      <c r="BE344" s="35"/>
      <c r="BF344" s="35"/>
      <c r="BG344" s="243"/>
      <c r="BH344" s="243"/>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124">
        <v>200.0</v>
      </c>
      <c r="CT344" s="122" t="s">
        <v>5815</v>
      </c>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row>
    <row r="345" ht="24.75" customHeight="1">
      <c r="A345" s="35"/>
      <c r="B345" s="82">
        <v>336.0</v>
      </c>
      <c r="C345" s="35"/>
      <c r="D345" s="35"/>
      <c r="E345" s="101"/>
      <c r="F345" s="114"/>
      <c r="G345" s="35"/>
      <c r="H345" s="35"/>
      <c r="I345" s="101"/>
      <c r="J345" s="101"/>
      <c r="K345" s="83">
        <v>200.0</v>
      </c>
      <c r="L345" s="116" t="s">
        <v>5816</v>
      </c>
      <c r="M345" s="35"/>
      <c r="N345" s="35"/>
      <c r="O345" s="35"/>
      <c r="P345" s="35"/>
      <c r="Q345" s="101"/>
      <c r="R345" s="114"/>
      <c r="S345" s="243"/>
      <c r="T345" s="250"/>
      <c r="U345" s="35"/>
      <c r="V345" s="35"/>
      <c r="W345" s="35"/>
      <c r="X345" s="35"/>
      <c r="Y345" s="35"/>
      <c r="Z345" s="35"/>
      <c r="AA345" s="35"/>
      <c r="AB345" s="35"/>
      <c r="AC345" s="83">
        <v>400.0</v>
      </c>
      <c r="AD345" s="115" t="s">
        <v>5817</v>
      </c>
      <c r="AE345" s="35"/>
      <c r="AF345" s="35"/>
      <c r="AG345" s="35"/>
      <c r="AH345" s="35"/>
      <c r="AI345" s="35"/>
      <c r="AJ345" s="35"/>
      <c r="AK345" s="35"/>
      <c r="AL345" s="35"/>
      <c r="AM345" s="35"/>
      <c r="AN345" s="35"/>
      <c r="AO345" s="35"/>
      <c r="AP345" s="35"/>
      <c r="AQ345" s="35"/>
      <c r="AR345" s="35"/>
      <c r="AS345" s="101"/>
      <c r="AT345" s="35"/>
      <c r="AU345" s="35"/>
      <c r="AV345" s="35"/>
      <c r="AW345" s="35"/>
      <c r="AX345" s="35"/>
      <c r="AY345" s="101"/>
      <c r="AZ345" s="114"/>
      <c r="BA345" s="35"/>
      <c r="BB345" s="35"/>
      <c r="BC345" s="35"/>
      <c r="BD345" s="35"/>
      <c r="BE345" s="35"/>
      <c r="BF345" s="35"/>
      <c r="BG345" s="243"/>
      <c r="BH345" s="243"/>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124">
        <v>300.0</v>
      </c>
      <c r="CT345" s="122" t="s">
        <v>5818</v>
      </c>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row>
    <row r="346" ht="24.75" customHeight="1">
      <c r="A346" s="35"/>
      <c r="B346" s="82">
        <v>337.0</v>
      </c>
      <c r="C346" s="35"/>
      <c r="D346" s="35"/>
      <c r="E346" s="101"/>
      <c r="F346" s="114"/>
      <c r="G346" s="35"/>
      <c r="H346" s="35"/>
      <c r="I346" s="35"/>
      <c r="J346" s="101"/>
      <c r="K346" s="83">
        <v>200.0</v>
      </c>
      <c r="L346" s="116" t="s">
        <v>5819</v>
      </c>
      <c r="M346" s="35"/>
      <c r="N346" s="35"/>
      <c r="O346" s="35"/>
      <c r="P346" s="35"/>
      <c r="Q346" s="101"/>
      <c r="R346" s="114"/>
      <c r="S346" s="243"/>
      <c r="T346" s="250"/>
      <c r="U346" s="35"/>
      <c r="V346" s="35"/>
      <c r="W346" s="35"/>
      <c r="X346" s="35"/>
      <c r="Y346" s="35"/>
      <c r="Z346" s="35"/>
      <c r="AA346" s="35"/>
      <c r="AB346" s="35"/>
      <c r="AC346" s="83">
        <v>400.0</v>
      </c>
      <c r="AD346" s="115" t="s">
        <v>5820</v>
      </c>
      <c r="AE346" s="35"/>
      <c r="AF346" s="35"/>
      <c r="AG346" s="35"/>
      <c r="AH346" s="35"/>
      <c r="AI346" s="35"/>
      <c r="AJ346" s="35"/>
      <c r="AK346" s="35"/>
      <c r="AL346" s="35"/>
      <c r="AM346" s="35"/>
      <c r="AN346" s="35"/>
      <c r="AO346" s="35"/>
      <c r="AP346" s="35"/>
      <c r="AQ346" s="35"/>
      <c r="AR346" s="35"/>
      <c r="AS346" s="101"/>
      <c r="AT346" s="35"/>
      <c r="AU346" s="35"/>
      <c r="AV346" s="35"/>
      <c r="AW346" s="35"/>
      <c r="AX346" s="35"/>
      <c r="AY346" s="101"/>
      <c r="AZ346" s="114"/>
      <c r="BA346" s="35"/>
      <c r="BB346" s="35"/>
      <c r="BC346" s="35"/>
      <c r="BD346" s="35"/>
      <c r="BE346" s="35"/>
      <c r="BF346" s="35"/>
      <c r="BG346" s="243"/>
      <c r="BH346" s="243"/>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124">
        <v>300.0</v>
      </c>
      <c r="CT346" s="122" t="s">
        <v>5821</v>
      </c>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row>
    <row r="347" ht="24.75" customHeight="1">
      <c r="A347" s="35"/>
      <c r="B347" s="82">
        <v>338.0</v>
      </c>
      <c r="C347" s="35"/>
      <c r="D347" s="35"/>
      <c r="E347" s="101"/>
      <c r="F347" s="114"/>
      <c r="G347" s="35"/>
      <c r="H347" s="35"/>
      <c r="I347" s="35"/>
      <c r="J347" s="101"/>
      <c r="K347" s="83">
        <v>200.0</v>
      </c>
      <c r="L347" s="116" t="s">
        <v>5822</v>
      </c>
      <c r="M347" s="35"/>
      <c r="N347" s="35"/>
      <c r="O347" s="35"/>
      <c r="P347" s="35"/>
      <c r="Q347" s="101"/>
      <c r="R347" s="114"/>
      <c r="S347" s="243"/>
      <c r="T347" s="250"/>
      <c r="U347" s="35"/>
      <c r="V347" s="35"/>
      <c r="W347" s="35"/>
      <c r="X347" s="35"/>
      <c r="Y347" s="35"/>
      <c r="Z347" s="35"/>
      <c r="AA347" s="35"/>
      <c r="AB347" s="35"/>
      <c r="AC347" s="83">
        <v>300.0</v>
      </c>
      <c r="AD347" s="115" t="s">
        <v>5823</v>
      </c>
      <c r="AE347" s="35"/>
      <c r="AF347" s="35"/>
      <c r="AG347" s="35"/>
      <c r="AH347" s="35"/>
      <c r="AI347" s="35"/>
      <c r="AJ347" s="35"/>
      <c r="AK347" s="35"/>
      <c r="AL347" s="35"/>
      <c r="AM347" s="35"/>
      <c r="AN347" s="35"/>
      <c r="AO347" s="35"/>
      <c r="AP347" s="35"/>
      <c r="AQ347" s="35"/>
      <c r="AR347" s="35"/>
      <c r="AS347" s="101"/>
      <c r="AT347" s="35"/>
      <c r="AU347" s="35"/>
      <c r="AV347" s="35"/>
      <c r="AW347" s="35"/>
      <c r="AX347" s="35"/>
      <c r="AY347" s="101"/>
      <c r="AZ347" s="114"/>
      <c r="BA347" s="35"/>
      <c r="BB347" s="35"/>
      <c r="BC347" s="35"/>
      <c r="BD347" s="35"/>
      <c r="BE347" s="35"/>
      <c r="BF347" s="35"/>
      <c r="BG347" s="243"/>
      <c r="BH347" s="243"/>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124">
        <v>100.0</v>
      </c>
      <c r="CT347" s="122" t="s">
        <v>5824</v>
      </c>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row>
    <row r="348" ht="24.75" customHeight="1">
      <c r="A348" s="35"/>
      <c r="B348" s="82">
        <v>339.0</v>
      </c>
      <c r="C348" s="35"/>
      <c r="D348" s="35"/>
      <c r="E348" s="101"/>
      <c r="F348" s="114"/>
      <c r="G348" s="35"/>
      <c r="H348" s="35"/>
      <c r="I348" s="35"/>
      <c r="J348" s="101"/>
      <c r="K348" s="83">
        <v>200.0</v>
      </c>
      <c r="L348" s="116" t="s">
        <v>5825</v>
      </c>
      <c r="M348" s="35"/>
      <c r="N348" s="35"/>
      <c r="O348" s="35"/>
      <c r="P348" s="35"/>
      <c r="Q348" s="101"/>
      <c r="R348" s="114"/>
      <c r="S348" s="243"/>
      <c r="T348" s="250"/>
      <c r="U348" s="35"/>
      <c r="V348" s="35"/>
      <c r="W348" s="35"/>
      <c r="X348" s="35"/>
      <c r="Y348" s="35"/>
      <c r="Z348" s="35"/>
      <c r="AA348" s="35"/>
      <c r="AB348" s="35"/>
      <c r="AC348" s="83">
        <v>400.0</v>
      </c>
      <c r="AD348" s="115" t="s">
        <v>5826</v>
      </c>
      <c r="AE348" s="35"/>
      <c r="AF348" s="35"/>
      <c r="AG348" s="35"/>
      <c r="AH348" s="35"/>
      <c r="AI348" s="35"/>
      <c r="AJ348" s="35"/>
      <c r="AK348" s="35"/>
      <c r="AL348" s="35"/>
      <c r="AM348" s="35"/>
      <c r="AN348" s="35"/>
      <c r="AO348" s="35"/>
      <c r="AP348" s="35"/>
      <c r="AQ348" s="35"/>
      <c r="AR348" s="35"/>
      <c r="AS348" s="101"/>
      <c r="AT348" s="35"/>
      <c r="AU348" s="35"/>
      <c r="AV348" s="35"/>
      <c r="AW348" s="35"/>
      <c r="AX348" s="35"/>
      <c r="AY348" s="101"/>
      <c r="AZ348" s="114"/>
      <c r="BA348" s="35"/>
      <c r="BB348" s="35"/>
      <c r="BC348" s="35"/>
      <c r="BD348" s="35"/>
      <c r="BE348" s="35"/>
      <c r="BF348" s="35"/>
      <c r="BG348" s="243"/>
      <c r="BH348" s="243"/>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124">
        <v>400.0</v>
      </c>
      <c r="CT348" s="122" t="s">
        <v>5827</v>
      </c>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row>
    <row r="349" ht="24.75" customHeight="1">
      <c r="A349" s="35"/>
      <c r="B349" s="82">
        <v>340.0</v>
      </c>
      <c r="C349" s="35"/>
      <c r="D349" s="35"/>
      <c r="E349" s="101"/>
      <c r="F349" s="114"/>
      <c r="G349" s="35"/>
      <c r="H349" s="35"/>
      <c r="I349" s="35"/>
      <c r="J349" s="101"/>
      <c r="K349" s="83">
        <v>200.0</v>
      </c>
      <c r="L349" s="116" t="s">
        <v>5828</v>
      </c>
      <c r="M349" s="35"/>
      <c r="N349" s="35"/>
      <c r="O349" s="35"/>
      <c r="P349" s="35"/>
      <c r="Q349" s="101"/>
      <c r="R349" s="114"/>
      <c r="S349" s="243"/>
      <c r="T349" s="250"/>
      <c r="U349" s="35"/>
      <c r="V349" s="35"/>
      <c r="W349" s="35"/>
      <c r="X349" s="35"/>
      <c r="Y349" s="35"/>
      <c r="Z349" s="35"/>
      <c r="AA349" s="35"/>
      <c r="AB349" s="35"/>
      <c r="AC349" s="83">
        <v>300.0</v>
      </c>
      <c r="AD349" s="115" t="s">
        <v>5829</v>
      </c>
      <c r="AE349" s="35"/>
      <c r="AF349" s="35"/>
      <c r="AG349" s="35"/>
      <c r="AH349" s="35"/>
      <c r="AI349" s="35"/>
      <c r="AJ349" s="35"/>
      <c r="AK349" s="35"/>
      <c r="AL349" s="35"/>
      <c r="AM349" s="35"/>
      <c r="AN349" s="35"/>
      <c r="AO349" s="35"/>
      <c r="AP349" s="35"/>
      <c r="AQ349" s="35"/>
      <c r="AR349" s="35"/>
      <c r="AS349" s="101"/>
      <c r="AT349" s="35"/>
      <c r="AU349" s="35"/>
      <c r="AV349" s="35"/>
      <c r="AW349" s="35"/>
      <c r="AX349" s="35"/>
      <c r="AY349" s="101"/>
      <c r="AZ349" s="114"/>
      <c r="BA349" s="35"/>
      <c r="BB349" s="35"/>
      <c r="BC349" s="35"/>
      <c r="BD349" s="35"/>
      <c r="BE349" s="35"/>
      <c r="BF349" s="35"/>
      <c r="BG349" s="243"/>
      <c r="BH349" s="243"/>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124">
        <v>200.0</v>
      </c>
      <c r="CT349" s="122" t="s">
        <v>5830</v>
      </c>
      <c r="CU349" s="35"/>
      <c r="CV349" s="35"/>
      <c r="CW349" s="35"/>
      <c r="CX349" s="35"/>
      <c r="CY349" s="35"/>
      <c r="CZ349" s="35"/>
      <c r="DA349" s="35"/>
      <c r="DB349" s="35"/>
      <c r="DC349" s="35"/>
      <c r="DD349" s="35"/>
      <c r="DE349" s="35"/>
      <c r="DF349" s="35"/>
      <c r="DG349" s="35"/>
      <c r="DH349" s="35"/>
      <c r="DI349" s="35"/>
      <c r="DJ349" s="35"/>
      <c r="DK349" s="35"/>
      <c r="DL349" s="35"/>
      <c r="DM349" s="35"/>
      <c r="DN349" s="35"/>
      <c r="DO349" s="35"/>
      <c r="DP349" s="35"/>
    </row>
    <row r="350" ht="24.75" customHeight="1">
      <c r="A350" s="35"/>
      <c r="B350" s="82">
        <v>341.0</v>
      </c>
      <c r="C350" s="35"/>
      <c r="D350" s="35"/>
      <c r="E350" s="101"/>
      <c r="F350" s="114"/>
      <c r="G350" s="35"/>
      <c r="H350" s="35"/>
      <c r="I350" s="35"/>
      <c r="J350" s="101"/>
      <c r="K350" s="83">
        <v>200.0</v>
      </c>
      <c r="L350" s="116" t="s">
        <v>5831</v>
      </c>
      <c r="M350" s="35"/>
      <c r="N350" s="35"/>
      <c r="O350" s="35"/>
      <c r="P350" s="35"/>
      <c r="Q350" s="101"/>
      <c r="R350" s="114"/>
      <c r="S350" s="243"/>
      <c r="T350" s="250"/>
      <c r="U350" s="35"/>
      <c r="V350" s="35"/>
      <c r="W350" s="35"/>
      <c r="X350" s="35"/>
      <c r="Y350" s="35"/>
      <c r="Z350" s="35"/>
      <c r="AA350" s="35"/>
      <c r="AB350" s="35"/>
      <c r="AC350" s="83">
        <v>400.0</v>
      </c>
      <c r="AD350" s="115" t="s">
        <v>5832</v>
      </c>
      <c r="AE350" s="35"/>
      <c r="AF350" s="35"/>
      <c r="AG350" s="35"/>
      <c r="AH350" s="35"/>
      <c r="AI350" s="35"/>
      <c r="AJ350" s="35"/>
      <c r="AK350" s="35"/>
      <c r="AL350" s="35"/>
      <c r="AM350" s="35"/>
      <c r="AN350" s="35"/>
      <c r="AO350" s="35"/>
      <c r="AP350" s="35"/>
      <c r="AQ350" s="35"/>
      <c r="AR350" s="35"/>
      <c r="AS350" s="101"/>
      <c r="AT350" s="35"/>
      <c r="AU350" s="35"/>
      <c r="AV350" s="35"/>
      <c r="AW350" s="35"/>
      <c r="AX350" s="35"/>
      <c r="AY350" s="101"/>
      <c r="AZ350" s="114"/>
      <c r="BA350" s="35"/>
      <c r="BB350" s="35"/>
      <c r="BC350" s="35"/>
      <c r="BD350" s="35"/>
      <c r="BE350" s="35"/>
      <c r="BF350" s="35"/>
      <c r="BG350" s="243"/>
      <c r="BH350" s="243"/>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124">
        <v>50.0</v>
      </c>
      <c r="CT350" s="122" t="s">
        <v>5833</v>
      </c>
      <c r="CU350" s="35"/>
      <c r="CV350" s="35"/>
      <c r="CW350" s="35"/>
      <c r="CX350" s="35"/>
      <c r="CY350" s="35"/>
      <c r="CZ350" s="35"/>
      <c r="DA350" s="35"/>
      <c r="DB350" s="35"/>
      <c r="DC350" s="35"/>
      <c r="DD350" s="35"/>
      <c r="DE350" s="35"/>
      <c r="DF350" s="35"/>
      <c r="DG350" s="35"/>
      <c r="DH350" s="35"/>
      <c r="DI350" s="35"/>
      <c r="DJ350" s="35"/>
      <c r="DK350" s="35"/>
      <c r="DL350" s="35"/>
      <c r="DM350" s="35"/>
      <c r="DN350" s="35"/>
      <c r="DO350" s="35"/>
      <c r="DP350" s="35"/>
    </row>
    <row r="351" ht="24.75" customHeight="1">
      <c r="A351" s="35"/>
      <c r="B351" s="82">
        <v>342.0</v>
      </c>
      <c r="C351" s="35"/>
      <c r="D351" s="35"/>
      <c r="E351" s="101"/>
      <c r="F351" s="114"/>
      <c r="G351" s="35"/>
      <c r="H351" s="35"/>
      <c r="I351" s="35"/>
      <c r="J351" s="101"/>
      <c r="K351" s="83">
        <v>200.0</v>
      </c>
      <c r="L351" s="116" t="s">
        <v>5834</v>
      </c>
      <c r="M351" s="35"/>
      <c r="N351" s="35"/>
      <c r="O351" s="35"/>
      <c r="P351" s="35"/>
      <c r="Q351" s="101"/>
      <c r="R351" s="114"/>
      <c r="S351" s="243"/>
      <c r="T351" s="250"/>
      <c r="U351" s="35"/>
      <c r="V351" s="35"/>
      <c r="W351" s="35"/>
      <c r="X351" s="35"/>
      <c r="Y351" s="35"/>
      <c r="Z351" s="35"/>
      <c r="AA351" s="35"/>
      <c r="AB351" s="35"/>
      <c r="AC351" s="83">
        <v>300.0</v>
      </c>
      <c r="AD351" s="115" t="s">
        <v>5835</v>
      </c>
      <c r="AE351" s="35"/>
      <c r="AF351" s="35"/>
      <c r="AG351" s="35"/>
      <c r="AH351" s="35"/>
      <c r="AI351" s="35"/>
      <c r="AJ351" s="35"/>
      <c r="AK351" s="35"/>
      <c r="AL351" s="35"/>
      <c r="AM351" s="35"/>
      <c r="AN351" s="35"/>
      <c r="AO351" s="35"/>
      <c r="AP351" s="35"/>
      <c r="AQ351" s="35"/>
      <c r="AR351" s="35"/>
      <c r="AS351" s="101"/>
      <c r="AT351" s="35"/>
      <c r="AU351" s="35"/>
      <c r="AV351" s="35"/>
      <c r="AW351" s="35"/>
      <c r="AX351" s="35"/>
      <c r="AY351" s="101"/>
      <c r="AZ351" s="114"/>
      <c r="BA351" s="35"/>
      <c r="BB351" s="35"/>
      <c r="BC351" s="35"/>
      <c r="BD351" s="35"/>
      <c r="BE351" s="35"/>
      <c r="BF351" s="35"/>
      <c r="BG351" s="243"/>
      <c r="BH351" s="243"/>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124">
        <v>600.0</v>
      </c>
      <c r="CT351" s="122" t="s">
        <v>5836</v>
      </c>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row>
    <row r="352" ht="24.75" customHeight="1">
      <c r="A352" s="35"/>
      <c r="B352" s="82">
        <v>343.0</v>
      </c>
      <c r="C352" s="35"/>
      <c r="D352" s="35"/>
      <c r="E352" s="101"/>
      <c r="F352" s="114"/>
      <c r="G352" s="35"/>
      <c r="H352" s="35"/>
      <c r="I352" s="35"/>
      <c r="J352" s="101"/>
      <c r="K352" s="83">
        <v>200.0</v>
      </c>
      <c r="L352" s="116" t="s">
        <v>5837</v>
      </c>
      <c r="M352" s="35"/>
      <c r="N352" s="35"/>
      <c r="O352" s="35"/>
      <c r="P352" s="35"/>
      <c r="Q352" s="101"/>
      <c r="R352" s="114"/>
      <c r="S352" s="243"/>
      <c r="T352" s="250"/>
      <c r="U352" s="35"/>
      <c r="V352" s="35"/>
      <c r="W352" s="35"/>
      <c r="X352" s="35"/>
      <c r="Y352" s="35"/>
      <c r="Z352" s="35"/>
      <c r="AA352" s="35"/>
      <c r="AB352" s="35"/>
      <c r="AC352" s="83">
        <v>300.0</v>
      </c>
      <c r="AD352" s="115" t="s">
        <v>5838</v>
      </c>
      <c r="AE352" s="35"/>
      <c r="AF352" s="35"/>
      <c r="AG352" s="35"/>
      <c r="AH352" s="35"/>
      <c r="AI352" s="35"/>
      <c r="AJ352" s="35"/>
      <c r="AK352" s="35"/>
      <c r="AL352" s="35"/>
      <c r="AM352" s="35"/>
      <c r="AN352" s="35"/>
      <c r="AO352" s="35"/>
      <c r="AP352" s="35"/>
      <c r="AQ352" s="35"/>
      <c r="AR352" s="35"/>
      <c r="AS352" s="101"/>
      <c r="AT352" s="35"/>
      <c r="AU352" s="35"/>
      <c r="AV352" s="35"/>
      <c r="AW352" s="35"/>
      <c r="AX352" s="35"/>
      <c r="AY352" s="101"/>
      <c r="AZ352" s="114"/>
      <c r="BA352" s="35"/>
      <c r="BB352" s="35"/>
      <c r="BC352" s="35"/>
      <c r="BD352" s="35"/>
      <c r="BE352" s="35"/>
      <c r="BF352" s="35"/>
      <c r="BG352" s="243"/>
      <c r="BH352" s="243"/>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124">
        <v>100.0</v>
      </c>
      <c r="CT352" s="122" t="s">
        <v>5839</v>
      </c>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row>
    <row r="353" ht="24.75" customHeight="1">
      <c r="A353" s="35"/>
      <c r="B353" s="82">
        <v>344.0</v>
      </c>
      <c r="C353" s="35"/>
      <c r="D353" s="35"/>
      <c r="E353" s="101"/>
      <c r="F353" s="114"/>
      <c r="G353" s="35"/>
      <c r="H353" s="35"/>
      <c r="I353" s="35"/>
      <c r="J353" s="101"/>
      <c r="K353" s="83">
        <v>200.0</v>
      </c>
      <c r="L353" s="116" t="s">
        <v>5840</v>
      </c>
      <c r="M353" s="35"/>
      <c r="N353" s="35"/>
      <c r="O353" s="35"/>
      <c r="P353" s="35"/>
      <c r="Q353" s="101"/>
      <c r="R353" s="114"/>
      <c r="S353" s="243"/>
      <c r="T353" s="250"/>
      <c r="U353" s="35"/>
      <c r="V353" s="35"/>
      <c r="W353" s="35"/>
      <c r="X353" s="35"/>
      <c r="Y353" s="35"/>
      <c r="Z353" s="35"/>
      <c r="AA353" s="35"/>
      <c r="AB353" s="35"/>
      <c r="AC353" s="83">
        <v>300.0</v>
      </c>
      <c r="AD353" s="115" t="s">
        <v>5841</v>
      </c>
      <c r="AE353" s="35"/>
      <c r="AF353" s="35"/>
      <c r="AG353" s="35"/>
      <c r="AH353" s="35"/>
      <c r="AI353" s="35"/>
      <c r="AJ353" s="35"/>
      <c r="AK353" s="35"/>
      <c r="AL353" s="35"/>
      <c r="AM353" s="35"/>
      <c r="AN353" s="35"/>
      <c r="AO353" s="35"/>
      <c r="AP353" s="35"/>
      <c r="AQ353" s="35"/>
      <c r="AR353" s="35"/>
      <c r="AS353" s="101"/>
      <c r="AT353" s="35"/>
      <c r="AU353" s="35"/>
      <c r="AV353" s="35"/>
      <c r="AW353" s="35"/>
      <c r="AX353" s="35"/>
      <c r="AY353" s="101"/>
      <c r="AZ353" s="114"/>
      <c r="BA353" s="35"/>
      <c r="BB353" s="35"/>
      <c r="BC353" s="35"/>
      <c r="BD353" s="35"/>
      <c r="BE353" s="35"/>
      <c r="BF353" s="35"/>
      <c r="BG353" s="243"/>
      <c r="BH353" s="243"/>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124">
        <v>300.0</v>
      </c>
      <c r="CT353" s="122" t="s">
        <v>5842</v>
      </c>
      <c r="CU353" s="35"/>
      <c r="CV353" s="35"/>
      <c r="CW353" s="35"/>
      <c r="CX353" s="35"/>
      <c r="CY353" s="35"/>
      <c r="CZ353" s="35"/>
      <c r="DA353" s="35"/>
      <c r="DB353" s="35"/>
      <c r="DC353" s="35"/>
      <c r="DD353" s="35"/>
      <c r="DE353" s="35"/>
      <c r="DF353" s="35"/>
      <c r="DG353" s="35"/>
      <c r="DH353" s="35"/>
      <c r="DI353" s="35"/>
      <c r="DJ353" s="35"/>
      <c r="DK353" s="35"/>
      <c r="DL353" s="35"/>
      <c r="DM353" s="35"/>
      <c r="DN353" s="35"/>
      <c r="DO353" s="35"/>
      <c r="DP353" s="35"/>
    </row>
    <row r="354" ht="24.75" customHeight="1">
      <c r="A354" s="35"/>
      <c r="B354" s="82">
        <v>345.0</v>
      </c>
      <c r="C354" s="35"/>
      <c r="D354" s="35"/>
      <c r="E354" s="101"/>
      <c r="F354" s="114"/>
      <c r="G354" s="35"/>
      <c r="H354" s="35"/>
      <c r="I354" s="35"/>
      <c r="J354" s="101"/>
      <c r="K354" s="83">
        <v>200.0</v>
      </c>
      <c r="L354" s="116" t="s">
        <v>5843</v>
      </c>
      <c r="M354" s="35"/>
      <c r="N354" s="35"/>
      <c r="O354" s="35"/>
      <c r="P354" s="35"/>
      <c r="Q354" s="101"/>
      <c r="R354" s="114"/>
      <c r="S354" s="243"/>
      <c r="T354" s="250"/>
      <c r="U354" s="35"/>
      <c r="V354" s="35"/>
      <c r="W354" s="35"/>
      <c r="X354" s="35"/>
      <c r="Y354" s="35"/>
      <c r="Z354" s="35"/>
      <c r="AA354" s="35"/>
      <c r="AB354" s="35"/>
      <c r="AC354" s="83">
        <v>500.0</v>
      </c>
      <c r="AD354" s="115" t="s">
        <v>5844</v>
      </c>
      <c r="AE354" s="35"/>
      <c r="AF354" s="35"/>
      <c r="AG354" s="35"/>
      <c r="AH354" s="35"/>
      <c r="AI354" s="35"/>
      <c r="AJ354" s="35"/>
      <c r="AK354" s="35"/>
      <c r="AL354" s="35"/>
      <c r="AM354" s="35"/>
      <c r="AN354" s="35"/>
      <c r="AO354" s="35"/>
      <c r="AP354" s="35"/>
      <c r="AQ354" s="35"/>
      <c r="AR354" s="35"/>
      <c r="AS354" s="101"/>
      <c r="AT354" s="35"/>
      <c r="AU354" s="35"/>
      <c r="AV354" s="35"/>
      <c r="AW354" s="35"/>
      <c r="AX354" s="35"/>
      <c r="AY354" s="101"/>
      <c r="AZ354" s="114"/>
      <c r="BA354" s="35"/>
      <c r="BB354" s="35"/>
      <c r="BC354" s="35"/>
      <c r="BD354" s="35"/>
      <c r="BE354" s="35"/>
      <c r="BF354" s="35"/>
      <c r="BG354" s="243"/>
      <c r="BH354" s="243"/>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124">
        <v>100.0</v>
      </c>
      <c r="CT354" s="122" t="s">
        <v>5845</v>
      </c>
      <c r="CU354" s="35"/>
      <c r="CV354" s="35"/>
      <c r="CW354" s="35"/>
      <c r="CX354" s="35"/>
      <c r="CY354" s="35"/>
      <c r="CZ354" s="35"/>
      <c r="DA354" s="35"/>
      <c r="DB354" s="35"/>
      <c r="DC354" s="35"/>
      <c r="DD354" s="35"/>
      <c r="DE354" s="35"/>
      <c r="DF354" s="35"/>
      <c r="DG354" s="35"/>
      <c r="DH354" s="35"/>
      <c r="DI354" s="35"/>
      <c r="DJ354" s="35"/>
      <c r="DK354" s="35"/>
      <c r="DL354" s="35"/>
      <c r="DM354" s="35"/>
      <c r="DN354" s="35"/>
      <c r="DO354" s="35"/>
      <c r="DP354" s="35"/>
    </row>
    <row r="355" ht="24.75" customHeight="1">
      <c r="A355" s="35"/>
      <c r="B355" s="82">
        <v>346.0</v>
      </c>
      <c r="C355" s="35"/>
      <c r="D355" s="35"/>
      <c r="E355" s="101"/>
      <c r="F355" s="114"/>
      <c r="G355" s="35"/>
      <c r="H355" s="35"/>
      <c r="I355" s="35"/>
      <c r="J355" s="101"/>
      <c r="K355" s="83">
        <v>200.0</v>
      </c>
      <c r="L355" s="116" t="s">
        <v>5846</v>
      </c>
      <c r="M355" s="35"/>
      <c r="N355" s="35"/>
      <c r="O355" s="35"/>
      <c r="P355" s="35"/>
      <c r="Q355" s="101"/>
      <c r="R355" s="114"/>
      <c r="S355" s="243"/>
      <c r="T355" s="250"/>
      <c r="U355" s="35"/>
      <c r="V355" s="35"/>
      <c r="W355" s="35"/>
      <c r="X355" s="35"/>
      <c r="Y355" s="35"/>
      <c r="Z355" s="35"/>
      <c r="AA355" s="35"/>
      <c r="AB355" s="35"/>
      <c r="AC355" s="83">
        <v>300.0</v>
      </c>
      <c r="AD355" s="115" t="s">
        <v>5847</v>
      </c>
      <c r="AE355" s="35"/>
      <c r="AF355" s="35"/>
      <c r="AG355" s="35"/>
      <c r="AH355" s="35"/>
      <c r="AI355" s="35"/>
      <c r="AJ355" s="35"/>
      <c r="AK355" s="35"/>
      <c r="AL355" s="35"/>
      <c r="AM355" s="35"/>
      <c r="AN355" s="35"/>
      <c r="AO355" s="35"/>
      <c r="AP355" s="35"/>
      <c r="AQ355" s="35"/>
      <c r="AR355" s="35"/>
      <c r="AS355" s="101"/>
      <c r="AT355" s="35"/>
      <c r="AU355" s="35"/>
      <c r="AV355" s="35"/>
      <c r="AW355" s="35"/>
      <c r="AX355" s="35"/>
      <c r="AY355" s="101"/>
      <c r="AZ355" s="114"/>
      <c r="BA355" s="35"/>
      <c r="BB355" s="35"/>
      <c r="BC355" s="35"/>
      <c r="BD355" s="35"/>
      <c r="BE355" s="35"/>
      <c r="BF355" s="35"/>
      <c r="BG355" s="243"/>
      <c r="BH355" s="243"/>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124">
        <v>300.0</v>
      </c>
      <c r="CT355" s="122" t="s">
        <v>5848</v>
      </c>
      <c r="CU355" s="35"/>
      <c r="CV355" s="35"/>
      <c r="CW355" s="35"/>
      <c r="CX355" s="35"/>
      <c r="CY355" s="35"/>
      <c r="CZ355" s="35"/>
      <c r="DA355" s="35"/>
      <c r="DB355" s="35"/>
      <c r="DC355" s="35"/>
      <c r="DD355" s="35"/>
      <c r="DE355" s="35"/>
      <c r="DF355" s="35"/>
      <c r="DG355" s="35"/>
      <c r="DH355" s="35"/>
      <c r="DI355" s="35"/>
      <c r="DJ355" s="35"/>
      <c r="DK355" s="35"/>
      <c r="DL355" s="35"/>
      <c r="DM355" s="35"/>
      <c r="DN355" s="35"/>
      <c r="DO355" s="35"/>
      <c r="DP355" s="35"/>
    </row>
    <row r="356" ht="24.75" customHeight="1">
      <c r="A356" s="35"/>
      <c r="B356" s="82">
        <v>347.0</v>
      </c>
      <c r="C356" s="35"/>
      <c r="D356" s="35"/>
      <c r="E356" s="101"/>
      <c r="F356" s="114"/>
      <c r="G356" s="35"/>
      <c r="H356" s="35"/>
      <c r="I356" s="35"/>
      <c r="J356" s="101"/>
      <c r="K356" s="83">
        <v>200.0</v>
      </c>
      <c r="L356" s="116" t="s">
        <v>5849</v>
      </c>
      <c r="M356" s="35"/>
      <c r="N356" s="35"/>
      <c r="O356" s="35"/>
      <c r="P356" s="35"/>
      <c r="Q356" s="101"/>
      <c r="R356" s="114"/>
      <c r="S356" s="243"/>
      <c r="T356" s="250"/>
      <c r="U356" s="35"/>
      <c r="V356" s="35"/>
      <c r="W356" s="35"/>
      <c r="X356" s="35"/>
      <c r="Y356" s="35"/>
      <c r="Z356" s="35"/>
      <c r="AA356" s="35"/>
      <c r="AB356" s="35"/>
      <c r="AC356" s="83">
        <v>300.0</v>
      </c>
      <c r="AD356" s="115" t="s">
        <v>5850</v>
      </c>
      <c r="AE356" s="35"/>
      <c r="AF356" s="35"/>
      <c r="AG356" s="35"/>
      <c r="AH356" s="35"/>
      <c r="AI356" s="35"/>
      <c r="AJ356" s="35"/>
      <c r="AK356" s="35"/>
      <c r="AL356" s="35"/>
      <c r="AM356" s="35"/>
      <c r="AN356" s="35"/>
      <c r="AO356" s="35"/>
      <c r="AP356" s="35"/>
      <c r="AQ356" s="35"/>
      <c r="AR356" s="35"/>
      <c r="AS356" s="101"/>
      <c r="AT356" s="35"/>
      <c r="AU356" s="35"/>
      <c r="AV356" s="35"/>
      <c r="AW356" s="35"/>
      <c r="AX356" s="35"/>
      <c r="AY356" s="101"/>
      <c r="AZ356" s="114"/>
      <c r="BA356" s="35"/>
      <c r="BB356" s="35"/>
      <c r="BC356" s="35"/>
      <c r="BD356" s="35"/>
      <c r="BE356" s="35"/>
      <c r="BF356" s="35"/>
      <c r="BG356" s="243"/>
      <c r="BH356" s="243"/>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124">
        <v>400.0</v>
      </c>
      <c r="CT356" s="122" t="s">
        <v>5851</v>
      </c>
      <c r="CU356" s="35"/>
      <c r="CV356" s="35"/>
      <c r="CW356" s="35"/>
      <c r="CX356" s="35"/>
      <c r="CY356" s="35"/>
      <c r="CZ356" s="35"/>
      <c r="DA356" s="35"/>
      <c r="DB356" s="35"/>
      <c r="DC356" s="35"/>
      <c r="DD356" s="35"/>
      <c r="DE356" s="35"/>
      <c r="DF356" s="35"/>
      <c r="DG356" s="35"/>
      <c r="DH356" s="35"/>
      <c r="DI356" s="35"/>
      <c r="DJ356" s="35"/>
      <c r="DK356" s="35"/>
      <c r="DL356" s="35"/>
      <c r="DM356" s="35"/>
      <c r="DN356" s="35"/>
      <c r="DO356" s="35"/>
      <c r="DP356" s="35"/>
    </row>
    <row r="357" ht="24.75" customHeight="1">
      <c r="A357" s="35"/>
      <c r="B357" s="82">
        <v>348.0</v>
      </c>
      <c r="C357" s="35"/>
      <c r="D357" s="35"/>
      <c r="E357" s="101"/>
      <c r="F357" s="114"/>
      <c r="G357" s="35"/>
      <c r="H357" s="35"/>
      <c r="I357" s="35"/>
      <c r="J357" s="101"/>
      <c r="K357" s="83">
        <v>200.0</v>
      </c>
      <c r="L357" s="116" t="s">
        <v>5852</v>
      </c>
      <c r="M357" s="35"/>
      <c r="N357" s="35"/>
      <c r="O357" s="35"/>
      <c r="P357" s="35"/>
      <c r="Q357" s="101"/>
      <c r="R357" s="114"/>
      <c r="S357" s="243"/>
      <c r="T357" s="250"/>
      <c r="U357" s="35"/>
      <c r="V357" s="35"/>
      <c r="W357" s="35"/>
      <c r="X357" s="35"/>
      <c r="Y357" s="35"/>
      <c r="Z357" s="35"/>
      <c r="AA357" s="35"/>
      <c r="AB357" s="35"/>
      <c r="AC357" s="83">
        <v>50.0</v>
      </c>
      <c r="AD357" s="115" t="s">
        <v>5853</v>
      </c>
      <c r="AE357" s="35"/>
      <c r="AF357" s="35"/>
      <c r="AG357" s="35"/>
      <c r="AH357" s="35"/>
      <c r="AI357" s="35"/>
      <c r="AJ357" s="35"/>
      <c r="AK357" s="35"/>
      <c r="AL357" s="35"/>
      <c r="AM357" s="35"/>
      <c r="AN357" s="35"/>
      <c r="AO357" s="35"/>
      <c r="AP357" s="35"/>
      <c r="AQ357" s="35"/>
      <c r="AR357" s="35"/>
      <c r="AS357" s="101"/>
      <c r="AT357" s="35"/>
      <c r="AU357" s="35"/>
      <c r="AV357" s="35"/>
      <c r="AW357" s="35"/>
      <c r="AX357" s="35"/>
      <c r="AY357" s="101"/>
      <c r="AZ357" s="114"/>
      <c r="BA357" s="35"/>
      <c r="BB357" s="35"/>
      <c r="BC357" s="35"/>
      <c r="BD357" s="35"/>
      <c r="BE357" s="35"/>
      <c r="BF357" s="35"/>
      <c r="BG357" s="243"/>
      <c r="BH357" s="243"/>
      <c r="BI357" s="35"/>
      <c r="BJ357" s="35"/>
      <c r="BK357" s="35"/>
      <c r="BL357" s="35"/>
      <c r="BM357" s="35"/>
      <c r="BN357" s="35"/>
      <c r="BO357" s="35"/>
      <c r="BP357" s="35"/>
      <c r="BQ357" s="35"/>
      <c r="BR357" s="35"/>
      <c r="BS357" s="35"/>
      <c r="BT357" s="35"/>
      <c r="BU357" s="35"/>
      <c r="BV357" s="35"/>
      <c r="BW357" s="35"/>
      <c r="BX357" s="35"/>
      <c r="BY357" s="35"/>
      <c r="BZ357" s="35"/>
      <c r="CA357" s="35"/>
      <c r="CB357" s="35"/>
      <c r="CC357" s="35"/>
      <c r="CD357" s="35"/>
      <c r="CE357" s="35"/>
      <c r="CF357" s="35"/>
      <c r="CG357" s="35"/>
      <c r="CH357" s="35"/>
      <c r="CI357" s="35"/>
      <c r="CJ357" s="35"/>
      <c r="CK357" s="35"/>
      <c r="CL357" s="35"/>
      <c r="CM357" s="35"/>
      <c r="CN357" s="35"/>
      <c r="CO357" s="35"/>
      <c r="CP357" s="35"/>
      <c r="CQ357" s="35"/>
      <c r="CR357" s="35"/>
      <c r="CS357" s="124">
        <v>200.0</v>
      </c>
      <c r="CT357" s="122" t="s">
        <v>5854</v>
      </c>
      <c r="CU357" s="35"/>
      <c r="CV357" s="35"/>
      <c r="CW357" s="35"/>
      <c r="CX357" s="35"/>
      <c r="CY357" s="35"/>
      <c r="CZ357" s="35"/>
      <c r="DA357" s="35"/>
      <c r="DB357" s="35"/>
      <c r="DC357" s="35"/>
      <c r="DD357" s="35"/>
      <c r="DE357" s="35"/>
      <c r="DF357" s="35"/>
      <c r="DG357" s="35"/>
      <c r="DH357" s="35"/>
      <c r="DI357" s="35"/>
      <c r="DJ357" s="35"/>
      <c r="DK357" s="35"/>
      <c r="DL357" s="35"/>
      <c r="DM357" s="35"/>
      <c r="DN357" s="35"/>
      <c r="DO357" s="35"/>
      <c r="DP357" s="35"/>
    </row>
    <row r="358" ht="24.75" customHeight="1">
      <c r="A358" s="35"/>
      <c r="B358" s="82">
        <v>349.0</v>
      </c>
      <c r="C358" s="35"/>
      <c r="D358" s="35"/>
      <c r="E358" s="101"/>
      <c r="F358" s="114"/>
      <c r="G358" s="35"/>
      <c r="H358" s="35"/>
      <c r="I358" s="35"/>
      <c r="J358" s="101"/>
      <c r="K358" s="83">
        <v>200.0</v>
      </c>
      <c r="L358" s="116" t="s">
        <v>5855</v>
      </c>
      <c r="M358" s="35"/>
      <c r="N358" s="35"/>
      <c r="O358" s="35"/>
      <c r="P358" s="35"/>
      <c r="Q358" s="101"/>
      <c r="R358" s="114"/>
      <c r="S358" s="243"/>
      <c r="T358" s="250"/>
      <c r="U358" s="35"/>
      <c r="V358" s="35"/>
      <c r="W358" s="35"/>
      <c r="X358" s="35"/>
      <c r="Y358" s="35"/>
      <c r="Z358" s="35"/>
      <c r="AA358" s="35"/>
      <c r="AB358" s="35"/>
      <c r="AC358" s="83">
        <v>300.0</v>
      </c>
      <c r="AD358" s="115" t="s">
        <v>5856</v>
      </c>
      <c r="AE358" s="35"/>
      <c r="AF358" s="35"/>
      <c r="AG358" s="35"/>
      <c r="AH358" s="35"/>
      <c r="AI358" s="35"/>
      <c r="AJ358" s="35"/>
      <c r="AK358" s="35"/>
      <c r="AL358" s="35"/>
      <c r="AM358" s="35"/>
      <c r="AN358" s="35"/>
      <c r="AO358" s="35"/>
      <c r="AP358" s="35"/>
      <c r="AQ358" s="35"/>
      <c r="AR358" s="35"/>
      <c r="AS358" s="101"/>
      <c r="AT358" s="35"/>
      <c r="AU358" s="35"/>
      <c r="AV358" s="35"/>
      <c r="AW358" s="35"/>
      <c r="AX358" s="35"/>
      <c r="AY358" s="101"/>
      <c r="AZ358" s="114"/>
      <c r="BA358" s="35"/>
      <c r="BB358" s="35"/>
      <c r="BC358" s="35"/>
      <c r="BD358" s="35"/>
      <c r="BE358" s="35"/>
      <c r="BF358" s="35"/>
      <c r="BG358" s="243"/>
      <c r="BH358" s="243"/>
      <c r="BI358" s="35"/>
      <c r="BJ358" s="35"/>
      <c r="BK358" s="35"/>
      <c r="BL358" s="35"/>
      <c r="BM358" s="35"/>
      <c r="BN358" s="35"/>
      <c r="BO358" s="35"/>
      <c r="BP358" s="35"/>
      <c r="BQ358" s="35"/>
      <c r="BR358" s="35"/>
      <c r="BS358" s="35"/>
      <c r="BT358" s="35"/>
      <c r="BU358" s="35"/>
      <c r="BV358" s="35"/>
      <c r="BW358" s="35"/>
      <c r="BX358" s="35"/>
      <c r="BY358" s="35"/>
      <c r="BZ358" s="35"/>
      <c r="CA358" s="35"/>
      <c r="CB358" s="35"/>
      <c r="CC358" s="35"/>
      <c r="CD358" s="35"/>
      <c r="CE358" s="35"/>
      <c r="CF358" s="35"/>
      <c r="CG358" s="35"/>
      <c r="CH358" s="35"/>
      <c r="CI358" s="35"/>
      <c r="CJ358" s="35"/>
      <c r="CK358" s="35"/>
      <c r="CL358" s="35"/>
      <c r="CM358" s="35"/>
      <c r="CN358" s="35"/>
      <c r="CO358" s="35"/>
      <c r="CP358" s="35"/>
      <c r="CQ358" s="35"/>
      <c r="CR358" s="35"/>
      <c r="CS358" s="124">
        <v>200.0</v>
      </c>
      <c r="CT358" s="122" t="s">
        <v>5857</v>
      </c>
      <c r="CU358" s="35"/>
      <c r="CV358" s="35"/>
      <c r="CW358" s="35"/>
      <c r="CX358" s="35"/>
      <c r="CY358" s="35"/>
      <c r="CZ358" s="35"/>
      <c r="DA358" s="35"/>
      <c r="DB358" s="35"/>
      <c r="DC358" s="35"/>
      <c r="DD358" s="35"/>
      <c r="DE358" s="35"/>
      <c r="DF358" s="35"/>
      <c r="DG358" s="35"/>
      <c r="DH358" s="35"/>
      <c r="DI358" s="35"/>
      <c r="DJ358" s="35"/>
      <c r="DK358" s="35"/>
      <c r="DL358" s="35"/>
      <c r="DM358" s="35"/>
      <c r="DN358" s="35"/>
      <c r="DO358" s="35"/>
      <c r="DP358" s="35"/>
    </row>
    <row r="359" ht="24.75" customHeight="1">
      <c r="A359" s="35"/>
      <c r="B359" s="82">
        <v>350.0</v>
      </c>
      <c r="C359" s="35"/>
      <c r="D359" s="35"/>
      <c r="E359" s="101"/>
      <c r="F359" s="114"/>
      <c r="G359" s="35"/>
      <c r="H359" s="35"/>
      <c r="I359" s="35"/>
      <c r="J359" s="101"/>
      <c r="K359" s="83">
        <v>200.0</v>
      </c>
      <c r="L359" s="116" t="s">
        <v>5858</v>
      </c>
      <c r="M359" s="35"/>
      <c r="N359" s="35"/>
      <c r="O359" s="35"/>
      <c r="P359" s="35"/>
      <c r="Q359" s="101"/>
      <c r="R359" s="114"/>
      <c r="S359" s="243"/>
      <c r="T359" s="250"/>
      <c r="U359" s="35"/>
      <c r="V359" s="35"/>
      <c r="W359" s="35"/>
      <c r="X359" s="35"/>
      <c r="Y359" s="35"/>
      <c r="Z359" s="35"/>
      <c r="AA359" s="35"/>
      <c r="AB359" s="35"/>
      <c r="AC359" s="83">
        <v>100.0</v>
      </c>
      <c r="AD359" s="115" t="s">
        <v>5859</v>
      </c>
      <c r="AE359" s="35"/>
      <c r="AF359" s="35"/>
      <c r="AG359" s="35"/>
      <c r="AH359" s="35"/>
      <c r="AI359" s="35"/>
      <c r="AJ359" s="35"/>
      <c r="AK359" s="35"/>
      <c r="AL359" s="35"/>
      <c r="AM359" s="35"/>
      <c r="AN359" s="35"/>
      <c r="AO359" s="35"/>
      <c r="AP359" s="35"/>
      <c r="AQ359" s="35"/>
      <c r="AR359" s="35"/>
      <c r="AS359" s="101"/>
      <c r="AT359" s="35"/>
      <c r="AU359" s="35"/>
      <c r="AV359" s="35"/>
      <c r="AW359" s="35"/>
      <c r="AX359" s="35"/>
      <c r="AY359" s="101"/>
      <c r="AZ359" s="114"/>
      <c r="BA359" s="35"/>
      <c r="BB359" s="35"/>
      <c r="BC359" s="35"/>
      <c r="BD359" s="35"/>
      <c r="BE359" s="35"/>
      <c r="BF359" s="35"/>
      <c r="BG359" s="243"/>
      <c r="BH359" s="243"/>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124">
        <v>200.0</v>
      </c>
      <c r="CT359" s="122" t="s">
        <v>5860</v>
      </c>
      <c r="CU359" s="35"/>
      <c r="CV359" s="35"/>
      <c r="CW359" s="35"/>
      <c r="CX359" s="35"/>
      <c r="CY359" s="35"/>
      <c r="CZ359" s="35"/>
      <c r="DA359" s="35"/>
      <c r="DB359" s="35"/>
      <c r="DC359" s="35"/>
      <c r="DD359" s="35"/>
      <c r="DE359" s="35"/>
      <c r="DF359" s="35"/>
      <c r="DG359" s="35"/>
      <c r="DH359" s="35"/>
      <c r="DI359" s="35"/>
      <c r="DJ359" s="35"/>
      <c r="DK359" s="35"/>
      <c r="DL359" s="35"/>
      <c r="DM359" s="35"/>
      <c r="DN359" s="35"/>
      <c r="DO359" s="35"/>
      <c r="DP359" s="35"/>
    </row>
    <row r="360" ht="24.75" customHeight="1">
      <c r="A360" s="35"/>
      <c r="B360" s="82">
        <v>351.0</v>
      </c>
      <c r="C360" s="35"/>
      <c r="D360" s="35"/>
      <c r="E360" s="101"/>
      <c r="F360" s="114"/>
      <c r="G360" s="35"/>
      <c r="H360" s="35"/>
      <c r="I360" s="35"/>
      <c r="J360" s="101"/>
      <c r="K360" s="83">
        <v>200.0</v>
      </c>
      <c r="L360" s="116" t="s">
        <v>5861</v>
      </c>
      <c r="M360" s="35"/>
      <c r="N360" s="35"/>
      <c r="O360" s="35"/>
      <c r="P360" s="35"/>
      <c r="Q360" s="101"/>
      <c r="R360" s="114"/>
      <c r="S360" s="243"/>
      <c r="T360" s="250"/>
      <c r="U360" s="35"/>
      <c r="V360" s="35"/>
      <c r="W360" s="35"/>
      <c r="X360" s="35"/>
      <c r="Y360" s="35"/>
      <c r="Z360" s="35"/>
      <c r="AA360" s="35"/>
      <c r="AB360" s="35"/>
      <c r="AC360" s="83">
        <v>400.0</v>
      </c>
      <c r="AD360" s="115" t="s">
        <v>5862</v>
      </c>
      <c r="AE360" s="35"/>
      <c r="AF360" s="35"/>
      <c r="AG360" s="35"/>
      <c r="AH360" s="35"/>
      <c r="AI360" s="35"/>
      <c r="AJ360" s="35"/>
      <c r="AK360" s="35"/>
      <c r="AL360" s="35"/>
      <c r="AM360" s="35"/>
      <c r="AN360" s="35"/>
      <c r="AO360" s="35"/>
      <c r="AP360" s="35"/>
      <c r="AQ360" s="35"/>
      <c r="AR360" s="35"/>
      <c r="AS360" s="101"/>
      <c r="AT360" s="35"/>
      <c r="AU360" s="35"/>
      <c r="AV360" s="35"/>
      <c r="AW360" s="35"/>
      <c r="AX360" s="35"/>
      <c r="AY360" s="101"/>
      <c r="AZ360" s="114"/>
      <c r="BA360" s="35"/>
      <c r="BB360" s="35"/>
      <c r="BC360" s="35"/>
      <c r="BD360" s="35"/>
      <c r="BE360" s="35"/>
      <c r="BF360" s="35"/>
      <c r="BG360" s="243"/>
      <c r="BH360" s="243"/>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124">
        <v>100.0</v>
      </c>
      <c r="CT360" s="122" t="s">
        <v>5863</v>
      </c>
      <c r="CU360" s="35"/>
      <c r="CV360" s="35"/>
      <c r="CW360" s="35"/>
      <c r="CX360" s="35"/>
      <c r="CY360" s="35"/>
      <c r="CZ360" s="35"/>
      <c r="DA360" s="35"/>
      <c r="DB360" s="35"/>
      <c r="DC360" s="35"/>
      <c r="DD360" s="35"/>
      <c r="DE360" s="35"/>
      <c r="DF360" s="35"/>
      <c r="DG360" s="35"/>
      <c r="DH360" s="35"/>
      <c r="DI360" s="35"/>
      <c r="DJ360" s="35"/>
      <c r="DK360" s="35"/>
      <c r="DL360" s="35"/>
      <c r="DM360" s="35"/>
      <c r="DN360" s="35"/>
      <c r="DO360" s="35"/>
      <c r="DP360" s="35"/>
    </row>
    <row r="361" ht="24.75" customHeight="1">
      <c r="A361" s="35"/>
      <c r="B361" s="82">
        <v>352.0</v>
      </c>
      <c r="C361" s="35"/>
      <c r="D361" s="35"/>
      <c r="E361" s="101"/>
      <c r="F361" s="114"/>
      <c r="G361" s="35"/>
      <c r="H361" s="35"/>
      <c r="I361" s="35"/>
      <c r="J361" s="101"/>
      <c r="K361" s="83">
        <v>200.0</v>
      </c>
      <c r="L361" s="116" t="s">
        <v>5864</v>
      </c>
      <c r="M361" s="35"/>
      <c r="N361" s="35"/>
      <c r="O361" s="35"/>
      <c r="P361" s="35"/>
      <c r="Q361" s="101"/>
      <c r="R361" s="114"/>
      <c r="S361" s="243"/>
      <c r="T361" s="250"/>
      <c r="U361" s="35"/>
      <c r="V361" s="35"/>
      <c r="W361" s="35"/>
      <c r="X361" s="35"/>
      <c r="Y361" s="35"/>
      <c r="Z361" s="35"/>
      <c r="AA361" s="35"/>
      <c r="AB361" s="35"/>
      <c r="AC361" s="83">
        <v>400.0</v>
      </c>
      <c r="AD361" s="115" t="s">
        <v>5865</v>
      </c>
      <c r="AE361" s="35"/>
      <c r="AF361" s="35"/>
      <c r="AG361" s="35"/>
      <c r="AH361" s="35"/>
      <c r="AI361" s="35"/>
      <c r="AJ361" s="35"/>
      <c r="AK361" s="35"/>
      <c r="AL361" s="35"/>
      <c r="AM361" s="35"/>
      <c r="AN361" s="35"/>
      <c r="AO361" s="35"/>
      <c r="AP361" s="35"/>
      <c r="AQ361" s="35"/>
      <c r="AR361" s="35"/>
      <c r="AS361" s="101"/>
      <c r="AT361" s="35"/>
      <c r="AU361" s="35"/>
      <c r="AV361" s="35"/>
      <c r="AW361" s="35"/>
      <c r="AX361" s="35"/>
      <c r="AY361" s="101"/>
      <c r="AZ361" s="114"/>
      <c r="BA361" s="35"/>
      <c r="BB361" s="35"/>
      <c r="BC361" s="35"/>
      <c r="BD361" s="35"/>
      <c r="BE361" s="35"/>
      <c r="BF361" s="35"/>
      <c r="BG361" s="243"/>
      <c r="BH361" s="243"/>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124">
        <v>200.0</v>
      </c>
      <c r="CT361" s="122" t="s">
        <v>5866</v>
      </c>
      <c r="CU361" s="35"/>
      <c r="CV361" s="35"/>
      <c r="CW361" s="35"/>
      <c r="CX361" s="35"/>
      <c r="CY361" s="35"/>
      <c r="CZ361" s="35"/>
      <c r="DA361" s="35"/>
      <c r="DB361" s="35"/>
      <c r="DC361" s="35"/>
      <c r="DD361" s="35"/>
      <c r="DE361" s="35"/>
      <c r="DF361" s="35"/>
      <c r="DG361" s="35"/>
      <c r="DH361" s="35"/>
      <c r="DI361" s="35"/>
      <c r="DJ361" s="35"/>
      <c r="DK361" s="35"/>
      <c r="DL361" s="35"/>
      <c r="DM361" s="35"/>
      <c r="DN361" s="35"/>
      <c r="DO361" s="35"/>
      <c r="DP361" s="35"/>
    </row>
    <row r="362" ht="24.75" customHeight="1">
      <c r="A362" s="35"/>
      <c r="B362" s="82">
        <v>353.0</v>
      </c>
      <c r="C362" s="35"/>
      <c r="D362" s="35"/>
      <c r="E362" s="101"/>
      <c r="F362" s="114"/>
      <c r="G362" s="35"/>
      <c r="H362" s="35"/>
      <c r="I362" s="35"/>
      <c r="J362" s="101"/>
      <c r="K362" s="83">
        <v>300.0</v>
      </c>
      <c r="L362" s="116" t="s">
        <v>5867</v>
      </c>
      <c r="M362" s="35"/>
      <c r="N362" s="35"/>
      <c r="O362" s="35"/>
      <c r="P362" s="35"/>
      <c r="Q362" s="101"/>
      <c r="R362" s="114"/>
      <c r="S362" s="243"/>
      <c r="T362" s="250"/>
      <c r="U362" s="35"/>
      <c r="V362" s="35"/>
      <c r="W362" s="35"/>
      <c r="X362" s="35"/>
      <c r="Y362" s="35"/>
      <c r="Z362" s="35"/>
      <c r="AA362" s="35"/>
      <c r="AB362" s="35"/>
      <c r="AC362" s="83">
        <v>400.0</v>
      </c>
      <c r="AD362" s="115" t="s">
        <v>5868</v>
      </c>
      <c r="AE362" s="35"/>
      <c r="AF362" s="35"/>
      <c r="AG362" s="35"/>
      <c r="AH362" s="35"/>
      <c r="AI362" s="35"/>
      <c r="AJ362" s="35"/>
      <c r="AK362" s="35"/>
      <c r="AL362" s="35"/>
      <c r="AM362" s="35"/>
      <c r="AN362" s="35"/>
      <c r="AO362" s="35"/>
      <c r="AP362" s="35"/>
      <c r="AQ362" s="35"/>
      <c r="AR362" s="35"/>
      <c r="AS362" s="101"/>
      <c r="AT362" s="35"/>
      <c r="AU362" s="35"/>
      <c r="AV362" s="35"/>
      <c r="AW362" s="35"/>
      <c r="AX362" s="35"/>
      <c r="AY362" s="101"/>
      <c r="AZ362" s="114"/>
      <c r="BA362" s="35"/>
      <c r="BB362" s="35"/>
      <c r="BC362" s="35"/>
      <c r="BD362" s="35"/>
      <c r="BE362" s="35"/>
      <c r="BF362" s="35"/>
      <c r="BG362" s="243"/>
      <c r="BH362" s="243"/>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124">
        <v>50.0</v>
      </c>
      <c r="CT362" s="122" t="s">
        <v>5869</v>
      </c>
      <c r="CU362" s="35"/>
      <c r="CV362" s="35"/>
      <c r="CW362" s="35"/>
      <c r="CX362" s="35"/>
      <c r="CY362" s="35"/>
      <c r="CZ362" s="35"/>
      <c r="DA362" s="35"/>
      <c r="DB362" s="35"/>
      <c r="DC362" s="35"/>
      <c r="DD362" s="35"/>
      <c r="DE362" s="35"/>
      <c r="DF362" s="35"/>
      <c r="DG362" s="35"/>
      <c r="DH362" s="35"/>
      <c r="DI362" s="35"/>
      <c r="DJ362" s="35"/>
      <c r="DK362" s="35"/>
      <c r="DL362" s="35"/>
      <c r="DM362" s="35"/>
      <c r="DN362" s="35"/>
      <c r="DO362" s="35"/>
      <c r="DP362" s="35"/>
    </row>
    <row r="363" ht="24.75" customHeight="1">
      <c r="A363" s="35"/>
      <c r="B363" s="82">
        <v>354.0</v>
      </c>
      <c r="C363" s="35"/>
      <c r="D363" s="35"/>
      <c r="E363" s="101"/>
      <c r="F363" s="114"/>
      <c r="G363" s="35"/>
      <c r="H363" s="35"/>
      <c r="I363" s="35"/>
      <c r="J363" s="101"/>
      <c r="K363" s="83">
        <v>300.0</v>
      </c>
      <c r="L363" s="116" t="s">
        <v>5870</v>
      </c>
      <c r="M363" s="35"/>
      <c r="N363" s="35"/>
      <c r="O363" s="35"/>
      <c r="P363" s="35"/>
      <c r="Q363" s="101"/>
      <c r="R363" s="114"/>
      <c r="S363" s="243"/>
      <c r="T363" s="250"/>
      <c r="U363" s="35"/>
      <c r="V363" s="35"/>
      <c r="W363" s="35"/>
      <c r="X363" s="35"/>
      <c r="Y363" s="35"/>
      <c r="Z363" s="35"/>
      <c r="AA363" s="35"/>
      <c r="AB363" s="35"/>
      <c r="AC363" s="142">
        <v>400.0</v>
      </c>
      <c r="AD363" s="160" t="s">
        <v>5871</v>
      </c>
      <c r="AE363" s="35"/>
      <c r="AF363" s="35"/>
      <c r="AG363" s="35"/>
      <c r="AH363" s="35"/>
      <c r="AI363" s="35"/>
      <c r="AJ363" s="35"/>
      <c r="AK363" s="35"/>
      <c r="AL363" s="35"/>
      <c r="AM363" s="35"/>
      <c r="AN363" s="35"/>
      <c r="AO363" s="35"/>
      <c r="AP363" s="35"/>
      <c r="AQ363" s="35"/>
      <c r="AR363" s="35"/>
      <c r="AS363" s="101"/>
      <c r="AT363" s="35"/>
      <c r="AU363" s="35"/>
      <c r="AV363" s="35"/>
      <c r="AW363" s="35"/>
      <c r="AX363" s="35"/>
      <c r="AY363" s="101"/>
      <c r="AZ363" s="114"/>
      <c r="BA363" s="35"/>
      <c r="BB363" s="35"/>
      <c r="BC363" s="35"/>
      <c r="BD363" s="35"/>
      <c r="BE363" s="35"/>
      <c r="BF363" s="35"/>
      <c r="BG363" s="243"/>
      <c r="BH363" s="243"/>
      <c r="BI363" s="35"/>
      <c r="BJ363" s="35"/>
      <c r="BK363" s="35"/>
      <c r="BL363" s="35"/>
      <c r="BM363" s="35"/>
      <c r="BN363" s="35"/>
      <c r="BO363" s="35"/>
      <c r="BP363" s="35"/>
      <c r="BQ363" s="35"/>
      <c r="BR363" s="35"/>
      <c r="BS363" s="35"/>
      <c r="BT363" s="35"/>
      <c r="BU363" s="35"/>
      <c r="BV363" s="35"/>
      <c r="BW363" s="35"/>
      <c r="BX363" s="35"/>
      <c r="BY363" s="35"/>
      <c r="BZ363" s="35"/>
      <c r="CA363" s="35"/>
      <c r="CB363" s="35"/>
      <c r="CC363" s="35"/>
      <c r="CD363" s="35"/>
      <c r="CE363" s="35"/>
      <c r="CF363" s="35"/>
      <c r="CG363" s="35"/>
      <c r="CH363" s="35"/>
      <c r="CI363" s="35"/>
      <c r="CJ363" s="35"/>
      <c r="CK363" s="35"/>
      <c r="CL363" s="35"/>
      <c r="CM363" s="35"/>
      <c r="CN363" s="35"/>
      <c r="CO363" s="35"/>
      <c r="CP363" s="35"/>
      <c r="CQ363" s="35"/>
      <c r="CR363" s="35"/>
      <c r="CS363" s="124">
        <v>600.0</v>
      </c>
      <c r="CT363" s="122" t="s">
        <v>5872</v>
      </c>
      <c r="CU363" s="35"/>
      <c r="CV363" s="35"/>
      <c r="CW363" s="35"/>
      <c r="CX363" s="35"/>
      <c r="CY363" s="35"/>
      <c r="CZ363" s="35"/>
      <c r="DA363" s="35"/>
      <c r="DB363" s="35"/>
      <c r="DC363" s="35"/>
      <c r="DD363" s="35"/>
      <c r="DE363" s="35"/>
      <c r="DF363" s="35"/>
      <c r="DG363" s="35"/>
      <c r="DH363" s="35"/>
      <c r="DI363" s="35"/>
      <c r="DJ363" s="35"/>
      <c r="DK363" s="35"/>
      <c r="DL363" s="35"/>
      <c r="DM363" s="35"/>
      <c r="DN363" s="35"/>
      <c r="DO363" s="35"/>
      <c r="DP363" s="35"/>
    </row>
    <row r="364" ht="24.75" customHeight="1">
      <c r="A364" s="35"/>
      <c r="B364" s="82">
        <v>355.0</v>
      </c>
      <c r="C364" s="35"/>
      <c r="D364" s="35"/>
      <c r="E364" s="101"/>
      <c r="F364" s="114"/>
      <c r="G364" s="35"/>
      <c r="H364" s="35"/>
      <c r="I364" s="35"/>
      <c r="J364" s="101"/>
      <c r="K364" s="83">
        <v>200.0</v>
      </c>
      <c r="L364" s="116" t="s">
        <v>5873</v>
      </c>
      <c r="M364" s="35"/>
      <c r="N364" s="35"/>
      <c r="O364" s="35"/>
      <c r="P364" s="35"/>
      <c r="Q364" s="101"/>
      <c r="R364" s="114"/>
      <c r="S364" s="243"/>
      <c r="T364" s="250"/>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101"/>
      <c r="AT364" s="35"/>
      <c r="AU364" s="35"/>
      <c r="AV364" s="35"/>
      <c r="AW364" s="35"/>
      <c r="AX364" s="35"/>
      <c r="AY364" s="101"/>
      <c r="AZ364" s="114"/>
      <c r="BA364" s="35"/>
      <c r="BB364" s="35"/>
      <c r="BC364" s="35"/>
      <c r="BD364" s="35"/>
      <c r="BE364" s="35"/>
      <c r="BF364" s="35"/>
      <c r="BG364" s="243"/>
      <c r="BH364" s="243"/>
      <c r="BI364" s="35"/>
      <c r="BJ364" s="35"/>
      <c r="BK364" s="35"/>
      <c r="BL364" s="35"/>
      <c r="BM364" s="35"/>
      <c r="BN364" s="35"/>
      <c r="BO364" s="35"/>
      <c r="BP364" s="35"/>
      <c r="BQ364" s="35"/>
      <c r="BR364" s="35"/>
      <c r="BS364" s="35"/>
      <c r="BT364" s="35"/>
      <c r="BU364" s="35"/>
      <c r="BV364" s="35"/>
      <c r="BW364" s="35"/>
      <c r="BX364" s="35"/>
      <c r="BY364" s="35"/>
      <c r="BZ364" s="35"/>
      <c r="CA364" s="35"/>
      <c r="CB364" s="35"/>
      <c r="CC364" s="35"/>
      <c r="CD364" s="35"/>
      <c r="CE364" s="35"/>
      <c r="CF364" s="35"/>
      <c r="CG364" s="35"/>
      <c r="CH364" s="35"/>
      <c r="CI364" s="35"/>
      <c r="CJ364" s="35"/>
      <c r="CK364" s="35"/>
      <c r="CL364" s="35"/>
      <c r="CM364" s="35"/>
      <c r="CN364" s="35"/>
      <c r="CO364" s="35"/>
      <c r="CP364" s="35"/>
      <c r="CQ364" s="35"/>
      <c r="CR364" s="35"/>
      <c r="CS364" s="124">
        <v>50.0</v>
      </c>
      <c r="CT364" s="122" t="s">
        <v>5874</v>
      </c>
      <c r="CU364" s="35"/>
      <c r="CV364" s="35"/>
      <c r="CW364" s="35"/>
      <c r="CX364" s="35"/>
      <c r="CY364" s="35"/>
      <c r="CZ364" s="35"/>
      <c r="DA364" s="35"/>
      <c r="DB364" s="35"/>
      <c r="DC364" s="35"/>
      <c r="DD364" s="35"/>
      <c r="DE364" s="35"/>
      <c r="DF364" s="35"/>
      <c r="DG364" s="35"/>
      <c r="DH364" s="35"/>
      <c r="DI364" s="35"/>
      <c r="DJ364" s="35"/>
      <c r="DK364" s="35"/>
      <c r="DL364" s="35"/>
      <c r="DM364" s="35"/>
      <c r="DN364" s="35"/>
      <c r="DO364" s="35"/>
      <c r="DP364" s="35"/>
    </row>
    <row r="365" ht="24.75" customHeight="1">
      <c r="A365" s="35"/>
      <c r="B365" s="82">
        <v>356.0</v>
      </c>
      <c r="C365" s="35"/>
      <c r="D365" s="35"/>
      <c r="E365" s="101"/>
      <c r="F365" s="114"/>
      <c r="G365" s="35"/>
      <c r="H365" s="35"/>
      <c r="I365" s="35"/>
      <c r="J365" s="101"/>
      <c r="K365" s="83">
        <v>200.0</v>
      </c>
      <c r="L365" s="116" t="s">
        <v>5875</v>
      </c>
      <c r="M365" s="35"/>
      <c r="N365" s="35"/>
      <c r="O365" s="35"/>
      <c r="P365" s="35"/>
      <c r="Q365" s="101"/>
      <c r="R365" s="114"/>
      <c r="S365" s="243"/>
      <c r="T365" s="250"/>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101"/>
      <c r="AT365" s="35"/>
      <c r="AU365" s="35"/>
      <c r="AV365" s="35"/>
      <c r="AW365" s="35"/>
      <c r="AX365" s="35"/>
      <c r="AY365" s="101"/>
      <c r="AZ365" s="114"/>
      <c r="BA365" s="35"/>
      <c r="BB365" s="35"/>
      <c r="BC365" s="35"/>
      <c r="BD365" s="35"/>
      <c r="BE365" s="35"/>
      <c r="BF365" s="35"/>
      <c r="BG365" s="243"/>
      <c r="BH365" s="243"/>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124">
        <v>0.0</v>
      </c>
      <c r="CT365" s="122" t="s">
        <v>5876</v>
      </c>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row>
    <row r="366" ht="24.75" customHeight="1">
      <c r="A366" s="35"/>
      <c r="B366" s="82">
        <v>357.0</v>
      </c>
      <c r="C366" s="35"/>
      <c r="D366" s="35"/>
      <c r="E366" s="101"/>
      <c r="F366" s="114"/>
      <c r="G366" s="35"/>
      <c r="H366" s="35"/>
      <c r="I366" s="35"/>
      <c r="J366" s="101"/>
      <c r="K366" s="83">
        <v>200.0</v>
      </c>
      <c r="L366" s="116" t="s">
        <v>5877</v>
      </c>
      <c r="M366" s="35"/>
      <c r="N366" s="35"/>
      <c r="O366" s="35"/>
      <c r="P366" s="35"/>
      <c r="Q366" s="101"/>
      <c r="R366" s="114"/>
      <c r="S366" s="243"/>
      <c r="T366" s="250"/>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101"/>
      <c r="AT366" s="35"/>
      <c r="AU366" s="35"/>
      <c r="AV366" s="35"/>
      <c r="AW366" s="35"/>
      <c r="AX366" s="35"/>
      <c r="AY366" s="101"/>
      <c r="AZ366" s="114"/>
      <c r="BA366" s="35"/>
      <c r="BB366" s="35"/>
      <c r="BC366" s="35"/>
      <c r="BD366" s="35"/>
      <c r="BE366" s="35"/>
      <c r="BF366" s="35"/>
      <c r="BG366" s="243"/>
      <c r="BH366" s="243"/>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124">
        <v>400.0</v>
      </c>
      <c r="CT366" s="122" t="s">
        <v>5878</v>
      </c>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row>
    <row r="367" ht="24.75" customHeight="1">
      <c r="A367" s="35"/>
      <c r="B367" s="82">
        <v>358.0</v>
      </c>
      <c r="C367" s="35"/>
      <c r="D367" s="35"/>
      <c r="E367" s="101"/>
      <c r="F367" s="114"/>
      <c r="G367" s="35"/>
      <c r="H367" s="35"/>
      <c r="I367" s="35"/>
      <c r="J367" s="101"/>
      <c r="K367" s="83">
        <v>400.0</v>
      </c>
      <c r="L367" s="116" t="s">
        <v>5879</v>
      </c>
      <c r="M367" s="35"/>
      <c r="N367" s="35"/>
      <c r="O367" s="35"/>
      <c r="P367" s="35"/>
      <c r="Q367" s="101"/>
      <c r="R367" s="114"/>
      <c r="S367" s="243"/>
      <c r="T367" s="250"/>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101"/>
      <c r="AT367" s="35"/>
      <c r="AU367" s="35"/>
      <c r="AV367" s="35"/>
      <c r="AW367" s="35"/>
      <c r="AX367" s="35"/>
      <c r="AY367" s="101"/>
      <c r="AZ367" s="114"/>
      <c r="BA367" s="35"/>
      <c r="BB367" s="35"/>
      <c r="BC367" s="35"/>
      <c r="BD367" s="35"/>
      <c r="BE367" s="35"/>
      <c r="BF367" s="35"/>
      <c r="BG367" s="243"/>
      <c r="BH367" s="243"/>
      <c r="BI367" s="35"/>
      <c r="BJ367" s="35"/>
      <c r="BK367" s="35"/>
      <c r="BL367" s="35"/>
      <c r="BM367" s="35"/>
      <c r="BN367" s="35"/>
      <c r="BO367" s="35"/>
      <c r="BP367" s="35"/>
      <c r="BQ367" s="35"/>
      <c r="BR367" s="35"/>
      <c r="BS367" s="35"/>
      <c r="BT367" s="35"/>
      <c r="BU367" s="35"/>
      <c r="BV367" s="35"/>
      <c r="BW367" s="35"/>
      <c r="BX367" s="35"/>
      <c r="BY367" s="35"/>
      <c r="BZ367" s="35"/>
      <c r="CA367" s="35"/>
      <c r="CB367" s="35"/>
      <c r="CC367" s="35"/>
      <c r="CD367" s="35"/>
      <c r="CE367" s="35"/>
      <c r="CF367" s="35"/>
      <c r="CG367" s="35"/>
      <c r="CH367" s="35"/>
      <c r="CI367" s="35"/>
      <c r="CJ367" s="35"/>
      <c r="CK367" s="35"/>
      <c r="CL367" s="35"/>
      <c r="CM367" s="35"/>
      <c r="CN367" s="35"/>
      <c r="CO367" s="35"/>
      <c r="CP367" s="35"/>
      <c r="CQ367" s="35"/>
      <c r="CR367" s="35"/>
      <c r="CS367" s="124">
        <v>0.0</v>
      </c>
      <c r="CT367" s="122" t="s">
        <v>5880</v>
      </c>
      <c r="CU367" s="35"/>
      <c r="CV367" s="35"/>
      <c r="CW367" s="35"/>
      <c r="CX367" s="35"/>
      <c r="CY367" s="35"/>
      <c r="CZ367" s="35"/>
      <c r="DA367" s="35"/>
      <c r="DB367" s="35"/>
      <c r="DC367" s="35"/>
      <c r="DD367" s="35"/>
      <c r="DE367" s="35"/>
      <c r="DF367" s="35"/>
      <c r="DG367" s="35"/>
      <c r="DH367" s="35"/>
      <c r="DI367" s="35"/>
      <c r="DJ367" s="35"/>
      <c r="DK367" s="35"/>
      <c r="DL367" s="35"/>
      <c r="DM367" s="35"/>
      <c r="DN367" s="35"/>
      <c r="DO367" s="35"/>
      <c r="DP367" s="35"/>
    </row>
    <row r="368" ht="24.75" customHeight="1">
      <c r="A368" s="35"/>
      <c r="B368" s="82">
        <v>359.0</v>
      </c>
      <c r="C368" s="35"/>
      <c r="D368" s="35"/>
      <c r="E368" s="101"/>
      <c r="F368" s="114"/>
      <c r="G368" s="35"/>
      <c r="H368" s="35"/>
      <c r="I368" s="35"/>
      <c r="J368" s="101"/>
      <c r="K368" s="83">
        <v>200.0</v>
      </c>
      <c r="L368" s="116" t="s">
        <v>5881</v>
      </c>
      <c r="M368" s="35"/>
      <c r="N368" s="35"/>
      <c r="O368" s="35"/>
      <c r="P368" s="35"/>
      <c r="Q368" s="101"/>
      <c r="R368" s="114"/>
      <c r="S368" s="243"/>
      <c r="T368" s="250"/>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101"/>
      <c r="AT368" s="35"/>
      <c r="AU368" s="35"/>
      <c r="AV368" s="35"/>
      <c r="AW368" s="35"/>
      <c r="AX368" s="35"/>
      <c r="AY368" s="101"/>
      <c r="AZ368" s="114"/>
      <c r="BA368" s="35"/>
      <c r="BB368" s="35"/>
      <c r="BC368" s="35"/>
      <c r="BD368" s="35"/>
      <c r="BE368" s="35"/>
      <c r="BF368" s="35"/>
      <c r="BG368" s="243"/>
      <c r="BH368" s="243"/>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124">
        <v>50.0</v>
      </c>
      <c r="CT368" s="122" t="s">
        <v>5882</v>
      </c>
      <c r="CU368" s="35"/>
      <c r="CV368" s="35"/>
      <c r="CW368" s="35"/>
      <c r="CX368" s="35"/>
      <c r="CY368" s="35"/>
      <c r="CZ368" s="35"/>
      <c r="DA368" s="35"/>
      <c r="DB368" s="35"/>
      <c r="DC368" s="35"/>
      <c r="DD368" s="35"/>
      <c r="DE368" s="35"/>
      <c r="DF368" s="35"/>
      <c r="DG368" s="35"/>
      <c r="DH368" s="35"/>
      <c r="DI368" s="35"/>
      <c r="DJ368" s="35"/>
      <c r="DK368" s="35"/>
      <c r="DL368" s="35"/>
      <c r="DM368" s="35"/>
      <c r="DN368" s="35"/>
      <c r="DO368" s="35"/>
      <c r="DP368" s="35"/>
    </row>
    <row r="369" ht="24.75" customHeight="1">
      <c r="A369" s="35"/>
      <c r="B369" s="82">
        <v>360.0</v>
      </c>
      <c r="C369" s="35"/>
      <c r="D369" s="35"/>
      <c r="E369" s="101"/>
      <c r="F369" s="114"/>
      <c r="G369" s="35"/>
      <c r="H369" s="35"/>
      <c r="I369" s="35"/>
      <c r="J369" s="101"/>
      <c r="K369" s="83">
        <v>200.0</v>
      </c>
      <c r="L369" s="116" t="s">
        <v>5883</v>
      </c>
      <c r="M369" s="35"/>
      <c r="N369" s="35"/>
      <c r="O369" s="35"/>
      <c r="P369" s="35"/>
      <c r="Q369" s="101"/>
      <c r="R369" s="114"/>
      <c r="S369" s="243"/>
      <c r="T369" s="250"/>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101"/>
      <c r="AT369" s="35"/>
      <c r="AU369" s="35"/>
      <c r="AV369" s="35"/>
      <c r="AW369" s="35"/>
      <c r="AX369" s="35"/>
      <c r="AY369" s="101"/>
      <c r="AZ369" s="114"/>
      <c r="BA369" s="35"/>
      <c r="BB369" s="35"/>
      <c r="BC369" s="35"/>
      <c r="BD369" s="35"/>
      <c r="BE369" s="35"/>
      <c r="BF369" s="35"/>
      <c r="BG369" s="243"/>
      <c r="BH369" s="243"/>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124">
        <v>300.0</v>
      </c>
      <c r="CT369" s="122" t="s">
        <v>5884</v>
      </c>
      <c r="CU369" s="35"/>
      <c r="CV369" s="35"/>
      <c r="CW369" s="35"/>
      <c r="CX369" s="35"/>
      <c r="CY369" s="35"/>
      <c r="CZ369" s="35"/>
      <c r="DA369" s="35"/>
      <c r="DB369" s="35"/>
      <c r="DC369" s="35"/>
      <c r="DD369" s="35"/>
      <c r="DE369" s="35"/>
      <c r="DF369" s="35"/>
      <c r="DG369" s="35"/>
      <c r="DH369" s="35"/>
      <c r="DI369" s="35"/>
      <c r="DJ369" s="35"/>
      <c r="DK369" s="35"/>
      <c r="DL369" s="35"/>
      <c r="DM369" s="35"/>
      <c r="DN369" s="35"/>
      <c r="DO369" s="35"/>
      <c r="DP369" s="35"/>
    </row>
    <row r="370" ht="24.75" customHeight="1">
      <c r="A370" s="35"/>
      <c r="B370" s="82">
        <v>361.0</v>
      </c>
      <c r="C370" s="35"/>
      <c r="D370" s="35"/>
      <c r="E370" s="101"/>
      <c r="F370" s="114"/>
      <c r="G370" s="35"/>
      <c r="H370" s="35"/>
      <c r="I370" s="35"/>
      <c r="J370" s="101"/>
      <c r="K370" s="83">
        <v>200.0</v>
      </c>
      <c r="L370" s="116" t="s">
        <v>5885</v>
      </c>
      <c r="M370" s="35"/>
      <c r="N370" s="35"/>
      <c r="O370" s="35"/>
      <c r="P370" s="35"/>
      <c r="Q370" s="101"/>
      <c r="R370" s="114"/>
      <c r="S370" s="243"/>
      <c r="T370" s="250"/>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101"/>
      <c r="AT370" s="35"/>
      <c r="AU370" s="35"/>
      <c r="AV370" s="35"/>
      <c r="AW370" s="35"/>
      <c r="AX370" s="35"/>
      <c r="AY370" s="101"/>
      <c r="AZ370" s="114"/>
      <c r="BA370" s="35"/>
      <c r="BB370" s="35"/>
      <c r="BC370" s="35"/>
      <c r="BD370" s="35"/>
      <c r="BE370" s="35"/>
      <c r="BF370" s="35"/>
      <c r="BG370" s="243"/>
      <c r="BH370" s="243"/>
      <c r="BI370" s="35"/>
      <c r="BJ370" s="35"/>
      <c r="BK370" s="35"/>
      <c r="BL370" s="35"/>
      <c r="BM370" s="35"/>
      <c r="BN370" s="35"/>
      <c r="BO370" s="35"/>
      <c r="BP370" s="35"/>
      <c r="BQ370" s="35"/>
      <c r="BR370" s="35"/>
      <c r="BS370" s="35"/>
      <c r="BT370" s="35"/>
      <c r="BU370" s="35"/>
      <c r="BV370" s="35"/>
      <c r="BW370" s="35"/>
      <c r="BX370" s="35"/>
      <c r="BY370" s="35"/>
      <c r="BZ370" s="35"/>
      <c r="CA370" s="35"/>
      <c r="CB370" s="35"/>
      <c r="CC370" s="35"/>
      <c r="CD370" s="35"/>
      <c r="CE370" s="35"/>
      <c r="CF370" s="35"/>
      <c r="CG370" s="35"/>
      <c r="CH370" s="35"/>
      <c r="CI370" s="35"/>
      <c r="CJ370" s="35"/>
      <c r="CK370" s="35"/>
      <c r="CL370" s="35"/>
      <c r="CM370" s="35"/>
      <c r="CN370" s="35"/>
      <c r="CO370" s="35"/>
      <c r="CP370" s="35"/>
      <c r="CQ370" s="35"/>
      <c r="CR370" s="35"/>
      <c r="CS370" s="124">
        <v>100.0</v>
      </c>
      <c r="CT370" s="122" t="s">
        <v>5886</v>
      </c>
      <c r="CU370" s="35"/>
      <c r="CV370" s="35"/>
      <c r="CW370" s="35"/>
      <c r="CX370" s="35"/>
      <c r="CY370" s="35"/>
      <c r="CZ370" s="35"/>
      <c r="DA370" s="35"/>
      <c r="DB370" s="35"/>
      <c r="DC370" s="35"/>
      <c r="DD370" s="35"/>
      <c r="DE370" s="35"/>
      <c r="DF370" s="35"/>
      <c r="DG370" s="35"/>
      <c r="DH370" s="35"/>
      <c r="DI370" s="35"/>
      <c r="DJ370" s="35"/>
      <c r="DK370" s="35"/>
      <c r="DL370" s="35"/>
      <c r="DM370" s="35"/>
      <c r="DN370" s="35"/>
      <c r="DO370" s="35"/>
      <c r="DP370" s="35"/>
    </row>
    <row r="371" ht="24.75" customHeight="1">
      <c r="A371" s="35"/>
      <c r="B371" s="82">
        <v>362.0</v>
      </c>
      <c r="C371" s="35"/>
      <c r="D371" s="35"/>
      <c r="E371" s="101"/>
      <c r="F371" s="114"/>
      <c r="G371" s="35"/>
      <c r="H371" s="35"/>
      <c r="I371" s="35"/>
      <c r="J371" s="101"/>
      <c r="K371" s="83">
        <v>200.0</v>
      </c>
      <c r="L371" s="116" t="s">
        <v>5887</v>
      </c>
      <c r="M371" s="35"/>
      <c r="N371" s="35"/>
      <c r="O371" s="35"/>
      <c r="P371" s="35"/>
      <c r="Q371" s="101"/>
      <c r="R371" s="114"/>
      <c r="S371" s="243"/>
      <c r="T371" s="250"/>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101"/>
      <c r="AT371" s="35"/>
      <c r="AU371" s="35"/>
      <c r="AV371" s="35"/>
      <c r="AW371" s="35"/>
      <c r="AX371" s="35"/>
      <c r="AY371" s="101"/>
      <c r="AZ371" s="114"/>
      <c r="BA371" s="35"/>
      <c r="BB371" s="35"/>
      <c r="BC371" s="35"/>
      <c r="BD371" s="35"/>
      <c r="BE371" s="35"/>
      <c r="BF371" s="35"/>
      <c r="BG371" s="243"/>
      <c r="BH371" s="243"/>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124">
        <v>100.0</v>
      </c>
      <c r="CT371" s="122" t="s">
        <v>5888</v>
      </c>
      <c r="CU371" s="35"/>
      <c r="CV371" s="35"/>
      <c r="CW371" s="35"/>
      <c r="CX371" s="35"/>
      <c r="CY371" s="35"/>
      <c r="CZ371" s="35"/>
      <c r="DA371" s="35"/>
      <c r="DB371" s="35"/>
      <c r="DC371" s="35"/>
      <c r="DD371" s="35"/>
      <c r="DE371" s="35"/>
      <c r="DF371" s="35"/>
      <c r="DG371" s="35"/>
      <c r="DH371" s="35"/>
      <c r="DI371" s="35"/>
      <c r="DJ371" s="35"/>
      <c r="DK371" s="35"/>
      <c r="DL371" s="35"/>
      <c r="DM371" s="35"/>
      <c r="DN371" s="35"/>
      <c r="DO371" s="35"/>
      <c r="DP371" s="35"/>
    </row>
    <row r="372" ht="24.75" customHeight="1">
      <c r="A372" s="35"/>
      <c r="B372" s="82">
        <v>363.0</v>
      </c>
      <c r="C372" s="35"/>
      <c r="D372" s="35"/>
      <c r="E372" s="101"/>
      <c r="F372" s="114"/>
      <c r="G372" s="35"/>
      <c r="H372" s="35"/>
      <c r="I372" s="35"/>
      <c r="J372" s="101"/>
      <c r="K372" s="83">
        <v>200.0</v>
      </c>
      <c r="L372" s="116" t="s">
        <v>5889</v>
      </c>
      <c r="M372" s="35"/>
      <c r="N372" s="35"/>
      <c r="O372" s="35"/>
      <c r="P372" s="35"/>
      <c r="Q372" s="101"/>
      <c r="R372" s="114"/>
      <c r="S372" s="243"/>
      <c r="T372" s="250"/>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101"/>
      <c r="AT372" s="35"/>
      <c r="AU372" s="35"/>
      <c r="AV372" s="35"/>
      <c r="AW372" s="35"/>
      <c r="AX372" s="35"/>
      <c r="AY372" s="101"/>
      <c r="AZ372" s="114"/>
      <c r="BA372" s="35"/>
      <c r="BB372" s="35"/>
      <c r="BC372" s="35"/>
      <c r="BD372" s="35"/>
      <c r="BE372" s="35"/>
      <c r="BF372" s="35"/>
      <c r="BG372" s="243"/>
      <c r="BH372" s="243"/>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124">
        <v>100.0</v>
      </c>
      <c r="CT372" s="122" t="s">
        <v>5890</v>
      </c>
      <c r="CU372" s="35"/>
      <c r="CV372" s="35"/>
      <c r="CW372" s="35"/>
      <c r="CX372" s="35"/>
      <c r="CY372" s="35"/>
      <c r="CZ372" s="35"/>
      <c r="DA372" s="35"/>
      <c r="DB372" s="35"/>
      <c r="DC372" s="35"/>
      <c r="DD372" s="35"/>
      <c r="DE372" s="35"/>
      <c r="DF372" s="35"/>
      <c r="DG372" s="35"/>
      <c r="DH372" s="35"/>
      <c r="DI372" s="35"/>
      <c r="DJ372" s="35"/>
      <c r="DK372" s="35"/>
      <c r="DL372" s="35"/>
      <c r="DM372" s="35"/>
      <c r="DN372" s="35"/>
      <c r="DO372" s="35"/>
      <c r="DP372" s="35"/>
    </row>
    <row r="373" ht="24.75" customHeight="1">
      <c r="A373" s="35"/>
      <c r="B373" s="82">
        <v>364.0</v>
      </c>
      <c r="C373" s="35"/>
      <c r="D373" s="35"/>
      <c r="E373" s="101"/>
      <c r="F373" s="114"/>
      <c r="G373" s="35"/>
      <c r="H373" s="35"/>
      <c r="I373" s="35"/>
      <c r="J373" s="101"/>
      <c r="K373" s="83">
        <v>600.0</v>
      </c>
      <c r="L373" s="116" t="s">
        <v>5891</v>
      </c>
      <c r="M373" s="35"/>
      <c r="N373" s="35"/>
      <c r="O373" s="35"/>
      <c r="P373" s="35"/>
      <c r="Q373" s="101"/>
      <c r="R373" s="114"/>
      <c r="S373" s="243"/>
      <c r="T373" s="250"/>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101"/>
      <c r="AT373" s="35"/>
      <c r="AU373" s="35"/>
      <c r="AV373" s="35"/>
      <c r="AW373" s="35"/>
      <c r="AX373" s="35"/>
      <c r="AY373" s="101"/>
      <c r="AZ373" s="114"/>
      <c r="BA373" s="35"/>
      <c r="BB373" s="35"/>
      <c r="BC373" s="35"/>
      <c r="BD373" s="35"/>
      <c r="BE373" s="35"/>
      <c r="BF373" s="35"/>
      <c r="BG373" s="243"/>
      <c r="BH373" s="243"/>
      <c r="BI373" s="35"/>
      <c r="BJ373" s="35"/>
      <c r="BK373" s="35"/>
      <c r="BL373" s="35"/>
      <c r="BM373" s="35"/>
      <c r="BN373" s="35"/>
      <c r="BO373" s="35"/>
      <c r="BP373" s="35"/>
      <c r="BQ373" s="35"/>
      <c r="BR373" s="35"/>
      <c r="BS373" s="35"/>
      <c r="BT373" s="35"/>
      <c r="BU373" s="35"/>
      <c r="BV373" s="35"/>
      <c r="BW373" s="35"/>
      <c r="BX373" s="35"/>
      <c r="BY373" s="35"/>
      <c r="BZ373" s="35"/>
      <c r="CA373" s="35"/>
      <c r="CB373" s="35"/>
      <c r="CC373" s="35"/>
      <c r="CD373" s="35"/>
      <c r="CE373" s="35"/>
      <c r="CF373" s="35"/>
      <c r="CG373" s="35"/>
      <c r="CH373" s="35"/>
      <c r="CI373" s="35"/>
      <c r="CJ373" s="35"/>
      <c r="CK373" s="35"/>
      <c r="CL373" s="35"/>
      <c r="CM373" s="35"/>
      <c r="CN373" s="35"/>
      <c r="CO373" s="35"/>
      <c r="CP373" s="35"/>
      <c r="CQ373" s="35"/>
      <c r="CR373" s="35"/>
      <c r="CS373" s="124">
        <v>300.0</v>
      </c>
      <c r="CT373" s="122" t="s">
        <v>5892</v>
      </c>
      <c r="CU373" s="35"/>
      <c r="CV373" s="35"/>
      <c r="CW373" s="35"/>
      <c r="CX373" s="35"/>
      <c r="CY373" s="35"/>
      <c r="CZ373" s="35"/>
      <c r="DA373" s="35"/>
      <c r="DB373" s="35"/>
      <c r="DC373" s="35"/>
      <c r="DD373" s="35"/>
      <c r="DE373" s="35"/>
      <c r="DF373" s="35"/>
      <c r="DG373" s="35"/>
      <c r="DH373" s="35"/>
      <c r="DI373" s="35"/>
      <c r="DJ373" s="35"/>
      <c r="DK373" s="35"/>
      <c r="DL373" s="35"/>
      <c r="DM373" s="35"/>
      <c r="DN373" s="35"/>
      <c r="DO373" s="35"/>
      <c r="DP373" s="35"/>
    </row>
    <row r="374" ht="24.75" customHeight="1">
      <c r="A374" s="35"/>
      <c r="B374" s="82">
        <v>365.0</v>
      </c>
      <c r="C374" s="35"/>
      <c r="D374" s="35"/>
      <c r="E374" s="101"/>
      <c r="F374" s="114"/>
      <c r="G374" s="35"/>
      <c r="H374" s="35"/>
      <c r="I374" s="35"/>
      <c r="J374" s="101"/>
      <c r="K374" s="83">
        <v>600.0</v>
      </c>
      <c r="L374" s="116" t="s">
        <v>5893</v>
      </c>
      <c r="M374" s="35"/>
      <c r="N374" s="35"/>
      <c r="O374" s="35"/>
      <c r="P374" s="35"/>
      <c r="Q374" s="101"/>
      <c r="R374" s="114"/>
      <c r="S374" s="243"/>
      <c r="T374" s="250"/>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101"/>
      <c r="AT374" s="35"/>
      <c r="AU374" s="35"/>
      <c r="AV374" s="35"/>
      <c r="AW374" s="35"/>
      <c r="AX374" s="35"/>
      <c r="AY374" s="101"/>
      <c r="AZ374" s="114"/>
      <c r="BA374" s="35"/>
      <c r="BB374" s="35"/>
      <c r="BC374" s="35"/>
      <c r="BD374" s="35"/>
      <c r="BE374" s="35"/>
      <c r="BF374" s="35"/>
      <c r="BG374" s="243"/>
      <c r="BH374" s="243"/>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124">
        <v>400.0</v>
      </c>
      <c r="CT374" s="122" t="s">
        <v>5894</v>
      </c>
      <c r="CU374" s="35"/>
      <c r="CV374" s="35"/>
      <c r="CW374" s="35"/>
      <c r="CX374" s="35"/>
      <c r="CY374" s="35"/>
      <c r="CZ374" s="35"/>
      <c r="DA374" s="35"/>
      <c r="DB374" s="35"/>
      <c r="DC374" s="35"/>
      <c r="DD374" s="35"/>
      <c r="DE374" s="35"/>
      <c r="DF374" s="35"/>
      <c r="DG374" s="35"/>
      <c r="DH374" s="35"/>
      <c r="DI374" s="35"/>
      <c r="DJ374" s="35"/>
      <c r="DK374" s="35"/>
      <c r="DL374" s="35"/>
      <c r="DM374" s="35"/>
      <c r="DN374" s="35"/>
      <c r="DO374" s="35"/>
      <c r="DP374" s="35"/>
    </row>
    <row r="375" ht="24.75" customHeight="1">
      <c r="A375" s="35"/>
      <c r="B375" s="82">
        <v>366.0</v>
      </c>
      <c r="C375" s="35"/>
      <c r="D375" s="35"/>
      <c r="E375" s="101"/>
      <c r="F375" s="114"/>
      <c r="G375" s="35"/>
      <c r="H375" s="35"/>
      <c r="I375" s="35"/>
      <c r="J375" s="101"/>
      <c r="K375" s="83">
        <v>700.0</v>
      </c>
      <c r="L375" s="116" t="s">
        <v>5895</v>
      </c>
      <c r="M375" s="35"/>
      <c r="N375" s="35"/>
      <c r="O375" s="35"/>
      <c r="P375" s="35"/>
      <c r="Q375" s="101"/>
      <c r="R375" s="114"/>
      <c r="S375" s="243"/>
      <c r="T375" s="250"/>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101"/>
      <c r="AT375" s="35"/>
      <c r="AU375" s="35"/>
      <c r="AV375" s="35"/>
      <c r="AW375" s="35"/>
      <c r="AX375" s="35"/>
      <c r="AY375" s="101"/>
      <c r="AZ375" s="114"/>
      <c r="BA375" s="35"/>
      <c r="BB375" s="35"/>
      <c r="BC375" s="35"/>
      <c r="BD375" s="35"/>
      <c r="BE375" s="35"/>
      <c r="BF375" s="35"/>
      <c r="BG375" s="243"/>
      <c r="BH375" s="243"/>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124">
        <v>0.0</v>
      </c>
      <c r="CT375" s="122" t="s">
        <v>5896</v>
      </c>
      <c r="CU375" s="35"/>
      <c r="CV375" s="35"/>
      <c r="CW375" s="35"/>
      <c r="CX375" s="35"/>
      <c r="CY375" s="35"/>
      <c r="CZ375" s="35"/>
      <c r="DA375" s="35"/>
      <c r="DB375" s="35"/>
      <c r="DC375" s="35"/>
      <c r="DD375" s="35"/>
      <c r="DE375" s="35"/>
      <c r="DF375" s="35"/>
      <c r="DG375" s="35"/>
      <c r="DH375" s="35"/>
      <c r="DI375" s="35"/>
      <c r="DJ375" s="35"/>
      <c r="DK375" s="35"/>
      <c r="DL375" s="35"/>
      <c r="DM375" s="35"/>
      <c r="DN375" s="35"/>
      <c r="DO375" s="35"/>
      <c r="DP375" s="35"/>
    </row>
    <row r="376" ht="24.75" customHeight="1">
      <c r="A376" s="35"/>
      <c r="B376" s="82">
        <v>367.0</v>
      </c>
      <c r="C376" s="35"/>
      <c r="D376" s="35"/>
      <c r="E376" s="101"/>
      <c r="F376" s="114"/>
      <c r="G376" s="35"/>
      <c r="H376" s="35"/>
      <c r="I376" s="35"/>
      <c r="J376" s="101"/>
      <c r="K376" s="83" t="s">
        <v>5897</v>
      </c>
      <c r="L376" s="116" t="s">
        <v>5898</v>
      </c>
      <c r="M376" s="35"/>
      <c r="N376" s="35"/>
      <c r="O376" s="35"/>
      <c r="P376" s="35"/>
      <c r="Q376" s="101"/>
      <c r="R376" s="114"/>
      <c r="S376" s="243"/>
      <c r="T376" s="250"/>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101"/>
      <c r="AT376" s="35"/>
      <c r="AU376" s="35"/>
      <c r="AV376" s="35"/>
      <c r="AW376" s="35"/>
      <c r="AX376" s="35"/>
      <c r="AY376" s="101"/>
      <c r="AZ376" s="114"/>
      <c r="BA376" s="35"/>
      <c r="BB376" s="35"/>
      <c r="BC376" s="35"/>
      <c r="BD376" s="35"/>
      <c r="BE376" s="35"/>
      <c r="BF376" s="35"/>
      <c r="BG376" s="243"/>
      <c r="BH376" s="243"/>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124">
        <v>100.0</v>
      </c>
      <c r="CT376" s="122" t="s">
        <v>5899</v>
      </c>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row>
    <row r="377" ht="24.75" customHeight="1">
      <c r="A377" s="35"/>
      <c r="B377" s="82">
        <v>368.0</v>
      </c>
      <c r="C377" s="35"/>
      <c r="D377" s="35"/>
      <c r="E377" s="101"/>
      <c r="F377" s="114"/>
      <c r="G377" s="35"/>
      <c r="H377" s="35"/>
      <c r="I377" s="35"/>
      <c r="J377" s="101"/>
      <c r="K377" s="83">
        <v>700.0</v>
      </c>
      <c r="L377" s="116" t="s">
        <v>5900</v>
      </c>
      <c r="M377" s="35"/>
      <c r="N377" s="35"/>
      <c r="O377" s="35"/>
      <c r="P377" s="35"/>
      <c r="Q377" s="101"/>
      <c r="R377" s="114"/>
      <c r="S377" s="243"/>
      <c r="T377" s="250"/>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101"/>
      <c r="AT377" s="35"/>
      <c r="AU377" s="35"/>
      <c r="AV377" s="35"/>
      <c r="AW377" s="35"/>
      <c r="AX377" s="35"/>
      <c r="AY377" s="101"/>
      <c r="AZ377" s="114"/>
      <c r="BA377" s="35"/>
      <c r="BB377" s="35"/>
      <c r="BC377" s="35"/>
      <c r="BD377" s="35"/>
      <c r="BE377" s="35"/>
      <c r="BF377" s="35"/>
      <c r="BG377" s="243"/>
      <c r="BH377" s="243"/>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124">
        <v>50.0</v>
      </c>
      <c r="CT377" s="122" t="s">
        <v>5901</v>
      </c>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row>
    <row r="378" ht="24.75" customHeight="1">
      <c r="A378" s="35"/>
      <c r="B378" s="82">
        <v>369.0</v>
      </c>
      <c r="C378" s="35"/>
      <c r="D378" s="35"/>
      <c r="E378" s="101"/>
      <c r="F378" s="114"/>
      <c r="G378" s="35"/>
      <c r="H378" s="35"/>
      <c r="I378" s="35"/>
      <c r="J378" s="101"/>
      <c r="K378" s="83">
        <v>600.0</v>
      </c>
      <c r="L378" s="100" t="s">
        <v>5902</v>
      </c>
      <c r="M378" s="35"/>
      <c r="N378" s="35"/>
      <c r="O378" s="35"/>
      <c r="P378" s="35"/>
      <c r="Q378" s="101"/>
      <c r="R378" s="114"/>
      <c r="S378" s="243"/>
      <c r="T378" s="250"/>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101"/>
      <c r="AT378" s="35"/>
      <c r="AU378" s="35"/>
      <c r="AV378" s="35"/>
      <c r="AW378" s="35"/>
      <c r="AX378" s="35"/>
      <c r="AY378" s="101"/>
      <c r="AZ378" s="114"/>
      <c r="BA378" s="35"/>
      <c r="BB378" s="35"/>
      <c r="BC378" s="35"/>
      <c r="BD378" s="35"/>
      <c r="BE378" s="35"/>
      <c r="BF378" s="35"/>
      <c r="BG378" s="243"/>
      <c r="BH378" s="243"/>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124">
        <v>200.0</v>
      </c>
      <c r="CT378" s="122" t="s">
        <v>5903</v>
      </c>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row>
    <row r="379" ht="24.75" customHeight="1">
      <c r="A379" s="35"/>
      <c r="B379" s="82">
        <v>370.0</v>
      </c>
      <c r="C379" s="35"/>
      <c r="D379" s="35"/>
      <c r="E379" s="101"/>
      <c r="F379" s="114"/>
      <c r="G379" s="35"/>
      <c r="H379" s="35"/>
      <c r="I379" s="35"/>
      <c r="J379" s="101"/>
      <c r="K379" s="83">
        <v>400.0</v>
      </c>
      <c r="L379" s="177" t="s">
        <v>5904</v>
      </c>
      <c r="M379" s="35"/>
      <c r="N379" s="35"/>
      <c r="O379" s="35"/>
      <c r="P379" s="35"/>
      <c r="Q379" s="101"/>
      <c r="R379" s="114"/>
      <c r="S379" s="243"/>
      <c r="T379" s="250"/>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101"/>
      <c r="AT379" s="35"/>
      <c r="AU379" s="35"/>
      <c r="AV379" s="35"/>
      <c r="AW379" s="35"/>
      <c r="AX379" s="35"/>
      <c r="AY379" s="101"/>
      <c r="AZ379" s="114"/>
      <c r="BA379" s="35"/>
      <c r="BB379" s="35"/>
      <c r="BC379" s="35"/>
      <c r="BD379" s="35"/>
      <c r="BE379" s="35"/>
      <c r="BF379" s="35"/>
      <c r="BG379" s="243"/>
      <c r="BH379" s="243"/>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124">
        <v>0.0</v>
      </c>
      <c r="CT379" s="122" t="s">
        <v>5905</v>
      </c>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row>
    <row r="380" ht="24.75" customHeight="1">
      <c r="A380" s="35"/>
      <c r="B380" s="82">
        <v>371.0</v>
      </c>
      <c r="C380" s="35"/>
      <c r="D380" s="35"/>
      <c r="E380" s="101"/>
      <c r="F380" s="114"/>
      <c r="G380" s="35"/>
      <c r="H380" s="35"/>
      <c r="I380" s="35"/>
      <c r="J380" s="101"/>
      <c r="K380" s="83">
        <v>300.0</v>
      </c>
      <c r="L380" s="116" t="s">
        <v>5906</v>
      </c>
      <c r="M380" s="35"/>
      <c r="N380" s="35"/>
      <c r="O380" s="35"/>
      <c r="P380" s="35"/>
      <c r="Q380" s="101"/>
      <c r="R380" s="114"/>
      <c r="S380" s="243"/>
      <c r="T380" s="250"/>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101"/>
      <c r="AT380" s="35"/>
      <c r="AU380" s="35"/>
      <c r="AV380" s="35"/>
      <c r="AW380" s="35"/>
      <c r="AX380" s="35"/>
      <c r="AY380" s="101"/>
      <c r="AZ380" s="114"/>
      <c r="BA380" s="35"/>
      <c r="BB380" s="35"/>
      <c r="BC380" s="35"/>
      <c r="BD380" s="35"/>
      <c r="BE380" s="35"/>
      <c r="BF380" s="35"/>
      <c r="BG380" s="243"/>
      <c r="BH380" s="243"/>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124">
        <v>50.0</v>
      </c>
      <c r="CT380" s="122" t="s">
        <v>5907</v>
      </c>
      <c r="CU380" s="35"/>
      <c r="CV380" s="35"/>
      <c r="CW380" s="35"/>
      <c r="CX380" s="35"/>
      <c r="CY380" s="35"/>
      <c r="CZ380" s="35"/>
      <c r="DA380" s="35"/>
      <c r="DB380" s="35"/>
      <c r="DC380" s="35"/>
      <c r="DD380" s="35"/>
      <c r="DE380" s="35"/>
      <c r="DF380" s="35"/>
      <c r="DG380" s="35"/>
      <c r="DH380" s="35"/>
      <c r="DI380" s="35"/>
      <c r="DJ380" s="35"/>
      <c r="DK380" s="35"/>
      <c r="DL380" s="35"/>
      <c r="DM380" s="35"/>
      <c r="DN380" s="35"/>
      <c r="DO380" s="35"/>
      <c r="DP380" s="35"/>
    </row>
    <row r="381" ht="24.75" customHeight="1">
      <c r="A381" s="35"/>
      <c r="B381" s="82">
        <v>372.0</v>
      </c>
      <c r="C381" s="35"/>
      <c r="D381" s="35"/>
      <c r="E381" s="101"/>
      <c r="F381" s="114"/>
      <c r="G381" s="35"/>
      <c r="H381" s="35"/>
      <c r="I381" s="35"/>
      <c r="J381" s="101"/>
      <c r="K381" s="83">
        <v>300.0</v>
      </c>
      <c r="L381" s="116" t="s">
        <v>5908</v>
      </c>
      <c r="M381" s="35"/>
      <c r="N381" s="35"/>
      <c r="O381" s="35"/>
      <c r="P381" s="35"/>
      <c r="Q381" s="101"/>
      <c r="R381" s="114"/>
      <c r="S381" s="243"/>
      <c r="T381" s="250"/>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101"/>
      <c r="AT381" s="35"/>
      <c r="AU381" s="35"/>
      <c r="AV381" s="35"/>
      <c r="AW381" s="35"/>
      <c r="AX381" s="35"/>
      <c r="AY381" s="101"/>
      <c r="AZ381" s="114"/>
      <c r="BA381" s="35"/>
      <c r="BB381" s="35"/>
      <c r="BC381" s="35"/>
      <c r="BD381" s="35"/>
      <c r="BE381" s="35"/>
      <c r="BF381" s="35"/>
      <c r="BG381" s="243"/>
      <c r="BH381" s="243"/>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124">
        <v>500.0</v>
      </c>
      <c r="CT381" s="122" t="s">
        <v>5909</v>
      </c>
      <c r="CU381" s="35"/>
      <c r="CV381" s="35"/>
      <c r="CW381" s="35"/>
      <c r="CX381" s="35"/>
      <c r="CY381" s="35"/>
      <c r="CZ381" s="35"/>
      <c r="DA381" s="35"/>
      <c r="DB381" s="35"/>
      <c r="DC381" s="35"/>
      <c r="DD381" s="35"/>
      <c r="DE381" s="35"/>
      <c r="DF381" s="35"/>
      <c r="DG381" s="35"/>
      <c r="DH381" s="35"/>
      <c r="DI381" s="35"/>
      <c r="DJ381" s="35"/>
      <c r="DK381" s="35"/>
      <c r="DL381" s="35"/>
      <c r="DM381" s="35"/>
      <c r="DN381" s="35"/>
      <c r="DO381" s="35"/>
      <c r="DP381" s="35"/>
    </row>
    <row r="382" ht="24.75" customHeight="1">
      <c r="A382" s="35"/>
      <c r="B382" s="82">
        <v>373.0</v>
      </c>
      <c r="C382" s="35"/>
      <c r="D382" s="35"/>
      <c r="E382" s="101"/>
      <c r="F382" s="114"/>
      <c r="G382" s="35"/>
      <c r="H382" s="35"/>
      <c r="I382" s="35"/>
      <c r="J382" s="101"/>
      <c r="K382" s="83">
        <v>300.0</v>
      </c>
      <c r="L382" s="116" t="s">
        <v>5910</v>
      </c>
      <c r="M382" s="35"/>
      <c r="N382" s="35"/>
      <c r="O382" s="35"/>
      <c r="P382" s="35"/>
      <c r="Q382" s="101"/>
      <c r="R382" s="114"/>
      <c r="S382" s="243"/>
      <c r="T382" s="250"/>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101"/>
      <c r="AT382" s="35"/>
      <c r="AU382" s="35"/>
      <c r="AV382" s="35"/>
      <c r="AW382" s="35"/>
      <c r="AX382" s="35"/>
      <c r="AY382" s="101"/>
      <c r="AZ382" s="114"/>
      <c r="BA382" s="35"/>
      <c r="BB382" s="35"/>
      <c r="BC382" s="35"/>
      <c r="BD382" s="35"/>
      <c r="BE382" s="35"/>
      <c r="BF382" s="35"/>
      <c r="BG382" s="243"/>
      <c r="BH382" s="243"/>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124">
        <v>50.0</v>
      </c>
      <c r="CT382" s="122" t="s">
        <v>5911</v>
      </c>
      <c r="CU382" s="35"/>
      <c r="CV382" s="35"/>
      <c r="CW382" s="35"/>
      <c r="CX382" s="35"/>
      <c r="CY382" s="35"/>
      <c r="CZ382" s="35"/>
      <c r="DA382" s="35"/>
      <c r="DB382" s="35"/>
      <c r="DC382" s="35"/>
      <c r="DD382" s="35"/>
      <c r="DE382" s="35"/>
      <c r="DF382" s="35"/>
      <c r="DG382" s="35"/>
      <c r="DH382" s="35"/>
      <c r="DI382" s="35"/>
      <c r="DJ382" s="35"/>
      <c r="DK382" s="35"/>
      <c r="DL382" s="35"/>
      <c r="DM382" s="35"/>
      <c r="DN382" s="35"/>
      <c r="DO382" s="35"/>
      <c r="DP382" s="35"/>
    </row>
    <row r="383" ht="24.75" customHeight="1">
      <c r="A383" s="35"/>
      <c r="B383" s="82">
        <v>374.0</v>
      </c>
      <c r="C383" s="35"/>
      <c r="D383" s="35"/>
      <c r="E383" s="101"/>
      <c r="F383" s="114"/>
      <c r="G383" s="35"/>
      <c r="H383" s="35"/>
      <c r="I383" s="35"/>
      <c r="J383" s="101"/>
      <c r="K383" s="83">
        <v>200.0</v>
      </c>
      <c r="L383" s="116" t="s">
        <v>5912</v>
      </c>
      <c r="M383" s="35"/>
      <c r="N383" s="35"/>
      <c r="O383" s="35"/>
      <c r="P383" s="35"/>
      <c r="Q383" s="101"/>
      <c r="R383" s="114"/>
      <c r="S383" s="243"/>
      <c r="T383" s="250"/>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101"/>
      <c r="AT383" s="35"/>
      <c r="AU383" s="35"/>
      <c r="AV383" s="35"/>
      <c r="AW383" s="35"/>
      <c r="AX383" s="35"/>
      <c r="AY383" s="101"/>
      <c r="AZ383" s="114"/>
      <c r="BA383" s="35"/>
      <c r="BB383" s="35"/>
      <c r="BC383" s="35"/>
      <c r="BD383" s="35"/>
      <c r="BE383" s="35"/>
      <c r="BF383" s="35"/>
      <c r="BG383" s="243"/>
      <c r="BH383" s="243"/>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124">
        <v>50.0</v>
      </c>
      <c r="CT383" s="122" t="s">
        <v>5913</v>
      </c>
      <c r="CU383" s="35"/>
      <c r="CV383" s="35"/>
      <c r="CW383" s="35"/>
      <c r="CX383" s="35"/>
      <c r="CY383" s="35"/>
      <c r="CZ383" s="35"/>
      <c r="DA383" s="35"/>
      <c r="DB383" s="35"/>
      <c r="DC383" s="35"/>
      <c r="DD383" s="35"/>
      <c r="DE383" s="35"/>
      <c r="DF383" s="35"/>
      <c r="DG383" s="35"/>
      <c r="DH383" s="35"/>
      <c r="DI383" s="35"/>
      <c r="DJ383" s="35"/>
      <c r="DK383" s="35"/>
      <c r="DL383" s="35"/>
      <c r="DM383" s="35"/>
      <c r="DN383" s="35"/>
      <c r="DO383" s="35"/>
      <c r="DP383" s="35"/>
    </row>
    <row r="384" ht="24.75" customHeight="1">
      <c r="A384" s="35"/>
      <c r="B384" s="82">
        <v>375.0</v>
      </c>
      <c r="C384" s="35"/>
      <c r="D384" s="35"/>
      <c r="E384" s="101"/>
      <c r="F384" s="114"/>
      <c r="G384" s="35"/>
      <c r="H384" s="35"/>
      <c r="I384" s="35"/>
      <c r="J384" s="101"/>
      <c r="K384" s="83">
        <v>200.0</v>
      </c>
      <c r="L384" s="116" t="s">
        <v>5914</v>
      </c>
      <c r="M384" s="35"/>
      <c r="N384" s="35"/>
      <c r="O384" s="35"/>
      <c r="P384" s="35"/>
      <c r="Q384" s="101"/>
      <c r="R384" s="114"/>
      <c r="S384" s="243"/>
      <c r="T384" s="250"/>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101"/>
      <c r="AT384" s="35"/>
      <c r="AU384" s="35"/>
      <c r="AV384" s="35"/>
      <c r="AW384" s="35"/>
      <c r="AX384" s="35"/>
      <c r="AY384" s="101"/>
      <c r="AZ384" s="114"/>
      <c r="BA384" s="35"/>
      <c r="BB384" s="35"/>
      <c r="BC384" s="35"/>
      <c r="BD384" s="35"/>
      <c r="BE384" s="35"/>
      <c r="BF384" s="35"/>
      <c r="BG384" s="243"/>
      <c r="BH384" s="243"/>
      <c r="BI384" s="35"/>
      <c r="BJ384" s="35"/>
      <c r="BK384" s="35"/>
      <c r="BL384" s="35"/>
      <c r="BM384" s="35"/>
      <c r="BN384" s="35"/>
      <c r="BO384" s="35"/>
      <c r="BP384" s="35"/>
      <c r="BQ384" s="35"/>
      <c r="BR384" s="35"/>
      <c r="BS384" s="35"/>
      <c r="BT384" s="35"/>
      <c r="BU384" s="35"/>
      <c r="BV384" s="35"/>
      <c r="BW384" s="35"/>
      <c r="BX384" s="35"/>
      <c r="BY384" s="35"/>
      <c r="BZ384" s="35"/>
      <c r="CA384" s="35"/>
      <c r="CB384" s="35"/>
      <c r="CC384" s="35"/>
      <c r="CD384" s="35"/>
      <c r="CE384" s="35"/>
      <c r="CF384" s="35"/>
      <c r="CG384" s="35"/>
      <c r="CH384" s="35"/>
      <c r="CI384" s="35"/>
      <c r="CJ384" s="35"/>
      <c r="CK384" s="35"/>
      <c r="CL384" s="35"/>
      <c r="CM384" s="35"/>
      <c r="CN384" s="35"/>
      <c r="CO384" s="35"/>
      <c r="CP384" s="35"/>
      <c r="CQ384" s="35"/>
      <c r="CR384" s="35"/>
      <c r="CS384" s="124">
        <v>50.0</v>
      </c>
      <c r="CT384" s="122" t="s">
        <v>5915</v>
      </c>
      <c r="CU384" s="35"/>
      <c r="CV384" s="35"/>
      <c r="CW384" s="35"/>
      <c r="CX384" s="35"/>
      <c r="CY384" s="35"/>
      <c r="CZ384" s="35"/>
      <c r="DA384" s="35"/>
      <c r="DB384" s="35"/>
      <c r="DC384" s="35"/>
      <c r="DD384" s="35"/>
      <c r="DE384" s="35"/>
      <c r="DF384" s="35"/>
      <c r="DG384" s="35"/>
      <c r="DH384" s="35"/>
      <c r="DI384" s="35"/>
      <c r="DJ384" s="35"/>
      <c r="DK384" s="35"/>
      <c r="DL384" s="35"/>
      <c r="DM384" s="35"/>
      <c r="DN384" s="35"/>
      <c r="DO384" s="35"/>
      <c r="DP384" s="35"/>
    </row>
    <row r="385" ht="24.75" customHeight="1">
      <c r="A385" s="35"/>
      <c r="B385" s="82">
        <v>376.0</v>
      </c>
      <c r="C385" s="35"/>
      <c r="D385" s="35"/>
      <c r="E385" s="35"/>
      <c r="F385" s="35"/>
      <c r="G385" s="35"/>
      <c r="H385" s="35"/>
      <c r="I385" s="35"/>
      <c r="J385" s="101"/>
      <c r="K385" s="83">
        <v>200.0</v>
      </c>
      <c r="L385" s="116" t="s">
        <v>5916</v>
      </c>
      <c r="M385" s="35"/>
      <c r="N385" s="35"/>
      <c r="O385" s="35"/>
      <c r="P385" s="35"/>
      <c r="Q385" s="101"/>
      <c r="R385" s="114"/>
      <c r="S385" s="243"/>
      <c r="T385" s="250"/>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101"/>
      <c r="AT385" s="35"/>
      <c r="AU385" s="35"/>
      <c r="AV385" s="35"/>
      <c r="AW385" s="35"/>
      <c r="AX385" s="35"/>
      <c r="AY385" s="101"/>
      <c r="AZ385" s="114"/>
      <c r="BA385" s="35"/>
      <c r="BB385" s="35"/>
      <c r="BC385" s="35"/>
      <c r="BD385" s="35"/>
      <c r="BE385" s="35"/>
      <c r="BF385" s="35"/>
      <c r="BG385" s="243"/>
      <c r="BH385" s="243"/>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124">
        <v>50.0</v>
      </c>
      <c r="CT385" s="122" t="s">
        <v>5917</v>
      </c>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row>
    <row r="386" ht="24.75" customHeight="1">
      <c r="A386" s="35"/>
      <c r="B386" s="82">
        <v>377.0</v>
      </c>
      <c r="C386" s="35"/>
      <c r="D386" s="35"/>
      <c r="E386" s="35"/>
      <c r="F386" s="35"/>
      <c r="G386" s="35"/>
      <c r="H386" s="35"/>
      <c r="I386" s="35"/>
      <c r="J386" s="101"/>
      <c r="K386" s="83">
        <v>200.0</v>
      </c>
      <c r="L386" s="116" t="s">
        <v>5918</v>
      </c>
      <c r="M386" s="35"/>
      <c r="N386" s="35"/>
      <c r="O386" s="35"/>
      <c r="P386" s="35"/>
      <c r="Q386" s="101"/>
      <c r="R386" s="114"/>
      <c r="S386" s="243"/>
      <c r="T386" s="250"/>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101"/>
      <c r="AT386" s="35"/>
      <c r="AU386" s="35"/>
      <c r="AV386" s="35"/>
      <c r="AW386" s="35"/>
      <c r="AX386" s="35"/>
      <c r="AY386" s="101"/>
      <c r="AZ386" s="114"/>
      <c r="BA386" s="35"/>
      <c r="BB386" s="35"/>
      <c r="BC386" s="35"/>
      <c r="BD386" s="35"/>
      <c r="BE386" s="35"/>
      <c r="BF386" s="35"/>
      <c r="BG386" s="243"/>
      <c r="BH386" s="243"/>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124">
        <v>200.0</v>
      </c>
      <c r="CT386" s="122" t="s">
        <v>5919</v>
      </c>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row>
    <row r="387" ht="24.75" customHeight="1">
      <c r="A387" s="35"/>
      <c r="B387" s="82">
        <v>378.0</v>
      </c>
      <c r="C387" s="35"/>
      <c r="D387" s="35"/>
      <c r="E387" s="35"/>
      <c r="F387" s="35"/>
      <c r="G387" s="35"/>
      <c r="H387" s="35"/>
      <c r="I387" s="35"/>
      <c r="J387" s="101"/>
      <c r="K387" s="83">
        <v>200.0</v>
      </c>
      <c r="L387" s="116" t="s">
        <v>5920</v>
      </c>
      <c r="M387" s="35"/>
      <c r="N387" s="35"/>
      <c r="O387" s="35"/>
      <c r="P387" s="35"/>
      <c r="Q387" s="101"/>
      <c r="R387" s="114"/>
      <c r="S387" s="243"/>
      <c r="T387" s="250"/>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101"/>
      <c r="AT387" s="35"/>
      <c r="AU387" s="35"/>
      <c r="AV387" s="35"/>
      <c r="AW387" s="35"/>
      <c r="AX387" s="35"/>
      <c r="AY387" s="101"/>
      <c r="AZ387" s="114"/>
      <c r="BA387" s="35"/>
      <c r="BB387" s="35"/>
      <c r="BC387" s="35"/>
      <c r="BD387" s="35"/>
      <c r="BE387" s="35"/>
      <c r="BF387" s="35"/>
      <c r="BG387" s="243"/>
      <c r="BH387" s="243"/>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124">
        <v>200.0</v>
      </c>
      <c r="CT387" s="122" t="s">
        <v>5921</v>
      </c>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row>
    <row r="388" ht="24.75" customHeight="1">
      <c r="A388" s="35"/>
      <c r="B388" s="82">
        <v>379.0</v>
      </c>
      <c r="C388" s="35"/>
      <c r="D388" s="35"/>
      <c r="E388" s="35"/>
      <c r="F388" s="35"/>
      <c r="G388" s="35"/>
      <c r="H388" s="35"/>
      <c r="I388" s="35"/>
      <c r="J388" s="101"/>
      <c r="K388" s="83">
        <v>200.0</v>
      </c>
      <c r="L388" s="116" t="s">
        <v>5922</v>
      </c>
      <c r="M388" s="35"/>
      <c r="N388" s="35"/>
      <c r="O388" s="35"/>
      <c r="P388" s="35"/>
      <c r="Q388" s="101"/>
      <c r="R388" s="114"/>
      <c r="S388" s="243"/>
      <c r="T388" s="250"/>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101"/>
      <c r="AT388" s="35"/>
      <c r="AU388" s="35"/>
      <c r="AV388" s="35"/>
      <c r="AW388" s="35"/>
      <c r="AX388" s="35"/>
      <c r="AY388" s="101"/>
      <c r="AZ388" s="114"/>
      <c r="BA388" s="35"/>
      <c r="BB388" s="35"/>
      <c r="BC388" s="35"/>
      <c r="BD388" s="35"/>
      <c r="BE388" s="35"/>
      <c r="BF388" s="35"/>
      <c r="BG388" s="243"/>
      <c r="BH388" s="243"/>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124">
        <v>300.0</v>
      </c>
      <c r="CT388" s="122" t="s">
        <v>5923</v>
      </c>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row>
    <row r="389" ht="24.75" customHeight="1">
      <c r="A389" s="35"/>
      <c r="B389" s="82">
        <v>380.0</v>
      </c>
      <c r="C389" s="35"/>
      <c r="D389" s="35"/>
      <c r="E389" s="35"/>
      <c r="F389" s="35"/>
      <c r="G389" s="35"/>
      <c r="H389" s="35"/>
      <c r="I389" s="35"/>
      <c r="J389" s="101"/>
      <c r="K389" s="83">
        <v>200.0</v>
      </c>
      <c r="L389" s="116" t="s">
        <v>5924</v>
      </c>
      <c r="M389" s="35"/>
      <c r="N389" s="35"/>
      <c r="O389" s="35"/>
      <c r="P389" s="35"/>
      <c r="Q389" s="101"/>
      <c r="R389" s="114"/>
      <c r="S389" s="243"/>
      <c r="T389" s="250"/>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101"/>
      <c r="AT389" s="35"/>
      <c r="AU389" s="35"/>
      <c r="AV389" s="35"/>
      <c r="AW389" s="35"/>
      <c r="AX389" s="35"/>
      <c r="AY389" s="101"/>
      <c r="AZ389" s="114"/>
      <c r="BA389" s="35"/>
      <c r="BB389" s="35"/>
      <c r="BC389" s="35"/>
      <c r="BD389" s="35"/>
      <c r="BE389" s="35"/>
      <c r="BF389" s="35"/>
      <c r="BG389" s="243"/>
      <c r="BH389" s="243"/>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124">
        <v>100.0</v>
      </c>
      <c r="CT389" s="122" t="s">
        <v>5925</v>
      </c>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row>
    <row r="390" ht="24.75" customHeight="1">
      <c r="A390" s="35"/>
      <c r="B390" s="82">
        <v>381.0</v>
      </c>
      <c r="C390" s="35"/>
      <c r="D390" s="35"/>
      <c r="E390" s="35"/>
      <c r="F390" s="35"/>
      <c r="G390" s="35"/>
      <c r="H390" s="35"/>
      <c r="I390" s="35"/>
      <c r="J390" s="101"/>
      <c r="K390" s="83">
        <v>200.0</v>
      </c>
      <c r="L390" s="116" t="s">
        <v>5926</v>
      </c>
      <c r="M390" s="35"/>
      <c r="N390" s="35"/>
      <c r="O390" s="35"/>
      <c r="P390" s="35"/>
      <c r="Q390" s="101"/>
      <c r="R390" s="114"/>
      <c r="S390" s="243"/>
      <c r="T390" s="250"/>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101"/>
      <c r="AT390" s="35"/>
      <c r="AU390" s="35"/>
      <c r="AV390" s="35"/>
      <c r="AW390" s="35"/>
      <c r="AX390" s="35"/>
      <c r="AY390" s="101"/>
      <c r="AZ390" s="114"/>
      <c r="BA390" s="35"/>
      <c r="BB390" s="35"/>
      <c r="BC390" s="35"/>
      <c r="BD390" s="35"/>
      <c r="BE390" s="35"/>
      <c r="BF390" s="35"/>
      <c r="BG390" s="243"/>
      <c r="BH390" s="243"/>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124">
        <v>400.0</v>
      </c>
      <c r="CT390" s="122" t="s">
        <v>5927</v>
      </c>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row>
    <row r="391" ht="24.75" customHeight="1">
      <c r="A391" s="35"/>
      <c r="B391" s="82">
        <v>382.0</v>
      </c>
      <c r="C391" s="35"/>
      <c r="D391" s="35"/>
      <c r="E391" s="35"/>
      <c r="F391" s="35"/>
      <c r="G391" s="35"/>
      <c r="H391" s="35"/>
      <c r="I391" s="35"/>
      <c r="J391" s="101"/>
      <c r="K391" s="83">
        <v>200.0</v>
      </c>
      <c r="L391" s="116" t="s">
        <v>5928</v>
      </c>
      <c r="M391" s="35"/>
      <c r="N391" s="35"/>
      <c r="O391" s="35"/>
      <c r="P391" s="35"/>
      <c r="Q391" s="101"/>
      <c r="R391" s="114"/>
      <c r="S391" s="243"/>
      <c r="T391" s="250"/>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101"/>
      <c r="AT391" s="35"/>
      <c r="AU391" s="35"/>
      <c r="AV391" s="35"/>
      <c r="AW391" s="35"/>
      <c r="AX391" s="35"/>
      <c r="AY391" s="101"/>
      <c r="AZ391" s="114"/>
      <c r="BA391" s="35"/>
      <c r="BB391" s="35"/>
      <c r="BC391" s="35"/>
      <c r="BD391" s="35"/>
      <c r="BE391" s="35"/>
      <c r="BF391" s="35"/>
      <c r="BG391" s="243"/>
      <c r="BH391" s="243"/>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124">
        <v>100.0</v>
      </c>
      <c r="CT391" s="122" t="s">
        <v>5929</v>
      </c>
      <c r="CU391" s="35"/>
      <c r="CV391" s="35"/>
      <c r="CW391" s="35"/>
      <c r="CX391" s="35"/>
      <c r="CY391" s="35"/>
      <c r="CZ391" s="35"/>
      <c r="DA391" s="35"/>
      <c r="DB391" s="35"/>
      <c r="DC391" s="35"/>
      <c r="DD391" s="35"/>
      <c r="DE391" s="35"/>
      <c r="DF391" s="35"/>
      <c r="DG391" s="35"/>
      <c r="DH391" s="35"/>
      <c r="DI391" s="35"/>
      <c r="DJ391" s="35"/>
      <c r="DK391" s="35"/>
      <c r="DL391" s="35"/>
      <c r="DM391" s="35"/>
      <c r="DN391" s="35"/>
      <c r="DO391" s="35"/>
      <c r="DP391" s="35"/>
    </row>
    <row r="392" ht="24.75" customHeight="1">
      <c r="A392" s="35"/>
      <c r="B392" s="82">
        <v>383.0</v>
      </c>
      <c r="C392" s="35"/>
      <c r="D392" s="35"/>
      <c r="E392" s="35"/>
      <c r="F392" s="35"/>
      <c r="G392" s="35"/>
      <c r="H392" s="35"/>
      <c r="I392" s="35"/>
      <c r="J392" s="101"/>
      <c r="K392" s="83">
        <v>200.0</v>
      </c>
      <c r="L392" s="116" t="s">
        <v>5930</v>
      </c>
      <c r="M392" s="35"/>
      <c r="N392" s="35"/>
      <c r="O392" s="35"/>
      <c r="P392" s="35"/>
      <c r="Q392" s="101"/>
      <c r="R392" s="114"/>
      <c r="S392" s="243"/>
      <c r="T392" s="250"/>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101"/>
      <c r="AT392" s="35"/>
      <c r="AU392" s="35"/>
      <c r="AV392" s="35"/>
      <c r="AW392" s="35"/>
      <c r="AX392" s="35"/>
      <c r="AY392" s="101"/>
      <c r="AZ392" s="114"/>
      <c r="BA392" s="35"/>
      <c r="BB392" s="35"/>
      <c r="BC392" s="35"/>
      <c r="BD392" s="35"/>
      <c r="BE392" s="35"/>
      <c r="BF392" s="35"/>
      <c r="BG392" s="243"/>
      <c r="BH392" s="243"/>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124">
        <v>200.0</v>
      </c>
      <c r="CT392" s="122" t="s">
        <v>5931</v>
      </c>
      <c r="CU392" s="35"/>
      <c r="CV392" s="35"/>
      <c r="CW392" s="35"/>
      <c r="CX392" s="35"/>
      <c r="CY392" s="35"/>
      <c r="CZ392" s="35"/>
      <c r="DA392" s="35"/>
      <c r="DB392" s="35"/>
      <c r="DC392" s="35"/>
      <c r="DD392" s="35"/>
      <c r="DE392" s="35"/>
      <c r="DF392" s="35"/>
      <c r="DG392" s="35"/>
      <c r="DH392" s="35"/>
      <c r="DI392" s="35"/>
      <c r="DJ392" s="35"/>
      <c r="DK392" s="35"/>
      <c r="DL392" s="35"/>
      <c r="DM392" s="35"/>
      <c r="DN392" s="35"/>
      <c r="DO392" s="35"/>
      <c r="DP392" s="35"/>
    </row>
    <row r="393" ht="24.75" customHeight="1">
      <c r="A393" s="35"/>
      <c r="B393" s="82">
        <v>384.0</v>
      </c>
      <c r="C393" s="35"/>
      <c r="D393" s="35"/>
      <c r="E393" s="35"/>
      <c r="F393" s="35"/>
      <c r="G393" s="35"/>
      <c r="H393" s="35"/>
      <c r="I393" s="35"/>
      <c r="J393" s="101"/>
      <c r="K393" s="83">
        <v>200.0</v>
      </c>
      <c r="L393" s="116" t="s">
        <v>5932</v>
      </c>
      <c r="M393" s="35"/>
      <c r="N393" s="35"/>
      <c r="O393" s="35"/>
      <c r="P393" s="35"/>
      <c r="Q393" s="101"/>
      <c r="R393" s="114"/>
      <c r="S393" s="243"/>
      <c r="T393" s="250"/>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101"/>
      <c r="AT393" s="35"/>
      <c r="AU393" s="35"/>
      <c r="AV393" s="35"/>
      <c r="AW393" s="35"/>
      <c r="AX393" s="35"/>
      <c r="AY393" s="101"/>
      <c r="AZ393" s="114"/>
      <c r="BA393" s="35"/>
      <c r="BB393" s="35"/>
      <c r="BC393" s="35"/>
      <c r="BD393" s="35"/>
      <c r="BE393" s="35"/>
      <c r="BF393" s="35"/>
      <c r="BG393" s="243"/>
      <c r="BH393" s="243"/>
      <c r="BI393" s="35"/>
      <c r="BJ393" s="35"/>
      <c r="BK393" s="35"/>
      <c r="BL393" s="35"/>
      <c r="BM393" s="35"/>
      <c r="BN393" s="35"/>
      <c r="BO393" s="35"/>
      <c r="BP393" s="35"/>
      <c r="BQ393" s="35"/>
      <c r="BR393" s="35"/>
      <c r="BS393" s="35"/>
      <c r="BT393" s="35"/>
      <c r="BU393" s="35"/>
      <c r="BV393" s="35"/>
      <c r="BW393" s="35"/>
      <c r="BX393" s="35"/>
      <c r="BY393" s="35"/>
      <c r="BZ393" s="35"/>
      <c r="CA393" s="35"/>
      <c r="CB393" s="35"/>
      <c r="CC393" s="35"/>
      <c r="CD393" s="35"/>
      <c r="CE393" s="35"/>
      <c r="CF393" s="35"/>
      <c r="CG393" s="35"/>
      <c r="CH393" s="35"/>
      <c r="CI393" s="35"/>
      <c r="CJ393" s="35"/>
      <c r="CK393" s="35"/>
      <c r="CL393" s="35"/>
      <c r="CM393" s="35"/>
      <c r="CN393" s="35"/>
      <c r="CO393" s="35"/>
      <c r="CP393" s="35"/>
      <c r="CQ393" s="35"/>
      <c r="CR393" s="35"/>
      <c r="CS393" s="124">
        <v>100.0</v>
      </c>
      <c r="CT393" s="122" t="s">
        <v>5933</v>
      </c>
      <c r="CU393" s="35"/>
      <c r="CV393" s="35"/>
      <c r="CW393" s="35"/>
      <c r="CX393" s="35"/>
      <c r="CY393" s="35"/>
      <c r="CZ393" s="35"/>
      <c r="DA393" s="35"/>
      <c r="DB393" s="35"/>
      <c r="DC393" s="35"/>
      <c r="DD393" s="35"/>
      <c r="DE393" s="35"/>
      <c r="DF393" s="35"/>
      <c r="DG393" s="35"/>
      <c r="DH393" s="35"/>
      <c r="DI393" s="35"/>
      <c r="DJ393" s="35"/>
      <c r="DK393" s="35"/>
      <c r="DL393" s="35"/>
      <c r="DM393" s="35"/>
      <c r="DN393" s="35"/>
      <c r="DO393" s="35"/>
      <c r="DP393" s="35"/>
    </row>
    <row r="394" ht="24.75" customHeight="1">
      <c r="A394" s="35"/>
      <c r="B394" s="82">
        <v>385.0</v>
      </c>
      <c r="C394" s="35"/>
      <c r="D394" s="35"/>
      <c r="E394" s="35"/>
      <c r="F394" s="35"/>
      <c r="G394" s="35"/>
      <c r="H394" s="35"/>
      <c r="I394" s="35"/>
      <c r="J394" s="101"/>
      <c r="K394" s="83">
        <v>200.0</v>
      </c>
      <c r="L394" s="116" t="s">
        <v>5934</v>
      </c>
      <c r="M394" s="35"/>
      <c r="N394" s="35"/>
      <c r="O394" s="35"/>
      <c r="P394" s="35"/>
      <c r="Q394" s="101"/>
      <c r="R394" s="114"/>
      <c r="S394" s="243"/>
      <c r="T394" s="250"/>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101"/>
      <c r="AT394" s="35"/>
      <c r="AU394" s="35"/>
      <c r="AV394" s="35"/>
      <c r="AW394" s="35"/>
      <c r="AX394" s="35"/>
      <c r="AY394" s="101"/>
      <c r="AZ394" s="114"/>
      <c r="BA394" s="35"/>
      <c r="BB394" s="35"/>
      <c r="BC394" s="35"/>
      <c r="BD394" s="35"/>
      <c r="BE394" s="35"/>
      <c r="BF394" s="35"/>
      <c r="BG394" s="243"/>
      <c r="BH394" s="243"/>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124">
        <v>300.0</v>
      </c>
      <c r="CT394" s="122" t="s">
        <v>5935</v>
      </c>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row>
    <row r="395" ht="24.75" customHeight="1">
      <c r="A395" s="35"/>
      <c r="B395" s="82">
        <v>386.0</v>
      </c>
      <c r="C395" s="35"/>
      <c r="D395" s="35"/>
      <c r="E395" s="35"/>
      <c r="F395" s="35"/>
      <c r="G395" s="35"/>
      <c r="H395" s="35"/>
      <c r="I395" s="35"/>
      <c r="J395" s="101"/>
      <c r="K395" s="83">
        <v>200.0</v>
      </c>
      <c r="L395" s="116" t="s">
        <v>5936</v>
      </c>
      <c r="M395" s="35"/>
      <c r="N395" s="35"/>
      <c r="O395" s="35"/>
      <c r="P395" s="35"/>
      <c r="Q395" s="101"/>
      <c r="R395" s="114"/>
      <c r="S395" s="243"/>
      <c r="T395" s="250"/>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101"/>
      <c r="AT395" s="35"/>
      <c r="AU395" s="35"/>
      <c r="AV395" s="35"/>
      <c r="AW395" s="35"/>
      <c r="AX395" s="35"/>
      <c r="AY395" s="101"/>
      <c r="AZ395" s="114"/>
      <c r="BA395" s="35"/>
      <c r="BB395" s="35"/>
      <c r="BC395" s="35"/>
      <c r="BD395" s="35"/>
      <c r="BE395" s="35"/>
      <c r="BF395" s="35"/>
      <c r="BG395" s="243"/>
      <c r="BH395" s="243"/>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124">
        <v>100.0</v>
      </c>
      <c r="CT395" s="122" t="s">
        <v>5937</v>
      </c>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row>
    <row r="396" ht="24.75" customHeight="1">
      <c r="A396" s="35"/>
      <c r="B396" s="82">
        <v>387.0</v>
      </c>
      <c r="C396" s="35"/>
      <c r="D396" s="35"/>
      <c r="E396" s="35"/>
      <c r="F396" s="35"/>
      <c r="G396" s="35"/>
      <c r="H396" s="35"/>
      <c r="I396" s="35"/>
      <c r="J396" s="101"/>
      <c r="K396" s="83">
        <v>200.0</v>
      </c>
      <c r="L396" s="116" t="s">
        <v>5938</v>
      </c>
      <c r="M396" s="35"/>
      <c r="N396" s="35"/>
      <c r="O396" s="35"/>
      <c r="P396" s="35"/>
      <c r="Q396" s="101"/>
      <c r="R396" s="114"/>
      <c r="S396" s="243"/>
      <c r="T396" s="250"/>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101"/>
      <c r="AT396" s="35"/>
      <c r="AU396" s="35"/>
      <c r="AV396" s="35"/>
      <c r="AW396" s="35"/>
      <c r="AX396" s="35"/>
      <c r="AY396" s="101"/>
      <c r="AZ396" s="114"/>
      <c r="BA396" s="35"/>
      <c r="BB396" s="35"/>
      <c r="BC396" s="35"/>
      <c r="BD396" s="35"/>
      <c r="BE396" s="35"/>
      <c r="BF396" s="35"/>
      <c r="BG396" s="243"/>
      <c r="BH396" s="243"/>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124">
        <v>200.0</v>
      </c>
      <c r="CT396" s="122" t="s">
        <v>5939</v>
      </c>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row>
    <row r="397" ht="24.75" customHeight="1">
      <c r="A397" s="35"/>
      <c r="B397" s="82">
        <v>388.0</v>
      </c>
      <c r="C397" s="35"/>
      <c r="D397" s="35"/>
      <c r="E397" s="35"/>
      <c r="F397" s="35"/>
      <c r="G397" s="35"/>
      <c r="H397" s="35"/>
      <c r="I397" s="35"/>
      <c r="J397" s="101"/>
      <c r="K397" s="83">
        <v>200.0</v>
      </c>
      <c r="L397" s="116" t="s">
        <v>5940</v>
      </c>
      <c r="M397" s="35"/>
      <c r="N397" s="35"/>
      <c r="O397" s="35"/>
      <c r="P397" s="35"/>
      <c r="Q397" s="101"/>
      <c r="R397" s="114"/>
      <c r="S397" s="243"/>
      <c r="T397" s="250"/>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101"/>
      <c r="AT397" s="35"/>
      <c r="AU397" s="35"/>
      <c r="AV397" s="35"/>
      <c r="AW397" s="35"/>
      <c r="AX397" s="35"/>
      <c r="AY397" s="101"/>
      <c r="AZ397" s="114"/>
      <c r="BA397" s="35"/>
      <c r="BB397" s="35"/>
      <c r="BC397" s="35"/>
      <c r="BD397" s="35"/>
      <c r="BE397" s="35"/>
      <c r="BF397" s="35"/>
      <c r="BG397" s="243"/>
      <c r="BH397" s="243"/>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124">
        <v>200.0</v>
      </c>
      <c r="CT397" s="122" t="s">
        <v>5941</v>
      </c>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row>
    <row r="398" ht="24.75" customHeight="1">
      <c r="A398" s="35"/>
      <c r="B398" s="82">
        <v>389.0</v>
      </c>
      <c r="C398" s="35"/>
      <c r="D398" s="35"/>
      <c r="E398" s="35"/>
      <c r="F398" s="35"/>
      <c r="G398" s="35"/>
      <c r="H398" s="35"/>
      <c r="I398" s="35"/>
      <c r="J398" s="101"/>
      <c r="K398" s="83">
        <v>200.0</v>
      </c>
      <c r="L398" s="116" t="s">
        <v>5942</v>
      </c>
      <c r="M398" s="35"/>
      <c r="N398" s="35"/>
      <c r="O398" s="35"/>
      <c r="P398" s="35"/>
      <c r="Q398" s="101"/>
      <c r="R398" s="114"/>
      <c r="S398" s="243"/>
      <c r="T398" s="250"/>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101"/>
      <c r="AT398" s="35"/>
      <c r="AU398" s="35"/>
      <c r="AV398" s="35"/>
      <c r="AW398" s="35"/>
      <c r="AX398" s="35"/>
      <c r="AY398" s="101"/>
      <c r="AZ398" s="114"/>
      <c r="BA398" s="35"/>
      <c r="BB398" s="35"/>
      <c r="BC398" s="35"/>
      <c r="BD398" s="35"/>
      <c r="BE398" s="35"/>
      <c r="BF398" s="35"/>
      <c r="BG398" s="243"/>
      <c r="BH398" s="243"/>
      <c r="BI398" s="35"/>
      <c r="BJ398" s="35"/>
      <c r="BK398" s="35"/>
      <c r="BL398" s="35"/>
      <c r="BM398" s="35"/>
      <c r="BN398" s="35"/>
      <c r="BO398" s="35"/>
      <c r="BP398" s="35"/>
      <c r="BQ398" s="35"/>
      <c r="BR398" s="35"/>
      <c r="BS398" s="35"/>
      <c r="BT398" s="35"/>
      <c r="BU398" s="35"/>
      <c r="BV398" s="35"/>
      <c r="BW398" s="35"/>
      <c r="BX398" s="35"/>
      <c r="BY398" s="35"/>
      <c r="BZ398" s="35"/>
      <c r="CA398" s="35"/>
      <c r="CB398" s="35"/>
      <c r="CC398" s="35"/>
      <c r="CD398" s="35"/>
      <c r="CE398" s="35"/>
      <c r="CF398" s="35"/>
      <c r="CG398" s="35"/>
      <c r="CH398" s="35"/>
      <c r="CI398" s="35"/>
      <c r="CJ398" s="35"/>
      <c r="CK398" s="35"/>
      <c r="CL398" s="35"/>
      <c r="CM398" s="35"/>
      <c r="CN398" s="35"/>
      <c r="CO398" s="35"/>
      <c r="CP398" s="35"/>
      <c r="CQ398" s="35"/>
      <c r="CR398" s="35"/>
      <c r="CS398" s="124">
        <v>0.0</v>
      </c>
      <c r="CT398" s="122" t="s">
        <v>5943</v>
      </c>
      <c r="CU398" s="35"/>
      <c r="CV398" s="35"/>
      <c r="CW398" s="35"/>
      <c r="CX398" s="35"/>
      <c r="CY398" s="35"/>
      <c r="CZ398" s="35"/>
      <c r="DA398" s="35"/>
      <c r="DB398" s="35"/>
      <c r="DC398" s="35"/>
      <c r="DD398" s="35"/>
      <c r="DE398" s="35"/>
      <c r="DF398" s="35"/>
      <c r="DG398" s="35"/>
      <c r="DH398" s="35"/>
      <c r="DI398" s="35"/>
      <c r="DJ398" s="35"/>
      <c r="DK398" s="35"/>
      <c r="DL398" s="35"/>
      <c r="DM398" s="35"/>
      <c r="DN398" s="35"/>
      <c r="DO398" s="35"/>
      <c r="DP398" s="35"/>
    </row>
    <row r="399" ht="24.75" customHeight="1">
      <c r="A399" s="35"/>
      <c r="B399" s="82">
        <v>390.0</v>
      </c>
      <c r="C399" s="35"/>
      <c r="D399" s="35"/>
      <c r="E399" s="35"/>
      <c r="F399" s="35"/>
      <c r="G399" s="35"/>
      <c r="H399" s="35"/>
      <c r="I399" s="35"/>
      <c r="J399" s="101"/>
      <c r="K399" s="83">
        <v>200.0</v>
      </c>
      <c r="L399" s="116" t="s">
        <v>5944</v>
      </c>
      <c r="M399" s="35"/>
      <c r="N399" s="35"/>
      <c r="O399" s="35"/>
      <c r="P399" s="35"/>
      <c r="Q399" s="101"/>
      <c r="R399" s="114"/>
      <c r="S399" s="243"/>
      <c r="T399" s="250"/>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101"/>
      <c r="AT399" s="35"/>
      <c r="AU399" s="35"/>
      <c r="AV399" s="35"/>
      <c r="AW399" s="35"/>
      <c r="AX399" s="35"/>
      <c r="AY399" s="101"/>
      <c r="AZ399" s="114"/>
      <c r="BA399" s="35"/>
      <c r="BB399" s="35"/>
      <c r="BC399" s="35"/>
      <c r="BD399" s="35"/>
      <c r="BE399" s="35"/>
      <c r="BF399" s="35"/>
      <c r="BG399" s="243"/>
      <c r="BH399" s="243"/>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124">
        <v>200.0</v>
      </c>
      <c r="CT399" s="122" t="s">
        <v>5945</v>
      </c>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row>
    <row r="400" ht="24.75" customHeight="1">
      <c r="A400" s="35"/>
      <c r="B400" s="82">
        <v>391.0</v>
      </c>
      <c r="C400" s="35"/>
      <c r="D400" s="35"/>
      <c r="E400" s="35"/>
      <c r="F400" s="35"/>
      <c r="G400" s="35"/>
      <c r="H400" s="35"/>
      <c r="I400" s="35"/>
      <c r="J400" s="101"/>
      <c r="K400" s="83">
        <v>200.0</v>
      </c>
      <c r="L400" s="116" t="s">
        <v>5946</v>
      </c>
      <c r="M400" s="35"/>
      <c r="N400" s="35"/>
      <c r="O400" s="35"/>
      <c r="P400" s="35"/>
      <c r="Q400" s="101"/>
      <c r="R400" s="114"/>
      <c r="S400" s="243"/>
      <c r="T400" s="250"/>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101"/>
      <c r="AT400" s="35"/>
      <c r="AU400" s="35"/>
      <c r="AV400" s="35"/>
      <c r="AW400" s="35"/>
      <c r="AX400" s="35"/>
      <c r="AY400" s="101"/>
      <c r="AZ400" s="114"/>
      <c r="BA400" s="35"/>
      <c r="BB400" s="35"/>
      <c r="BC400" s="35"/>
      <c r="BD400" s="35"/>
      <c r="BE400" s="35"/>
      <c r="BF400" s="35"/>
      <c r="BG400" s="243"/>
      <c r="BH400" s="243"/>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124">
        <v>300.0</v>
      </c>
      <c r="CT400" s="122" t="s">
        <v>5947</v>
      </c>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row>
    <row r="401" ht="24.75" customHeight="1">
      <c r="A401" s="35"/>
      <c r="B401" s="82">
        <v>392.0</v>
      </c>
      <c r="C401" s="35"/>
      <c r="D401" s="35"/>
      <c r="E401" s="35"/>
      <c r="F401" s="35"/>
      <c r="G401" s="35"/>
      <c r="H401" s="35"/>
      <c r="I401" s="35"/>
      <c r="J401" s="101"/>
      <c r="K401" s="83">
        <v>200.0</v>
      </c>
      <c r="L401" s="116" t="s">
        <v>5948</v>
      </c>
      <c r="M401" s="35"/>
      <c r="N401" s="35"/>
      <c r="O401" s="35"/>
      <c r="P401" s="35"/>
      <c r="Q401" s="101"/>
      <c r="R401" s="114"/>
      <c r="S401" s="243"/>
      <c r="T401" s="250"/>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101"/>
      <c r="AT401" s="35"/>
      <c r="AU401" s="35"/>
      <c r="AV401" s="35"/>
      <c r="AW401" s="35"/>
      <c r="AX401" s="35"/>
      <c r="AY401" s="101"/>
      <c r="AZ401" s="114"/>
      <c r="BA401" s="35"/>
      <c r="BB401" s="35"/>
      <c r="BC401" s="35"/>
      <c r="BD401" s="35"/>
      <c r="BE401" s="35"/>
      <c r="BF401" s="35"/>
      <c r="BG401" s="243"/>
      <c r="BH401" s="243"/>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124">
        <v>400.0</v>
      </c>
      <c r="CT401" s="122" t="s">
        <v>5949</v>
      </c>
      <c r="CU401" s="35"/>
      <c r="CV401" s="35"/>
      <c r="CW401" s="35"/>
      <c r="CX401" s="35"/>
      <c r="CY401" s="35"/>
      <c r="CZ401" s="35"/>
      <c r="DA401" s="35"/>
      <c r="DB401" s="35"/>
      <c r="DC401" s="35"/>
      <c r="DD401" s="35"/>
      <c r="DE401" s="35"/>
      <c r="DF401" s="35"/>
      <c r="DG401" s="35"/>
      <c r="DH401" s="35"/>
      <c r="DI401" s="35"/>
      <c r="DJ401" s="35"/>
      <c r="DK401" s="35"/>
      <c r="DL401" s="35"/>
      <c r="DM401" s="35"/>
      <c r="DN401" s="35"/>
      <c r="DO401" s="35"/>
      <c r="DP401" s="35"/>
    </row>
    <row r="402" ht="24.75" customHeight="1">
      <c r="A402" s="35"/>
      <c r="B402" s="82">
        <v>393.0</v>
      </c>
      <c r="C402" s="35"/>
      <c r="D402" s="35"/>
      <c r="E402" s="35"/>
      <c r="F402" s="35"/>
      <c r="G402" s="35"/>
      <c r="H402" s="35"/>
      <c r="I402" s="35"/>
      <c r="J402" s="101"/>
      <c r="K402" s="83">
        <v>200.0</v>
      </c>
      <c r="L402" s="116" t="s">
        <v>5950</v>
      </c>
      <c r="M402" s="35"/>
      <c r="N402" s="35"/>
      <c r="O402" s="35"/>
      <c r="P402" s="35"/>
      <c r="Q402" s="101"/>
      <c r="R402" s="114"/>
      <c r="S402" s="243"/>
      <c r="T402" s="250"/>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101"/>
      <c r="AT402" s="35"/>
      <c r="AU402" s="35"/>
      <c r="AV402" s="35"/>
      <c r="AW402" s="35"/>
      <c r="AX402" s="35"/>
      <c r="AY402" s="101"/>
      <c r="AZ402" s="114"/>
      <c r="BA402" s="35"/>
      <c r="BB402" s="35"/>
      <c r="BC402" s="35"/>
      <c r="BD402" s="35"/>
      <c r="BE402" s="35"/>
      <c r="BF402" s="35"/>
      <c r="BG402" s="243"/>
      <c r="BH402" s="243"/>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124">
        <v>100.0</v>
      </c>
      <c r="CT402" s="122" t="s">
        <v>5951</v>
      </c>
      <c r="CU402" s="35"/>
      <c r="CV402" s="35"/>
      <c r="CW402" s="35"/>
      <c r="CX402" s="35"/>
      <c r="CY402" s="35"/>
      <c r="CZ402" s="35"/>
      <c r="DA402" s="35"/>
      <c r="DB402" s="35"/>
      <c r="DC402" s="35"/>
      <c r="DD402" s="35"/>
      <c r="DE402" s="35"/>
      <c r="DF402" s="35"/>
      <c r="DG402" s="35"/>
      <c r="DH402" s="35"/>
      <c r="DI402" s="35"/>
      <c r="DJ402" s="35"/>
      <c r="DK402" s="35"/>
      <c r="DL402" s="35"/>
      <c r="DM402" s="35"/>
      <c r="DN402" s="35"/>
      <c r="DO402" s="35"/>
      <c r="DP402" s="35"/>
    </row>
    <row r="403" ht="24.75" customHeight="1">
      <c r="A403" s="35"/>
      <c r="B403" s="82">
        <v>394.0</v>
      </c>
      <c r="C403" s="35"/>
      <c r="D403" s="35"/>
      <c r="E403" s="35"/>
      <c r="F403" s="35"/>
      <c r="G403" s="35"/>
      <c r="H403" s="35"/>
      <c r="I403" s="35"/>
      <c r="J403" s="101"/>
      <c r="K403" s="83">
        <v>200.0</v>
      </c>
      <c r="L403" s="116" t="s">
        <v>5952</v>
      </c>
      <c r="M403" s="35"/>
      <c r="N403" s="35"/>
      <c r="O403" s="35"/>
      <c r="P403" s="35"/>
      <c r="Q403" s="101"/>
      <c r="R403" s="114"/>
      <c r="S403" s="243"/>
      <c r="T403" s="250"/>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101"/>
      <c r="AT403" s="35"/>
      <c r="AU403" s="35"/>
      <c r="AV403" s="35"/>
      <c r="AW403" s="35"/>
      <c r="AX403" s="35"/>
      <c r="AY403" s="101"/>
      <c r="AZ403" s="114"/>
      <c r="BA403" s="35"/>
      <c r="BB403" s="35"/>
      <c r="BC403" s="35"/>
      <c r="BD403" s="35"/>
      <c r="BE403" s="35"/>
      <c r="BF403" s="35"/>
      <c r="BG403" s="243"/>
      <c r="BH403" s="243"/>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124">
        <v>200.0</v>
      </c>
      <c r="CT403" s="122" t="s">
        <v>5953</v>
      </c>
      <c r="CU403" s="35"/>
      <c r="CV403" s="35"/>
      <c r="CW403" s="35"/>
      <c r="CX403" s="35"/>
      <c r="CY403" s="35"/>
      <c r="CZ403" s="35"/>
      <c r="DA403" s="35"/>
      <c r="DB403" s="35"/>
      <c r="DC403" s="35"/>
      <c r="DD403" s="35"/>
      <c r="DE403" s="35"/>
      <c r="DF403" s="35"/>
      <c r="DG403" s="35"/>
      <c r="DH403" s="35"/>
      <c r="DI403" s="35"/>
      <c r="DJ403" s="35"/>
      <c r="DK403" s="35"/>
      <c r="DL403" s="35"/>
      <c r="DM403" s="35"/>
      <c r="DN403" s="35"/>
      <c r="DO403" s="35"/>
      <c r="DP403" s="35"/>
    </row>
    <row r="404" ht="24.75" customHeight="1">
      <c r="A404" s="35"/>
      <c r="B404" s="82">
        <v>395.0</v>
      </c>
      <c r="C404" s="35"/>
      <c r="D404" s="35"/>
      <c r="E404" s="35"/>
      <c r="F404" s="35"/>
      <c r="G404" s="35"/>
      <c r="H404" s="35"/>
      <c r="I404" s="35"/>
      <c r="J404" s="101"/>
      <c r="K404" s="83">
        <v>200.0</v>
      </c>
      <c r="L404" s="116" t="s">
        <v>5954</v>
      </c>
      <c r="M404" s="35"/>
      <c r="N404" s="35"/>
      <c r="O404" s="35"/>
      <c r="P404" s="35"/>
      <c r="Q404" s="101"/>
      <c r="R404" s="114"/>
      <c r="S404" s="243"/>
      <c r="T404" s="250"/>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101"/>
      <c r="AT404" s="35"/>
      <c r="AU404" s="35"/>
      <c r="AV404" s="35"/>
      <c r="AW404" s="35"/>
      <c r="AX404" s="35"/>
      <c r="AY404" s="101"/>
      <c r="AZ404" s="114"/>
      <c r="BA404" s="35"/>
      <c r="BB404" s="35"/>
      <c r="BC404" s="35"/>
      <c r="BD404" s="35"/>
      <c r="BE404" s="35"/>
      <c r="BF404" s="35"/>
      <c r="BG404" s="243"/>
      <c r="BH404" s="243"/>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124">
        <v>300.0</v>
      </c>
      <c r="CT404" s="122" t="s">
        <v>5955</v>
      </c>
      <c r="CU404" s="35"/>
      <c r="CV404" s="35"/>
      <c r="CW404" s="35"/>
      <c r="CX404" s="35"/>
      <c r="CY404" s="35"/>
      <c r="CZ404" s="35"/>
      <c r="DA404" s="35"/>
      <c r="DB404" s="35"/>
      <c r="DC404" s="35"/>
      <c r="DD404" s="35"/>
      <c r="DE404" s="35"/>
      <c r="DF404" s="35"/>
      <c r="DG404" s="35"/>
      <c r="DH404" s="35"/>
      <c r="DI404" s="35"/>
      <c r="DJ404" s="35"/>
      <c r="DK404" s="35"/>
      <c r="DL404" s="35"/>
      <c r="DM404" s="35"/>
      <c r="DN404" s="35"/>
      <c r="DO404" s="35"/>
      <c r="DP404" s="35"/>
    </row>
    <row r="405" ht="24.75" customHeight="1">
      <c r="A405" s="35"/>
      <c r="B405" s="82">
        <v>396.0</v>
      </c>
      <c r="C405" s="35"/>
      <c r="D405" s="35"/>
      <c r="E405" s="35"/>
      <c r="F405" s="35"/>
      <c r="G405" s="35"/>
      <c r="H405" s="35"/>
      <c r="I405" s="35"/>
      <c r="J405" s="101"/>
      <c r="K405" s="83">
        <v>400.0</v>
      </c>
      <c r="L405" s="116" t="s">
        <v>5956</v>
      </c>
      <c r="M405" s="35"/>
      <c r="N405" s="35"/>
      <c r="O405" s="35"/>
      <c r="P405" s="35"/>
      <c r="Q405" s="101"/>
      <c r="R405" s="114"/>
      <c r="S405" s="243"/>
      <c r="T405" s="250"/>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101"/>
      <c r="AT405" s="35"/>
      <c r="AU405" s="35"/>
      <c r="AV405" s="35"/>
      <c r="AW405" s="35"/>
      <c r="AX405" s="35"/>
      <c r="AY405" s="101"/>
      <c r="AZ405" s="114"/>
      <c r="BA405" s="35"/>
      <c r="BB405" s="35"/>
      <c r="BC405" s="35"/>
      <c r="BD405" s="35"/>
      <c r="BE405" s="35"/>
      <c r="BF405" s="35"/>
      <c r="BG405" s="243"/>
      <c r="BH405" s="243"/>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5"/>
      <c r="CE405" s="35"/>
      <c r="CF405" s="35"/>
      <c r="CG405" s="35"/>
      <c r="CH405" s="35"/>
      <c r="CI405" s="35"/>
      <c r="CJ405" s="35"/>
      <c r="CK405" s="35"/>
      <c r="CL405" s="35"/>
      <c r="CM405" s="35"/>
      <c r="CN405" s="35"/>
      <c r="CO405" s="35"/>
      <c r="CP405" s="35"/>
      <c r="CQ405" s="35"/>
      <c r="CR405" s="35"/>
      <c r="CS405" s="124">
        <v>200.0</v>
      </c>
      <c r="CT405" s="122" t="s">
        <v>5957</v>
      </c>
      <c r="CU405" s="35"/>
      <c r="CV405" s="35"/>
      <c r="CW405" s="35"/>
      <c r="CX405" s="35"/>
      <c r="CY405" s="35"/>
      <c r="CZ405" s="35"/>
      <c r="DA405" s="35"/>
      <c r="DB405" s="35"/>
      <c r="DC405" s="35"/>
      <c r="DD405" s="35"/>
      <c r="DE405" s="35"/>
      <c r="DF405" s="35"/>
      <c r="DG405" s="35"/>
      <c r="DH405" s="35"/>
      <c r="DI405" s="35"/>
      <c r="DJ405" s="35"/>
      <c r="DK405" s="35"/>
      <c r="DL405" s="35"/>
      <c r="DM405" s="35"/>
      <c r="DN405" s="35"/>
      <c r="DO405" s="35"/>
      <c r="DP405" s="35"/>
    </row>
    <row r="406" ht="24.75" customHeight="1">
      <c r="A406" s="35"/>
      <c r="B406" s="82">
        <v>397.0</v>
      </c>
      <c r="C406" s="35"/>
      <c r="D406" s="35"/>
      <c r="E406" s="35"/>
      <c r="F406" s="35"/>
      <c r="G406" s="35"/>
      <c r="H406" s="35"/>
      <c r="I406" s="35"/>
      <c r="J406" s="101"/>
      <c r="K406" s="83">
        <v>200.0</v>
      </c>
      <c r="L406" s="116" t="s">
        <v>5958</v>
      </c>
      <c r="M406" s="35"/>
      <c r="N406" s="35"/>
      <c r="O406" s="35"/>
      <c r="P406" s="35"/>
      <c r="Q406" s="101"/>
      <c r="R406" s="114"/>
      <c r="S406" s="243"/>
      <c r="T406" s="250"/>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101"/>
      <c r="AT406" s="35"/>
      <c r="AU406" s="35"/>
      <c r="AV406" s="35"/>
      <c r="AW406" s="35"/>
      <c r="AX406" s="35"/>
      <c r="AY406" s="101"/>
      <c r="AZ406" s="114"/>
      <c r="BA406" s="35"/>
      <c r="BB406" s="35"/>
      <c r="BC406" s="35"/>
      <c r="BD406" s="35"/>
      <c r="BE406" s="35"/>
      <c r="BF406" s="35"/>
      <c r="BG406" s="243"/>
      <c r="BH406" s="243"/>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124">
        <v>200.0</v>
      </c>
      <c r="CT406" s="122" t="s">
        <v>5959</v>
      </c>
      <c r="CU406" s="35"/>
      <c r="CV406" s="35"/>
      <c r="CW406" s="35"/>
      <c r="CX406" s="35"/>
      <c r="CY406" s="35"/>
      <c r="CZ406" s="35"/>
      <c r="DA406" s="35"/>
      <c r="DB406" s="35"/>
      <c r="DC406" s="35"/>
      <c r="DD406" s="35"/>
      <c r="DE406" s="35"/>
      <c r="DF406" s="35"/>
      <c r="DG406" s="35"/>
      <c r="DH406" s="35"/>
      <c r="DI406" s="35"/>
      <c r="DJ406" s="35"/>
      <c r="DK406" s="35"/>
      <c r="DL406" s="35"/>
      <c r="DM406" s="35"/>
      <c r="DN406" s="35"/>
      <c r="DO406" s="35"/>
      <c r="DP406" s="35"/>
    </row>
    <row r="407" ht="24.75" customHeight="1">
      <c r="A407" s="35"/>
      <c r="B407" s="82">
        <v>398.0</v>
      </c>
      <c r="C407" s="35"/>
      <c r="D407" s="35"/>
      <c r="E407" s="35"/>
      <c r="F407" s="35"/>
      <c r="G407" s="35"/>
      <c r="H407" s="35"/>
      <c r="I407" s="35"/>
      <c r="J407" s="101"/>
      <c r="K407" s="83">
        <v>200.0</v>
      </c>
      <c r="L407" s="116" t="s">
        <v>5960</v>
      </c>
      <c r="M407" s="35"/>
      <c r="N407" s="35"/>
      <c r="O407" s="35"/>
      <c r="P407" s="35"/>
      <c r="Q407" s="101"/>
      <c r="R407" s="114"/>
      <c r="S407" s="243"/>
      <c r="T407" s="250"/>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101"/>
      <c r="AT407" s="35"/>
      <c r="AU407" s="35"/>
      <c r="AV407" s="35"/>
      <c r="AW407" s="35"/>
      <c r="AX407" s="35"/>
      <c r="AY407" s="101"/>
      <c r="AZ407" s="114"/>
      <c r="BA407" s="35"/>
      <c r="BB407" s="35"/>
      <c r="BC407" s="35"/>
      <c r="BD407" s="35"/>
      <c r="BE407" s="35"/>
      <c r="BF407" s="35"/>
      <c r="BG407" s="243"/>
      <c r="BH407" s="243"/>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124">
        <v>300.0</v>
      </c>
      <c r="CT407" s="122" t="s">
        <v>5961</v>
      </c>
      <c r="CU407" s="35"/>
      <c r="CV407" s="35"/>
      <c r="CW407" s="35"/>
      <c r="CX407" s="35"/>
      <c r="CY407" s="35"/>
      <c r="CZ407" s="35"/>
      <c r="DA407" s="35"/>
      <c r="DB407" s="35"/>
      <c r="DC407" s="35"/>
      <c r="DD407" s="35"/>
      <c r="DE407" s="35"/>
      <c r="DF407" s="35"/>
      <c r="DG407" s="35"/>
      <c r="DH407" s="35"/>
      <c r="DI407" s="35"/>
      <c r="DJ407" s="35"/>
      <c r="DK407" s="35"/>
      <c r="DL407" s="35"/>
      <c r="DM407" s="35"/>
      <c r="DN407" s="35"/>
      <c r="DO407" s="35"/>
      <c r="DP407" s="35"/>
    </row>
    <row r="408" ht="24.75" customHeight="1">
      <c r="A408" s="35"/>
      <c r="B408" s="82">
        <v>399.0</v>
      </c>
      <c r="C408" s="35"/>
      <c r="D408" s="35"/>
      <c r="E408" s="35"/>
      <c r="F408" s="35"/>
      <c r="G408" s="35"/>
      <c r="H408" s="35"/>
      <c r="I408" s="35"/>
      <c r="J408" s="101"/>
      <c r="K408" s="83">
        <v>200.0</v>
      </c>
      <c r="L408" s="116" t="s">
        <v>5962</v>
      </c>
      <c r="M408" s="35"/>
      <c r="N408" s="35"/>
      <c r="O408" s="35"/>
      <c r="P408" s="35"/>
      <c r="Q408" s="101"/>
      <c r="R408" s="114"/>
      <c r="S408" s="243"/>
      <c r="T408" s="250"/>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101"/>
      <c r="AT408" s="35"/>
      <c r="AU408" s="35"/>
      <c r="AV408" s="35"/>
      <c r="AW408" s="35"/>
      <c r="AX408" s="35"/>
      <c r="AY408" s="101"/>
      <c r="AZ408" s="114"/>
      <c r="BA408" s="35"/>
      <c r="BB408" s="35"/>
      <c r="BC408" s="35"/>
      <c r="BD408" s="35"/>
      <c r="BE408" s="35"/>
      <c r="BF408" s="35"/>
      <c r="BG408" s="243"/>
      <c r="BH408" s="243"/>
      <c r="BI408" s="35"/>
      <c r="BJ408" s="35"/>
      <c r="BK408" s="35"/>
      <c r="BL408" s="35"/>
      <c r="BM408" s="35"/>
      <c r="BN408" s="35"/>
      <c r="BO408" s="35"/>
      <c r="BP408" s="35"/>
      <c r="BQ408" s="35"/>
      <c r="BR408" s="35"/>
      <c r="BS408" s="35"/>
      <c r="BT408" s="35"/>
      <c r="BU408" s="35"/>
      <c r="BV408" s="35"/>
      <c r="BW408" s="35"/>
      <c r="BX408" s="35"/>
      <c r="BY408" s="35"/>
      <c r="BZ408" s="35"/>
      <c r="CA408" s="35"/>
      <c r="CB408" s="35"/>
      <c r="CC408" s="35"/>
      <c r="CD408" s="35"/>
      <c r="CE408" s="35"/>
      <c r="CF408" s="35"/>
      <c r="CG408" s="35"/>
      <c r="CH408" s="35"/>
      <c r="CI408" s="35"/>
      <c r="CJ408" s="35"/>
      <c r="CK408" s="35"/>
      <c r="CL408" s="35"/>
      <c r="CM408" s="35"/>
      <c r="CN408" s="35"/>
      <c r="CO408" s="35"/>
      <c r="CP408" s="35"/>
      <c r="CQ408" s="35"/>
      <c r="CR408" s="35"/>
      <c r="CS408" s="124">
        <v>50.0</v>
      </c>
      <c r="CT408" s="122" t="s">
        <v>5963</v>
      </c>
      <c r="CU408" s="35"/>
      <c r="CV408" s="35"/>
      <c r="CW408" s="35"/>
      <c r="CX408" s="35"/>
      <c r="CY408" s="35"/>
      <c r="CZ408" s="35"/>
      <c r="DA408" s="35"/>
      <c r="DB408" s="35"/>
      <c r="DC408" s="35"/>
      <c r="DD408" s="35"/>
      <c r="DE408" s="35"/>
      <c r="DF408" s="35"/>
      <c r="DG408" s="35"/>
      <c r="DH408" s="35"/>
      <c r="DI408" s="35"/>
      <c r="DJ408" s="35"/>
      <c r="DK408" s="35"/>
      <c r="DL408" s="35"/>
      <c r="DM408" s="35"/>
      <c r="DN408" s="35"/>
      <c r="DO408" s="35"/>
      <c r="DP408" s="35"/>
    </row>
    <row r="409" ht="24.75" customHeight="1">
      <c r="A409" s="35"/>
      <c r="B409" s="82">
        <v>400.0</v>
      </c>
      <c r="C409" s="35"/>
      <c r="D409" s="35"/>
      <c r="E409" s="35"/>
      <c r="F409" s="35"/>
      <c r="G409" s="35"/>
      <c r="H409" s="35"/>
      <c r="I409" s="35"/>
      <c r="J409" s="101"/>
      <c r="K409" s="83">
        <v>200.0</v>
      </c>
      <c r="L409" s="116" t="s">
        <v>5964</v>
      </c>
      <c r="M409" s="35"/>
      <c r="N409" s="35"/>
      <c r="O409" s="35"/>
      <c r="P409" s="35"/>
      <c r="Q409" s="101"/>
      <c r="R409" s="114"/>
      <c r="S409" s="243"/>
      <c r="T409" s="250"/>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101"/>
      <c r="AT409" s="35"/>
      <c r="AU409" s="35"/>
      <c r="AV409" s="35"/>
      <c r="AW409" s="35"/>
      <c r="AX409" s="35"/>
      <c r="AY409" s="101"/>
      <c r="AZ409" s="114"/>
      <c r="BA409" s="35"/>
      <c r="BB409" s="35"/>
      <c r="BC409" s="35"/>
      <c r="BD409" s="35"/>
      <c r="BE409" s="35"/>
      <c r="BF409" s="35"/>
      <c r="BG409" s="243"/>
      <c r="BH409" s="243"/>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124">
        <v>300.0</v>
      </c>
      <c r="CT409" s="122" t="s">
        <v>5965</v>
      </c>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row>
    <row r="410" ht="24.75" customHeight="1">
      <c r="A410" s="35"/>
      <c r="B410" s="82">
        <v>401.0</v>
      </c>
      <c r="C410" s="35"/>
      <c r="D410" s="35"/>
      <c r="E410" s="35"/>
      <c r="F410" s="35"/>
      <c r="G410" s="35"/>
      <c r="H410" s="35"/>
      <c r="I410" s="35"/>
      <c r="J410" s="101"/>
      <c r="K410" s="83">
        <v>200.0</v>
      </c>
      <c r="L410" s="116" t="s">
        <v>5966</v>
      </c>
      <c r="M410" s="35"/>
      <c r="N410" s="35"/>
      <c r="O410" s="35"/>
      <c r="P410" s="35"/>
      <c r="Q410" s="101"/>
      <c r="R410" s="114"/>
      <c r="S410" s="243"/>
      <c r="T410" s="250"/>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101"/>
      <c r="AT410" s="35"/>
      <c r="AU410" s="35"/>
      <c r="AV410" s="35"/>
      <c r="AW410" s="35"/>
      <c r="AX410" s="35"/>
      <c r="AY410" s="101"/>
      <c r="AZ410" s="114"/>
      <c r="BA410" s="35"/>
      <c r="BB410" s="35"/>
      <c r="BC410" s="35"/>
      <c r="BD410" s="35"/>
      <c r="BE410" s="35"/>
      <c r="BF410" s="35"/>
      <c r="BG410" s="243"/>
      <c r="BH410" s="243"/>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124">
        <v>200.0</v>
      </c>
      <c r="CT410" s="122" t="s">
        <v>5967</v>
      </c>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row>
    <row r="411" ht="24.75" customHeight="1">
      <c r="A411" s="35"/>
      <c r="B411" s="82">
        <v>402.0</v>
      </c>
      <c r="C411" s="35"/>
      <c r="D411" s="35"/>
      <c r="E411" s="35"/>
      <c r="F411" s="35"/>
      <c r="G411" s="35"/>
      <c r="H411" s="35"/>
      <c r="I411" s="35"/>
      <c r="J411" s="101"/>
      <c r="K411" s="83">
        <v>200.0</v>
      </c>
      <c r="L411" s="116" t="s">
        <v>5968</v>
      </c>
      <c r="M411" s="35"/>
      <c r="N411" s="35"/>
      <c r="O411" s="35"/>
      <c r="P411" s="35"/>
      <c r="Q411" s="101"/>
      <c r="R411" s="114"/>
      <c r="S411" s="243"/>
      <c r="T411" s="250"/>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101"/>
      <c r="AT411" s="35"/>
      <c r="AU411" s="35"/>
      <c r="AV411" s="35"/>
      <c r="AW411" s="35"/>
      <c r="AX411" s="35"/>
      <c r="AY411" s="101"/>
      <c r="AZ411" s="114"/>
      <c r="BA411" s="35"/>
      <c r="BB411" s="35"/>
      <c r="BC411" s="35"/>
      <c r="BD411" s="35"/>
      <c r="BE411" s="35"/>
      <c r="BF411" s="35"/>
      <c r="BG411" s="243"/>
      <c r="BH411" s="243"/>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124">
        <v>200.0</v>
      </c>
      <c r="CT411" s="122" t="s">
        <v>5969</v>
      </c>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row>
    <row r="412" ht="24.75" customHeight="1">
      <c r="A412" s="35"/>
      <c r="B412" s="82">
        <v>403.0</v>
      </c>
      <c r="C412" s="35"/>
      <c r="D412" s="35"/>
      <c r="E412" s="35"/>
      <c r="F412" s="35"/>
      <c r="G412" s="35"/>
      <c r="H412" s="35"/>
      <c r="I412" s="35"/>
      <c r="J412" s="101"/>
      <c r="K412" s="83">
        <v>200.0</v>
      </c>
      <c r="L412" s="116" t="s">
        <v>5970</v>
      </c>
      <c r="M412" s="35"/>
      <c r="N412" s="35"/>
      <c r="O412" s="35"/>
      <c r="P412" s="35"/>
      <c r="Q412" s="101"/>
      <c r="R412" s="114"/>
      <c r="S412" s="243"/>
      <c r="T412" s="250"/>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101"/>
      <c r="AT412" s="35"/>
      <c r="AU412" s="35"/>
      <c r="AV412" s="35"/>
      <c r="AW412" s="35"/>
      <c r="AX412" s="35"/>
      <c r="AY412" s="101"/>
      <c r="AZ412" s="114"/>
      <c r="BA412" s="35"/>
      <c r="BB412" s="35"/>
      <c r="BC412" s="35"/>
      <c r="BD412" s="35"/>
      <c r="BE412" s="35"/>
      <c r="BF412" s="35"/>
      <c r="BG412" s="243"/>
      <c r="BH412" s="243"/>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124">
        <v>0.0</v>
      </c>
      <c r="CT412" s="122" t="s">
        <v>5971</v>
      </c>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row>
    <row r="413" ht="24.75" customHeight="1">
      <c r="A413" s="35"/>
      <c r="B413" s="82">
        <v>404.0</v>
      </c>
      <c r="C413" s="35"/>
      <c r="D413" s="35"/>
      <c r="E413" s="35"/>
      <c r="F413" s="35"/>
      <c r="G413" s="35"/>
      <c r="H413" s="35"/>
      <c r="I413" s="35"/>
      <c r="J413" s="101"/>
      <c r="K413" s="83">
        <v>200.0</v>
      </c>
      <c r="L413" s="116" t="s">
        <v>5972</v>
      </c>
      <c r="M413" s="35"/>
      <c r="N413" s="35"/>
      <c r="O413" s="35"/>
      <c r="P413" s="35"/>
      <c r="Q413" s="101"/>
      <c r="R413" s="114"/>
      <c r="S413" s="243"/>
      <c r="T413" s="250"/>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101"/>
      <c r="AT413" s="35"/>
      <c r="AU413" s="35"/>
      <c r="AV413" s="35"/>
      <c r="AW413" s="35"/>
      <c r="AX413" s="35"/>
      <c r="AY413" s="101"/>
      <c r="AZ413" s="114"/>
      <c r="BA413" s="35"/>
      <c r="BB413" s="35"/>
      <c r="BC413" s="35"/>
      <c r="BD413" s="35"/>
      <c r="BE413" s="35"/>
      <c r="BF413" s="35"/>
      <c r="BG413" s="243"/>
      <c r="BH413" s="243"/>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124">
        <v>200.0</v>
      </c>
      <c r="CT413" s="122" t="s">
        <v>5973</v>
      </c>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row>
    <row r="414" ht="24.75" customHeight="1">
      <c r="A414" s="35"/>
      <c r="B414" s="82">
        <v>405.0</v>
      </c>
      <c r="C414" s="35"/>
      <c r="D414" s="35"/>
      <c r="E414" s="35"/>
      <c r="F414" s="35"/>
      <c r="G414" s="35"/>
      <c r="H414" s="35"/>
      <c r="I414" s="35"/>
      <c r="J414" s="101"/>
      <c r="K414" s="83">
        <v>400.0</v>
      </c>
      <c r="L414" s="116" t="s">
        <v>5974</v>
      </c>
      <c r="M414" s="35"/>
      <c r="N414" s="35"/>
      <c r="O414" s="35"/>
      <c r="P414" s="35"/>
      <c r="Q414" s="101"/>
      <c r="R414" s="114"/>
      <c r="S414" s="243"/>
      <c r="T414" s="250"/>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101"/>
      <c r="AT414" s="35"/>
      <c r="AU414" s="35"/>
      <c r="AV414" s="35"/>
      <c r="AW414" s="35"/>
      <c r="AX414" s="35"/>
      <c r="AY414" s="101"/>
      <c r="AZ414" s="114"/>
      <c r="BA414" s="35"/>
      <c r="BB414" s="35"/>
      <c r="BC414" s="35"/>
      <c r="BD414" s="35"/>
      <c r="BE414" s="35"/>
      <c r="BF414" s="35"/>
      <c r="BG414" s="243"/>
      <c r="BH414" s="243"/>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124">
        <v>50.0</v>
      </c>
      <c r="CT414" s="122" t="s">
        <v>5975</v>
      </c>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row>
    <row r="415" ht="24.75" customHeight="1">
      <c r="A415" s="35"/>
      <c r="B415" s="82">
        <v>406.0</v>
      </c>
      <c r="C415" s="35"/>
      <c r="D415" s="35"/>
      <c r="E415" s="35"/>
      <c r="F415" s="35"/>
      <c r="G415" s="35"/>
      <c r="H415" s="35"/>
      <c r="I415" s="35"/>
      <c r="J415" s="101"/>
      <c r="K415" s="83">
        <v>500.0</v>
      </c>
      <c r="L415" s="116" t="s">
        <v>5976</v>
      </c>
      <c r="M415" s="35"/>
      <c r="N415" s="35"/>
      <c r="O415" s="35"/>
      <c r="P415" s="35"/>
      <c r="Q415" s="101"/>
      <c r="R415" s="114"/>
      <c r="S415" s="243"/>
      <c r="T415" s="250"/>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101"/>
      <c r="AT415" s="35"/>
      <c r="AU415" s="35"/>
      <c r="AV415" s="35"/>
      <c r="AW415" s="35"/>
      <c r="AX415" s="35"/>
      <c r="AY415" s="101"/>
      <c r="AZ415" s="114"/>
      <c r="BA415" s="35"/>
      <c r="BB415" s="35"/>
      <c r="BC415" s="35"/>
      <c r="BD415" s="35"/>
      <c r="BE415" s="35"/>
      <c r="BF415" s="35"/>
      <c r="BG415" s="243"/>
      <c r="BH415" s="243"/>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124">
        <v>200.0</v>
      </c>
      <c r="CT415" s="122" t="s">
        <v>5977</v>
      </c>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row>
    <row r="416" ht="24.75" customHeight="1">
      <c r="A416" s="35"/>
      <c r="B416" s="82">
        <v>407.0</v>
      </c>
      <c r="C416" s="35"/>
      <c r="D416" s="35"/>
      <c r="E416" s="35"/>
      <c r="F416" s="35"/>
      <c r="G416" s="35"/>
      <c r="H416" s="35"/>
      <c r="I416" s="35"/>
      <c r="J416" s="101"/>
      <c r="K416" s="83">
        <v>500.0</v>
      </c>
      <c r="L416" s="116" t="s">
        <v>5978</v>
      </c>
      <c r="M416" s="35"/>
      <c r="N416" s="35"/>
      <c r="O416" s="35"/>
      <c r="P416" s="35"/>
      <c r="Q416" s="101"/>
      <c r="R416" s="114"/>
      <c r="S416" s="243"/>
      <c r="T416" s="250"/>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101"/>
      <c r="AT416" s="35"/>
      <c r="AU416" s="35"/>
      <c r="AV416" s="35"/>
      <c r="AW416" s="35"/>
      <c r="AX416" s="35"/>
      <c r="AY416" s="101"/>
      <c r="AZ416" s="114"/>
      <c r="BA416" s="35"/>
      <c r="BB416" s="35"/>
      <c r="BC416" s="35"/>
      <c r="BD416" s="35"/>
      <c r="BE416" s="35"/>
      <c r="BF416" s="35"/>
      <c r="BG416" s="243"/>
      <c r="BH416" s="243"/>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124">
        <v>100.0</v>
      </c>
      <c r="CT416" s="122" t="s">
        <v>5979</v>
      </c>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row>
    <row r="417" ht="24.75" customHeight="1">
      <c r="A417" s="35"/>
      <c r="B417" s="82">
        <v>408.0</v>
      </c>
      <c r="C417" s="35"/>
      <c r="D417" s="35"/>
      <c r="E417" s="35"/>
      <c r="F417" s="35"/>
      <c r="G417" s="35"/>
      <c r="H417" s="35"/>
      <c r="I417" s="35"/>
      <c r="J417" s="101"/>
      <c r="K417" s="83">
        <v>500.0</v>
      </c>
      <c r="L417" s="116" t="s">
        <v>5980</v>
      </c>
      <c r="M417" s="35"/>
      <c r="N417" s="35"/>
      <c r="O417" s="35"/>
      <c r="P417" s="35"/>
      <c r="Q417" s="101"/>
      <c r="R417" s="114"/>
      <c r="S417" s="243"/>
      <c r="T417" s="250"/>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101"/>
      <c r="AT417" s="35"/>
      <c r="AU417" s="35"/>
      <c r="AV417" s="35"/>
      <c r="AW417" s="35"/>
      <c r="AX417" s="35"/>
      <c r="AY417" s="101"/>
      <c r="AZ417" s="114"/>
      <c r="BA417" s="35"/>
      <c r="BB417" s="35"/>
      <c r="BC417" s="35"/>
      <c r="BD417" s="35"/>
      <c r="BE417" s="35"/>
      <c r="BF417" s="35"/>
      <c r="BG417" s="243"/>
      <c r="BH417" s="243"/>
      <c r="BI417" s="35"/>
      <c r="BJ417" s="35"/>
      <c r="BK417" s="35"/>
      <c r="BL417" s="35"/>
      <c r="BM417" s="35"/>
      <c r="BN417" s="35"/>
      <c r="BO417" s="35"/>
      <c r="BP417" s="35"/>
      <c r="BQ417" s="35"/>
      <c r="BR417" s="35"/>
      <c r="BS417" s="35"/>
      <c r="BT417" s="35"/>
      <c r="BU417" s="35"/>
      <c r="BV417" s="35"/>
      <c r="BW417" s="35"/>
      <c r="BX417" s="35"/>
      <c r="BY417" s="35"/>
      <c r="BZ417" s="35"/>
      <c r="CA417" s="35"/>
      <c r="CB417" s="35"/>
      <c r="CC417" s="35"/>
      <c r="CD417" s="35"/>
      <c r="CE417" s="35"/>
      <c r="CF417" s="35"/>
      <c r="CG417" s="35"/>
      <c r="CH417" s="35"/>
      <c r="CI417" s="35"/>
      <c r="CJ417" s="35"/>
      <c r="CK417" s="35"/>
      <c r="CL417" s="35"/>
      <c r="CM417" s="35"/>
      <c r="CN417" s="35"/>
      <c r="CO417" s="35"/>
      <c r="CP417" s="35"/>
      <c r="CQ417" s="35"/>
      <c r="CR417" s="35"/>
      <c r="CS417" s="124">
        <v>100.0</v>
      </c>
      <c r="CT417" s="122" t="s">
        <v>5981</v>
      </c>
      <c r="CU417" s="35"/>
      <c r="CV417" s="35"/>
      <c r="CW417" s="35"/>
      <c r="CX417" s="35"/>
      <c r="CY417" s="35"/>
      <c r="CZ417" s="35"/>
      <c r="DA417" s="35"/>
      <c r="DB417" s="35"/>
      <c r="DC417" s="35"/>
      <c r="DD417" s="35"/>
      <c r="DE417" s="35"/>
      <c r="DF417" s="35"/>
      <c r="DG417" s="35"/>
      <c r="DH417" s="35"/>
      <c r="DI417" s="35"/>
      <c r="DJ417" s="35"/>
      <c r="DK417" s="35"/>
      <c r="DL417" s="35"/>
      <c r="DM417" s="35"/>
      <c r="DN417" s="35"/>
      <c r="DO417" s="35"/>
      <c r="DP417" s="35"/>
    </row>
    <row r="418" ht="24.75" customHeight="1">
      <c r="A418" s="35"/>
      <c r="B418" s="82">
        <v>409.0</v>
      </c>
      <c r="C418" s="35"/>
      <c r="D418" s="35"/>
      <c r="E418" s="35"/>
      <c r="F418" s="35"/>
      <c r="G418" s="35"/>
      <c r="H418" s="35"/>
      <c r="I418" s="35"/>
      <c r="J418" s="101"/>
      <c r="K418" s="83">
        <v>500.0</v>
      </c>
      <c r="L418" s="116" t="s">
        <v>5982</v>
      </c>
      <c r="M418" s="35"/>
      <c r="N418" s="35"/>
      <c r="O418" s="35"/>
      <c r="P418" s="35"/>
      <c r="Q418" s="101"/>
      <c r="R418" s="114"/>
      <c r="S418" s="243"/>
      <c r="T418" s="250"/>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101"/>
      <c r="AT418" s="35"/>
      <c r="AU418" s="35"/>
      <c r="AV418" s="35"/>
      <c r="AW418" s="35"/>
      <c r="AX418" s="35"/>
      <c r="AY418" s="101"/>
      <c r="AZ418" s="114"/>
      <c r="BA418" s="35"/>
      <c r="BB418" s="35"/>
      <c r="BC418" s="35"/>
      <c r="BD418" s="35"/>
      <c r="BE418" s="35"/>
      <c r="BF418" s="35"/>
      <c r="BG418" s="243"/>
      <c r="BH418" s="243"/>
      <c r="BI418" s="35"/>
      <c r="BJ418" s="35"/>
      <c r="BK418" s="35"/>
      <c r="BL418" s="35"/>
      <c r="BM418" s="35"/>
      <c r="BN418" s="35"/>
      <c r="BO418" s="35"/>
      <c r="BP418" s="35"/>
      <c r="BQ418" s="35"/>
      <c r="BR418" s="35"/>
      <c r="BS418" s="35"/>
      <c r="BT418" s="35"/>
      <c r="BU418" s="35"/>
      <c r="BV418" s="35"/>
      <c r="BW418" s="35"/>
      <c r="BX418" s="35"/>
      <c r="BY418" s="35"/>
      <c r="BZ418" s="35"/>
      <c r="CA418" s="35"/>
      <c r="CB418" s="35"/>
      <c r="CC418" s="35"/>
      <c r="CD418" s="35"/>
      <c r="CE418" s="35"/>
      <c r="CF418" s="35"/>
      <c r="CG418" s="35"/>
      <c r="CH418" s="35"/>
      <c r="CI418" s="35"/>
      <c r="CJ418" s="35"/>
      <c r="CK418" s="35"/>
      <c r="CL418" s="35"/>
      <c r="CM418" s="35"/>
      <c r="CN418" s="35"/>
      <c r="CO418" s="35"/>
      <c r="CP418" s="35"/>
      <c r="CQ418" s="35"/>
      <c r="CR418" s="35"/>
      <c r="CS418" s="124">
        <v>100.0</v>
      </c>
      <c r="CT418" s="122" t="s">
        <v>5983</v>
      </c>
      <c r="CU418" s="35"/>
      <c r="CV418" s="35"/>
      <c r="CW418" s="35"/>
      <c r="CX418" s="35"/>
      <c r="CY418" s="35"/>
      <c r="CZ418" s="35"/>
      <c r="DA418" s="35"/>
      <c r="DB418" s="35"/>
      <c r="DC418" s="35"/>
      <c r="DD418" s="35"/>
      <c r="DE418" s="35"/>
      <c r="DF418" s="35"/>
      <c r="DG418" s="35"/>
      <c r="DH418" s="35"/>
      <c r="DI418" s="35"/>
      <c r="DJ418" s="35"/>
      <c r="DK418" s="35"/>
      <c r="DL418" s="35"/>
      <c r="DM418" s="35"/>
      <c r="DN418" s="35"/>
      <c r="DO418" s="35"/>
      <c r="DP418" s="35"/>
    </row>
    <row r="419" ht="24.75" customHeight="1">
      <c r="A419" s="35"/>
      <c r="B419" s="82">
        <v>410.0</v>
      </c>
      <c r="C419" s="35"/>
      <c r="D419" s="35"/>
      <c r="E419" s="35"/>
      <c r="F419" s="35"/>
      <c r="G419" s="35"/>
      <c r="H419" s="35"/>
      <c r="I419" s="35"/>
      <c r="J419" s="101"/>
      <c r="K419" s="83">
        <v>400.0</v>
      </c>
      <c r="L419" s="116" t="s">
        <v>5984</v>
      </c>
      <c r="M419" s="35"/>
      <c r="N419" s="35"/>
      <c r="O419" s="35"/>
      <c r="P419" s="35"/>
      <c r="Q419" s="101"/>
      <c r="R419" s="114"/>
      <c r="S419" s="243"/>
      <c r="T419" s="250"/>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101"/>
      <c r="AT419" s="35"/>
      <c r="AU419" s="35"/>
      <c r="AV419" s="35"/>
      <c r="AW419" s="35"/>
      <c r="AX419" s="35"/>
      <c r="AY419" s="101"/>
      <c r="AZ419" s="114"/>
      <c r="BA419" s="35"/>
      <c r="BB419" s="35"/>
      <c r="BC419" s="35"/>
      <c r="BD419" s="35"/>
      <c r="BE419" s="35"/>
      <c r="BF419" s="35"/>
      <c r="BG419" s="243"/>
      <c r="BH419" s="243"/>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124">
        <v>50.0</v>
      </c>
      <c r="CT419" s="122" t="s">
        <v>5985</v>
      </c>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row>
    <row r="420" ht="24.75" customHeight="1">
      <c r="A420" s="35"/>
      <c r="B420" s="82">
        <v>411.0</v>
      </c>
      <c r="C420" s="35"/>
      <c r="D420" s="35"/>
      <c r="E420" s="35"/>
      <c r="F420" s="35"/>
      <c r="G420" s="35"/>
      <c r="H420" s="35"/>
      <c r="I420" s="35"/>
      <c r="J420" s="101"/>
      <c r="K420" s="83">
        <v>400.0</v>
      </c>
      <c r="L420" s="116" t="s">
        <v>5986</v>
      </c>
      <c r="M420" s="35"/>
      <c r="N420" s="35"/>
      <c r="O420" s="35"/>
      <c r="P420" s="35"/>
      <c r="Q420" s="101"/>
      <c r="R420" s="114"/>
      <c r="S420" s="243"/>
      <c r="T420" s="250"/>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101"/>
      <c r="AT420" s="35"/>
      <c r="AU420" s="35"/>
      <c r="AV420" s="35"/>
      <c r="AW420" s="35"/>
      <c r="AX420" s="35"/>
      <c r="AY420" s="101"/>
      <c r="AZ420" s="114"/>
      <c r="BA420" s="35"/>
      <c r="BB420" s="35"/>
      <c r="BC420" s="35"/>
      <c r="BD420" s="35"/>
      <c r="BE420" s="35"/>
      <c r="BF420" s="35"/>
      <c r="BG420" s="243"/>
      <c r="BH420" s="243"/>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124">
        <v>100.0</v>
      </c>
      <c r="CT420" s="122" t="s">
        <v>5987</v>
      </c>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row>
    <row r="421" ht="24.75" customHeight="1">
      <c r="A421" s="35"/>
      <c r="B421" s="82">
        <v>412.0</v>
      </c>
      <c r="C421" s="35"/>
      <c r="D421" s="35"/>
      <c r="E421" s="35"/>
      <c r="F421" s="35"/>
      <c r="G421" s="35"/>
      <c r="H421" s="35"/>
      <c r="I421" s="35"/>
      <c r="J421" s="101"/>
      <c r="K421" s="83">
        <v>400.0</v>
      </c>
      <c r="L421" s="116" t="s">
        <v>5988</v>
      </c>
      <c r="M421" s="35"/>
      <c r="N421" s="35"/>
      <c r="O421" s="35"/>
      <c r="P421" s="35"/>
      <c r="Q421" s="101"/>
      <c r="R421" s="114"/>
      <c r="S421" s="243"/>
      <c r="T421" s="250"/>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101"/>
      <c r="AT421" s="35"/>
      <c r="AU421" s="35"/>
      <c r="AV421" s="35"/>
      <c r="AW421" s="35"/>
      <c r="AX421" s="35"/>
      <c r="AY421" s="101"/>
      <c r="AZ421" s="114"/>
      <c r="BA421" s="35"/>
      <c r="BB421" s="35"/>
      <c r="BC421" s="35"/>
      <c r="BD421" s="35"/>
      <c r="BE421" s="35"/>
      <c r="BF421" s="35"/>
      <c r="BG421" s="243"/>
      <c r="BH421" s="243"/>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124">
        <v>0.0</v>
      </c>
      <c r="CT421" s="122" t="s">
        <v>5989</v>
      </c>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row>
    <row r="422" ht="24.75" customHeight="1">
      <c r="A422" s="35"/>
      <c r="B422" s="82">
        <v>413.0</v>
      </c>
      <c r="C422" s="35"/>
      <c r="D422" s="35"/>
      <c r="E422" s="35"/>
      <c r="F422" s="35"/>
      <c r="G422" s="35"/>
      <c r="H422" s="35"/>
      <c r="I422" s="35"/>
      <c r="J422" s="101"/>
      <c r="K422" s="83">
        <v>400.0</v>
      </c>
      <c r="L422" s="116" t="s">
        <v>5990</v>
      </c>
      <c r="M422" s="35"/>
      <c r="N422" s="35"/>
      <c r="O422" s="35"/>
      <c r="P422" s="35"/>
      <c r="Q422" s="101"/>
      <c r="R422" s="114"/>
      <c r="S422" s="243"/>
      <c r="T422" s="250"/>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101"/>
      <c r="AT422" s="35"/>
      <c r="AU422" s="35"/>
      <c r="AV422" s="35"/>
      <c r="AW422" s="35"/>
      <c r="AX422" s="35"/>
      <c r="AY422" s="101"/>
      <c r="AZ422" s="114"/>
      <c r="BA422" s="35"/>
      <c r="BB422" s="35"/>
      <c r="BC422" s="35"/>
      <c r="BD422" s="35"/>
      <c r="BE422" s="35"/>
      <c r="BF422" s="35"/>
      <c r="BG422" s="243"/>
      <c r="BH422" s="243"/>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124">
        <v>300.0</v>
      </c>
      <c r="CT422" s="122" t="s">
        <v>5991</v>
      </c>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row>
    <row r="423" ht="24.75" customHeight="1">
      <c r="A423" s="35"/>
      <c r="B423" s="82">
        <v>414.0</v>
      </c>
      <c r="C423" s="35"/>
      <c r="D423" s="35"/>
      <c r="E423" s="35"/>
      <c r="F423" s="35"/>
      <c r="G423" s="35"/>
      <c r="H423" s="35"/>
      <c r="I423" s="35"/>
      <c r="J423" s="101"/>
      <c r="K423" s="83">
        <v>400.0</v>
      </c>
      <c r="L423" s="116" t="s">
        <v>5992</v>
      </c>
      <c r="M423" s="35"/>
      <c r="N423" s="35"/>
      <c r="O423" s="35"/>
      <c r="P423" s="35"/>
      <c r="Q423" s="101"/>
      <c r="R423" s="114"/>
      <c r="S423" s="243"/>
      <c r="T423" s="250"/>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101"/>
      <c r="AT423" s="35"/>
      <c r="AU423" s="35"/>
      <c r="AV423" s="35"/>
      <c r="AW423" s="35"/>
      <c r="AX423" s="35"/>
      <c r="AY423" s="101"/>
      <c r="AZ423" s="114"/>
      <c r="BA423" s="35"/>
      <c r="BB423" s="35"/>
      <c r="BC423" s="35"/>
      <c r="BD423" s="35"/>
      <c r="BE423" s="35"/>
      <c r="BF423" s="35"/>
      <c r="BG423" s="243"/>
      <c r="BH423" s="243"/>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124">
        <v>0.0</v>
      </c>
      <c r="CT423" s="122" t="s">
        <v>5993</v>
      </c>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row>
    <row r="424" ht="24.75" customHeight="1">
      <c r="A424" s="35"/>
      <c r="B424" s="82">
        <v>415.0</v>
      </c>
      <c r="C424" s="35"/>
      <c r="D424" s="35"/>
      <c r="E424" s="35"/>
      <c r="F424" s="35"/>
      <c r="G424" s="35"/>
      <c r="H424" s="35"/>
      <c r="I424" s="35"/>
      <c r="J424" s="101"/>
      <c r="K424" s="83">
        <v>400.0</v>
      </c>
      <c r="L424" s="116" t="s">
        <v>5994</v>
      </c>
      <c r="M424" s="35"/>
      <c r="N424" s="35"/>
      <c r="O424" s="35"/>
      <c r="P424" s="35"/>
      <c r="Q424" s="101"/>
      <c r="R424" s="114"/>
      <c r="S424" s="243"/>
      <c r="T424" s="250"/>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101"/>
      <c r="AT424" s="35"/>
      <c r="AU424" s="35"/>
      <c r="AV424" s="35"/>
      <c r="AW424" s="35"/>
      <c r="AX424" s="35"/>
      <c r="AY424" s="101"/>
      <c r="AZ424" s="114"/>
      <c r="BA424" s="35"/>
      <c r="BB424" s="35"/>
      <c r="BC424" s="35"/>
      <c r="BD424" s="35"/>
      <c r="BE424" s="35"/>
      <c r="BF424" s="35"/>
      <c r="BG424" s="243"/>
      <c r="BH424" s="243"/>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124">
        <v>100.0</v>
      </c>
      <c r="CT424" s="122" t="s">
        <v>5995</v>
      </c>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row>
    <row r="425" ht="24.75" customHeight="1">
      <c r="A425" s="35"/>
      <c r="B425" s="82">
        <v>416.0</v>
      </c>
      <c r="C425" s="35"/>
      <c r="D425" s="35"/>
      <c r="E425" s="35"/>
      <c r="F425" s="35"/>
      <c r="G425" s="35"/>
      <c r="H425" s="35"/>
      <c r="I425" s="35"/>
      <c r="J425" s="101"/>
      <c r="K425" s="83">
        <v>400.0</v>
      </c>
      <c r="L425" s="116" t="s">
        <v>5996</v>
      </c>
      <c r="M425" s="35"/>
      <c r="N425" s="35"/>
      <c r="O425" s="35"/>
      <c r="P425" s="35"/>
      <c r="Q425" s="101"/>
      <c r="R425" s="114"/>
      <c r="S425" s="243"/>
      <c r="T425" s="250"/>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101"/>
      <c r="AT425" s="35"/>
      <c r="AU425" s="35"/>
      <c r="AV425" s="35"/>
      <c r="AW425" s="35"/>
      <c r="AX425" s="35"/>
      <c r="AY425" s="101"/>
      <c r="AZ425" s="114"/>
      <c r="BA425" s="35"/>
      <c r="BB425" s="35"/>
      <c r="BC425" s="35"/>
      <c r="BD425" s="35"/>
      <c r="BE425" s="35"/>
      <c r="BF425" s="35"/>
      <c r="BG425" s="243"/>
      <c r="BH425" s="243"/>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124">
        <v>100.0</v>
      </c>
      <c r="CT425" s="122" t="s">
        <v>5997</v>
      </c>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row>
    <row r="426" ht="24.75" customHeight="1">
      <c r="A426" s="35"/>
      <c r="B426" s="82">
        <v>417.0</v>
      </c>
      <c r="C426" s="35"/>
      <c r="D426" s="35"/>
      <c r="E426" s="35"/>
      <c r="F426" s="35"/>
      <c r="G426" s="35"/>
      <c r="H426" s="35"/>
      <c r="I426" s="35"/>
      <c r="J426" s="101"/>
      <c r="K426" s="83">
        <v>400.0</v>
      </c>
      <c r="L426" s="116" t="s">
        <v>5998</v>
      </c>
      <c r="M426" s="35"/>
      <c r="N426" s="35"/>
      <c r="O426" s="35"/>
      <c r="P426" s="35"/>
      <c r="Q426" s="101"/>
      <c r="R426" s="114"/>
      <c r="S426" s="243"/>
      <c r="T426" s="250"/>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101"/>
      <c r="AT426" s="35"/>
      <c r="AU426" s="35"/>
      <c r="AV426" s="35"/>
      <c r="AW426" s="35"/>
      <c r="AX426" s="35"/>
      <c r="AY426" s="101"/>
      <c r="AZ426" s="114"/>
      <c r="BA426" s="35"/>
      <c r="BB426" s="35"/>
      <c r="BC426" s="35"/>
      <c r="BD426" s="35"/>
      <c r="BE426" s="35"/>
      <c r="BF426" s="35"/>
      <c r="BG426" s="243"/>
      <c r="BH426" s="243"/>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124">
        <v>100.0</v>
      </c>
      <c r="CT426" s="122" t="s">
        <v>5999</v>
      </c>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row>
    <row r="427" ht="24.75" customHeight="1">
      <c r="A427" s="35"/>
      <c r="B427" s="82">
        <v>418.0</v>
      </c>
      <c r="C427" s="35"/>
      <c r="D427" s="35"/>
      <c r="E427" s="35"/>
      <c r="F427" s="35"/>
      <c r="G427" s="35"/>
      <c r="H427" s="35"/>
      <c r="I427" s="35"/>
      <c r="J427" s="101"/>
      <c r="K427" s="83">
        <v>700.0</v>
      </c>
      <c r="L427" s="116" t="s">
        <v>6000</v>
      </c>
      <c r="M427" s="35"/>
      <c r="N427" s="35"/>
      <c r="O427" s="35"/>
      <c r="P427" s="35"/>
      <c r="Q427" s="101"/>
      <c r="R427" s="114"/>
      <c r="S427" s="243"/>
      <c r="T427" s="250"/>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101"/>
      <c r="AT427" s="35"/>
      <c r="AU427" s="35"/>
      <c r="AV427" s="35"/>
      <c r="AW427" s="35"/>
      <c r="AX427" s="35"/>
      <c r="AY427" s="101"/>
      <c r="AZ427" s="114"/>
      <c r="BA427" s="35"/>
      <c r="BB427" s="35"/>
      <c r="BC427" s="35"/>
      <c r="BD427" s="35"/>
      <c r="BE427" s="35"/>
      <c r="BF427" s="35"/>
      <c r="BG427" s="243"/>
      <c r="BH427" s="243"/>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124">
        <v>50.0</v>
      </c>
      <c r="CT427" s="122" t="s">
        <v>6001</v>
      </c>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row>
    <row r="428" ht="24.75" customHeight="1">
      <c r="A428" s="35"/>
      <c r="B428" s="82">
        <v>419.0</v>
      </c>
      <c r="C428" s="35"/>
      <c r="D428" s="35"/>
      <c r="E428" s="35"/>
      <c r="F428" s="35"/>
      <c r="G428" s="35"/>
      <c r="H428" s="35"/>
      <c r="I428" s="35"/>
      <c r="J428" s="101"/>
      <c r="K428" s="83">
        <v>600.0</v>
      </c>
      <c r="L428" s="116" t="s">
        <v>6002</v>
      </c>
      <c r="M428" s="35"/>
      <c r="N428" s="35"/>
      <c r="O428" s="35"/>
      <c r="P428" s="35"/>
      <c r="Q428" s="101"/>
      <c r="R428" s="114"/>
      <c r="S428" s="243"/>
      <c r="T428" s="250"/>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101"/>
      <c r="AT428" s="35"/>
      <c r="AU428" s="35"/>
      <c r="AV428" s="35"/>
      <c r="AW428" s="35"/>
      <c r="AX428" s="35"/>
      <c r="AY428" s="101"/>
      <c r="AZ428" s="114"/>
      <c r="BA428" s="35"/>
      <c r="BB428" s="35"/>
      <c r="BC428" s="35"/>
      <c r="BD428" s="35"/>
      <c r="BE428" s="35"/>
      <c r="BF428" s="35"/>
      <c r="BG428" s="243"/>
      <c r="BH428" s="243"/>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124">
        <v>300.0</v>
      </c>
      <c r="CT428" s="122" t="s">
        <v>6003</v>
      </c>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row>
    <row r="429" ht="24.75" customHeight="1">
      <c r="A429" s="35"/>
      <c r="B429" s="82">
        <v>420.0</v>
      </c>
      <c r="C429" s="35"/>
      <c r="D429" s="35"/>
      <c r="E429" s="35"/>
      <c r="F429" s="35"/>
      <c r="G429" s="35"/>
      <c r="H429" s="35"/>
      <c r="I429" s="35"/>
      <c r="J429" s="101"/>
      <c r="K429" s="83">
        <v>700.0</v>
      </c>
      <c r="L429" s="116" t="s">
        <v>6004</v>
      </c>
      <c r="M429" s="35"/>
      <c r="N429" s="35"/>
      <c r="O429" s="35"/>
      <c r="P429" s="35"/>
      <c r="Q429" s="101"/>
      <c r="R429" s="114"/>
      <c r="S429" s="243"/>
      <c r="T429" s="250"/>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101"/>
      <c r="AT429" s="35"/>
      <c r="AU429" s="35"/>
      <c r="AV429" s="35"/>
      <c r="AW429" s="35"/>
      <c r="AX429" s="35"/>
      <c r="AY429" s="101"/>
      <c r="AZ429" s="114"/>
      <c r="BA429" s="35"/>
      <c r="BB429" s="35"/>
      <c r="BC429" s="35"/>
      <c r="BD429" s="35"/>
      <c r="BE429" s="35"/>
      <c r="BF429" s="35"/>
      <c r="BG429" s="243"/>
      <c r="BH429" s="243"/>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5"/>
      <c r="CE429" s="35"/>
      <c r="CF429" s="35"/>
      <c r="CG429" s="35"/>
      <c r="CH429" s="35"/>
      <c r="CI429" s="35"/>
      <c r="CJ429" s="35"/>
      <c r="CK429" s="35"/>
      <c r="CL429" s="35"/>
      <c r="CM429" s="35"/>
      <c r="CN429" s="35"/>
      <c r="CO429" s="35"/>
      <c r="CP429" s="35"/>
      <c r="CQ429" s="35"/>
      <c r="CR429" s="35"/>
      <c r="CS429" s="124">
        <v>0.0</v>
      </c>
      <c r="CT429" s="122" t="s">
        <v>6005</v>
      </c>
      <c r="CU429" s="35"/>
      <c r="CV429" s="35"/>
      <c r="CW429" s="35"/>
      <c r="CX429" s="35"/>
      <c r="CY429" s="35"/>
      <c r="CZ429" s="35"/>
      <c r="DA429" s="35"/>
      <c r="DB429" s="35"/>
      <c r="DC429" s="35"/>
      <c r="DD429" s="35"/>
      <c r="DE429" s="35"/>
      <c r="DF429" s="35"/>
      <c r="DG429" s="35"/>
      <c r="DH429" s="35"/>
      <c r="DI429" s="35"/>
      <c r="DJ429" s="35"/>
      <c r="DK429" s="35"/>
      <c r="DL429" s="35"/>
      <c r="DM429" s="35"/>
      <c r="DN429" s="35"/>
      <c r="DO429" s="35"/>
      <c r="DP429" s="35"/>
    </row>
    <row r="430" ht="24.75" customHeight="1">
      <c r="A430" s="35"/>
      <c r="B430" s="82">
        <v>421.0</v>
      </c>
      <c r="C430" s="35"/>
      <c r="D430" s="35"/>
      <c r="E430" s="35"/>
      <c r="F430" s="35"/>
      <c r="G430" s="35"/>
      <c r="H430" s="35"/>
      <c r="I430" s="35"/>
      <c r="J430" s="101"/>
      <c r="K430" s="83">
        <v>400.0</v>
      </c>
      <c r="L430" s="116" t="s">
        <v>6006</v>
      </c>
      <c r="M430" s="35"/>
      <c r="N430" s="35"/>
      <c r="O430" s="35"/>
      <c r="P430" s="35"/>
      <c r="Q430" s="101"/>
      <c r="R430" s="114"/>
      <c r="S430" s="243"/>
      <c r="T430" s="250"/>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101"/>
      <c r="AT430" s="35"/>
      <c r="AU430" s="35"/>
      <c r="AV430" s="35"/>
      <c r="AW430" s="35"/>
      <c r="AX430" s="35"/>
      <c r="AY430" s="101"/>
      <c r="AZ430" s="114"/>
      <c r="BA430" s="35"/>
      <c r="BB430" s="35"/>
      <c r="BC430" s="35"/>
      <c r="BD430" s="35"/>
      <c r="BE430" s="35"/>
      <c r="BF430" s="35"/>
      <c r="BG430" s="243"/>
      <c r="BH430" s="243"/>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124">
        <v>200.0</v>
      </c>
      <c r="CT430" s="122" t="s">
        <v>6007</v>
      </c>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row>
    <row r="431" ht="24.75" customHeight="1">
      <c r="A431" s="35"/>
      <c r="B431" s="82">
        <v>422.0</v>
      </c>
      <c r="C431" s="35"/>
      <c r="D431" s="35"/>
      <c r="E431" s="35"/>
      <c r="F431" s="35"/>
      <c r="G431" s="35"/>
      <c r="H431" s="35"/>
      <c r="I431" s="35"/>
      <c r="J431" s="101"/>
      <c r="K431" s="83">
        <v>400.0</v>
      </c>
      <c r="L431" s="116" t="s">
        <v>6008</v>
      </c>
      <c r="M431" s="35"/>
      <c r="N431" s="35"/>
      <c r="O431" s="35"/>
      <c r="P431" s="35"/>
      <c r="Q431" s="101"/>
      <c r="R431" s="114"/>
      <c r="S431" s="243"/>
      <c r="T431" s="250"/>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101"/>
      <c r="AT431" s="35"/>
      <c r="AU431" s="35"/>
      <c r="AV431" s="35"/>
      <c r="AW431" s="35"/>
      <c r="AX431" s="35"/>
      <c r="AY431" s="101"/>
      <c r="AZ431" s="114"/>
      <c r="BA431" s="35"/>
      <c r="BB431" s="35"/>
      <c r="BC431" s="35"/>
      <c r="BD431" s="35"/>
      <c r="BE431" s="35"/>
      <c r="BF431" s="35"/>
      <c r="BG431" s="243"/>
      <c r="BH431" s="243"/>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124">
        <v>200.0</v>
      </c>
      <c r="CT431" s="122" t="s">
        <v>6009</v>
      </c>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row>
    <row r="432" ht="24.75" customHeight="1">
      <c r="A432" s="35"/>
      <c r="B432" s="82">
        <v>423.0</v>
      </c>
      <c r="C432" s="35"/>
      <c r="D432" s="35"/>
      <c r="E432" s="35"/>
      <c r="F432" s="35"/>
      <c r="G432" s="35"/>
      <c r="H432" s="35"/>
      <c r="I432" s="35"/>
      <c r="J432" s="101"/>
      <c r="K432" s="83">
        <v>400.0</v>
      </c>
      <c r="L432" s="116" t="s">
        <v>6010</v>
      </c>
      <c r="M432" s="35"/>
      <c r="N432" s="35"/>
      <c r="O432" s="35"/>
      <c r="P432" s="35"/>
      <c r="Q432" s="101"/>
      <c r="R432" s="114"/>
      <c r="S432" s="243"/>
      <c r="T432" s="250"/>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101"/>
      <c r="AT432" s="35"/>
      <c r="AU432" s="35"/>
      <c r="AV432" s="35"/>
      <c r="AW432" s="35"/>
      <c r="AX432" s="35"/>
      <c r="AY432" s="101"/>
      <c r="AZ432" s="114"/>
      <c r="BA432" s="35"/>
      <c r="BB432" s="35"/>
      <c r="BC432" s="35"/>
      <c r="BD432" s="35"/>
      <c r="BE432" s="35"/>
      <c r="BF432" s="35"/>
      <c r="BG432" s="243"/>
      <c r="BH432" s="243"/>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124">
        <v>100.0</v>
      </c>
      <c r="CT432" s="122" t="s">
        <v>6011</v>
      </c>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row>
    <row r="433" ht="24.75" customHeight="1">
      <c r="A433" s="35"/>
      <c r="B433" s="82">
        <v>424.0</v>
      </c>
      <c r="C433" s="35"/>
      <c r="D433" s="35"/>
      <c r="E433" s="35"/>
      <c r="F433" s="35"/>
      <c r="G433" s="35"/>
      <c r="H433" s="35"/>
      <c r="I433" s="35"/>
      <c r="J433" s="101"/>
      <c r="K433" s="83">
        <v>600.0</v>
      </c>
      <c r="L433" s="116" t="s">
        <v>6012</v>
      </c>
      <c r="M433" s="35"/>
      <c r="N433" s="35"/>
      <c r="O433" s="35"/>
      <c r="P433" s="35"/>
      <c r="Q433" s="101"/>
      <c r="R433" s="114"/>
      <c r="S433" s="243"/>
      <c r="T433" s="250"/>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101"/>
      <c r="AT433" s="35"/>
      <c r="AU433" s="35"/>
      <c r="AV433" s="35"/>
      <c r="AW433" s="35"/>
      <c r="AX433" s="35"/>
      <c r="AY433" s="101"/>
      <c r="AZ433" s="114"/>
      <c r="BA433" s="35"/>
      <c r="BB433" s="35"/>
      <c r="BC433" s="35"/>
      <c r="BD433" s="35"/>
      <c r="BE433" s="35"/>
      <c r="BF433" s="35"/>
      <c r="BG433" s="243"/>
      <c r="BH433" s="243"/>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124">
        <v>300.0</v>
      </c>
      <c r="CT433" s="122" t="str">
        <f>HYPERLINK("http://www.scpwiki.com/scp-5927", "Scp-5927")</f>
        <v>Scp-5927</v>
      </c>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row>
    <row r="434" ht="24.75" customHeight="1">
      <c r="A434" s="35"/>
      <c r="B434" s="82">
        <v>425.0</v>
      </c>
      <c r="C434" s="35"/>
      <c r="D434" s="35"/>
      <c r="E434" s="35"/>
      <c r="F434" s="35"/>
      <c r="G434" s="35"/>
      <c r="H434" s="35"/>
      <c r="I434" s="35"/>
      <c r="J434" s="101"/>
      <c r="K434" s="83">
        <v>500.0</v>
      </c>
      <c r="L434" s="116" t="s">
        <v>6013</v>
      </c>
      <c r="M434" s="35"/>
      <c r="N434" s="35"/>
      <c r="O434" s="35"/>
      <c r="P434" s="35"/>
      <c r="Q434" s="101"/>
      <c r="R434" s="114"/>
      <c r="S434" s="243"/>
      <c r="T434" s="250"/>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101"/>
      <c r="AT434" s="35"/>
      <c r="AU434" s="35"/>
      <c r="AV434" s="35"/>
      <c r="AW434" s="35"/>
      <c r="AX434" s="35"/>
      <c r="AY434" s="101"/>
      <c r="AZ434" s="114"/>
      <c r="BA434" s="35"/>
      <c r="BB434" s="35"/>
      <c r="BC434" s="35"/>
      <c r="BD434" s="35"/>
      <c r="BE434" s="35"/>
      <c r="BF434" s="35"/>
      <c r="BG434" s="243"/>
      <c r="BH434" s="243"/>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144"/>
      <c r="CS434" s="124">
        <v>100.0</v>
      </c>
      <c r="CT434" s="122" t="str">
        <f>HYPERLINK("http://www.scpwiki.com/scp-5954", "Scp-5954")</f>
        <v>Scp-5954</v>
      </c>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row>
    <row r="435" ht="24.75" customHeight="1">
      <c r="A435" s="35"/>
      <c r="B435" s="82">
        <v>426.0</v>
      </c>
      <c r="C435" s="35"/>
      <c r="D435" s="35"/>
      <c r="E435" s="35"/>
      <c r="F435" s="35"/>
      <c r="G435" s="35"/>
      <c r="H435" s="35"/>
      <c r="I435" s="35"/>
      <c r="J435" s="101"/>
      <c r="K435" s="83">
        <v>400.0</v>
      </c>
      <c r="L435" s="177" t="s">
        <v>6014</v>
      </c>
      <c r="M435" s="35"/>
      <c r="N435" s="35"/>
      <c r="O435" s="35"/>
      <c r="P435" s="35"/>
      <c r="Q435" s="101"/>
      <c r="R435" s="114"/>
      <c r="S435" s="243"/>
      <c r="T435" s="250"/>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101"/>
      <c r="AT435" s="35"/>
      <c r="AU435" s="35"/>
      <c r="AV435" s="35"/>
      <c r="AW435" s="35"/>
      <c r="AX435" s="35"/>
      <c r="AY435" s="101"/>
      <c r="AZ435" s="114"/>
      <c r="BA435" s="35"/>
      <c r="BB435" s="35"/>
      <c r="BC435" s="35"/>
      <c r="BD435" s="35"/>
      <c r="BE435" s="35"/>
      <c r="BF435" s="35"/>
      <c r="BG435" s="243"/>
      <c r="BH435" s="243"/>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124">
        <v>300.0</v>
      </c>
      <c r="CT435" s="122" t="str">
        <f>HYPERLINK("http://www.scpwiki.com/scp-5984", "Scp-5984")</f>
        <v>Scp-5984</v>
      </c>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row>
    <row r="436" ht="24.75" customHeight="1">
      <c r="A436" s="35"/>
      <c r="B436" s="82">
        <v>427.0</v>
      </c>
      <c r="C436" s="35"/>
      <c r="D436" s="35"/>
      <c r="E436" s="35"/>
      <c r="F436" s="35"/>
      <c r="G436" s="35"/>
      <c r="H436" s="35"/>
      <c r="I436" s="35"/>
      <c r="J436" s="101"/>
      <c r="K436" s="83">
        <v>300.0</v>
      </c>
      <c r="L436" s="116" t="s">
        <v>6015</v>
      </c>
      <c r="M436" s="35"/>
      <c r="N436" s="35"/>
      <c r="O436" s="35"/>
      <c r="P436" s="35"/>
      <c r="Q436" s="101"/>
      <c r="R436" s="114"/>
      <c r="S436" s="243"/>
      <c r="T436" s="250"/>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101"/>
      <c r="AT436" s="35"/>
      <c r="AU436" s="35"/>
      <c r="AV436" s="35"/>
      <c r="AW436" s="35"/>
      <c r="AX436" s="35"/>
      <c r="AY436" s="101"/>
      <c r="AZ436" s="114"/>
      <c r="BA436" s="35"/>
      <c r="BB436" s="35"/>
      <c r="BC436" s="35"/>
      <c r="BD436" s="35"/>
      <c r="BE436" s="35"/>
      <c r="BF436" s="35"/>
      <c r="BG436" s="243"/>
      <c r="BH436" s="243"/>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c r="CQ436" s="35"/>
      <c r="CR436" s="35"/>
      <c r="CS436" s="124">
        <v>200.0</v>
      </c>
      <c r="CT436" s="122" t="s">
        <v>6016</v>
      </c>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row>
    <row r="437" ht="24.75" customHeight="1">
      <c r="A437" s="35"/>
      <c r="B437" s="82">
        <v>428.0</v>
      </c>
      <c r="C437" s="35"/>
      <c r="D437" s="35"/>
      <c r="E437" s="35"/>
      <c r="F437" s="35"/>
      <c r="G437" s="35"/>
      <c r="H437" s="35"/>
      <c r="I437" s="35"/>
      <c r="J437" s="101"/>
      <c r="K437" s="83">
        <v>300.0</v>
      </c>
      <c r="L437" s="116" t="s">
        <v>6017</v>
      </c>
      <c r="M437" s="35"/>
      <c r="N437" s="35"/>
      <c r="O437" s="35"/>
      <c r="P437" s="35"/>
      <c r="Q437" s="101"/>
      <c r="R437" s="114"/>
      <c r="S437" s="243"/>
      <c r="T437" s="250"/>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101"/>
      <c r="AT437" s="35"/>
      <c r="AU437" s="35"/>
      <c r="AV437" s="35"/>
      <c r="AW437" s="35"/>
      <c r="AX437" s="35"/>
      <c r="AY437" s="101"/>
      <c r="AZ437" s="114"/>
      <c r="BA437" s="35"/>
      <c r="BB437" s="35"/>
      <c r="BC437" s="35"/>
      <c r="BD437" s="35"/>
      <c r="BE437" s="35"/>
      <c r="BF437" s="35"/>
      <c r="BG437" s="243"/>
      <c r="BH437" s="243"/>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5"/>
      <c r="CR437" s="35"/>
      <c r="CS437" s="124">
        <v>400.0</v>
      </c>
      <c r="CT437" s="122" t="s">
        <v>6018</v>
      </c>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row>
    <row r="438" ht="24.75" customHeight="1">
      <c r="A438" s="35"/>
      <c r="B438" s="82">
        <v>429.0</v>
      </c>
      <c r="C438" s="35"/>
      <c r="D438" s="35"/>
      <c r="E438" s="35"/>
      <c r="F438" s="35"/>
      <c r="G438" s="35"/>
      <c r="H438" s="35"/>
      <c r="I438" s="35"/>
      <c r="J438" s="101"/>
      <c r="K438" s="83">
        <v>300.0</v>
      </c>
      <c r="L438" s="116" t="s">
        <v>6019</v>
      </c>
      <c r="M438" s="35"/>
      <c r="N438" s="35"/>
      <c r="O438" s="35"/>
      <c r="P438" s="35"/>
      <c r="Q438" s="101"/>
      <c r="R438" s="114"/>
      <c r="S438" s="243"/>
      <c r="T438" s="250"/>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101"/>
      <c r="AT438" s="35"/>
      <c r="AU438" s="35"/>
      <c r="AV438" s="35"/>
      <c r="AW438" s="35"/>
      <c r="AX438" s="35"/>
      <c r="AY438" s="101"/>
      <c r="AZ438" s="114"/>
      <c r="BA438" s="35"/>
      <c r="BB438" s="35"/>
      <c r="BC438" s="35"/>
      <c r="BD438" s="35"/>
      <c r="BE438" s="35"/>
      <c r="BF438" s="35"/>
      <c r="BG438" s="243"/>
      <c r="BH438" s="243"/>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5"/>
      <c r="CR438" s="35"/>
      <c r="CS438" s="124">
        <v>50.0</v>
      </c>
      <c r="CT438" s="122" t="s">
        <v>6020</v>
      </c>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row>
    <row r="439" ht="24.75" customHeight="1">
      <c r="A439" s="35"/>
      <c r="B439" s="82">
        <v>430.0</v>
      </c>
      <c r="C439" s="35"/>
      <c r="D439" s="35"/>
      <c r="E439" s="35"/>
      <c r="F439" s="35"/>
      <c r="G439" s="35"/>
      <c r="H439" s="35"/>
      <c r="I439" s="35"/>
      <c r="J439" s="101"/>
      <c r="K439" s="83">
        <v>200.0</v>
      </c>
      <c r="L439" s="116" t="s">
        <v>6021</v>
      </c>
      <c r="M439" s="35"/>
      <c r="N439" s="35"/>
      <c r="O439" s="35"/>
      <c r="P439" s="35"/>
      <c r="Q439" s="101"/>
      <c r="R439" s="114"/>
      <c r="S439" s="243"/>
      <c r="T439" s="250"/>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101"/>
      <c r="AT439" s="35"/>
      <c r="AU439" s="35"/>
      <c r="AV439" s="35"/>
      <c r="AW439" s="35"/>
      <c r="AX439" s="35"/>
      <c r="AY439" s="101"/>
      <c r="AZ439" s="114"/>
      <c r="BA439" s="35"/>
      <c r="BB439" s="35"/>
      <c r="BC439" s="35"/>
      <c r="BD439" s="35"/>
      <c r="BE439" s="35"/>
      <c r="BF439" s="35"/>
      <c r="BG439" s="243"/>
      <c r="BH439" s="243"/>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5"/>
      <c r="CR439" s="35"/>
      <c r="CS439" s="124">
        <v>100.0</v>
      </c>
      <c r="CT439" s="122" t="s">
        <v>6022</v>
      </c>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row>
    <row r="440" ht="24.75" customHeight="1">
      <c r="A440" s="35"/>
      <c r="B440" s="82">
        <v>431.0</v>
      </c>
      <c r="C440" s="35"/>
      <c r="D440" s="35"/>
      <c r="E440" s="35"/>
      <c r="F440" s="35"/>
      <c r="G440" s="35"/>
      <c r="H440" s="35"/>
      <c r="I440" s="35"/>
      <c r="J440" s="101"/>
      <c r="K440" s="83">
        <v>200.0</v>
      </c>
      <c r="L440" s="116" t="s">
        <v>6023</v>
      </c>
      <c r="M440" s="35"/>
      <c r="N440" s="35"/>
      <c r="O440" s="35"/>
      <c r="P440" s="35"/>
      <c r="Q440" s="101"/>
      <c r="R440" s="114"/>
      <c r="S440" s="243"/>
      <c r="T440" s="250"/>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101"/>
      <c r="AT440" s="35"/>
      <c r="AU440" s="35"/>
      <c r="AV440" s="35"/>
      <c r="AW440" s="35"/>
      <c r="AX440" s="35"/>
      <c r="AY440" s="101"/>
      <c r="AZ440" s="114"/>
      <c r="BA440" s="35"/>
      <c r="BB440" s="35"/>
      <c r="BC440" s="35"/>
      <c r="BD440" s="35"/>
      <c r="BE440" s="35"/>
      <c r="BF440" s="35"/>
      <c r="BG440" s="243"/>
      <c r="BH440" s="243"/>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5"/>
      <c r="CF440" s="35"/>
      <c r="CG440" s="35"/>
      <c r="CH440" s="35"/>
      <c r="CI440" s="35"/>
      <c r="CJ440" s="35"/>
      <c r="CK440" s="35"/>
      <c r="CL440" s="35"/>
      <c r="CM440" s="35"/>
      <c r="CN440" s="35"/>
      <c r="CO440" s="35"/>
      <c r="CP440" s="35"/>
      <c r="CQ440" s="35"/>
      <c r="CR440" s="35"/>
      <c r="CS440" s="124">
        <v>500.0</v>
      </c>
      <c r="CT440" s="122" t="s">
        <v>6024</v>
      </c>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row>
    <row r="441" ht="24.75" customHeight="1">
      <c r="A441" s="35"/>
      <c r="B441" s="82">
        <v>432.0</v>
      </c>
      <c r="C441" s="35"/>
      <c r="D441" s="35"/>
      <c r="E441" s="35"/>
      <c r="F441" s="35"/>
      <c r="G441" s="35"/>
      <c r="H441" s="35"/>
      <c r="I441" s="35"/>
      <c r="J441" s="101"/>
      <c r="K441" s="83">
        <v>200.0</v>
      </c>
      <c r="L441" s="116" t="s">
        <v>6025</v>
      </c>
      <c r="M441" s="35"/>
      <c r="N441" s="35"/>
      <c r="O441" s="35"/>
      <c r="P441" s="35"/>
      <c r="Q441" s="101"/>
      <c r="R441" s="114"/>
      <c r="S441" s="243"/>
      <c r="T441" s="250"/>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101"/>
      <c r="AT441" s="35"/>
      <c r="AU441" s="35"/>
      <c r="AV441" s="35"/>
      <c r="AW441" s="35"/>
      <c r="AX441" s="35"/>
      <c r="AY441" s="101"/>
      <c r="AZ441" s="114"/>
      <c r="BA441" s="35"/>
      <c r="BB441" s="35"/>
      <c r="BC441" s="35"/>
      <c r="BD441" s="35"/>
      <c r="BE441" s="35"/>
      <c r="BF441" s="35"/>
      <c r="BG441" s="243"/>
      <c r="BH441" s="243"/>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5"/>
      <c r="CF441" s="35"/>
      <c r="CG441" s="35"/>
      <c r="CH441" s="35"/>
      <c r="CI441" s="35"/>
      <c r="CJ441" s="35"/>
      <c r="CK441" s="35"/>
      <c r="CL441" s="35"/>
      <c r="CM441" s="35"/>
      <c r="CN441" s="35"/>
      <c r="CO441" s="35"/>
      <c r="CP441" s="35"/>
      <c r="CQ441" s="35"/>
      <c r="CR441" s="35"/>
      <c r="CS441" s="124">
        <v>100.0</v>
      </c>
      <c r="CT441" s="122" t="s">
        <v>6026</v>
      </c>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row>
    <row r="442" ht="24.75" customHeight="1">
      <c r="A442" s="35"/>
      <c r="B442" s="82">
        <v>433.0</v>
      </c>
      <c r="C442" s="35"/>
      <c r="D442" s="35"/>
      <c r="E442" s="35"/>
      <c r="F442" s="35"/>
      <c r="G442" s="35"/>
      <c r="H442" s="35"/>
      <c r="I442" s="35"/>
      <c r="J442" s="101"/>
      <c r="K442" s="83">
        <v>200.0</v>
      </c>
      <c r="L442" s="116" t="s">
        <v>6027</v>
      </c>
      <c r="M442" s="35"/>
      <c r="N442" s="35"/>
      <c r="O442" s="35"/>
      <c r="P442" s="35"/>
      <c r="Q442" s="101"/>
      <c r="R442" s="114"/>
      <c r="S442" s="243"/>
      <c r="T442" s="250"/>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101"/>
      <c r="AT442" s="35"/>
      <c r="AU442" s="35"/>
      <c r="AV442" s="35"/>
      <c r="AW442" s="35"/>
      <c r="AX442" s="35"/>
      <c r="AY442" s="101"/>
      <c r="AZ442" s="114"/>
      <c r="BA442" s="35"/>
      <c r="BB442" s="35"/>
      <c r="BC442" s="35"/>
      <c r="BD442" s="35"/>
      <c r="BE442" s="35"/>
      <c r="BF442" s="35"/>
      <c r="BG442" s="243"/>
      <c r="BH442" s="243"/>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5"/>
      <c r="CF442" s="35"/>
      <c r="CG442" s="35"/>
      <c r="CH442" s="35"/>
      <c r="CI442" s="35"/>
      <c r="CJ442" s="35"/>
      <c r="CK442" s="35"/>
      <c r="CL442" s="35"/>
      <c r="CM442" s="35"/>
      <c r="CN442" s="35"/>
      <c r="CO442" s="35"/>
      <c r="CP442" s="35"/>
      <c r="CQ442" s="35"/>
      <c r="CR442" s="35"/>
      <c r="CS442" s="124">
        <v>50.0</v>
      </c>
      <c r="CT442" s="122" t="s">
        <v>6028</v>
      </c>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row>
    <row r="443" ht="24.75" customHeight="1">
      <c r="A443" s="35"/>
      <c r="B443" s="82">
        <v>434.0</v>
      </c>
      <c r="C443" s="35"/>
      <c r="D443" s="35"/>
      <c r="E443" s="35"/>
      <c r="F443" s="35"/>
      <c r="G443" s="35"/>
      <c r="H443" s="35"/>
      <c r="I443" s="35"/>
      <c r="J443" s="101"/>
      <c r="K443" s="83">
        <v>200.0</v>
      </c>
      <c r="L443" s="116" t="s">
        <v>6029</v>
      </c>
      <c r="M443" s="35"/>
      <c r="N443" s="35"/>
      <c r="O443" s="35"/>
      <c r="P443" s="35"/>
      <c r="Q443" s="101"/>
      <c r="R443" s="114"/>
      <c r="S443" s="243"/>
      <c r="T443" s="250"/>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101"/>
      <c r="AT443" s="35"/>
      <c r="AU443" s="35"/>
      <c r="AV443" s="35"/>
      <c r="AW443" s="35"/>
      <c r="AX443" s="35"/>
      <c r="AY443" s="101"/>
      <c r="AZ443" s="114"/>
      <c r="BA443" s="35"/>
      <c r="BB443" s="35"/>
      <c r="BC443" s="35"/>
      <c r="BD443" s="35"/>
      <c r="BE443" s="35"/>
      <c r="BF443" s="35"/>
      <c r="BG443" s="243"/>
      <c r="BH443" s="243"/>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5"/>
      <c r="CF443" s="35"/>
      <c r="CG443" s="35"/>
      <c r="CH443" s="35"/>
      <c r="CI443" s="35"/>
      <c r="CJ443" s="35"/>
      <c r="CK443" s="35"/>
      <c r="CL443" s="35"/>
      <c r="CM443" s="35"/>
      <c r="CN443" s="35"/>
      <c r="CO443" s="35"/>
      <c r="CP443" s="35"/>
      <c r="CQ443" s="35"/>
      <c r="CR443" s="35"/>
      <c r="CS443" s="124">
        <v>50.0</v>
      </c>
      <c r="CT443" s="122" t="s">
        <v>6028</v>
      </c>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row>
    <row r="444" ht="24.75" customHeight="1">
      <c r="A444" s="35"/>
      <c r="B444" s="82">
        <v>435.0</v>
      </c>
      <c r="C444" s="35"/>
      <c r="D444" s="35"/>
      <c r="E444" s="35"/>
      <c r="F444" s="35"/>
      <c r="G444" s="35"/>
      <c r="H444" s="35"/>
      <c r="I444" s="35"/>
      <c r="J444" s="101"/>
      <c r="K444" s="83">
        <v>200.0</v>
      </c>
      <c r="L444" s="116" t="s">
        <v>6030</v>
      </c>
      <c r="M444" s="35"/>
      <c r="N444" s="35"/>
      <c r="O444" s="35"/>
      <c r="P444" s="35"/>
      <c r="Q444" s="101"/>
      <c r="R444" s="114"/>
      <c r="S444" s="243"/>
      <c r="T444" s="250"/>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101"/>
      <c r="AT444" s="35"/>
      <c r="AU444" s="35"/>
      <c r="AV444" s="35"/>
      <c r="AW444" s="35"/>
      <c r="AX444" s="35"/>
      <c r="AY444" s="101"/>
      <c r="AZ444" s="114"/>
      <c r="BA444" s="35"/>
      <c r="BB444" s="35"/>
      <c r="BC444" s="35"/>
      <c r="BD444" s="35"/>
      <c r="BE444" s="35"/>
      <c r="BF444" s="35"/>
      <c r="BG444" s="243"/>
      <c r="BH444" s="243"/>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E444" s="35"/>
      <c r="CF444" s="35"/>
      <c r="CG444" s="35"/>
      <c r="CH444" s="35"/>
      <c r="CI444" s="35"/>
      <c r="CJ444" s="35"/>
      <c r="CK444" s="35"/>
      <c r="CL444" s="35"/>
      <c r="CM444" s="35"/>
      <c r="CN444" s="35"/>
      <c r="CO444" s="35"/>
      <c r="CP444" s="35"/>
      <c r="CQ444" s="35"/>
      <c r="CR444" s="35"/>
      <c r="CS444" s="124">
        <v>200.0</v>
      </c>
      <c r="CT444" s="122" t="s">
        <v>6031</v>
      </c>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row>
    <row r="445" ht="24.75" customHeight="1">
      <c r="A445" s="35"/>
      <c r="B445" s="82">
        <v>436.0</v>
      </c>
      <c r="C445" s="35"/>
      <c r="D445" s="35"/>
      <c r="E445" s="35"/>
      <c r="F445" s="35"/>
      <c r="G445" s="35"/>
      <c r="H445" s="35"/>
      <c r="I445" s="35"/>
      <c r="J445" s="101"/>
      <c r="K445" s="83">
        <v>200.0</v>
      </c>
      <c r="L445" s="116" t="s">
        <v>6032</v>
      </c>
      <c r="M445" s="35"/>
      <c r="N445" s="35"/>
      <c r="O445" s="35"/>
      <c r="P445" s="35"/>
      <c r="Q445" s="101"/>
      <c r="R445" s="114"/>
      <c r="S445" s="243"/>
      <c r="T445" s="250"/>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101"/>
      <c r="AT445" s="35"/>
      <c r="AU445" s="35"/>
      <c r="AV445" s="35"/>
      <c r="AW445" s="35"/>
      <c r="AX445" s="35"/>
      <c r="AY445" s="101"/>
      <c r="AZ445" s="114"/>
      <c r="BA445" s="35"/>
      <c r="BB445" s="35"/>
      <c r="BC445" s="35"/>
      <c r="BD445" s="35"/>
      <c r="BE445" s="35"/>
      <c r="BF445" s="35"/>
      <c r="BG445" s="243"/>
      <c r="BH445" s="243"/>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E445" s="35"/>
      <c r="CF445" s="35"/>
      <c r="CG445" s="35"/>
      <c r="CH445" s="35"/>
      <c r="CI445" s="35"/>
      <c r="CJ445" s="35"/>
      <c r="CK445" s="35"/>
      <c r="CL445" s="35"/>
      <c r="CM445" s="35"/>
      <c r="CN445" s="35"/>
      <c r="CO445" s="35"/>
      <c r="CP445" s="35"/>
      <c r="CQ445" s="35"/>
      <c r="CR445" s="35"/>
      <c r="CS445" s="124">
        <v>200.0</v>
      </c>
      <c r="CT445" s="122" t="s">
        <v>6033</v>
      </c>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row>
    <row r="446" ht="24.75" customHeight="1">
      <c r="A446" s="35"/>
      <c r="B446" s="82">
        <v>437.0</v>
      </c>
      <c r="C446" s="35"/>
      <c r="D446" s="35"/>
      <c r="E446" s="35"/>
      <c r="F446" s="35"/>
      <c r="G446" s="35"/>
      <c r="H446" s="35"/>
      <c r="I446" s="35"/>
      <c r="J446" s="101"/>
      <c r="K446" s="83">
        <v>200.0</v>
      </c>
      <c r="L446" s="116" t="s">
        <v>6034</v>
      </c>
      <c r="M446" s="35"/>
      <c r="N446" s="35"/>
      <c r="O446" s="35"/>
      <c r="P446" s="35"/>
      <c r="Q446" s="101"/>
      <c r="R446" s="114"/>
      <c r="S446" s="243"/>
      <c r="T446" s="250"/>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101"/>
      <c r="AT446" s="35"/>
      <c r="AU446" s="35"/>
      <c r="AV446" s="35"/>
      <c r="AW446" s="35"/>
      <c r="AX446" s="35"/>
      <c r="AY446" s="101"/>
      <c r="AZ446" s="114"/>
      <c r="BA446" s="35"/>
      <c r="BB446" s="35"/>
      <c r="BC446" s="35"/>
      <c r="BD446" s="35"/>
      <c r="BE446" s="35"/>
      <c r="BF446" s="35"/>
      <c r="BG446" s="243"/>
      <c r="BH446" s="243"/>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E446" s="35"/>
      <c r="CF446" s="35"/>
      <c r="CG446" s="35"/>
      <c r="CH446" s="35"/>
      <c r="CI446" s="35"/>
      <c r="CJ446" s="35"/>
      <c r="CK446" s="35"/>
      <c r="CL446" s="35"/>
      <c r="CM446" s="35"/>
      <c r="CN446" s="35"/>
      <c r="CO446" s="35"/>
      <c r="CP446" s="35"/>
      <c r="CQ446" s="35"/>
      <c r="CR446" s="35"/>
      <c r="CS446" s="124">
        <v>100.0</v>
      </c>
      <c r="CT446" s="122" t="s">
        <v>6035</v>
      </c>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row>
    <row r="447" ht="24.75" customHeight="1">
      <c r="A447" s="35"/>
      <c r="B447" s="82">
        <v>438.0</v>
      </c>
      <c r="C447" s="35"/>
      <c r="D447" s="35"/>
      <c r="E447" s="35"/>
      <c r="F447" s="35"/>
      <c r="G447" s="35"/>
      <c r="H447" s="35"/>
      <c r="I447" s="35"/>
      <c r="J447" s="101"/>
      <c r="K447" s="83">
        <v>200.0</v>
      </c>
      <c r="L447" s="116" t="s">
        <v>6036</v>
      </c>
      <c r="M447" s="35"/>
      <c r="N447" s="35"/>
      <c r="O447" s="35"/>
      <c r="P447" s="35"/>
      <c r="Q447" s="101"/>
      <c r="R447" s="114"/>
      <c r="S447" s="243"/>
      <c r="T447" s="250"/>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101"/>
      <c r="AT447" s="35"/>
      <c r="AU447" s="35"/>
      <c r="AV447" s="35"/>
      <c r="AW447" s="35"/>
      <c r="AX447" s="35"/>
      <c r="AY447" s="101"/>
      <c r="AZ447" s="114"/>
      <c r="BA447" s="35"/>
      <c r="BB447" s="35"/>
      <c r="BC447" s="35"/>
      <c r="BD447" s="35"/>
      <c r="BE447" s="35"/>
      <c r="BF447" s="35"/>
      <c r="BG447" s="243"/>
      <c r="BH447" s="243"/>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E447" s="35"/>
      <c r="CF447" s="35"/>
      <c r="CG447" s="35"/>
      <c r="CH447" s="35"/>
      <c r="CI447" s="35"/>
      <c r="CJ447" s="35"/>
      <c r="CK447" s="35"/>
      <c r="CL447" s="35"/>
      <c r="CM447" s="35"/>
      <c r="CN447" s="35"/>
      <c r="CO447" s="35"/>
      <c r="CP447" s="35"/>
      <c r="CQ447" s="35"/>
      <c r="CR447" s="35"/>
      <c r="CS447" s="124">
        <v>400.0</v>
      </c>
      <c r="CT447" s="122" t="s">
        <v>6037</v>
      </c>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row>
    <row r="448" ht="24.75" customHeight="1">
      <c r="A448" s="35"/>
      <c r="B448" s="82">
        <v>439.0</v>
      </c>
      <c r="C448" s="35"/>
      <c r="D448" s="35"/>
      <c r="E448" s="35"/>
      <c r="F448" s="35"/>
      <c r="G448" s="35"/>
      <c r="H448" s="35"/>
      <c r="I448" s="35"/>
      <c r="J448" s="101"/>
      <c r="K448" s="83">
        <v>200.0</v>
      </c>
      <c r="L448" s="116" t="s">
        <v>6038</v>
      </c>
      <c r="M448" s="35"/>
      <c r="N448" s="35"/>
      <c r="O448" s="35"/>
      <c r="P448" s="35"/>
      <c r="Q448" s="101"/>
      <c r="R448" s="114"/>
      <c r="S448" s="243"/>
      <c r="T448" s="250"/>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101"/>
      <c r="AT448" s="35"/>
      <c r="AU448" s="35"/>
      <c r="AV448" s="35"/>
      <c r="AW448" s="35"/>
      <c r="AX448" s="35"/>
      <c r="AY448" s="101"/>
      <c r="AZ448" s="114"/>
      <c r="BA448" s="35"/>
      <c r="BB448" s="35"/>
      <c r="BC448" s="35"/>
      <c r="BD448" s="35"/>
      <c r="BE448" s="35"/>
      <c r="BF448" s="35"/>
      <c r="BG448" s="243"/>
      <c r="BH448" s="243"/>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E448" s="35"/>
      <c r="CF448" s="35"/>
      <c r="CG448" s="35"/>
      <c r="CH448" s="35"/>
      <c r="CI448" s="35"/>
      <c r="CJ448" s="35"/>
      <c r="CK448" s="35"/>
      <c r="CL448" s="35"/>
      <c r="CM448" s="35"/>
      <c r="CN448" s="35"/>
      <c r="CO448" s="35"/>
      <c r="CP448" s="35"/>
      <c r="CQ448" s="35"/>
      <c r="CR448" s="35"/>
      <c r="CS448" s="124">
        <v>50.0</v>
      </c>
      <c r="CT448" s="122" t="s">
        <v>6039</v>
      </c>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row>
    <row r="449" ht="24.75" customHeight="1">
      <c r="A449" s="35"/>
      <c r="B449" s="82">
        <v>440.0</v>
      </c>
      <c r="C449" s="35"/>
      <c r="D449" s="35"/>
      <c r="E449" s="35"/>
      <c r="F449" s="35"/>
      <c r="G449" s="35"/>
      <c r="H449" s="35"/>
      <c r="I449" s="35"/>
      <c r="J449" s="101"/>
      <c r="K449" s="83">
        <v>200.0</v>
      </c>
      <c r="L449" s="116" t="s">
        <v>6040</v>
      </c>
      <c r="M449" s="35"/>
      <c r="N449" s="35"/>
      <c r="O449" s="35"/>
      <c r="P449" s="35"/>
      <c r="Q449" s="101"/>
      <c r="R449" s="114"/>
      <c r="S449" s="243"/>
      <c r="T449" s="250"/>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101"/>
      <c r="AT449" s="35"/>
      <c r="AU449" s="35"/>
      <c r="AV449" s="35"/>
      <c r="AW449" s="35"/>
      <c r="AX449" s="35"/>
      <c r="AY449" s="101"/>
      <c r="AZ449" s="114"/>
      <c r="BA449" s="35"/>
      <c r="BB449" s="35"/>
      <c r="BC449" s="35"/>
      <c r="BD449" s="35"/>
      <c r="BE449" s="35"/>
      <c r="BF449" s="35"/>
      <c r="BG449" s="243"/>
      <c r="BH449" s="243"/>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E449" s="35"/>
      <c r="CF449" s="35"/>
      <c r="CG449" s="35"/>
      <c r="CH449" s="35"/>
      <c r="CI449" s="35"/>
      <c r="CJ449" s="35"/>
      <c r="CK449" s="35"/>
      <c r="CL449" s="35"/>
      <c r="CM449" s="35"/>
      <c r="CN449" s="35"/>
      <c r="CO449" s="35"/>
      <c r="CP449" s="35"/>
      <c r="CQ449" s="35"/>
      <c r="CR449" s="35"/>
      <c r="CS449" s="124">
        <v>200.0</v>
      </c>
      <c r="CT449" s="122" t="s">
        <v>6041</v>
      </c>
      <c r="CU449" s="35"/>
      <c r="CV449" s="35"/>
      <c r="CW449" s="35"/>
      <c r="CX449" s="35"/>
      <c r="CY449" s="35"/>
      <c r="CZ449" s="35"/>
      <c r="DA449" s="35"/>
      <c r="DB449" s="35"/>
      <c r="DC449" s="35"/>
      <c r="DD449" s="35"/>
      <c r="DE449" s="35"/>
      <c r="DF449" s="35"/>
      <c r="DG449" s="35"/>
      <c r="DH449" s="35"/>
      <c r="DI449" s="35"/>
      <c r="DJ449" s="35"/>
      <c r="DK449" s="35"/>
      <c r="DL449" s="35"/>
      <c r="DM449" s="35"/>
      <c r="DN449" s="35"/>
      <c r="DO449" s="35"/>
      <c r="DP449" s="35"/>
    </row>
    <row r="450" ht="24.75" customHeight="1">
      <c r="A450" s="35"/>
      <c r="B450" s="82">
        <v>441.0</v>
      </c>
      <c r="C450" s="35"/>
      <c r="D450" s="35"/>
      <c r="E450" s="35"/>
      <c r="F450" s="35"/>
      <c r="G450" s="35"/>
      <c r="H450" s="35"/>
      <c r="I450" s="35"/>
      <c r="J450" s="101"/>
      <c r="K450" s="83">
        <v>200.0</v>
      </c>
      <c r="L450" s="116" t="s">
        <v>6042</v>
      </c>
      <c r="M450" s="35"/>
      <c r="N450" s="35"/>
      <c r="O450" s="35"/>
      <c r="P450" s="35"/>
      <c r="Q450" s="101"/>
      <c r="R450" s="114"/>
      <c r="S450" s="243"/>
      <c r="T450" s="250"/>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101"/>
      <c r="AT450" s="35"/>
      <c r="AU450" s="35"/>
      <c r="AV450" s="35"/>
      <c r="AW450" s="35"/>
      <c r="AX450" s="35"/>
      <c r="AY450" s="101"/>
      <c r="AZ450" s="114"/>
      <c r="BA450" s="35"/>
      <c r="BB450" s="35"/>
      <c r="BC450" s="35"/>
      <c r="BD450" s="35"/>
      <c r="BE450" s="35"/>
      <c r="BF450" s="35"/>
      <c r="BG450" s="243"/>
      <c r="BH450" s="243"/>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E450" s="35"/>
      <c r="CF450" s="35"/>
      <c r="CG450" s="35"/>
      <c r="CH450" s="35"/>
      <c r="CI450" s="35"/>
      <c r="CJ450" s="35"/>
      <c r="CK450" s="35"/>
      <c r="CL450" s="35"/>
      <c r="CM450" s="35"/>
      <c r="CN450" s="35"/>
      <c r="CO450" s="35"/>
      <c r="CP450" s="35"/>
      <c r="CQ450" s="35"/>
      <c r="CR450" s="35"/>
      <c r="CS450" s="124">
        <v>300.0</v>
      </c>
      <c r="CT450" s="122" t="s">
        <v>6043</v>
      </c>
      <c r="CU450" s="35"/>
      <c r="CV450" s="35"/>
      <c r="CW450" s="35"/>
      <c r="CX450" s="35"/>
      <c r="CY450" s="35"/>
      <c r="CZ450" s="35"/>
      <c r="DA450" s="35"/>
      <c r="DB450" s="35"/>
      <c r="DC450" s="35"/>
      <c r="DD450" s="35"/>
      <c r="DE450" s="35"/>
      <c r="DF450" s="35"/>
      <c r="DG450" s="35"/>
      <c r="DH450" s="35"/>
      <c r="DI450" s="35"/>
      <c r="DJ450" s="35"/>
      <c r="DK450" s="35"/>
      <c r="DL450" s="35"/>
      <c r="DM450" s="35"/>
      <c r="DN450" s="35"/>
      <c r="DO450" s="35"/>
      <c r="DP450" s="35"/>
    </row>
    <row r="451" ht="24.75" customHeight="1">
      <c r="A451" s="35"/>
      <c r="B451" s="82">
        <v>442.0</v>
      </c>
      <c r="C451" s="35"/>
      <c r="D451" s="35"/>
      <c r="E451" s="35"/>
      <c r="F451" s="35"/>
      <c r="G451" s="35"/>
      <c r="H451" s="35"/>
      <c r="I451" s="35"/>
      <c r="J451" s="101"/>
      <c r="K451" s="83">
        <v>200.0</v>
      </c>
      <c r="L451" s="116" t="s">
        <v>6044</v>
      </c>
      <c r="M451" s="35"/>
      <c r="N451" s="35"/>
      <c r="O451" s="35"/>
      <c r="P451" s="35"/>
      <c r="Q451" s="101"/>
      <c r="R451" s="114"/>
      <c r="S451" s="243"/>
      <c r="T451" s="250"/>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101"/>
      <c r="AT451" s="35"/>
      <c r="AU451" s="35"/>
      <c r="AV451" s="35"/>
      <c r="AW451" s="35"/>
      <c r="AX451" s="35"/>
      <c r="AY451" s="101"/>
      <c r="AZ451" s="114"/>
      <c r="BA451" s="35"/>
      <c r="BB451" s="35"/>
      <c r="BC451" s="35"/>
      <c r="BD451" s="35"/>
      <c r="BE451" s="35"/>
      <c r="BF451" s="35"/>
      <c r="BG451" s="243"/>
      <c r="BH451" s="243"/>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E451" s="35"/>
      <c r="CF451" s="35"/>
      <c r="CG451" s="35"/>
      <c r="CH451" s="35"/>
      <c r="CI451" s="35"/>
      <c r="CJ451" s="35"/>
      <c r="CK451" s="35"/>
      <c r="CL451" s="35"/>
      <c r="CM451" s="35"/>
      <c r="CN451" s="35"/>
      <c r="CO451" s="35"/>
      <c r="CP451" s="35"/>
      <c r="CQ451" s="35"/>
      <c r="CR451" s="35"/>
      <c r="CS451" s="124">
        <v>500.0</v>
      </c>
      <c r="CT451" s="122" t="s">
        <v>6045</v>
      </c>
      <c r="CU451" s="35"/>
      <c r="CV451" s="35"/>
      <c r="CW451" s="35"/>
      <c r="CX451" s="35"/>
      <c r="CY451" s="35"/>
      <c r="CZ451" s="35"/>
      <c r="DA451" s="35"/>
      <c r="DB451" s="35"/>
      <c r="DC451" s="35"/>
      <c r="DD451" s="35"/>
      <c r="DE451" s="35"/>
      <c r="DF451" s="35"/>
      <c r="DG451" s="35"/>
      <c r="DH451" s="35"/>
      <c r="DI451" s="35"/>
      <c r="DJ451" s="35"/>
      <c r="DK451" s="35"/>
      <c r="DL451" s="35"/>
      <c r="DM451" s="35"/>
      <c r="DN451" s="35"/>
      <c r="DO451" s="35"/>
      <c r="DP451" s="35"/>
    </row>
    <row r="452" ht="24.75" customHeight="1">
      <c r="A452" s="35"/>
      <c r="B452" s="82">
        <v>443.0</v>
      </c>
      <c r="C452" s="35"/>
      <c r="D452" s="35"/>
      <c r="E452" s="35"/>
      <c r="F452" s="35"/>
      <c r="G452" s="35"/>
      <c r="H452" s="35"/>
      <c r="I452" s="35"/>
      <c r="J452" s="101"/>
      <c r="K452" s="83">
        <v>200.0</v>
      </c>
      <c r="L452" s="116" t="s">
        <v>6046</v>
      </c>
      <c r="M452" s="35"/>
      <c r="N452" s="35"/>
      <c r="O452" s="35"/>
      <c r="P452" s="35"/>
      <c r="Q452" s="101"/>
      <c r="R452" s="114"/>
      <c r="S452" s="243"/>
      <c r="T452" s="250"/>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101"/>
      <c r="AT452" s="35"/>
      <c r="AU452" s="35"/>
      <c r="AV452" s="35"/>
      <c r="AW452" s="35"/>
      <c r="AX452" s="35"/>
      <c r="AY452" s="101"/>
      <c r="AZ452" s="114"/>
      <c r="BA452" s="35"/>
      <c r="BB452" s="35"/>
      <c r="BC452" s="35"/>
      <c r="BD452" s="35"/>
      <c r="BE452" s="35"/>
      <c r="BF452" s="35"/>
      <c r="BG452" s="243"/>
      <c r="BH452" s="243"/>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E452" s="35"/>
      <c r="CF452" s="35"/>
      <c r="CG452" s="35"/>
      <c r="CH452" s="35"/>
      <c r="CI452" s="35"/>
      <c r="CJ452" s="35"/>
      <c r="CK452" s="35"/>
      <c r="CL452" s="35"/>
      <c r="CM452" s="35"/>
      <c r="CN452" s="35"/>
      <c r="CO452" s="35"/>
      <c r="CP452" s="35"/>
      <c r="CQ452" s="35"/>
      <c r="CR452" s="35"/>
      <c r="CS452" s="124">
        <v>300.0</v>
      </c>
      <c r="CT452" s="122" t="s">
        <v>6047</v>
      </c>
      <c r="CU452" s="35"/>
      <c r="CV452" s="35"/>
      <c r="CW452" s="35"/>
      <c r="CX452" s="35"/>
      <c r="CY452" s="35"/>
      <c r="CZ452" s="35"/>
      <c r="DA452" s="35"/>
      <c r="DB452" s="35"/>
      <c r="DC452" s="35"/>
      <c r="DD452" s="35"/>
      <c r="DE452" s="35"/>
      <c r="DF452" s="35"/>
      <c r="DG452" s="35"/>
      <c r="DH452" s="35"/>
      <c r="DI452" s="35"/>
      <c r="DJ452" s="35"/>
      <c r="DK452" s="35"/>
      <c r="DL452" s="35"/>
      <c r="DM452" s="35"/>
      <c r="DN452" s="35"/>
      <c r="DO452" s="35"/>
      <c r="DP452" s="35"/>
    </row>
    <row r="453" ht="24.75" customHeight="1">
      <c r="A453" s="35"/>
      <c r="B453" s="82">
        <v>444.0</v>
      </c>
      <c r="C453" s="35"/>
      <c r="D453" s="35"/>
      <c r="E453" s="35"/>
      <c r="F453" s="35"/>
      <c r="G453" s="35"/>
      <c r="H453" s="35"/>
      <c r="I453" s="35"/>
      <c r="J453" s="101"/>
      <c r="K453" s="83">
        <v>200.0</v>
      </c>
      <c r="L453" s="116" t="s">
        <v>6048</v>
      </c>
      <c r="M453" s="35"/>
      <c r="N453" s="35"/>
      <c r="O453" s="35"/>
      <c r="P453" s="35"/>
      <c r="Q453" s="101"/>
      <c r="R453" s="114"/>
      <c r="S453" s="243"/>
      <c r="T453" s="250"/>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101"/>
      <c r="AT453" s="35"/>
      <c r="AU453" s="35"/>
      <c r="AV453" s="35"/>
      <c r="AW453" s="35"/>
      <c r="AX453" s="35"/>
      <c r="AY453" s="101"/>
      <c r="AZ453" s="114"/>
      <c r="BA453" s="35"/>
      <c r="BB453" s="35"/>
      <c r="BC453" s="35"/>
      <c r="BD453" s="35"/>
      <c r="BE453" s="35"/>
      <c r="BF453" s="35"/>
      <c r="BG453" s="243"/>
      <c r="BH453" s="243"/>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E453" s="35"/>
      <c r="CF453" s="35"/>
      <c r="CG453" s="35"/>
      <c r="CH453" s="35"/>
      <c r="CI453" s="35"/>
      <c r="CJ453" s="35"/>
      <c r="CK453" s="35"/>
      <c r="CL453" s="35"/>
      <c r="CM453" s="35"/>
      <c r="CN453" s="35"/>
      <c r="CO453" s="35"/>
      <c r="CP453" s="35"/>
      <c r="CQ453" s="35"/>
      <c r="CR453" s="35"/>
      <c r="CS453" s="124">
        <v>100.0</v>
      </c>
      <c r="CT453" s="122" t="s">
        <v>6049</v>
      </c>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row>
    <row r="454" ht="24.75" customHeight="1">
      <c r="A454" s="35"/>
      <c r="B454" s="82">
        <v>445.0</v>
      </c>
      <c r="C454" s="35"/>
      <c r="D454" s="35"/>
      <c r="E454" s="35"/>
      <c r="F454" s="35"/>
      <c r="G454" s="35"/>
      <c r="H454" s="35"/>
      <c r="I454" s="35"/>
      <c r="J454" s="101"/>
      <c r="K454" s="83">
        <v>200.0</v>
      </c>
      <c r="L454" s="116" t="s">
        <v>6050</v>
      </c>
      <c r="M454" s="35"/>
      <c r="N454" s="35"/>
      <c r="O454" s="35"/>
      <c r="P454" s="35"/>
      <c r="Q454" s="101"/>
      <c r="R454" s="114"/>
      <c r="S454" s="243"/>
      <c r="T454" s="250"/>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101"/>
      <c r="AT454" s="35"/>
      <c r="AU454" s="35"/>
      <c r="AV454" s="35"/>
      <c r="AW454" s="35"/>
      <c r="AX454" s="35"/>
      <c r="AY454" s="101"/>
      <c r="AZ454" s="114"/>
      <c r="BA454" s="35"/>
      <c r="BB454" s="35"/>
      <c r="BC454" s="35"/>
      <c r="BD454" s="35"/>
      <c r="BE454" s="35"/>
      <c r="BF454" s="35"/>
      <c r="BG454" s="243"/>
      <c r="BH454" s="243"/>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E454" s="35"/>
      <c r="CF454" s="35"/>
      <c r="CG454" s="35"/>
      <c r="CH454" s="35"/>
      <c r="CI454" s="35"/>
      <c r="CJ454" s="35"/>
      <c r="CK454" s="35"/>
      <c r="CL454" s="35"/>
      <c r="CM454" s="35"/>
      <c r="CN454" s="35"/>
      <c r="CO454" s="35"/>
      <c r="CP454" s="35"/>
      <c r="CQ454" s="35"/>
      <c r="CR454" s="35"/>
      <c r="CS454" s="124">
        <v>50.0</v>
      </c>
      <c r="CT454" s="122" t="s">
        <v>6051</v>
      </c>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row>
    <row r="455" ht="24.75" customHeight="1">
      <c r="A455" s="35"/>
      <c r="B455" s="82">
        <v>446.0</v>
      </c>
      <c r="C455" s="35"/>
      <c r="D455" s="35"/>
      <c r="E455" s="35"/>
      <c r="F455" s="35"/>
      <c r="G455" s="35"/>
      <c r="H455" s="35"/>
      <c r="I455" s="35"/>
      <c r="J455" s="101"/>
      <c r="K455" s="83">
        <v>200.0</v>
      </c>
      <c r="L455" s="116" t="s">
        <v>6052</v>
      </c>
      <c r="M455" s="35"/>
      <c r="N455" s="35"/>
      <c r="O455" s="35"/>
      <c r="P455" s="35"/>
      <c r="Q455" s="101"/>
      <c r="R455" s="114"/>
      <c r="S455" s="243"/>
      <c r="T455" s="250"/>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101"/>
      <c r="AT455" s="35"/>
      <c r="AU455" s="35"/>
      <c r="AV455" s="35"/>
      <c r="AW455" s="35"/>
      <c r="AX455" s="35"/>
      <c r="AY455" s="101"/>
      <c r="AZ455" s="114"/>
      <c r="BA455" s="35"/>
      <c r="BB455" s="35"/>
      <c r="BC455" s="35"/>
      <c r="BD455" s="35"/>
      <c r="BE455" s="35"/>
      <c r="BF455" s="35"/>
      <c r="BG455" s="243"/>
      <c r="BH455" s="243"/>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E455" s="35"/>
      <c r="CF455" s="35"/>
      <c r="CG455" s="35"/>
      <c r="CH455" s="35"/>
      <c r="CI455" s="35"/>
      <c r="CJ455" s="35"/>
      <c r="CK455" s="35"/>
      <c r="CL455" s="35"/>
      <c r="CM455" s="35"/>
      <c r="CN455" s="35"/>
      <c r="CO455" s="35"/>
      <c r="CP455" s="35"/>
      <c r="CQ455" s="35"/>
      <c r="CR455" s="35"/>
      <c r="CS455" s="124">
        <v>200.0</v>
      </c>
      <c r="CT455" s="122" t="s">
        <v>6053</v>
      </c>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row>
    <row r="456" ht="24.75" customHeight="1">
      <c r="A456" s="35"/>
      <c r="B456" s="82">
        <v>447.0</v>
      </c>
      <c r="C456" s="35"/>
      <c r="D456" s="35"/>
      <c r="E456" s="35"/>
      <c r="F456" s="35"/>
      <c r="G456" s="35"/>
      <c r="H456" s="35"/>
      <c r="I456" s="35"/>
      <c r="J456" s="101"/>
      <c r="K456" s="83">
        <v>200.0</v>
      </c>
      <c r="L456" s="116" t="s">
        <v>6054</v>
      </c>
      <c r="M456" s="35"/>
      <c r="N456" s="35"/>
      <c r="O456" s="35"/>
      <c r="P456" s="35"/>
      <c r="Q456" s="101"/>
      <c r="R456" s="114"/>
      <c r="S456" s="243"/>
      <c r="T456" s="250"/>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101"/>
      <c r="AT456" s="35"/>
      <c r="AU456" s="35"/>
      <c r="AV456" s="35"/>
      <c r="AW456" s="35"/>
      <c r="AX456" s="35"/>
      <c r="AY456" s="101"/>
      <c r="AZ456" s="114"/>
      <c r="BA456" s="35"/>
      <c r="BB456" s="35"/>
      <c r="BC456" s="35"/>
      <c r="BD456" s="35"/>
      <c r="BE456" s="35"/>
      <c r="BF456" s="35"/>
      <c r="BG456" s="243"/>
      <c r="BH456" s="243"/>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5"/>
      <c r="CJ456" s="35"/>
      <c r="CK456" s="35"/>
      <c r="CL456" s="35"/>
      <c r="CM456" s="35"/>
      <c r="CN456" s="35"/>
      <c r="CO456" s="35"/>
      <c r="CP456" s="35"/>
      <c r="CQ456" s="35"/>
      <c r="CR456" s="35"/>
      <c r="CS456" s="124">
        <v>50.0</v>
      </c>
      <c r="CT456" s="122" t="s">
        <v>6055</v>
      </c>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row>
    <row r="457" ht="24.75" customHeight="1">
      <c r="A457" s="35"/>
      <c r="B457" s="82">
        <v>448.0</v>
      </c>
      <c r="C457" s="35"/>
      <c r="D457" s="35"/>
      <c r="E457" s="35"/>
      <c r="F457" s="35"/>
      <c r="G457" s="35"/>
      <c r="H457" s="35"/>
      <c r="I457" s="35"/>
      <c r="J457" s="101"/>
      <c r="K457" s="83">
        <v>200.0</v>
      </c>
      <c r="L457" s="116" t="s">
        <v>6056</v>
      </c>
      <c r="M457" s="35"/>
      <c r="N457" s="35"/>
      <c r="O457" s="35"/>
      <c r="P457" s="35"/>
      <c r="Q457" s="101"/>
      <c r="R457" s="114"/>
      <c r="S457" s="243"/>
      <c r="T457" s="250"/>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101"/>
      <c r="AT457" s="35"/>
      <c r="AU457" s="35"/>
      <c r="AV457" s="35"/>
      <c r="AW457" s="35"/>
      <c r="AX457" s="35"/>
      <c r="AY457" s="101"/>
      <c r="AZ457" s="114"/>
      <c r="BA457" s="35"/>
      <c r="BB457" s="35"/>
      <c r="BC457" s="35"/>
      <c r="BD457" s="35"/>
      <c r="BE457" s="35"/>
      <c r="BF457" s="35"/>
      <c r="BG457" s="243"/>
      <c r="BH457" s="243"/>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5"/>
      <c r="CJ457" s="35"/>
      <c r="CK457" s="35"/>
      <c r="CL457" s="35"/>
      <c r="CM457" s="35"/>
      <c r="CN457" s="35"/>
      <c r="CO457" s="35"/>
      <c r="CP457" s="35"/>
      <c r="CQ457" s="35"/>
      <c r="CR457" s="35"/>
      <c r="CS457" s="124">
        <v>100.0</v>
      </c>
      <c r="CT457" s="122" t="s">
        <v>6057</v>
      </c>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row>
    <row r="458" ht="24.75" customHeight="1">
      <c r="A458" s="35"/>
      <c r="B458" s="82">
        <v>449.0</v>
      </c>
      <c r="C458" s="35"/>
      <c r="D458" s="35"/>
      <c r="E458" s="35"/>
      <c r="F458" s="35"/>
      <c r="G458" s="35"/>
      <c r="H458" s="35"/>
      <c r="I458" s="35"/>
      <c r="J458" s="101"/>
      <c r="K458" s="83">
        <v>200.0</v>
      </c>
      <c r="L458" s="116" t="s">
        <v>6058</v>
      </c>
      <c r="M458" s="35"/>
      <c r="N458" s="35"/>
      <c r="O458" s="35"/>
      <c r="P458" s="35"/>
      <c r="Q458" s="101"/>
      <c r="R458" s="114"/>
      <c r="S458" s="243"/>
      <c r="T458" s="250"/>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101"/>
      <c r="AT458" s="35"/>
      <c r="AU458" s="35"/>
      <c r="AV458" s="35"/>
      <c r="AW458" s="35"/>
      <c r="AX458" s="35"/>
      <c r="AY458" s="101"/>
      <c r="AZ458" s="114"/>
      <c r="BA458" s="35"/>
      <c r="BB458" s="35"/>
      <c r="BC458" s="35"/>
      <c r="BD458" s="35"/>
      <c r="BE458" s="35"/>
      <c r="BF458" s="35"/>
      <c r="BG458" s="243"/>
      <c r="BH458" s="243"/>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5"/>
      <c r="CJ458" s="35"/>
      <c r="CK458" s="35"/>
      <c r="CL458" s="35"/>
      <c r="CM458" s="35"/>
      <c r="CN458" s="35"/>
      <c r="CO458" s="35"/>
      <c r="CP458" s="35"/>
      <c r="CQ458" s="35"/>
      <c r="CR458" s="35"/>
      <c r="CS458" s="124">
        <v>400.0</v>
      </c>
      <c r="CT458" s="122" t="s">
        <v>6059</v>
      </c>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row>
    <row r="459" ht="24.75" customHeight="1">
      <c r="A459" s="35"/>
      <c r="B459" s="82">
        <v>450.0</v>
      </c>
      <c r="C459" s="35"/>
      <c r="D459" s="35"/>
      <c r="E459" s="35"/>
      <c r="F459" s="35"/>
      <c r="G459" s="35"/>
      <c r="H459" s="35"/>
      <c r="I459" s="35"/>
      <c r="J459" s="101"/>
      <c r="K459" s="83">
        <v>200.0</v>
      </c>
      <c r="L459" s="116" t="s">
        <v>6060</v>
      </c>
      <c r="M459" s="35"/>
      <c r="N459" s="35"/>
      <c r="O459" s="35"/>
      <c r="P459" s="35"/>
      <c r="Q459" s="101"/>
      <c r="R459" s="114"/>
      <c r="S459" s="243"/>
      <c r="T459" s="250"/>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101"/>
      <c r="AT459" s="35"/>
      <c r="AU459" s="35"/>
      <c r="AV459" s="35"/>
      <c r="AW459" s="35"/>
      <c r="AX459" s="35"/>
      <c r="AY459" s="101"/>
      <c r="AZ459" s="114"/>
      <c r="BA459" s="35"/>
      <c r="BB459" s="35"/>
      <c r="BC459" s="35"/>
      <c r="BD459" s="35"/>
      <c r="BE459" s="35"/>
      <c r="BF459" s="35"/>
      <c r="BG459" s="243"/>
      <c r="BH459" s="243"/>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5"/>
      <c r="CJ459" s="35"/>
      <c r="CK459" s="35"/>
      <c r="CL459" s="35"/>
      <c r="CM459" s="35"/>
      <c r="CN459" s="35"/>
      <c r="CO459" s="35"/>
      <c r="CP459" s="35"/>
      <c r="CQ459" s="35"/>
      <c r="CR459" s="35"/>
      <c r="CS459" s="124">
        <v>300.0</v>
      </c>
      <c r="CT459" s="122" t="s">
        <v>6061</v>
      </c>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row>
    <row r="460" ht="24.75" customHeight="1">
      <c r="A460" s="35"/>
      <c r="B460" s="82">
        <v>451.0</v>
      </c>
      <c r="C460" s="35"/>
      <c r="D460" s="35"/>
      <c r="E460" s="35"/>
      <c r="F460" s="35"/>
      <c r="G460" s="35"/>
      <c r="H460" s="35"/>
      <c r="I460" s="35"/>
      <c r="J460" s="101"/>
      <c r="K460" s="83">
        <v>200.0</v>
      </c>
      <c r="L460" s="116" t="s">
        <v>6062</v>
      </c>
      <c r="M460" s="35"/>
      <c r="N460" s="35"/>
      <c r="O460" s="35"/>
      <c r="P460" s="35"/>
      <c r="Q460" s="101"/>
      <c r="R460" s="114"/>
      <c r="S460" s="243"/>
      <c r="T460" s="250"/>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101"/>
      <c r="AT460" s="35"/>
      <c r="AU460" s="35"/>
      <c r="AV460" s="35"/>
      <c r="AW460" s="35"/>
      <c r="AX460" s="35"/>
      <c r="AY460" s="101"/>
      <c r="AZ460" s="114"/>
      <c r="BA460" s="35"/>
      <c r="BB460" s="35"/>
      <c r="BC460" s="35"/>
      <c r="BD460" s="35"/>
      <c r="BE460" s="35"/>
      <c r="BF460" s="35"/>
      <c r="BG460" s="243"/>
      <c r="BH460" s="243"/>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5"/>
      <c r="CJ460" s="35"/>
      <c r="CK460" s="35"/>
      <c r="CL460" s="35"/>
      <c r="CM460" s="35"/>
      <c r="CN460" s="35"/>
      <c r="CO460" s="35"/>
      <c r="CP460" s="35"/>
      <c r="CQ460" s="35"/>
      <c r="CR460" s="35"/>
      <c r="CS460" s="124">
        <v>300.0</v>
      </c>
      <c r="CT460" s="122" t="s">
        <v>6063</v>
      </c>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row>
    <row r="461" ht="24.75" customHeight="1">
      <c r="A461" s="35"/>
      <c r="B461" s="82">
        <v>452.0</v>
      </c>
      <c r="C461" s="35"/>
      <c r="D461" s="35"/>
      <c r="E461" s="35"/>
      <c r="F461" s="35"/>
      <c r="G461" s="35"/>
      <c r="H461" s="35"/>
      <c r="I461" s="35"/>
      <c r="J461" s="101"/>
      <c r="K461" s="83">
        <v>200.0</v>
      </c>
      <c r="L461" s="116" t="s">
        <v>6064</v>
      </c>
      <c r="M461" s="35"/>
      <c r="N461" s="35"/>
      <c r="O461" s="35"/>
      <c r="P461" s="35"/>
      <c r="Q461" s="101"/>
      <c r="R461" s="114"/>
      <c r="S461" s="243"/>
      <c r="T461" s="250"/>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101"/>
      <c r="AT461" s="35"/>
      <c r="AU461" s="35"/>
      <c r="AV461" s="35"/>
      <c r="AW461" s="35"/>
      <c r="AX461" s="35"/>
      <c r="AY461" s="101"/>
      <c r="AZ461" s="114"/>
      <c r="BA461" s="35"/>
      <c r="BB461" s="35"/>
      <c r="BC461" s="35"/>
      <c r="BD461" s="35"/>
      <c r="BE461" s="35"/>
      <c r="BF461" s="35"/>
      <c r="BG461" s="243"/>
      <c r="BH461" s="243"/>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5"/>
      <c r="CJ461" s="35"/>
      <c r="CK461" s="35"/>
      <c r="CL461" s="35"/>
      <c r="CM461" s="35"/>
      <c r="CN461" s="35"/>
      <c r="CO461" s="35"/>
      <c r="CP461" s="35"/>
      <c r="CQ461" s="35"/>
      <c r="CR461" s="35"/>
      <c r="CS461" s="124">
        <v>200.0</v>
      </c>
      <c r="CT461" s="122" t="s">
        <v>6065</v>
      </c>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row>
    <row r="462" ht="24.75" customHeight="1">
      <c r="A462" s="35"/>
      <c r="B462" s="82">
        <v>453.0</v>
      </c>
      <c r="C462" s="35"/>
      <c r="D462" s="35"/>
      <c r="E462" s="35"/>
      <c r="F462" s="35"/>
      <c r="G462" s="35"/>
      <c r="H462" s="35"/>
      <c r="I462" s="35"/>
      <c r="J462" s="101"/>
      <c r="K462" s="83">
        <v>200.0</v>
      </c>
      <c r="L462" s="116" t="s">
        <v>6066</v>
      </c>
      <c r="M462" s="35"/>
      <c r="N462" s="35"/>
      <c r="O462" s="35"/>
      <c r="P462" s="35"/>
      <c r="Q462" s="101"/>
      <c r="R462" s="114"/>
      <c r="S462" s="243"/>
      <c r="T462" s="250"/>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101"/>
      <c r="AT462" s="35"/>
      <c r="AU462" s="35"/>
      <c r="AV462" s="35"/>
      <c r="AW462" s="35"/>
      <c r="AX462" s="35"/>
      <c r="AY462" s="101"/>
      <c r="AZ462" s="114"/>
      <c r="BA462" s="35"/>
      <c r="BB462" s="35"/>
      <c r="BC462" s="35"/>
      <c r="BD462" s="35"/>
      <c r="BE462" s="35"/>
      <c r="BF462" s="35"/>
      <c r="BG462" s="243"/>
      <c r="BH462" s="243"/>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124">
        <v>50.0</v>
      </c>
      <c r="CT462" s="122" t="s">
        <v>6067</v>
      </c>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row>
    <row r="463" ht="24.75" customHeight="1">
      <c r="A463" s="35"/>
      <c r="B463" s="82">
        <v>454.0</v>
      </c>
      <c r="C463" s="35"/>
      <c r="D463" s="35"/>
      <c r="E463" s="35"/>
      <c r="F463" s="35"/>
      <c r="G463" s="35"/>
      <c r="H463" s="35"/>
      <c r="I463" s="35"/>
      <c r="J463" s="101"/>
      <c r="K463" s="83">
        <v>200.0</v>
      </c>
      <c r="L463" s="116" t="s">
        <v>6068</v>
      </c>
      <c r="M463" s="35"/>
      <c r="N463" s="35"/>
      <c r="O463" s="35"/>
      <c r="P463" s="35"/>
      <c r="Q463" s="101"/>
      <c r="R463" s="114"/>
      <c r="S463" s="243"/>
      <c r="T463" s="250"/>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101"/>
      <c r="AT463" s="35"/>
      <c r="AU463" s="35"/>
      <c r="AV463" s="35"/>
      <c r="AW463" s="35"/>
      <c r="AX463" s="35"/>
      <c r="AY463" s="101"/>
      <c r="AZ463" s="114"/>
      <c r="BA463" s="35"/>
      <c r="BB463" s="35"/>
      <c r="BC463" s="35"/>
      <c r="BD463" s="35"/>
      <c r="BE463" s="35"/>
      <c r="BF463" s="35"/>
      <c r="BG463" s="243"/>
      <c r="BH463" s="243"/>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124">
        <v>0.0</v>
      </c>
      <c r="CT463" s="122" t="s">
        <v>6069</v>
      </c>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row>
    <row r="464" ht="24.75" customHeight="1">
      <c r="A464" s="35"/>
      <c r="B464" s="82">
        <v>455.0</v>
      </c>
      <c r="C464" s="35"/>
      <c r="D464" s="35"/>
      <c r="E464" s="35"/>
      <c r="F464" s="35"/>
      <c r="G464" s="35"/>
      <c r="H464" s="35"/>
      <c r="I464" s="35"/>
      <c r="J464" s="101"/>
      <c r="K464" s="83">
        <v>200.0</v>
      </c>
      <c r="L464" s="116" t="s">
        <v>6070</v>
      </c>
      <c r="M464" s="35"/>
      <c r="N464" s="35"/>
      <c r="O464" s="35"/>
      <c r="P464" s="35"/>
      <c r="Q464" s="101"/>
      <c r="R464" s="114"/>
      <c r="S464" s="243"/>
      <c r="T464" s="250"/>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101"/>
      <c r="AT464" s="35"/>
      <c r="AU464" s="35"/>
      <c r="AV464" s="35"/>
      <c r="AW464" s="35"/>
      <c r="AX464" s="35"/>
      <c r="AY464" s="101"/>
      <c r="AZ464" s="114"/>
      <c r="BA464" s="35"/>
      <c r="BB464" s="35"/>
      <c r="BC464" s="35"/>
      <c r="BD464" s="35"/>
      <c r="BE464" s="35"/>
      <c r="BF464" s="35"/>
      <c r="BG464" s="243"/>
      <c r="BH464" s="243"/>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124">
        <v>200.0</v>
      </c>
      <c r="CT464" s="122" t="s">
        <v>6071</v>
      </c>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row>
    <row r="465" ht="24.75" customHeight="1">
      <c r="A465" s="35"/>
      <c r="B465" s="82">
        <v>456.0</v>
      </c>
      <c r="C465" s="35"/>
      <c r="D465" s="35"/>
      <c r="E465" s="35"/>
      <c r="F465" s="35"/>
      <c r="G465" s="35"/>
      <c r="H465" s="35"/>
      <c r="I465" s="35"/>
      <c r="J465" s="101"/>
      <c r="K465" s="83">
        <v>200.0</v>
      </c>
      <c r="L465" s="116" t="s">
        <v>6072</v>
      </c>
      <c r="M465" s="35"/>
      <c r="N465" s="35"/>
      <c r="O465" s="35"/>
      <c r="P465" s="35"/>
      <c r="Q465" s="101"/>
      <c r="R465" s="114"/>
      <c r="S465" s="243"/>
      <c r="T465" s="250"/>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101"/>
      <c r="AT465" s="35"/>
      <c r="AU465" s="35"/>
      <c r="AV465" s="35"/>
      <c r="AW465" s="35"/>
      <c r="AX465" s="35"/>
      <c r="AY465" s="101"/>
      <c r="AZ465" s="114"/>
      <c r="BA465" s="35"/>
      <c r="BB465" s="35"/>
      <c r="BC465" s="35"/>
      <c r="BD465" s="35"/>
      <c r="BE465" s="35"/>
      <c r="BF465" s="35"/>
      <c r="BG465" s="243"/>
      <c r="BH465" s="243"/>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124">
        <v>100.0</v>
      </c>
      <c r="CT465" s="122" t="s">
        <v>6073</v>
      </c>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row>
    <row r="466" ht="24.75" customHeight="1">
      <c r="A466" s="35"/>
      <c r="B466" s="82">
        <v>457.0</v>
      </c>
      <c r="C466" s="35"/>
      <c r="D466" s="35"/>
      <c r="E466" s="35"/>
      <c r="F466" s="35"/>
      <c r="G466" s="35"/>
      <c r="H466" s="35"/>
      <c r="I466" s="35"/>
      <c r="J466" s="101"/>
      <c r="K466" s="83">
        <v>200.0</v>
      </c>
      <c r="L466" s="116" t="s">
        <v>6074</v>
      </c>
      <c r="M466" s="35"/>
      <c r="N466" s="35"/>
      <c r="O466" s="35"/>
      <c r="P466" s="35"/>
      <c r="Q466" s="101"/>
      <c r="R466" s="114"/>
      <c r="S466" s="243"/>
      <c r="T466" s="250"/>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101"/>
      <c r="AT466" s="35"/>
      <c r="AU466" s="35"/>
      <c r="AV466" s="35"/>
      <c r="AW466" s="35"/>
      <c r="AX466" s="35"/>
      <c r="AY466" s="101"/>
      <c r="AZ466" s="114"/>
      <c r="BA466" s="35"/>
      <c r="BB466" s="35"/>
      <c r="BC466" s="35"/>
      <c r="BD466" s="35"/>
      <c r="BE466" s="35"/>
      <c r="BF466" s="35"/>
      <c r="BG466" s="243"/>
      <c r="BH466" s="243"/>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124">
        <v>200.0</v>
      </c>
      <c r="CT466" s="122" t="s">
        <v>6075</v>
      </c>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row>
    <row r="467" ht="24.75" customHeight="1">
      <c r="A467" s="35"/>
      <c r="B467" s="82">
        <v>458.0</v>
      </c>
      <c r="C467" s="35"/>
      <c r="D467" s="35"/>
      <c r="E467" s="35"/>
      <c r="F467" s="35"/>
      <c r="G467" s="35"/>
      <c r="H467" s="35"/>
      <c r="I467" s="35"/>
      <c r="J467" s="101"/>
      <c r="K467" s="83">
        <v>200.0</v>
      </c>
      <c r="L467" s="116" t="s">
        <v>6076</v>
      </c>
      <c r="M467" s="35"/>
      <c r="N467" s="35"/>
      <c r="O467" s="35"/>
      <c r="P467" s="35"/>
      <c r="Q467" s="101"/>
      <c r="R467" s="114"/>
      <c r="S467" s="243"/>
      <c r="T467" s="250"/>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101"/>
      <c r="AT467" s="35"/>
      <c r="AU467" s="35"/>
      <c r="AV467" s="35"/>
      <c r="AW467" s="35"/>
      <c r="AX467" s="35"/>
      <c r="AY467" s="101"/>
      <c r="AZ467" s="114"/>
      <c r="BA467" s="35"/>
      <c r="BB467" s="35"/>
      <c r="BC467" s="35"/>
      <c r="BD467" s="35"/>
      <c r="BE467" s="35"/>
      <c r="BF467" s="35"/>
      <c r="BG467" s="243"/>
      <c r="BH467" s="243"/>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124">
        <v>200.0</v>
      </c>
      <c r="CT467" s="122" t="s">
        <v>6077</v>
      </c>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row>
    <row r="468" ht="24.75" customHeight="1">
      <c r="A468" s="35"/>
      <c r="B468" s="82">
        <v>459.0</v>
      </c>
      <c r="C468" s="35"/>
      <c r="D468" s="35"/>
      <c r="E468" s="35"/>
      <c r="F468" s="35"/>
      <c r="G468" s="35"/>
      <c r="H468" s="35"/>
      <c r="I468" s="35"/>
      <c r="J468" s="101"/>
      <c r="K468" s="83">
        <v>400.0</v>
      </c>
      <c r="L468" s="116" t="s">
        <v>6078</v>
      </c>
      <c r="M468" s="35"/>
      <c r="N468" s="35"/>
      <c r="O468" s="35"/>
      <c r="P468" s="35"/>
      <c r="Q468" s="101"/>
      <c r="R468" s="114"/>
      <c r="S468" s="243"/>
      <c r="T468" s="250"/>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101"/>
      <c r="AT468" s="35"/>
      <c r="AU468" s="35"/>
      <c r="AV468" s="35"/>
      <c r="AW468" s="35"/>
      <c r="AX468" s="35"/>
      <c r="AY468" s="101"/>
      <c r="AZ468" s="114"/>
      <c r="BA468" s="35"/>
      <c r="BB468" s="35"/>
      <c r="BC468" s="35"/>
      <c r="BD468" s="35"/>
      <c r="BE468" s="35"/>
      <c r="BF468" s="35"/>
      <c r="BG468" s="243"/>
      <c r="BH468" s="243"/>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124">
        <v>200.0</v>
      </c>
      <c r="CT468" s="122" t="s">
        <v>6079</v>
      </c>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row>
    <row r="469" ht="24.75" customHeight="1">
      <c r="A469" s="35"/>
      <c r="B469" s="82">
        <v>460.0</v>
      </c>
      <c r="C469" s="35"/>
      <c r="D469" s="35"/>
      <c r="E469" s="35"/>
      <c r="F469" s="35"/>
      <c r="G469" s="35"/>
      <c r="H469" s="35"/>
      <c r="I469" s="35"/>
      <c r="J469" s="101"/>
      <c r="K469" s="83">
        <v>600.0</v>
      </c>
      <c r="L469" s="116" t="s">
        <v>6080</v>
      </c>
      <c r="M469" s="35"/>
      <c r="N469" s="35"/>
      <c r="O469" s="35"/>
      <c r="P469" s="35"/>
      <c r="Q469" s="101"/>
      <c r="R469" s="114"/>
      <c r="S469" s="243"/>
      <c r="T469" s="250"/>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101"/>
      <c r="AT469" s="35"/>
      <c r="AU469" s="35"/>
      <c r="AV469" s="35"/>
      <c r="AW469" s="35"/>
      <c r="AX469" s="35"/>
      <c r="AY469" s="101"/>
      <c r="AZ469" s="114"/>
      <c r="BA469" s="35"/>
      <c r="BB469" s="35"/>
      <c r="BC469" s="35"/>
      <c r="BD469" s="35"/>
      <c r="BE469" s="35"/>
      <c r="BF469" s="35"/>
      <c r="BG469" s="243"/>
      <c r="BH469" s="243"/>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124">
        <v>400.0</v>
      </c>
      <c r="CT469" s="122" t="s">
        <v>6081</v>
      </c>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row>
    <row r="470" ht="24.75" customHeight="1">
      <c r="A470" s="35"/>
      <c r="B470" s="82">
        <v>461.0</v>
      </c>
      <c r="C470" s="35"/>
      <c r="D470" s="35"/>
      <c r="E470" s="35"/>
      <c r="F470" s="35"/>
      <c r="G470" s="35"/>
      <c r="H470" s="35"/>
      <c r="I470" s="35"/>
      <c r="J470" s="101"/>
      <c r="K470" s="83">
        <v>600.0</v>
      </c>
      <c r="L470" s="116" t="s">
        <v>6082</v>
      </c>
      <c r="M470" s="35"/>
      <c r="N470" s="35"/>
      <c r="O470" s="35"/>
      <c r="P470" s="35"/>
      <c r="Q470" s="101"/>
      <c r="R470" s="114"/>
      <c r="S470" s="243"/>
      <c r="T470" s="250"/>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101"/>
      <c r="AT470" s="35"/>
      <c r="AU470" s="35"/>
      <c r="AV470" s="35"/>
      <c r="AW470" s="35"/>
      <c r="AX470" s="35"/>
      <c r="AY470" s="101"/>
      <c r="AZ470" s="114"/>
      <c r="BA470" s="35"/>
      <c r="BB470" s="35"/>
      <c r="BC470" s="35"/>
      <c r="BD470" s="35"/>
      <c r="BE470" s="35"/>
      <c r="BF470" s="35"/>
      <c r="BG470" s="243"/>
      <c r="BH470" s="243"/>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124">
        <v>200.0</v>
      </c>
      <c r="CT470" s="122" t="s">
        <v>6083</v>
      </c>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row>
    <row r="471" ht="24.75" customHeight="1">
      <c r="A471" s="35"/>
      <c r="B471" s="82">
        <v>462.0</v>
      </c>
      <c r="C471" s="35"/>
      <c r="D471" s="35"/>
      <c r="E471" s="35"/>
      <c r="F471" s="35"/>
      <c r="G471" s="35"/>
      <c r="H471" s="35"/>
      <c r="I471" s="35"/>
      <c r="J471" s="101"/>
      <c r="K471" s="83">
        <v>700.0</v>
      </c>
      <c r="L471" s="116" t="s">
        <v>6084</v>
      </c>
      <c r="M471" s="35"/>
      <c r="N471" s="35"/>
      <c r="O471" s="35"/>
      <c r="P471" s="35"/>
      <c r="Q471" s="101"/>
      <c r="R471" s="114"/>
      <c r="S471" s="243"/>
      <c r="T471" s="250"/>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101"/>
      <c r="AT471" s="35"/>
      <c r="AU471" s="35"/>
      <c r="AV471" s="35"/>
      <c r="AW471" s="35"/>
      <c r="AX471" s="35"/>
      <c r="AY471" s="101"/>
      <c r="AZ471" s="114"/>
      <c r="BA471" s="35"/>
      <c r="BB471" s="35"/>
      <c r="BC471" s="35"/>
      <c r="BD471" s="35"/>
      <c r="BE471" s="35"/>
      <c r="BF471" s="35"/>
      <c r="BG471" s="243"/>
      <c r="BH471" s="243"/>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124">
        <v>100.0</v>
      </c>
      <c r="CT471" s="122" t="s">
        <v>6085</v>
      </c>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row>
    <row r="472" ht="24.75" customHeight="1">
      <c r="A472" s="35"/>
      <c r="B472" s="82">
        <v>463.0</v>
      </c>
      <c r="C472" s="35"/>
      <c r="D472" s="35"/>
      <c r="E472" s="35"/>
      <c r="F472" s="35"/>
      <c r="G472" s="35"/>
      <c r="H472" s="35"/>
      <c r="I472" s="35"/>
      <c r="J472" s="101"/>
      <c r="K472" s="83">
        <v>400.0</v>
      </c>
      <c r="L472" s="116" t="s">
        <v>6086</v>
      </c>
      <c r="M472" s="35"/>
      <c r="N472" s="35"/>
      <c r="O472" s="35"/>
      <c r="P472" s="35"/>
      <c r="Q472" s="101"/>
      <c r="R472" s="114"/>
      <c r="S472" s="243"/>
      <c r="T472" s="250"/>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101"/>
      <c r="AT472" s="35"/>
      <c r="AU472" s="35"/>
      <c r="AV472" s="35"/>
      <c r="AW472" s="35"/>
      <c r="AX472" s="35"/>
      <c r="AY472" s="101"/>
      <c r="AZ472" s="114"/>
      <c r="BA472" s="35"/>
      <c r="BB472" s="35"/>
      <c r="BC472" s="35"/>
      <c r="BD472" s="35"/>
      <c r="BE472" s="35"/>
      <c r="BF472" s="35"/>
      <c r="BG472" s="243"/>
      <c r="BH472" s="243"/>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124">
        <v>200.0</v>
      </c>
      <c r="CT472" s="122" t="s">
        <v>6087</v>
      </c>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row>
    <row r="473" ht="24.75" customHeight="1">
      <c r="A473" s="35"/>
      <c r="B473" s="82">
        <v>464.0</v>
      </c>
      <c r="C473" s="35"/>
      <c r="D473" s="35"/>
      <c r="E473" s="35"/>
      <c r="F473" s="35"/>
      <c r="G473" s="35"/>
      <c r="H473" s="35"/>
      <c r="I473" s="35"/>
      <c r="J473" s="101"/>
      <c r="K473" s="83">
        <v>600.0</v>
      </c>
      <c r="L473" s="116" t="s">
        <v>6088</v>
      </c>
      <c r="M473" s="35"/>
      <c r="N473" s="35"/>
      <c r="O473" s="35"/>
      <c r="P473" s="35"/>
      <c r="Q473" s="101"/>
      <c r="R473" s="114"/>
      <c r="S473" s="243"/>
      <c r="T473" s="250"/>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101"/>
      <c r="AT473" s="35"/>
      <c r="AU473" s="35"/>
      <c r="AV473" s="35"/>
      <c r="AW473" s="35"/>
      <c r="AX473" s="35"/>
      <c r="AY473" s="101"/>
      <c r="AZ473" s="114"/>
      <c r="BA473" s="35"/>
      <c r="BB473" s="35"/>
      <c r="BC473" s="35"/>
      <c r="BD473" s="35"/>
      <c r="BE473" s="35"/>
      <c r="BF473" s="35"/>
      <c r="BG473" s="243"/>
      <c r="BH473" s="243"/>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124">
        <v>100.0</v>
      </c>
      <c r="CT473" s="122" t="s">
        <v>6089</v>
      </c>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row>
    <row r="474" ht="24.75" customHeight="1">
      <c r="A474" s="35"/>
      <c r="B474" s="82">
        <v>465.0</v>
      </c>
      <c r="C474" s="35"/>
      <c r="D474" s="35"/>
      <c r="E474" s="35"/>
      <c r="F474" s="35"/>
      <c r="G474" s="35"/>
      <c r="H474" s="35"/>
      <c r="I474" s="35"/>
      <c r="J474" s="35"/>
      <c r="K474" s="83">
        <v>500.0</v>
      </c>
      <c r="L474" s="116" t="s">
        <v>6090</v>
      </c>
      <c r="M474" s="35"/>
      <c r="N474" s="35"/>
      <c r="O474" s="35"/>
      <c r="P474" s="35"/>
      <c r="Q474" s="101"/>
      <c r="R474" s="114"/>
      <c r="S474" s="243"/>
      <c r="T474" s="250"/>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101"/>
      <c r="AT474" s="35"/>
      <c r="AU474" s="35"/>
      <c r="AV474" s="35"/>
      <c r="AW474" s="35"/>
      <c r="AX474" s="35"/>
      <c r="AY474" s="101"/>
      <c r="AZ474" s="114"/>
      <c r="BA474" s="35"/>
      <c r="BB474" s="35"/>
      <c r="BC474" s="35"/>
      <c r="BD474" s="35"/>
      <c r="BE474" s="35"/>
      <c r="BF474" s="35"/>
      <c r="BG474" s="243"/>
      <c r="BH474" s="243"/>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124">
        <v>100.0</v>
      </c>
      <c r="CT474" s="122" t="s">
        <v>6091</v>
      </c>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row>
    <row r="475" ht="24.75" customHeight="1">
      <c r="A475" s="35"/>
      <c r="B475" s="82">
        <v>466.0</v>
      </c>
      <c r="C475" s="35"/>
      <c r="D475" s="35"/>
      <c r="E475" s="35"/>
      <c r="F475" s="35"/>
      <c r="G475" s="35"/>
      <c r="H475" s="35"/>
      <c r="I475" s="35"/>
      <c r="J475" s="35"/>
      <c r="K475" s="83">
        <v>500.0</v>
      </c>
      <c r="L475" s="116" t="s">
        <v>6092</v>
      </c>
      <c r="M475" s="35"/>
      <c r="N475" s="35"/>
      <c r="O475" s="35"/>
      <c r="P475" s="35"/>
      <c r="Q475" s="101"/>
      <c r="R475" s="114"/>
      <c r="S475" s="243"/>
      <c r="T475" s="250"/>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101"/>
      <c r="AT475" s="35"/>
      <c r="AU475" s="35"/>
      <c r="AV475" s="35"/>
      <c r="AW475" s="35"/>
      <c r="AX475" s="35"/>
      <c r="AY475" s="101"/>
      <c r="AZ475" s="114"/>
      <c r="BA475" s="35"/>
      <c r="BB475" s="35"/>
      <c r="BC475" s="35"/>
      <c r="BD475" s="35"/>
      <c r="BE475" s="35"/>
      <c r="BF475" s="35"/>
      <c r="BG475" s="243"/>
      <c r="BH475" s="243"/>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124">
        <v>50.0</v>
      </c>
      <c r="CT475" s="122" t="s">
        <v>6093</v>
      </c>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row>
    <row r="476" ht="24.75" customHeight="1">
      <c r="A476" s="35"/>
      <c r="B476" s="82">
        <v>467.0</v>
      </c>
      <c r="C476" s="35"/>
      <c r="D476" s="35"/>
      <c r="E476" s="35"/>
      <c r="F476" s="35"/>
      <c r="G476" s="35"/>
      <c r="H476" s="35"/>
      <c r="I476" s="35"/>
      <c r="J476" s="35"/>
      <c r="K476" s="83">
        <v>500.0</v>
      </c>
      <c r="L476" s="116" t="s">
        <v>6094</v>
      </c>
      <c r="M476" s="35"/>
      <c r="N476" s="35"/>
      <c r="O476" s="35"/>
      <c r="P476" s="35"/>
      <c r="Q476" s="101"/>
      <c r="R476" s="114"/>
      <c r="S476" s="243"/>
      <c r="T476" s="250"/>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101"/>
      <c r="AT476" s="35"/>
      <c r="AU476" s="35"/>
      <c r="AV476" s="35"/>
      <c r="AW476" s="35"/>
      <c r="AX476" s="35"/>
      <c r="AY476" s="101"/>
      <c r="AZ476" s="114"/>
      <c r="BA476" s="35"/>
      <c r="BB476" s="35"/>
      <c r="BC476" s="35"/>
      <c r="BD476" s="35"/>
      <c r="BE476" s="35"/>
      <c r="BF476" s="35"/>
      <c r="BG476" s="243"/>
      <c r="BH476" s="243"/>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124">
        <v>0.0</v>
      </c>
      <c r="CT476" s="122" t="s">
        <v>6095</v>
      </c>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row>
    <row r="477" ht="24.75" customHeight="1">
      <c r="A477" s="35"/>
      <c r="B477" s="82">
        <v>468.0</v>
      </c>
      <c r="C477" s="35"/>
      <c r="D477" s="35"/>
      <c r="E477" s="35"/>
      <c r="F477" s="35"/>
      <c r="G477" s="35"/>
      <c r="H477" s="35"/>
      <c r="I477" s="35"/>
      <c r="J477" s="35"/>
      <c r="K477" s="83">
        <v>500.0</v>
      </c>
      <c r="L477" s="116" t="s">
        <v>6096</v>
      </c>
      <c r="M477" s="35"/>
      <c r="N477" s="35"/>
      <c r="O477" s="35"/>
      <c r="P477" s="35"/>
      <c r="Q477" s="101"/>
      <c r="R477" s="114"/>
      <c r="S477" s="243"/>
      <c r="T477" s="250"/>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101"/>
      <c r="AT477" s="35"/>
      <c r="AU477" s="35"/>
      <c r="AV477" s="35"/>
      <c r="AW477" s="35"/>
      <c r="AX477" s="35"/>
      <c r="AY477" s="101"/>
      <c r="AZ477" s="114"/>
      <c r="BA477" s="35"/>
      <c r="BB477" s="35"/>
      <c r="BC477" s="35"/>
      <c r="BD477" s="35"/>
      <c r="BE477" s="35"/>
      <c r="BF477" s="35"/>
      <c r="BG477" s="243"/>
      <c r="BH477" s="243"/>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124">
        <v>100.0</v>
      </c>
      <c r="CT477" s="122" t="s">
        <v>6097</v>
      </c>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row>
    <row r="478" ht="24.75" customHeight="1">
      <c r="A478" s="35"/>
      <c r="B478" s="82">
        <v>469.0</v>
      </c>
      <c r="C478" s="35"/>
      <c r="D478" s="35"/>
      <c r="E478" s="35"/>
      <c r="F478" s="35"/>
      <c r="G478" s="35"/>
      <c r="H478" s="35"/>
      <c r="I478" s="35"/>
      <c r="J478" s="35"/>
      <c r="K478" s="83">
        <v>600.0</v>
      </c>
      <c r="L478" s="116" t="s">
        <v>6098</v>
      </c>
      <c r="M478" s="35"/>
      <c r="N478" s="35"/>
      <c r="O478" s="35"/>
      <c r="P478" s="35"/>
      <c r="Q478" s="101"/>
      <c r="R478" s="114"/>
      <c r="S478" s="243"/>
      <c r="T478" s="250"/>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101"/>
      <c r="AT478" s="35"/>
      <c r="AU478" s="35"/>
      <c r="AV478" s="35"/>
      <c r="AW478" s="35"/>
      <c r="AX478" s="35"/>
      <c r="AY478" s="101"/>
      <c r="AZ478" s="114"/>
      <c r="BA478" s="35"/>
      <c r="BB478" s="35"/>
      <c r="BC478" s="35"/>
      <c r="BD478" s="35"/>
      <c r="BE478" s="35"/>
      <c r="BF478" s="35"/>
      <c r="BG478" s="243"/>
      <c r="BH478" s="243"/>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124">
        <v>50.0</v>
      </c>
      <c r="CT478" s="122" t="s">
        <v>6099</v>
      </c>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row>
    <row r="479" ht="24.75" customHeight="1">
      <c r="A479" s="35"/>
      <c r="B479" s="82">
        <v>470.0</v>
      </c>
      <c r="C479" s="35"/>
      <c r="D479" s="35"/>
      <c r="E479" s="35"/>
      <c r="F479" s="35"/>
      <c r="G479" s="35"/>
      <c r="H479" s="35"/>
      <c r="I479" s="35"/>
      <c r="J479" s="35"/>
      <c r="K479" s="142">
        <v>400.0</v>
      </c>
      <c r="L479" s="188" t="s">
        <v>6100</v>
      </c>
      <c r="M479" s="35"/>
      <c r="N479" s="35"/>
      <c r="O479" s="35"/>
      <c r="P479" s="35"/>
      <c r="Q479" s="101"/>
      <c r="R479" s="114"/>
      <c r="S479" s="243"/>
      <c r="T479" s="250"/>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101"/>
      <c r="AT479" s="35"/>
      <c r="AU479" s="35"/>
      <c r="AV479" s="35"/>
      <c r="AW479" s="35"/>
      <c r="AX479" s="35"/>
      <c r="AY479" s="101"/>
      <c r="AZ479" s="114"/>
      <c r="BA479" s="35"/>
      <c r="BB479" s="35"/>
      <c r="BC479" s="35"/>
      <c r="BD479" s="35"/>
      <c r="BE479" s="35"/>
      <c r="BF479" s="35"/>
      <c r="BG479" s="243"/>
      <c r="BH479" s="243"/>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124">
        <v>700.0</v>
      </c>
      <c r="CT479" s="122" t="s">
        <v>6101</v>
      </c>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row>
    <row r="480" ht="24.75" customHeight="1">
      <c r="A480" s="35"/>
      <c r="B480" s="82">
        <v>471.0</v>
      </c>
      <c r="C480" s="35"/>
      <c r="D480" s="35"/>
      <c r="E480" s="35"/>
      <c r="F480" s="35"/>
      <c r="G480" s="35"/>
      <c r="H480" s="35"/>
      <c r="I480" s="35"/>
      <c r="J480" s="35"/>
      <c r="K480" s="101"/>
      <c r="L480" s="113"/>
      <c r="M480" s="35"/>
      <c r="N480" s="35"/>
      <c r="O480" s="35"/>
      <c r="P480" s="35"/>
      <c r="Q480" s="101"/>
      <c r="R480" s="114"/>
      <c r="S480" s="243"/>
      <c r="T480" s="250"/>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101"/>
      <c r="AT480" s="35"/>
      <c r="AU480" s="35"/>
      <c r="AV480" s="35"/>
      <c r="AW480" s="35"/>
      <c r="AX480" s="35"/>
      <c r="AY480" s="101"/>
      <c r="AZ480" s="114"/>
      <c r="BA480" s="35"/>
      <c r="BB480" s="35"/>
      <c r="BC480" s="35"/>
      <c r="BD480" s="35"/>
      <c r="BE480" s="35"/>
      <c r="BF480" s="35"/>
      <c r="BG480" s="243"/>
      <c r="BH480" s="243"/>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124">
        <v>50.0</v>
      </c>
      <c r="CT480" s="122" t="s">
        <v>6102</v>
      </c>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row>
    <row r="481" ht="24.75" customHeight="1">
      <c r="A481" s="35"/>
      <c r="B481" s="82">
        <v>472.0</v>
      </c>
      <c r="C481" s="35"/>
      <c r="D481" s="35"/>
      <c r="E481" s="35"/>
      <c r="F481" s="35"/>
      <c r="G481" s="35"/>
      <c r="H481" s="35"/>
      <c r="I481" s="35"/>
      <c r="J481" s="35"/>
      <c r="K481" s="101"/>
      <c r="L481" s="113"/>
      <c r="M481" s="35"/>
      <c r="N481" s="35"/>
      <c r="O481" s="35"/>
      <c r="P481" s="35"/>
      <c r="Q481" s="101"/>
      <c r="R481" s="114"/>
      <c r="S481" s="243"/>
      <c r="T481" s="250"/>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101"/>
      <c r="AT481" s="35"/>
      <c r="AU481" s="35"/>
      <c r="AV481" s="35"/>
      <c r="AW481" s="35"/>
      <c r="AX481" s="35"/>
      <c r="AY481" s="101"/>
      <c r="AZ481" s="114"/>
      <c r="BA481" s="35"/>
      <c r="BB481" s="35"/>
      <c r="BC481" s="35"/>
      <c r="BD481" s="35"/>
      <c r="BE481" s="35"/>
      <c r="BF481" s="35"/>
      <c r="BG481" s="243"/>
      <c r="BH481" s="243"/>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124">
        <v>100.0</v>
      </c>
      <c r="CT481" s="122" t="s">
        <v>6103</v>
      </c>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row>
    <row r="482" ht="24.75" customHeight="1">
      <c r="A482" s="35"/>
      <c r="B482" s="82">
        <v>473.0</v>
      </c>
      <c r="C482" s="35"/>
      <c r="D482" s="35"/>
      <c r="E482" s="35"/>
      <c r="F482" s="35"/>
      <c r="G482" s="35"/>
      <c r="H482" s="35"/>
      <c r="I482" s="35"/>
      <c r="J482" s="35"/>
      <c r="K482" s="101"/>
      <c r="L482" s="113"/>
      <c r="M482" s="35"/>
      <c r="N482" s="35"/>
      <c r="O482" s="35"/>
      <c r="P482" s="35"/>
      <c r="Q482" s="101"/>
      <c r="R482" s="114"/>
      <c r="S482" s="243"/>
      <c r="T482" s="250"/>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101"/>
      <c r="AT482" s="35"/>
      <c r="AU482" s="35"/>
      <c r="AV482" s="35"/>
      <c r="AW482" s="35"/>
      <c r="AX482" s="35"/>
      <c r="AY482" s="101"/>
      <c r="AZ482" s="114"/>
      <c r="BA482" s="35"/>
      <c r="BB482" s="35"/>
      <c r="BC482" s="35"/>
      <c r="BD482" s="35"/>
      <c r="BE482" s="35"/>
      <c r="BF482" s="35"/>
      <c r="BG482" s="243"/>
      <c r="BH482" s="243"/>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124">
        <v>100.0</v>
      </c>
      <c r="CT482" s="122" t="s">
        <v>6104</v>
      </c>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row>
    <row r="483" ht="24.75" customHeight="1">
      <c r="A483" s="35"/>
      <c r="B483" s="82">
        <v>474.0</v>
      </c>
      <c r="C483" s="35"/>
      <c r="D483" s="35"/>
      <c r="E483" s="35"/>
      <c r="F483" s="35"/>
      <c r="G483" s="35"/>
      <c r="H483" s="35"/>
      <c r="I483" s="35"/>
      <c r="J483" s="35"/>
      <c r="K483" s="101"/>
      <c r="L483" s="113"/>
      <c r="M483" s="35"/>
      <c r="N483" s="35"/>
      <c r="O483" s="35"/>
      <c r="P483" s="35"/>
      <c r="Q483" s="101"/>
      <c r="R483" s="114"/>
      <c r="S483" s="243"/>
      <c r="T483" s="250"/>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101"/>
      <c r="AT483" s="35"/>
      <c r="AU483" s="35"/>
      <c r="AV483" s="35"/>
      <c r="AW483" s="35"/>
      <c r="AX483" s="35"/>
      <c r="AY483" s="101"/>
      <c r="AZ483" s="114"/>
      <c r="BA483" s="35"/>
      <c r="BB483" s="35"/>
      <c r="BC483" s="35"/>
      <c r="BD483" s="35"/>
      <c r="BE483" s="35"/>
      <c r="BF483" s="35"/>
      <c r="BG483" s="243"/>
      <c r="BH483" s="243"/>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124">
        <v>100.0</v>
      </c>
      <c r="CT483" s="122" t="s">
        <v>6105</v>
      </c>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row>
    <row r="484" ht="24.75" customHeight="1">
      <c r="A484" s="35"/>
      <c r="B484" s="82">
        <v>475.0</v>
      </c>
      <c r="C484" s="35"/>
      <c r="D484" s="35"/>
      <c r="E484" s="35"/>
      <c r="F484" s="35"/>
      <c r="G484" s="35"/>
      <c r="H484" s="35"/>
      <c r="I484" s="35"/>
      <c r="J484" s="35"/>
      <c r="K484" s="101"/>
      <c r="L484" s="113"/>
      <c r="M484" s="35"/>
      <c r="N484" s="35"/>
      <c r="O484" s="35"/>
      <c r="P484" s="35"/>
      <c r="Q484" s="101"/>
      <c r="R484" s="114"/>
      <c r="S484" s="243"/>
      <c r="T484" s="250"/>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101"/>
      <c r="AT484" s="35"/>
      <c r="AU484" s="35"/>
      <c r="AV484" s="35"/>
      <c r="AW484" s="35"/>
      <c r="AX484" s="35"/>
      <c r="AY484" s="101"/>
      <c r="AZ484" s="114"/>
      <c r="BA484" s="35"/>
      <c r="BB484" s="35"/>
      <c r="BC484" s="35"/>
      <c r="BD484" s="35"/>
      <c r="BE484" s="35"/>
      <c r="BF484" s="35"/>
      <c r="BG484" s="243"/>
      <c r="BH484" s="243"/>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124">
        <v>200.0</v>
      </c>
      <c r="CT484" s="122" t="s">
        <v>6106</v>
      </c>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row>
    <row r="485" ht="24.75" customHeight="1">
      <c r="A485" s="35"/>
      <c r="B485" s="82">
        <v>476.0</v>
      </c>
      <c r="C485" s="35"/>
      <c r="D485" s="35"/>
      <c r="E485" s="35"/>
      <c r="F485" s="35"/>
      <c r="G485" s="35"/>
      <c r="H485" s="35"/>
      <c r="I485" s="35"/>
      <c r="J485" s="35"/>
      <c r="K485" s="101"/>
      <c r="L485" s="113"/>
      <c r="M485" s="35"/>
      <c r="N485" s="35"/>
      <c r="O485" s="35"/>
      <c r="P485" s="35"/>
      <c r="Q485" s="101"/>
      <c r="R485" s="114"/>
      <c r="S485" s="243"/>
      <c r="T485" s="250"/>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101"/>
      <c r="AT485" s="35"/>
      <c r="AU485" s="35"/>
      <c r="AV485" s="35"/>
      <c r="AW485" s="35"/>
      <c r="AX485" s="35"/>
      <c r="AY485" s="101"/>
      <c r="AZ485" s="114"/>
      <c r="BA485" s="35"/>
      <c r="BB485" s="35"/>
      <c r="BC485" s="35"/>
      <c r="BD485" s="35"/>
      <c r="BE485" s="35"/>
      <c r="BF485" s="35"/>
      <c r="BG485" s="243"/>
      <c r="BH485" s="243"/>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124">
        <v>200.0</v>
      </c>
      <c r="CT485" s="122" t="s">
        <v>6107</v>
      </c>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row>
    <row r="486" ht="24.75" customHeight="1">
      <c r="A486" s="35"/>
      <c r="B486" s="82">
        <v>477.0</v>
      </c>
      <c r="C486" s="35"/>
      <c r="D486" s="35"/>
      <c r="E486" s="35"/>
      <c r="F486" s="35"/>
      <c r="G486" s="35"/>
      <c r="H486" s="35"/>
      <c r="I486" s="35"/>
      <c r="J486" s="35"/>
      <c r="K486" s="101"/>
      <c r="L486" s="113"/>
      <c r="M486" s="35"/>
      <c r="N486" s="35"/>
      <c r="O486" s="35"/>
      <c r="P486" s="35"/>
      <c r="Q486" s="101"/>
      <c r="R486" s="114"/>
      <c r="S486" s="243"/>
      <c r="T486" s="250"/>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101"/>
      <c r="AT486" s="35"/>
      <c r="AU486" s="35"/>
      <c r="AV486" s="35"/>
      <c r="AW486" s="35"/>
      <c r="AX486" s="35"/>
      <c r="AY486" s="101"/>
      <c r="AZ486" s="114"/>
      <c r="BA486" s="35"/>
      <c r="BB486" s="35"/>
      <c r="BC486" s="35"/>
      <c r="BD486" s="35"/>
      <c r="BE486" s="35"/>
      <c r="BF486" s="35"/>
      <c r="BG486" s="243"/>
      <c r="BH486" s="243"/>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124">
        <v>300.0</v>
      </c>
      <c r="CT486" s="122" t="s">
        <v>6108</v>
      </c>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row>
    <row r="487" ht="24.75" customHeight="1">
      <c r="A487" s="35"/>
      <c r="B487" s="82">
        <v>478.0</v>
      </c>
      <c r="C487" s="35"/>
      <c r="D487" s="35"/>
      <c r="E487" s="35"/>
      <c r="F487" s="35"/>
      <c r="G487" s="35"/>
      <c r="H487" s="35"/>
      <c r="I487" s="35"/>
      <c r="J487" s="35"/>
      <c r="K487" s="101"/>
      <c r="L487" s="113"/>
      <c r="M487" s="35"/>
      <c r="N487" s="35"/>
      <c r="O487" s="35"/>
      <c r="P487" s="35"/>
      <c r="Q487" s="101"/>
      <c r="R487" s="114"/>
      <c r="S487" s="243"/>
      <c r="T487" s="250"/>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101"/>
      <c r="AT487" s="35"/>
      <c r="AU487" s="35"/>
      <c r="AV487" s="35"/>
      <c r="AW487" s="35"/>
      <c r="AX487" s="35"/>
      <c r="AY487" s="101"/>
      <c r="AZ487" s="114"/>
      <c r="BA487" s="35"/>
      <c r="BB487" s="35"/>
      <c r="BC487" s="35"/>
      <c r="BD487" s="35"/>
      <c r="BE487" s="35"/>
      <c r="BF487" s="35"/>
      <c r="BG487" s="243"/>
      <c r="BH487" s="243"/>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124">
        <v>400.0</v>
      </c>
      <c r="CT487" s="122" t="s">
        <v>6109</v>
      </c>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row>
    <row r="488" ht="24.75" customHeight="1">
      <c r="A488" s="35"/>
      <c r="B488" s="82">
        <v>479.0</v>
      </c>
      <c r="C488" s="35"/>
      <c r="D488" s="35"/>
      <c r="E488" s="35"/>
      <c r="F488" s="35"/>
      <c r="G488" s="35"/>
      <c r="H488" s="35"/>
      <c r="I488" s="35"/>
      <c r="J488" s="35"/>
      <c r="K488" s="101"/>
      <c r="L488" s="113"/>
      <c r="M488" s="35"/>
      <c r="N488" s="35"/>
      <c r="O488" s="35"/>
      <c r="P488" s="35"/>
      <c r="Q488" s="101"/>
      <c r="R488" s="114"/>
      <c r="S488" s="243"/>
      <c r="T488" s="250"/>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101"/>
      <c r="AT488" s="35"/>
      <c r="AU488" s="35"/>
      <c r="AV488" s="35"/>
      <c r="AW488" s="35"/>
      <c r="AX488" s="35"/>
      <c r="AY488" s="101"/>
      <c r="AZ488" s="114"/>
      <c r="BA488" s="35"/>
      <c r="BB488" s="35"/>
      <c r="BC488" s="35"/>
      <c r="BD488" s="35"/>
      <c r="BE488" s="35"/>
      <c r="BF488" s="35"/>
      <c r="BG488" s="243"/>
      <c r="BH488" s="243"/>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124">
        <v>50.0</v>
      </c>
      <c r="CT488" s="122" t="s">
        <v>6110</v>
      </c>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row>
    <row r="489" ht="24.75" customHeight="1">
      <c r="A489" s="35"/>
      <c r="B489" s="82">
        <v>480.0</v>
      </c>
      <c r="C489" s="35"/>
      <c r="D489" s="35"/>
      <c r="E489" s="35"/>
      <c r="F489" s="35"/>
      <c r="G489" s="35"/>
      <c r="H489" s="35"/>
      <c r="I489" s="35"/>
      <c r="J489" s="35"/>
      <c r="K489" s="101"/>
      <c r="L489" s="113"/>
      <c r="M489" s="35"/>
      <c r="N489" s="35"/>
      <c r="O489" s="35"/>
      <c r="P489" s="35"/>
      <c r="Q489" s="101"/>
      <c r="R489" s="114"/>
      <c r="S489" s="243"/>
      <c r="T489" s="250"/>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101"/>
      <c r="AT489" s="35"/>
      <c r="AU489" s="35"/>
      <c r="AV489" s="35"/>
      <c r="AW489" s="35"/>
      <c r="AX489" s="35"/>
      <c r="AY489" s="101"/>
      <c r="AZ489" s="114"/>
      <c r="BA489" s="35"/>
      <c r="BB489" s="35"/>
      <c r="BC489" s="35"/>
      <c r="BD489" s="35"/>
      <c r="BE489" s="35"/>
      <c r="BF489" s="35"/>
      <c r="BG489" s="243"/>
      <c r="BH489" s="243"/>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124">
        <v>300.0</v>
      </c>
      <c r="CT489" s="122" t="s">
        <v>6111</v>
      </c>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row>
    <row r="490" ht="24.75" customHeight="1">
      <c r="A490" s="35"/>
      <c r="B490" s="82">
        <v>481.0</v>
      </c>
      <c r="C490" s="35"/>
      <c r="D490" s="35"/>
      <c r="E490" s="35"/>
      <c r="F490" s="35"/>
      <c r="G490" s="35"/>
      <c r="H490" s="35"/>
      <c r="I490" s="35"/>
      <c r="J490" s="35"/>
      <c r="K490" s="101"/>
      <c r="L490" s="113"/>
      <c r="M490" s="35"/>
      <c r="N490" s="35"/>
      <c r="O490" s="35"/>
      <c r="P490" s="35"/>
      <c r="Q490" s="101"/>
      <c r="R490" s="114"/>
      <c r="S490" s="243"/>
      <c r="T490" s="250"/>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101"/>
      <c r="AT490" s="35"/>
      <c r="AU490" s="35"/>
      <c r="AV490" s="35"/>
      <c r="AW490" s="35"/>
      <c r="AX490" s="35"/>
      <c r="AY490" s="101"/>
      <c r="AZ490" s="114"/>
      <c r="BA490" s="35"/>
      <c r="BB490" s="35"/>
      <c r="BC490" s="35"/>
      <c r="BD490" s="35"/>
      <c r="BE490" s="35"/>
      <c r="BF490" s="35"/>
      <c r="BG490" s="243"/>
      <c r="BH490" s="243"/>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124">
        <v>300.0</v>
      </c>
      <c r="CT490" s="122" t="s">
        <v>6112</v>
      </c>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row>
    <row r="491" ht="24.75" customHeight="1">
      <c r="A491" s="35"/>
      <c r="B491" s="82">
        <v>482.0</v>
      </c>
      <c r="C491" s="35"/>
      <c r="D491" s="35"/>
      <c r="E491" s="35"/>
      <c r="F491" s="35"/>
      <c r="G491" s="35"/>
      <c r="H491" s="35"/>
      <c r="I491" s="35"/>
      <c r="J491" s="35"/>
      <c r="K491" s="101"/>
      <c r="L491" s="113"/>
      <c r="M491" s="35"/>
      <c r="N491" s="35"/>
      <c r="O491" s="35"/>
      <c r="P491" s="35"/>
      <c r="Q491" s="101"/>
      <c r="R491" s="114"/>
      <c r="S491" s="243"/>
      <c r="T491" s="250"/>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101"/>
      <c r="AT491" s="35"/>
      <c r="AU491" s="35"/>
      <c r="AV491" s="35"/>
      <c r="AW491" s="35"/>
      <c r="AX491" s="35"/>
      <c r="AY491" s="101"/>
      <c r="AZ491" s="114"/>
      <c r="BA491" s="35"/>
      <c r="BB491" s="35"/>
      <c r="BC491" s="35"/>
      <c r="BD491" s="35"/>
      <c r="BE491" s="35"/>
      <c r="BF491" s="35"/>
      <c r="BG491" s="243"/>
      <c r="BH491" s="243"/>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124">
        <v>100.0</v>
      </c>
      <c r="CT491" s="122" t="s">
        <v>6113</v>
      </c>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row>
    <row r="492" ht="24.75" customHeight="1">
      <c r="A492" s="35"/>
      <c r="B492" s="82">
        <v>483.0</v>
      </c>
      <c r="C492" s="35"/>
      <c r="D492" s="35"/>
      <c r="E492" s="35"/>
      <c r="F492" s="35"/>
      <c r="G492" s="35"/>
      <c r="H492" s="35"/>
      <c r="I492" s="35"/>
      <c r="J492" s="35"/>
      <c r="K492" s="101"/>
      <c r="L492" s="113"/>
      <c r="M492" s="35"/>
      <c r="N492" s="35"/>
      <c r="O492" s="35"/>
      <c r="P492" s="35"/>
      <c r="Q492" s="101"/>
      <c r="R492" s="114"/>
      <c r="S492" s="243"/>
      <c r="T492" s="250"/>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101"/>
      <c r="AT492" s="35"/>
      <c r="AU492" s="35"/>
      <c r="AV492" s="35"/>
      <c r="AW492" s="35"/>
      <c r="AX492" s="35"/>
      <c r="AY492" s="101"/>
      <c r="AZ492" s="114"/>
      <c r="BA492" s="35"/>
      <c r="BB492" s="35"/>
      <c r="BC492" s="35"/>
      <c r="BD492" s="35"/>
      <c r="BE492" s="35"/>
      <c r="BF492" s="35"/>
      <c r="BG492" s="243"/>
      <c r="BH492" s="243"/>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124">
        <v>100.0</v>
      </c>
      <c r="CT492" s="122" t="s">
        <v>6114</v>
      </c>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row>
    <row r="493" ht="24.75" customHeight="1">
      <c r="A493" s="35"/>
      <c r="B493" s="82">
        <v>484.0</v>
      </c>
      <c r="C493" s="35"/>
      <c r="D493" s="35"/>
      <c r="E493" s="35"/>
      <c r="F493" s="35"/>
      <c r="G493" s="35"/>
      <c r="H493" s="35"/>
      <c r="I493" s="35"/>
      <c r="J493" s="35"/>
      <c r="K493" s="101"/>
      <c r="L493" s="113"/>
      <c r="M493" s="35"/>
      <c r="N493" s="35"/>
      <c r="O493" s="35"/>
      <c r="P493" s="35"/>
      <c r="Q493" s="101"/>
      <c r="R493" s="114"/>
      <c r="S493" s="243"/>
      <c r="T493" s="250"/>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101"/>
      <c r="AT493" s="35"/>
      <c r="AU493" s="35"/>
      <c r="AV493" s="35"/>
      <c r="AW493" s="35"/>
      <c r="AX493" s="35"/>
      <c r="AY493" s="101"/>
      <c r="AZ493" s="114"/>
      <c r="BA493" s="35"/>
      <c r="BB493" s="35"/>
      <c r="BC493" s="35"/>
      <c r="BD493" s="35"/>
      <c r="BE493" s="35"/>
      <c r="BF493" s="35"/>
      <c r="BG493" s="243"/>
      <c r="BH493" s="243"/>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124">
        <v>600.0</v>
      </c>
      <c r="CT493" s="122" t="s">
        <v>6115</v>
      </c>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row>
    <row r="494" ht="24.75" customHeight="1">
      <c r="A494" s="35"/>
      <c r="B494" s="82">
        <v>485.0</v>
      </c>
      <c r="C494" s="35"/>
      <c r="D494" s="35"/>
      <c r="E494" s="35"/>
      <c r="F494" s="35"/>
      <c r="G494" s="35"/>
      <c r="H494" s="35"/>
      <c r="I494" s="35"/>
      <c r="J494" s="35"/>
      <c r="K494" s="101"/>
      <c r="L494" s="113"/>
      <c r="M494" s="35"/>
      <c r="N494" s="35"/>
      <c r="O494" s="35"/>
      <c r="P494" s="35"/>
      <c r="Q494" s="101"/>
      <c r="R494" s="114"/>
      <c r="S494" s="243"/>
      <c r="T494" s="250"/>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101"/>
      <c r="AT494" s="35"/>
      <c r="AU494" s="35"/>
      <c r="AV494" s="35"/>
      <c r="AW494" s="35"/>
      <c r="AX494" s="35"/>
      <c r="AY494" s="101"/>
      <c r="AZ494" s="114"/>
      <c r="BA494" s="35"/>
      <c r="BB494" s="35"/>
      <c r="BC494" s="35"/>
      <c r="BD494" s="35"/>
      <c r="BE494" s="35"/>
      <c r="BF494" s="35"/>
      <c r="BG494" s="243"/>
      <c r="BH494" s="243"/>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124">
        <v>300.0</v>
      </c>
      <c r="CT494" s="122" t="s">
        <v>6116</v>
      </c>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row>
    <row r="495" ht="24.75" customHeight="1">
      <c r="A495" s="35"/>
      <c r="B495" s="82">
        <v>486.0</v>
      </c>
      <c r="C495" s="35"/>
      <c r="D495" s="35"/>
      <c r="E495" s="35"/>
      <c r="F495" s="35"/>
      <c r="G495" s="35"/>
      <c r="H495" s="35"/>
      <c r="I495" s="35"/>
      <c r="J495" s="35"/>
      <c r="K495" s="101"/>
      <c r="L495" s="113"/>
      <c r="M495" s="35"/>
      <c r="N495" s="35"/>
      <c r="O495" s="35"/>
      <c r="P495" s="35"/>
      <c r="Q495" s="101"/>
      <c r="R495" s="114"/>
      <c r="S495" s="243"/>
      <c r="T495" s="250"/>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101"/>
      <c r="AT495" s="35"/>
      <c r="AU495" s="35"/>
      <c r="AV495" s="35"/>
      <c r="AW495" s="35"/>
      <c r="AX495" s="35"/>
      <c r="AY495" s="101"/>
      <c r="AZ495" s="114"/>
      <c r="BA495" s="35"/>
      <c r="BB495" s="35"/>
      <c r="BC495" s="35"/>
      <c r="BD495" s="35"/>
      <c r="BE495" s="35"/>
      <c r="BF495" s="35"/>
      <c r="BG495" s="243"/>
      <c r="BH495" s="243"/>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124">
        <v>100.0</v>
      </c>
      <c r="CT495" s="122" t="s">
        <v>6117</v>
      </c>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row>
    <row r="496" ht="24.75" customHeight="1">
      <c r="A496" s="35"/>
      <c r="B496" s="82">
        <v>487.0</v>
      </c>
      <c r="C496" s="35"/>
      <c r="D496" s="35"/>
      <c r="E496" s="35"/>
      <c r="F496" s="35"/>
      <c r="G496" s="35"/>
      <c r="H496" s="35"/>
      <c r="I496" s="35"/>
      <c r="J496" s="35"/>
      <c r="K496" s="101"/>
      <c r="L496" s="113"/>
      <c r="M496" s="35"/>
      <c r="N496" s="35"/>
      <c r="O496" s="35"/>
      <c r="P496" s="35"/>
      <c r="Q496" s="101"/>
      <c r="R496" s="114"/>
      <c r="S496" s="243"/>
      <c r="T496" s="250"/>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101"/>
      <c r="AT496" s="35"/>
      <c r="AU496" s="35"/>
      <c r="AV496" s="35"/>
      <c r="AW496" s="35"/>
      <c r="AX496" s="35"/>
      <c r="AY496" s="101"/>
      <c r="AZ496" s="114"/>
      <c r="BA496" s="35"/>
      <c r="BB496" s="35"/>
      <c r="BC496" s="35"/>
      <c r="BD496" s="35"/>
      <c r="BE496" s="35"/>
      <c r="BF496" s="35"/>
      <c r="BG496" s="243"/>
      <c r="BH496" s="243"/>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124">
        <v>0.0</v>
      </c>
      <c r="CT496" s="122" t="s">
        <v>6118</v>
      </c>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row>
    <row r="497" ht="24.75" customHeight="1">
      <c r="A497" s="35"/>
      <c r="B497" s="82">
        <v>488.0</v>
      </c>
      <c r="C497" s="35"/>
      <c r="D497" s="35"/>
      <c r="E497" s="35"/>
      <c r="F497" s="35"/>
      <c r="G497" s="35"/>
      <c r="H497" s="35"/>
      <c r="I497" s="35"/>
      <c r="J497" s="35"/>
      <c r="K497" s="101"/>
      <c r="L497" s="113"/>
      <c r="M497" s="35"/>
      <c r="N497" s="35"/>
      <c r="O497" s="35"/>
      <c r="P497" s="35"/>
      <c r="Q497" s="101"/>
      <c r="R497" s="114"/>
      <c r="S497" s="243"/>
      <c r="T497" s="250"/>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101"/>
      <c r="AT497" s="35"/>
      <c r="AU497" s="35"/>
      <c r="AV497" s="35"/>
      <c r="AW497" s="35"/>
      <c r="AX497" s="35"/>
      <c r="AY497" s="101"/>
      <c r="AZ497" s="114"/>
      <c r="BA497" s="35"/>
      <c r="BB497" s="35"/>
      <c r="BC497" s="35"/>
      <c r="BD497" s="35"/>
      <c r="BE497" s="35"/>
      <c r="BF497" s="35"/>
      <c r="BG497" s="243"/>
      <c r="BH497" s="243"/>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124">
        <v>300.0</v>
      </c>
      <c r="CT497" s="122" t="s">
        <v>6119</v>
      </c>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row>
    <row r="498" ht="24.75" customHeight="1">
      <c r="A498" s="35"/>
      <c r="B498" s="82">
        <v>489.0</v>
      </c>
      <c r="C498" s="35"/>
      <c r="D498" s="35"/>
      <c r="E498" s="35"/>
      <c r="F498" s="35"/>
      <c r="G498" s="35"/>
      <c r="H498" s="35"/>
      <c r="I498" s="35"/>
      <c r="J498" s="35"/>
      <c r="K498" s="101"/>
      <c r="L498" s="113"/>
      <c r="M498" s="35"/>
      <c r="N498" s="35"/>
      <c r="O498" s="35"/>
      <c r="P498" s="35"/>
      <c r="Q498" s="101"/>
      <c r="R498" s="114"/>
      <c r="S498" s="243"/>
      <c r="T498" s="250"/>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101"/>
      <c r="AT498" s="35"/>
      <c r="AU498" s="35"/>
      <c r="AV498" s="35"/>
      <c r="AW498" s="35"/>
      <c r="AX498" s="35"/>
      <c r="AY498" s="101"/>
      <c r="AZ498" s="114"/>
      <c r="BA498" s="35"/>
      <c r="BB498" s="35"/>
      <c r="BC498" s="35"/>
      <c r="BD498" s="35"/>
      <c r="BE498" s="35"/>
      <c r="BF498" s="35"/>
      <c r="BG498" s="243"/>
      <c r="BH498" s="243"/>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124">
        <v>0.0</v>
      </c>
      <c r="CT498" s="122" t="s">
        <v>6120</v>
      </c>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row>
    <row r="499" ht="24.75" customHeight="1">
      <c r="A499" s="35"/>
      <c r="B499" s="82">
        <v>490.0</v>
      </c>
      <c r="C499" s="35"/>
      <c r="D499" s="35"/>
      <c r="E499" s="35"/>
      <c r="F499" s="35"/>
      <c r="G499" s="35"/>
      <c r="H499" s="35"/>
      <c r="I499" s="35"/>
      <c r="J499" s="35"/>
      <c r="K499" s="101"/>
      <c r="L499" s="113"/>
      <c r="M499" s="35"/>
      <c r="N499" s="35"/>
      <c r="O499" s="35"/>
      <c r="P499" s="35"/>
      <c r="Q499" s="101"/>
      <c r="R499" s="114"/>
      <c r="S499" s="243"/>
      <c r="T499" s="250"/>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101"/>
      <c r="AT499" s="35"/>
      <c r="AU499" s="35"/>
      <c r="AV499" s="35"/>
      <c r="AW499" s="35"/>
      <c r="AX499" s="35"/>
      <c r="AY499" s="101"/>
      <c r="AZ499" s="114"/>
      <c r="BA499" s="35"/>
      <c r="BB499" s="35"/>
      <c r="BC499" s="35"/>
      <c r="BD499" s="35"/>
      <c r="BE499" s="35"/>
      <c r="BF499" s="35"/>
      <c r="BG499" s="243"/>
      <c r="BH499" s="243"/>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124">
        <v>300.0</v>
      </c>
      <c r="CT499" s="122" t="s">
        <v>6121</v>
      </c>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row>
    <row r="500" ht="24.75" customHeight="1">
      <c r="A500" s="35"/>
      <c r="B500" s="82">
        <v>491.0</v>
      </c>
      <c r="C500" s="35"/>
      <c r="D500" s="35"/>
      <c r="E500" s="35"/>
      <c r="F500" s="35"/>
      <c r="G500" s="35"/>
      <c r="H500" s="35"/>
      <c r="I500" s="35"/>
      <c r="J500" s="35"/>
      <c r="K500" s="101"/>
      <c r="L500" s="113"/>
      <c r="M500" s="35"/>
      <c r="N500" s="35"/>
      <c r="O500" s="35"/>
      <c r="P500" s="35"/>
      <c r="Q500" s="101"/>
      <c r="R500" s="114"/>
      <c r="S500" s="243"/>
      <c r="T500" s="250"/>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101"/>
      <c r="AT500" s="35"/>
      <c r="AU500" s="35"/>
      <c r="AV500" s="35"/>
      <c r="AW500" s="35"/>
      <c r="AX500" s="35"/>
      <c r="AY500" s="101"/>
      <c r="AZ500" s="114"/>
      <c r="BA500" s="35"/>
      <c r="BB500" s="35"/>
      <c r="BC500" s="35"/>
      <c r="BD500" s="35"/>
      <c r="BE500" s="35"/>
      <c r="BF500" s="35"/>
      <c r="BG500" s="243"/>
      <c r="BH500" s="243"/>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124">
        <v>200.0</v>
      </c>
      <c r="CT500" s="122" t="s">
        <v>6122</v>
      </c>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row>
    <row r="501" ht="24.75" customHeight="1">
      <c r="A501" s="35"/>
      <c r="B501" s="82">
        <v>492.0</v>
      </c>
      <c r="C501" s="35"/>
      <c r="D501" s="35"/>
      <c r="E501" s="35"/>
      <c r="F501" s="35"/>
      <c r="G501" s="35"/>
      <c r="H501" s="35"/>
      <c r="I501" s="35"/>
      <c r="J501" s="35"/>
      <c r="K501" s="101"/>
      <c r="L501" s="113"/>
      <c r="M501" s="35"/>
      <c r="N501" s="35"/>
      <c r="O501" s="35"/>
      <c r="P501" s="35"/>
      <c r="Q501" s="101"/>
      <c r="R501" s="114"/>
      <c r="S501" s="243"/>
      <c r="T501" s="250"/>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101"/>
      <c r="AT501" s="35"/>
      <c r="AU501" s="35"/>
      <c r="AV501" s="35"/>
      <c r="AW501" s="35"/>
      <c r="AX501" s="35"/>
      <c r="AY501" s="101"/>
      <c r="AZ501" s="114"/>
      <c r="BA501" s="35"/>
      <c r="BB501" s="35"/>
      <c r="BC501" s="35"/>
      <c r="BD501" s="35"/>
      <c r="BE501" s="35"/>
      <c r="BF501" s="35"/>
      <c r="BG501" s="243"/>
      <c r="BH501" s="243"/>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124">
        <v>100.0</v>
      </c>
      <c r="CT501" s="122" t="s">
        <v>6123</v>
      </c>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row>
    <row r="502" ht="24.75" customHeight="1">
      <c r="A502" s="35"/>
      <c r="B502" s="82">
        <v>493.0</v>
      </c>
      <c r="C502" s="35"/>
      <c r="D502" s="35"/>
      <c r="E502" s="35"/>
      <c r="F502" s="35"/>
      <c r="G502" s="35"/>
      <c r="H502" s="35"/>
      <c r="I502" s="35"/>
      <c r="J502" s="35"/>
      <c r="K502" s="101"/>
      <c r="L502" s="113"/>
      <c r="M502" s="35"/>
      <c r="N502" s="35"/>
      <c r="O502" s="35"/>
      <c r="P502" s="35"/>
      <c r="Q502" s="101"/>
      <c r="R502" s="114"/>
      <c r="S502" s="243"/>
      <c r="T502" s="250"/>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101"/>
      <c r="AT502" s="35"/>
      <c r="AU502" s="35"/>
      <c r="AV502" s="35"/>
      <c r="AW502" s="35"/>
      <c r="AX502" s="35"/>
      <c r="AY502" s="101"/>
      <c r="AZ502" s="114"/>
      <c r="BA502" s="35"/>
      <c r="BB502" s="35"/>
      <c r="BC502" s="35"/>
      <c r="BD502" s="35"/>
      <c r="BE502" s="35"/>
      <c r="BF502" s="35"/>
      <c r="BG502" s="243"/>
      <c r="BH502" s="243"/>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124">
        <v>100.0</v>
      </c>
      <c r="CT502" s="122" t="s">
        <v>6124</v>
      </c>
      <c r="CU502" s="35"/>
      <c r="CV502" s="35"/>
      <c r="CW502" s="35"/>
      <c r="CX502" s="35"/>
      <c r="CY502" s="35"/>
      <c r="CZ502" s="35"/>
      <c r="DA502" s="35"/>
      <c r="DB502" s="35"/>
      <c r="DC502" s="35"/>
      <c r="DD502" s="35"/>
      <c r="DE502" s="35"/>
      <c r="DF502" s="35"/>
      <c r="DG502" s="35"/>
      <c r="DH502" s="35"/>
      <c r="DI502" s="35"/>
      <c r="DJ502" s="35"/>
      <c r="DK502" s="35"/>
      <c r="DL502" s="35"/>
      <c r="DM502" s="35"/>
      <c r="DN502" s="35"/>
      <c r="DO502" s="35"/>
      <c r="DP502" s="35"/>
    </row>
    <row r="503" ht="24.75" customHeight="1">
      <c r="A503" s="35"/>
      <c r="B503" s="82">
        <v>494.0</v>
      </c>
      <c r="C503" s="35"/>
      <c r="D503" s="35"/>
      <c r="E503" s="35"/>
      <c r="F503" s="35"/>
      <c r="G503" s="35"/>
      <c r="H503" s="35"/>
      <c r="I503" s="35"/>
      <c r="J503" s="35"/>
      <c r="K503" s="101"/>
      <c r="L503" s="113"/>
      <c r="M503" s="35"/>
      <c r="N503" s="35"/>
      <c r="O503" s="35"/>
      <c r="P503" s="35"/>
      <c r="Q503" s="101"/>
      <c r="R503" s="114"/>
      <c r="S503" s="243"/>
      <c r="T503" s="250"/>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101"/>
      <c r="AT503" s="35"/>
      <c r="AU503" s="35"/>
      <c r="AV503" s="35"/>
      <c r="AW503" s="35"/>
      <c r="AX503" s="35"/>
      <c r="AY503" s="101"/>
      <c r="AZ503" s="114"/>
      <c r="BA503" s="35"/>
      <c r="BB503" s="35"/>
      <c r="BC503" s="35"/>
      <c r="BD503" s="35"/>
      <c r="BE503" s="35"/>
      <c r="BF503" s="35"/>
      <c r="BG503" s="243"/>
      <c r="BH503" s="243"/>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124">
        <v>50.0</v>
      </c>
      <c r="CT503" s="122" t="s">
        <v>6125</v>
      </c>
      <c r="CU503" s="35"/>
      <c r="CV503" s="35"/>
      <c r="CW503" s="35"/>
      <c r="CX503" s="35"/>
      <c r="CY503" s="35"/>
      <c r="CZ503" s="35"/>
      <c r="DA503" s="35"/>
      <c r="DB503" s="35"/>
      <c r="DC503" s="35"/>
      <c r="DD503" s="35"/>
      <c r="DE503" s="35"/>
      <c r="DF503" s="35"/>
      <c r="DG503" s="35"/>
      <c r="DH503" s="35"/>
      <c r="DI503" s="35"/>
      <c r="DJ503" s="35"/>
      <c r="DK503" s="35"/>
      <c r="DL503" s="35"/>
      <c r="DM503" s="35"/>
      <c r="DN503" s="35"/>
      <c r="DO503" s="35"/>
      <c r="DP503" s="35"/>
    </row>
    <row r="504" ht="24.75" customHeight="1">
      <c r="A504" s="35"/>
      <c r="B504" s="82">
        <v>495.0</v>
      </c>
      <c r="C504" s="35"/>
      <c r="D504" s="35"/>
      <c r="E504" s="35"/>
      <c r="F504" s="35"/>
      <c r="G504" s="35"/>
      <c r="H504" s="35"/>
      <c r="I504" s="35"/>
      <c r="J504" s="35"/>
      <c r="K504" s="101"/>
      <c r="L504" s="113"/>
      <c r="M504" s="35"/>
      <c r="N504" s="35"/>
      <c r="O504" s="35"/>
      <c r="P504" s="35"/>
      <c r="Q504" s="101"/>
      <c r="R504" s="114"/>
      <c r="S504" s="243"/>
      <c r="T504" s="250"/>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101"/>
      <c r="AT504" s="35"/>
      <c r="AU504" s="35"/>
      <c r="AV504" s="35"/>
      <c r="AW504" s="35"/>
      <c r="AX504" s="35"/>
      <c r="AY504" s="101"/>
      <c r="AZ504" s="114"/>
      <c r="BA504" s="35"/>
      <c r="BB504" s="35"/>
      <c r="BC504" s="35"/>
      <c r="BD504" s="35"/>
      <c r="BE504" s="35"/>
      <c r="BF504" s="35"/>
      <c r="BG504" s="243"/>
      <c r="BH504" s="243"/>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124">
        <v>200.0</v>
      </c>
      <c r="CT504" s="122" t="s">
        <v>6126</v>
      </c>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row>
    <row r="505" ht="24.75" customHeight="1">
      <c r="A505" s="35"/>
      <c r="B505" s="82">
        <v>496.0</v>
      </c>
      <c r="C505" s="35"/>
      <c r="D505" s="35"/>
      <c r="E505" s="35"/>
      <c r="F505" s="35"/>
      <c r="G505" s="35"/>
      <c r="H505" s="35"/>
      <c r="I505" s="35"/>
      <c r="J505" s="35"/>
      <c r="K505" s="101"/>
      <c r="L505" s="113"/>
      <c r="M505" s="35"/>
      <c r="N505" s="35"/>
      <c r="O505" s="35"/>
      <c r="P505" s="35"/>
      <c r="Q505" s="101"/>
      <c r="R505" s="114"/>
      <c r="S505" s="243"/>
      <c r="T505" s="250"/>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101"/>
      <c r="AT505" s="35"/>
      <c r="AU505" s="35"/>
      <c r="AV505" s="35"/>
      <c r="AW505" s="35"/>
      <c r="AX505" s="35"/>
      <c r="AY505" s="101"/>
      <c r="AZ505" s="114"/>
      <c r="BA505" s="35"/>
      <c r="BB505" s="35"/>
      <c r="BC505" s="35"/>
      <c r="BD505" s="35"/>
      <c r="BE505" s="35"/>
      <c r="BF505" s="35"/>
      <c r="BG505" s="243"/>
      <c r="BH505" s="243"/>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124">
        <v>100.0</v>
      </c>
      <c r="CT505" s="122" t="s">
        <v>6127</v>
      </c>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row>
    <row r="506" ht="24.75" customHeight="1">
      <c r="A506" s="35"/>
      <c r="B506" s="82">
        <v>497.0</v>
      </c>
      <c r="C506" s="35"/>
      <c r="D506" s="35"/>
      <c r="E506" s="35"/>
      <c r="F506" s="35"/>
      <c r="G506" s="35"/>
      <c r="H506" s="35"/>
      <c r="I506" s="35"/>
      <c r="J506" s="35"/>
      <c r="K506" s="101"/>
      <c r="L506" s="113"/>
      <c r="M506" s="35"/>
      <c r="N506" s="35"/>
      <c r="O506" s="35"/>
      <c r="P506" s="35"/>
      <c r="Q506" s="101"/>
      <c r="R506" s="114"/>
      <c r="S506" s="243"/>
      <c r="T506" s="250"/>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101"/>
      <c r="AT506" s="35"/>
      <c r="AU506" s="35"/>
      <c r="AV506" s="35"/>
      <c r="AW506" s="35"/>
      <c r="AX506" s="35"/>
      <c r="AY506" s="101"/>
      <c r="AZ506" s="114"/>
      <c r="BA506" s="35"/>
      <c r="BB506" s="35"/>
      <c r="BC506" s="35"/>
      <c r="BD506" s="35"/>
      <c r="BE506" s="35"/>
      <c r="BF506" s="35"/>
      <c r="BG506" s="243"/>
      <c r="BH506" s="243"/>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124">
        <v>200.0</v>
      </c>
      <c r="CT506" s="122" t="s">
        <v>6128</v>
      </c>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row>
    <row r="507" ht="24.75" customHeight="1">
      <c r="A507" s="35"/>
      <c r="B507" s="82">
        <v>498.0</v>
      </c>
      <c r="C507" s="35"/>
      <c r="D507" s="35"/>
      <c r="E507" s="35"/>
      <c r="F507" s="35"/>
      <c r="G507" s="35"/>
      <c r="H507" s="35"/>
      <c r="I507" s="35"/>
      <c r="J507" s="35"/>
      <c r="K507" s="101"/>
      <c r="L507" s="113"/>
      <c r="M507" s="35"/>
      <c r="N507" s="35"/>
      <c r="O507" s="35"/>
      <c r="P507" s="35"/>
      <c r="Q507" s="101"/>
      <c r="R507" s="114"/>
      <c r="S507" s="243"/>
      <c r="T507" s="250"/>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101"/>
      <c r="AT507" s="35"/>
      <c r="AU507" s="35"/>
      <c r="AV507" s="35"/>
      <c r="AW507" s="35"/>
      <c r="AX507" s="35"/>
      <c r="AY507" s="101"/>
      <c r="AZ507" s="114"/>
      <c r="BA507" s="35"/>
      <c r="BB507" s="35"/>
      <c r="BC507" s="35"/>
      <c r="BD507" s="35"/>
      <c r="BE507" s="35"/>
      <c r="BF507" s="35"/>
      <c r="BG507" s="243"/>
      <c r="BH507" s="243"/>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124">
        <v>600.0</v>
      </c>
      <c r="CT507" s="122" t="s">
        <v>6129</v>
      </c>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row>
    <row r="508" ht="24.75" customHeight="1">
      <c r="A508" s="35"/>
      <c r="B508" s="82">
        <v>499.0</v>
      </c>
      <c r="C508" s="35"/>
      <c r="D508" s="35"/>
      <c r="E508" s="35"/>
      <c r="F508" s="35"/>
      <c r="G508" s="35"/>
      <c r="H508" s="35"/>
      <c r="I508" s="35"/>
      <c r="J508" s="35"/>
      <c r="K508" s="101"/>
      <c r="L508" s="113"/>
      <c r="M508" s="35"/>
      <c r="N508" s="35"/>
      <c r="O508" s="35"/>
      <c r="P508" s="35"/>
      <c r="Q508" s="101"/>
      <c r="R508" s="114"/>
      <c r="S508" s="243"/>
      <c r="T508" s="250"/>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101"/>
      <c r="AT508" s="35"/>
      <c r="AU508" s="35"/>
      <c r="AV508" s="35"/>
      <c r="AW508" s="35"/>
      <c r="AX508" s="35"/>
      <c r="AY508" s="101"/>
      <c r="AZ508" s="114"/>
      <c r="BA508" s="35"/>
      <c r="BB508" s="35"/>
      <c r="BC508" s="35"/>
      <c r="BD508" s="35"/>
      <c r="BE508" s="35"/>
      <c r="BF508" s="35"/>
      <c r="BG508" s="243"/>
      <c r="BH508" s="243"/>
      <c r="BI508" s="35"/>
      <c r="BJ508" s="35"/>
      <c r="BK508" s="35"/>
      <c r="BL508" s="35"/>
      <c r="BM508" s="35"/>
      <c r="BN508" s="35"/>
      <c r="BO508" s="35"/>
      <c r="BP508" s="35"/>
      <c r="BQ508" s="35"/>
      <c r="BR508" s="35"/>
      <c r="BS508" s="35"/>
      <c r="BT508" s="35"/>
      <c r="BU508" s="35"/>
      <c r="BV508" s="35"/>
      <c r="BW508" s="35"/>
      <c r="BX508" s="35"/>
      <c r="BY508" s="35"/>
      <c r="BZ508" s="35"/>
      <c r="CA508" s="35"/>
      <c r="CB508" s="35"/>
      <c r="CC508" s="35"/>
      <c r="CD508" s="35"/>
      <c r="CE508" s="35"/>
      <c r="CF508" s="35"/>
      <c r="CG508" s="35"/>
      <c r="CH508" s="35"/>
      <c r="CI508" s="35"/>
      <c r="CJ508" s="35"/>
      <c r="CK508" s="35"/>
      <c r="CL508" s="35"/>
      <c r="CM508" s="35"/>
      <c r="CN508" s="35"/>
      <c r="CO508" s="35"/>
      <c r="CP508" s="35"/>
      <c r="CQ508" s="35"/>
      <c r="CR508" s="35"/>
      <c r="CS508" s="124">
        <v>200.0</v>
      </c>
      <c r="CT508" s="122" t="s">
        <v>6130</v>
      </c>
      <c r="CU508" s="35"/>
      <c r="CV508" s="35"/>
      <c r="CW508" s="35"/>
      <c r="CX508" s="35"/>
      <c r="CY508" s="35"/>
      <c r="CZ508" s="35"/>
      <c r="DA508" s="35"/>
      <c r="DB508" s="35"/>
      <c r="DC508" s="35"/>
      <c r="DD508" s="35"/>
      <c r="DE508" s="35"/>
      <c r="DF508" s="35"/>
      <c r="DG508" s="35"/>
      <c r="DH508" s="35"/>
      <c r="DI508" s="35"/>
      <c r="DJ508" s="35"/>
      <c r="DK508" s="35"/>
      <c r="DL508" s="35"/>
      <c r="DM508" s="35"/>
      <c r="DN508" s="35"/>
      <c r="DO508" s="35"/>
      <c r="DP508" s="35"/>
    </row>
    <row r="509" ht="24.75" customHeight="1">
      <c r="A509" s="35"/>
      <c r="B509" s="82">
        <v>500.0</v>
      </c>
      <c r="C509" s="35"/>
      <c r="D509" s="35"/>
      <c r="E509" s="35"/>
      <c r="F509" s="35"/>
      <c r="G509" s="35"/>
      <c r="H509" s="35"/>
      <c r="I509" s="35"/>
      <c r="J509" s="35"/>
      <c r="K509" s="101"/>
      <c r="L509" s="113"/>
      <c r="M509" s="35"/>
      <c r="N509" s="35"/>
      <c r="O509" s="35"/>
      <c r="P509" s="35"/>
      <c r="Q509" s="101"/>
      <c r="R509" s="114"/>
      <c r="S509" s="243"/>
      <c r="T509" s="250"/>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101"/>
      <c r="AT509" s="35"/>
      <c r="AU509" s="35"/>
      <c r="AV509" s="35"/>
      <c r="AW509" s="35"/>
      <c r="AX509" s="35"/>
      <c r="AY509" s="101"/>
      <c r="AZ509" s="114"/>
      <c r="BA509" s="35"/>
      <c r="BB509" s="35"/>
      <c r="BC509" s="35"/>
      <c r="BD509" s="35"/>
      <c r="BE509" s="35"/>
      <c r="BF509" s="35"/>
      <c r="BG509" s="243"/>
      <c r="BH509" s="243"/>
      <c r="BI509" s="35"/>
      <c r="BJ509" s="35"/>
      <c r="BK509" s="35"/>
      <c r="BL509" s="35"/>
      <c r="BM509" s="35"/>
      <c r="BN509" s="35"/>
      <c r="BO509" s="35"/>
      <c r="BP509" s="35"/>
      <c r="BQ509" s="35"/>
      <c r="BR509" s="35"/>
      <c r="BS509" s="35"/>
      <c r="BT509" s="35"/>
      <c r="BU509" s="35"/>
      <c r="BV509" s="35"/>
      <c r="BW509" s="35"/>
      <c r="BX509" s="35"/>
      <c r="BY509" s="35"/>
      <c r="BZ509" s="35"/>
      <c r="CA509" s="35"/>
      <c r="CB509" s="35"/>
      <c r="CC509" s="35"/>
      <c r="CD509" s="35"/>
      <c r="CE509" s="35"/>
      <c r="CF509" s="35"/>
      <c r="CG509" s="35"/>
      <c r="CH509" s="35"/>
      <c r="CI509" s="35"/>
      <c r="CJ509" s="35"/>
      <c r="CK509" s="35"/>
      <c r="CL509" s="35"/>
      <c r="CM509" s="35"/>
      <c r="CN509" s="35"/>
      <c r="CO509" s="35"/>
      <c r="CP509" s="35"/>
      <c r="CQ509" s="35"/>
      <c r="CR509" s="35"/>
      <c r="CS509" s="124">
        <v>200.0</v>
      </c>
      <c r="CT509" s="122" t="s">
        <v>6131</v>
      </c>
      <c r="CU509" s="35"/>
      <c r="CV509" s="35"/>
      <c r="CW509" s="35"/>
      <c r="CX509" s="35"/>
      <c r="CY509" s="35"/>
      <c r="CZ509" s="35"/>
      <c r="DA509" s="35"/>
      <c r="DB509" s="35"/>
      <c r="DC509" s="35"/>
      <c r="DD509" s="35"/>
      <c r="DE509" s="35"/>
      <c r="DF509" s="35"/>
      <c r="DG509" s="35"/>
      <c r="DH509" s="35"/>
      <c r="DI509" s="35"/>
      <c r="DJ509" s="35"/>
      <c r="DK509" s="35"/>
      <c r="DL509" s="35"/>
      <c r="DM509" s="35"/>
      <c r="DN509" s="35"/>
      <c r="DO509" s="35"/>
      <c r="DP509" s="35"/>
    </row>
    <row r="510" ht="24.75" customHeight="1">
      <c r="A510" s="35"/>
      <c r="B510" s="82">
        <v>501.0</v>
      </c>
      <c r="C510" s="35"/>
      <c r="D510" s="35"/>
      <c r="E510" s="35"/>
      <c r="F510" s="35"/>
      <c r="G510" s="35"/>
      <c r="H510" s="35"/>
      <c r="I510" s="35"/>
      <c r="J510" s="35"/>
      <c r="K510" s="101"/>
      <c r="L510" s="113"/>
      <c r="M510" s="35"/>
      <c r="N510" s="35"/>
      <c r="O510" s="35"/>
      <c r="P510" s="35"/>
      <c r="Q510" s="101"/>
      <c r="R510" s="114"/>
      <c r="S510" s="243"/>
      <c r="T510" s="250"/>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101"/>
      <c r="AT510" s="35"/>
      <c r="AU510" s="35"/>
      <c r="AV510" s="35"/>
      <c r="AW510" s="35"/>
      <c r="AX510" s="35"/>
      <c r="AY510" s="101"/>
      <c r="AZ510" s="114"/>
      <c r="BA510" s="35"/>
      <c r="BB510" s="35"/>
      <c r="BC510" s="35"/>
      <c r="BD510" s="35"/>
      <c r="BE510" s="35"/>
      <c r="BF510" s="35"/>
      <c r="BG510" s="243"/>
      <c r="BH510" s="243"/>
      <c r="BI510" s="35"/>
      <c r="BJ510" s="35"/>
      <c r="BK510" s="35"/>
      <c r="BL510" s="35"/>
      <c r="BM510" s="35"/>
      <c r="BN510" s="35"/>
      <c r="BO510" s="35"/>
      <c r="BP510" s="35"/>
      <c r="BQ510" s="35"/>
      <c r="BR510" s="35"/>
      <c r="BS510" s="35"/>
      <c r="BT510" s="35"/>
      <c r="BU510" s="35"/>
      <c r="BV510" s="35"/>
      <c r="BW510" s="35"/>
      <c r="BX510" s="35"/>
      <c r="BY510" s="35"/>
      <c r="BZ510" s="35"/>
      <c r="CA510" s="35"/>
      <c r="CB510" s="35"/>
      <c r="CC510" s="35"/>
      <c r="CD510" s="35"/>
      <c r="CE510" s="35"/>
      <c r="CF510" s="35"/>
      <c r="CG510" s="35"/>
      <c r="CH510" s="35"/>
      <c r="CI510" s="35"/>
      <c r="CJ510" s="35"/>
      <c r="CK510" s="35"/>
      <c r="CL510" s="35"/>
      <c r="CM510" s="35"/>
      <c r="CN510" s="35"/>
      <c r="CO510" s="35"/>
      <c r="CP510" s="35"/>
      <c r="CQ510" s="35"/>
      <c r="CR510" s="35"/>
      <c r="CS510" s="124">
        <v>300.0</v>
      </c>
      <c r="CT510" s="122" t="s">
        <v>6132</v>
      </c>
      <c r="CU510" s="35"/>
      <c r="CV510" s="35"/>
      <c r="CW510" s="35"/>
      <c r="CX510" s="35"/>
      <c r="CY510" s="35"/>
      <c r="CZ510" s="35"/>
      <c r="DA510" s="35"/>
      <c r="DB510" s="35"/>
      <c r="DC510" s="35"/>
      <c r="DD510" s="35"/>
      <c r="DE510" s="35"/>
      <c r="DF510" s="35"/>
      <c r="DG510" s="35"/>
      <c r="DH510" s="35"/>
      <c r="DI510" s="35"/>
      <c r="DJ510" s="35"/>
      <c r="DK510" s="35"/>
      <c r="DL510" s="35"/>
      <c r="DM510" s="35"/>
      <c r="DN510" s="35"/>
      <c r="DO510" s="35"/>
      <c r="DP510" s="35"/>
    </row>
    <row r="511" ht="24.75" customHeight="1">
      <c r="A511" s="35"/>
      <c r="B511" s="82">
        <v>502.0</v>
      </c>
      <c r="C511" s="35"/>
      <c r="D511" s="35"/>
      <c r="E511" s="35"/>
      <c r="F511" s="35"/>
      <c r="G511" s="35"/>
      <c r="H511" s="35"/>
      <c r="I511" s="35"/>
      <c r="J511" s="35"/>
      <c r="K511" s="101"/>
      <c r="L511" s="113"/>
      <c r="M511" s="35"/>
      <c r="N511" s="35"/>
      <c r="O511" s="35"/>
      <c r="P511" s="35"/>
      <c r="Q511" s="101"/>
      <c r="R511" s="114"/>
      <c r="S511" s="243"/>
      <c r="T511" s="250"/>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101"/>
      <c r="AT511" s="35"/>
      <c r="AU511" s="35"/>
      <c r="AV511" s="35"/>
      <c r="AW511" s="35"/>
      <c r="AX511" s="35"/>
      <c r="AY511" s="101"/>
      <c r="AZ511" s="114"/>
      <c r="BA511" s="35"/>
      <c r="BB511" s="35"/>
      <c r="BC511" s="35"/>
      <c r="BD511" s="35"/>
      <c r="BE511" s="35"/>
      <c r="BF511" s="35"/>
      <c r="BG511" s="243"/>
      <c r="BH511" s="243"/>
      <c r="BI511" s="35"/>
      <c r="BJ511" s="35"/>
      <c r="BK511" s="35"/>
      <c r="BL511" s="35"/>
      <c r="BM511" s="35"/>
      <c r="BN511" s="35"/>
      <c r="BO511" s="35"/>
      <c r="BP511" s="35"/>
      <c r="BQ511" s="35"/>
      <c r="BR511" s="35"/>
      <c r="BS511" s="35"/>
      <c r="BT511" s="35"/>
      <c r="BU511" s="35"/>
      <c r="BV511" s="35"/>
      <c r="BW511" s="35"/>
      <c r="BX511" s="35"/>
      <c r="BY511" s="35"/>
      <c r="BZ511" s="35"/>
      <c r="CA511" s="35"/>
      <c r="CB511" s="35"/>
      <c r="CC511" s="35"/>
      <c r="CD511" s="35"/>
      <c r="CE511" s="35"/>
      <c r="CF511" s="35"/>
      <c r="CG511" s="35"/>
      <c r="CH511" s="35"/>
      <c r="CI511" s="35"/>
      <c r="CJ511" s="35"/>
      <c r="CK511" s="35"/>
      <c r="CL511" s="35"/>
      <c r="CM511" s="35"/>
      <c r="CN511" s="35"/>
      <c r="CO511" s="35"/>
      <c r="CP511" s="35"/>
      <c r="CQ511" s="35"/>
      <c r="CR511" s="35"/>
      <c r="CS511" s="124">
        <v>200.0</v>
      </c>
      <c r="CT511" s="122" t="s">
        <v>6133</v>
      </c>
      <c r="CU511" s="35"/>
      <c r="CV511" s="35"/>
      <c r="CW511" s="35"/>
      <c r="CX511" s="35"/>
      <c r="CY511" s="35"/>
      <c r="CZ511" s="35"/>
      <c r="DA511" s="35"/>
      <c r="DB511" s="35"/>
      <c r="DC511" s="35"/>
      <c r="DD511" s="35"/>
      <c r="DE511" s="35"/>
      <c r="DF511" s="35"/>
      <c r="DG511" s="35"/>
      <c r="DH511" s="35"/>
      <c r="DI511" s="35"/>
      <c r="DJ511" s="35"/>
      <c r="DK511" s="35"/>
      <c r="DL511" s="35"/>
      <c r="DM511" s="35"/>
      <c r="DN511" s="35"/>
      <c r="DO511" s="35"/>
      <c r="DP511" s="35"/>
    </row>
    <row r="512" ht="24.75" customHeight="1">
      <c r="A512" s="35"/>
      <c r="B512" s="82">
        <v>503.0</v>
      </c>
      <c r="C512" s="35"/>
      <c r="D512" s="35"/>
      <c r="E512" s="35"/>
      <c r="F512" s="35"/>
      <c r="G512" s="35"/>
      <c r="H512" s="35"/>
      <c r="I512" s="35"/>
      <c r="J512" s="35"/>
      <c r="K512" s="101"/>
      <c r="L512" s="113"/>
      <c r="M512" s="35"/>
      <c r="N512" s="35"/>
      <c r="O512" s="35"/>
      <c r="P512" s="35"/>
      <c r="Q512" s="101"/>
      <c r="R512" s="114"/>
      <c r="S512" s="243"/>
      <c r="T512" s="250"/>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101"/>
      <c r="AT512" s="35"/>
      <c r="AU512" s="35"/>
      <c r="AV512" s="35"/>
      <c r="AW512" s="35"/>
      <c r="AX512" s="35"/>
      <c r="AY512" s="101"/>
      <c r="AZ512" s="114"/>
      <c r="BA512" s="35"/>
      <c r="BB512" s="35"/>
      <c r="BC512" s="35"/>
      <c r="BD512" s="35"/>
      <c r="BE512" s="35"/>
      <c r="BF512" s="35"/>
      <c r="BG512" s="243"/>
      <c r="BH512" s="243"/>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35"/>
      <c r="CI512" s="35"/>
      <c r="CJ512" s="35"/>
      <c r="CK512" s="35"/>
      <c r="CL512" s="35"/>
      <c r="CM512" s="35"/>
      <c r="CN512" s="35"/>
      <c r="CO512" s="35"/>
      <c r="CP512" s="35"/>
      <c r="CQ512" s="35"/>
      <c r="CR512" s="35"/>
      <c r="CS512" s="124">
        <v>300.0</v>
      </c>
      <c r="CT512" s="122" t="s">
        <v>6134</v>
      </c>
      <c r="CU512" s="35"/>
      <c r="CV512" s="35"/>
      <c r="CW512" s="35"/>
      <c r="CX512" s="35"/>
      <c r="CY512" s="35"/>
      <c r="CZ512" s="35"/>
      <c r="DA512" s="35"/>
      <c r="DB512" s="35"/>
      <c r="DC512" s="35"/>
      <c r="DD512" s="35"/>
      <c r="DE512" s="35"/>
      <c r="DF512" s="35"/>
      <c r="DG512" s="35"/>
      <c r="DH512" s="35"/>
      <c r="DI512" s="35"/>
      <c r="DJ512" s="35"/>
      <c r="DK512" s="35"/>
      <c r="DL512" s="35"/>
      <c r="DM512" s="35"/>
      <c r="DN512" s="35"/>
      <c r="DO512" s="35"/>
      <c r="DP512" s="35"/>
    </row>
    <row r="513" ht="24.75" customHeight="1">
      <c r="A513" s="35"/>
      <c r="B513" s="82">
        <v>504.0</v>
      </c>
      <c r="C513" s="35"/>
      <c r="D513" s="35"/>
      <c r="E513" s="35"/>
      <c r="F513" s="35"/>
      <c r="G513" s="35"/>
      <c r="H513" s="35"/>
      <c r="I513" s="35"/>
      <c r="J513" s="35"/>
      <c r="K513" s="101"/>
      <c r="L513" s="113"/>
      <c r="M513" s="35"/>
      <c r="N513" s="35"/>
      <c r="O513" s="35"/>
      <c r="P513" s="35"/>
      <c r="Q513" s="101"/>
      <c r="R513" s="114"/>
      <c r="S513" s="243"/>
      <c r="T513" s="250"/>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101"/>
      <c r="AT513" s="35"/>
      <c r="AU513" s="35"/>
      <c r="AV513" s="35"/>
      <c r="AW513" s="35"/>
      <c r="AX513" s="35"/>
      <c r="AY513" s="101"/>
      <c r="AZ513" s="114"/>
      <c r="BA513" s="35"/>
      <c r="BB513" s="35"/>
      <c r="BC513" s="35"/>
      <c r="BD513" s="35"/>
      <c r="BE513" s="35"/>
      <c r="BF513" s="35"/>
      <c r="BG513" s="243"/>
      <c r="BH513" s="243"/>
      <c r="BI513" s="35"/>
      <c r="BJ513" s="35"/>
      <c r="BK513" s="35"/>
      <c r="BL513" s="35"/>
      <c r="BM513" s="35"/>
      <c r="BN513" s="35"/>
      <c r="BO513" s="35"/>
      <c r="BP513" s="35"/>
      <c r="BQ513" s="35"/>
      <c r="BR513" s="35"/>
      <c r="BS513" s="35"/>
      <c r="BT513" s="35"/>
      <c r="BU513" s="35"/>
      <c r="BV513" s="35"/>
      <c r="BW513" s="35"/>
      <c r="BX513" s="35"/>
      <c r="BY513" s="35"/>
      <c r="BZ513" s="35"/>
      <c r="CA513" s="35"/>
      <c r="CB513" s="35"/>
      <c r="CC513" s="35"/>
      <c r="CD513" s="35"/>
      <c r="CE513" s="35"/>
      <c r="CF513" s="35"/>
      <c r="CG513" s="35"/>
      <c r="CH513" s="35"/>
      <c r="CI513" s="35"/>
      <c r="CJ513" s="35"/>
      <c r="CK513" s="35"/>
      <c r="CL513" s="35"/>
      <c r="CM513" s="35"/>
      <c r="CN513" s="35"/>
      <c r="CO513" s="35"/>
      <c r="CP513" s="35"/>
      <c r="CQ513" s="35"/>
      <c r="CR513" s="35"/>
      <c r="CS513" s="124">
        <v>300.0</v>
      </c>
      <c r="CT513" s="122" t="s">
        <v>6135</v>
      </c>
      <c r="CU513" s="35"/>
      <c r="CV513" s="35"/>
      <c r="CW513" s="35"/>
      <c r="CX513" s="35"/>
      <c r="CY513" s="35"/>
      <c r="CZ513" s="35"/>
      <c r="DA513" s="35"/>
      <c r="DB513" s="35"/>
      <c r="DC513" s="35"/>
      <c r="DD513" s="35"/>
      <c r="DE513" s="35"/>
      <c r="DF513" s="35"/>
      <c r="DG513" s="35"/>
      <c r="DH513" s="35"/>
      <c r="DI513" s="35"/>
      <c r="DJ513" s="35"/>
      <c r="DK513" s="35"/>
      <c r="DL513" s="35"/>
      <c r="DM513" s="35"/>
      <c r="DN513" s="35"/>
      <c r="DO513" s="35"/>
      <c r="DP513" s="35"/>
    </row>
    <row r="514" ht="24.75" customHeight="1">
      <c r="A514" s="35"/>
      <c r="B514" s="82">
        <v>505.0</v>
      </c>
      <c r="C514" s="35"/>
      <c r="D514" s="35"/>
      <c r="E514" s="35"/>
      <c r="F514" s="35"/>
      <c r="G514" s="35"/>
      <c r="H514" s="35"/>
      <c r="I514" s="35"/>
      <c r="J514" s="35"/>
      <c r="K514" s="101"/>
      <c r="L514" s="113"/>
      <c r="M514" s="35"/>
      <c r="N514" s="35"/>
      <c r="O514" s="35"/>
      <c r="P514" s="35"/>
      <c r="Q514" s="101"/>
      <c r="R514" s="114"/>
      <c r="S514" s="243"/>
      <c r="T514" s="250"/>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101"/>
      <c r="AT514" s="35"/>
      <c r="AU514" s="35"/>
      <c r="AV514" s="35"/>
      <c r="AW514" s="35"/>
      <c r="AX514" s="35"/>
      <c r="AY514" s="101"/>
      <c r="AZ514" s="114"/>
      <c r="BA514" s="35"/>
      <c r="BB514" s="35"/>
      <c r="BC514" s="35"/>
      <c r="BD514" s="35"/>
      <c r="BE514" s="35"/>
      <c r="BF514" s="35"/>
      <c r="BG514" s="243"/>
      <c r="BH514" s="243"/>
      <c r="BI514" s="35"/>
      <c r="BJ514" s="35"/>
      <c r="BK514" s="35"/>
      <c r="BL514" s="35"/>
      <c r="BM514" s="35"/>
      <c r="BN514" s="35"/>
      <c r="BO514" s="35"/>
      <c r="BP514" s="35"/>
      <c r="BQ514" s="35"/>
      <c r="BR514" s="35"/>
      <c r="BS514" s="35"/>
      <c r="BT514" s="35"/>
      <c r="BU514" s="35"/>
      <c r="BV514" s="35"/>
      <c r="BW514" s="35"/>
      <c r="BX514" s="35"/>
      <c r="BY514" s="35"/>
      <c r="BZ514" s="35"/>
      <c r="CA514" s="35"/>
      <c r="CB514" s="35"/>
      <c r="CC514" s="35"/>
      <c r="CD514" s="35"/>
      <c r="CE514" s="35"/>
      <c r="CF514" s="35"/>
      <c r="CG514" s="35"/>
      <c r="CH514" s="35"/>
      <c r="CI514" s="35"/>
      <c r="CJ514" s="35"/>
      <c r="CK514" s="35"/>
      <c r="CL514" s="35"/>
      <c r="CM514" s="35"/>
      <c r="CN514" s="35"/>
      <c r="CO514" s="35"/>
      <c r="CP514" s="35"/>
      <c r="CQ514" s="35"/>
      <c r="CR514" s="35"/>
      <c r="CS514" s="124">
        <v>50.0</v>
      </c>
      <c r="CT514" s="122" t="s">
        <v>6136</v>
      </c>
      <c r="CU514" s="35"/>
      <c r="CV514" s="35"/>
      <c r="CW514" s="35"/>
      <c r="CX514" s="35"/>
      <c r="CY514" s="35"/>
      <c r="CZ514" s="35"/>
      <c r="DA514" s="35"/>
      <c r="DB514" s="35"/>
      <c r="DC514" s="35"/>
      <c r="DD514" s="35"/>
      <c r="DE514" s="35"/>
      <c r="DF514" s="35"/>
      <c r="DG514" s="35"/>
      <c r="DH514" s="35"/>
      <c r="DI514" s="35"/>
      <c r="DJ514" s="35"/>
      <c r="DK514" s="35"/>
      <c r="DL514" s="35"/>
      <c r="DM514" s="35"/>
      <c r="DN514" s="35"/>
      <c r="DO514" s="35"/>
      <c r="DP514" s="35"/>
    </row>
    <row r="515" ht="24.75" customHeight="1">
      <c r="A515" s="35"/>
      <c r="B515" s="82">
        <v>506.0</v>
      </c>
      <c r="C515" s="35"/>
      <c r="D515" s="35"/>
      <c r="E515" s="35"/>
      <c r="F515" s="35"/>
      <c r="G515" s="35"/>
      <c r="H515" s="35"/>
      <c r="I515" s="35"/>
      <c r="J515" s="35"/>
      <c r="K515" s="101"/>
      <c r="L515" s="113"/>
      <c r="M515" s="35"/>
      <c r="N515" s="35"/>
      <c r="O515" s="35"/>
      <c r="P515" s="35"/>
      <c r="Q515" s="101"/>
      <c r="R515" s="114"/>
      <c r="S515" s="243"/>
      <c r="T515" s="250"/>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101"/>
      <c r="AT515" s="35"/>
      <c r="AU515" s="35"/>
      <c r="AV515" s="35"/>
      <c r="AW515" s="35"/>
      <c r="AX515" s="35"/>
      <c r="AY515" s="101"/>
      <c r="AZ515" s="114"/>
      <c r="BA515" s="35"/>
      <c r="BB515" s="35"/>
      <c r="BC515" s="35"/>
      <c r="BD515" s="35"/>
      <c r="BE515" s="35"/>
      <c r="BF515" s="35"/>
      <c r="BG515" s="243"/>
      <c r="BH515" s="243"/>
      <c r="BI515" s="35"/>
      <c r="BJ515" s="35"/>
      <c r="BK515" s="35"/>
      <c r="BL515" s="35"/>
      <c r="BM515" s="35"/>
      <c r="BN515" s="35"/>
      <c r="BO515" s="35"/>
      <c r="BP515" s="35"/>
      <c r="BQ515" s="35"/>
      <c r="BR515" s="35"/>
      <c r="BS515" s="35"/>
      <c r="BT515" s="35"/>
      <c r="BU515" s="35"/>
      <c r="BV515" s="35"/>
      <c r="BW515" s="35"/>
      <c r="BX515" s="35"/>
      <c r="BY515" s="35"/>
      <c r="BZ515" s="35"/>
      <c r="CA515" s="35"/>
      <c r="CB515" s="35"/>
      <c r="CC515" s="35"/>
      <c r="CD515" s="35"/>
      <c r="CE515" s="35"/>
      <c r="CF515" s="35"/>
      <c r="CG515" s="35"/>
      <c r="CH515" s="35"/>
      <c r="CI515" s="35"/>
      <c r="CJ515" s="35"/>
      <c r="CK515" s="35"/>
      <c r="CL515" s="35"/>
      <c r="CM515" s="35"/>
      <c r="CN515" s="35"/>
      <c r="CO515" s="35"/>
      <c r="CP515" s="35"/>
      <c r="CQ515" s="35"/>
      <c r="CR515" s="35"/>
      <c r="CS515" s="124">
        <v>600.0</v>
      </c>
      <c r="CT515" s="122" t="s">
        <v>6137</v>
      </c>
      <c r="CU515" s="35"/>
      <c r="CV515" s="35"/>
      <c r="CW515" s="35"/>
      <c r="CX515" s="35"/>
      <c r="CY515" s="35"/>
      <c r="CZ515" s="35"/>
      <c r="DA515" s="35"/>
      <c r="DB515" s="35"/>
      <c r="DC515" s="35"/>
      <c r="DD515" s="35"/>
      <c r="DE515" s="35"/>
      <c r="DF515" s="35"/>
      <c r="DG515" s="35"/>
      <c r="DH515" s="35"/>
      <c r="DI515" s="35"/>
      <c r="DJ515" s="35"/>
      <c r="DK515" s="35"/>
      <c r="DL515" s="35"/>
      <c r="DM515" s="35"/>
      <c r="DN515" s="35"/>
      <c r="DO515" s="35"/>
      <c r="DP515" s="35"/>
    </row>
    <row r="516" ht="24.75" customHeight="1">
      <c r="A516" s="35"/>
      <c r="B516" s="82">
        <v>507.0</v>
      </c>
      <c r="C516" s="35"/>
      <c r="D516" s="35"/>
      <c r="E516" s="35"/>
      <c r="F516" s="35"/>
      <c r="G516" s="35"/>
      <c r="H516" s="35"/>
      <c r="I516" s="35"/>
      <c r="J516" s="35"/>
      <c r="K516" s="101"/>
      <c r="L516" s="113"/>
      <c r="M516" s="35"/>
      <c r="N516" s="35"/>
      <c r="O516" s="35"/>
      <c r="P516" s="35"/>
      <c r="Q516" s="101"/>
      <c r="R516" s="114"/>
      <c r="S516" s="243"/>
      <c r="T516" s="250"/>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101"/>
      <c r="AT516" s="35"/>
      <c r="AU516" s="35"/>
      <c r="AV516" s="35"/>
      <c r="AW516" s="35"/>
      <c r="AX516" s="35"/>
      <c r="AY516" s="101"/>
      <c r="AZ516" s="114"/>
      <c r="BA516" s="35"/>
      <c r="BB516" s="35"/>
      <c r="BC516" s="35"/>
      <c r="BD516" s="35"/>
      <c r="BE516" s="35"/>
      <c r="BF516" s="35"/>
      <c r="BG516" s="243"/>
      <c r="BH516" s="243"/>
      <c r="BI516" s="35"/>
      <c r="BJ516" s="35"/>
      <c r="BK516" s="35"/>
      <c r="BL516" s="35"/>
      <c r="BM516" s="35"/>
      <c r="BN516" s="35"/>
      <c r="BO516" s="35"/>
      <c r="BP516" s="35"/>
      <c r="BQ516" s="35"/>
      <c r="BR516" s="35"/>
      <c r="BS516" s="35"/>
      <c r="BT516" s="35"/>
      <c r="BU516" s="35"/>
      <c r="BV516" s="35"/>
      <c r="BW516" s="35"/>
      <c r="BX516" s="35"/>
      <c r="BY516" s="35"/>
      <c r="BZ516" s="35"/>
      <c r="CA516" s="35"/>
      <c r="CB516" s="35"/>
      <c r="CC516" s="35"/>
      <c r="CD516" s="35"/>
      <c r="CE516" s="35"/>
      <c r="CF516" s="35"/>
      <c r="CG516" s="35"/>
      <c r="CH516" s="35"/>
      <c r="CI516" s="35"/>
      <c r="CJ516" s="35"/>
      <c r="CK516" s="35"/>
      <c r="CL516" s="35"/>
      <c r="CM516" s="35"/>
      <c r="CN516" s="35"/>
      <c r="CO516" s="35"/>
      <c r="CP516" s="35"/>
      <c r="CQ516" s="35"/>
      <c r="CR516" s="35"/>
      <c r="CS516" s="124">
        <v>200.0</v>
      </c>
      <c r="CT516" s="122" t="s">
        <v>6138</v>
      </c>
      <c r="CU516" s="35"/>
      <c r="CV516" s="35"/>
      <c r="CW516" s="35"/>
      <c r="CX516" s="35"/>
      <c r="CY516" s="35"/>
      <c r="CZ516" s="35"/>
      <c r="DA516" s="35"/>
      <c r="DB516" s="35"/>
      <c r="DC516" s="35"/>
      <c r="DD516" s="35"/>
      <c r="DE516" s="35"/>
      <c r="DF516" s="35"/>
      <c r="DG516" s="35"/>
      <c r="DH516" s="35"/>
      <c r="DI516" s="35"/>
      <c r="DJ516" s="35"/>
      <c r="DK516" s="35"/>
      <c r="DL516" s="35"/>
      <c r="DM516" s="35"/>
      <c r="DN516" s="35"/>
      <c r="DO516" s="35"/>
      <c r="DP516" s="35"/>
    </row>
    <row r="517" ht="24.75" customHeight="1">
      <c r="A517" s="35"/>
      <c r="B517" s="82">
        <v>508.0</v>
      </c>
      <c r="C517" s="35"/>
      <c r="D517" s="35"/>
      <c r="E517" s="35"/>
      <c r="F517" s="35"/>
      <c r="G517" s="35"/>
      <c r="H517" s="35"/>
      <c r="I517" s="35"/>
      <c r="J517" s="35"/>
      <c r="K517" s="101"/>
      <c r="L517" s="113"/>
      <c r="M517" s="35"/>
      <c r="N517" s="35"/>
      <c r="O517" s="35"/>
      <c r="P517" s="35"/>
      <c r="Q517" s="101"/>
      <c r="R517" s="114"/>
      <c r="S517" s="243"/>
      <c r="T517" s="250"/>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101"/>
      <c r="AT517" s="35"/>
      <c r="AU517" s="35"/>
      <c r="AV517" s="35"/>
      <c r="AW517" s="35"/>
      <c r="AX517" s="35"/>
      <c r="AY517" s="101"/>
      <c r="AZ517" s="114"/>
      <c r="BA517" s="35"/>
      <c r="BB517" s="35"/>
      <c r="BC517" s="35"/>
      <c r="BD517" s="35"/>
      <c r="BE517" s="35"/>
      <c r="BF517" s="35"/>
      <c r="BG517" s="243"/>
      <c r="BH517" s="243"/>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5"/>
      <c r="CE517" s="35"/>
      <c r="CF517" s="35"/>
      <c r="CG517" s="35"/>
      <c r="CH517" s="35"/>
      <c r="CI517" s="35"/>
      <c r="CJ517" s="35"/>
      <c r="CK517" s="35"/>
      <c r="CL517" s="35"/>
      <c r="CM517" s="35"/>
      <c r="CN517" s="35"/>
      <c r="CO517" s="35"/>
      <c r="CP517" s="35"/>
      <c r="CQ517" s="35"/>
      <c r="CR517" s="35"/>
      <c r="CS517" s="124">
        <v>700.0</v>
      </c>
      <c r="CT517" s="122" t="s">
        <v>6139</v>
      </c>
      <c r="CU517" s="35"/>
      <c r="CV517" s="35"/>
      <c r="CW517" s="35"/>
      <c r="CX517" s="35"/>
      <c r="CY517" s="35"/>
      <c r="CZ517" s="35"/>
      <c r="DA517" s="35"/>
      <c r="DB517" s="35"/>
      <c r="DC517" s="35"/>
      <c r="DD517" s="35"/>
      <c r="DE517" s="35"/>
      <c r="DF517" s="35"/>
      <c r="DG517" s="35"/>
      <c r="DH517" s="35"/>
      <c r="DI517" s="35"/>
      <c r="DJ517" s="35"/>
      <c r="DK517" s="35"/>
      <c r="DL517" s="35"/>
      <c r="DM517" s="35"/>
      <c r="DN517" s="35"/>
      <c r="DO517" s="35"/>
      <c r="DP517" s="35"/>
    </row>
    <row r="518" ht="24.75" customHeight="1">
      <c r="A518" s="35"/>
      <c r="B518" s="82">
        <v>509.0</v>
      </c>
      <c r="C518" s="35"/>
      <c r="D518" s="35"/>
      <c r="E518" s="35"/>
      <c r="F518" s="35"/>
      <c r="G518" s="35"/>
      <c r="H518" s="35"/>
      <c r="I518" s="35"/>
      <c r="J518" s="35"/>
      <c r="K518" s="101"/>
      <c r="L518" s="113"/>
      <c r="M518" s="35"/>
      <c r="N518" s="35"/>
      <c r="O518" s="35"/>
      <c r="P518" s="35"/>
      <c r="Q518" s="101"/>
      <c r="R518" s="114"/>
      <c r="S518" s="243"/>
      <c r="T518" s="250"/>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101"/>
      <c r="AT518" s="35"/>
      <c r="AU518" s="35"/>
      <c r="AV518" s="35"/>
      <c r="AW518" s="35"/>
      <c r="AX518" s="35"/>
      <c r="AY518" s="101"/>
      <c r="AZ518" s="114"/>
      <c r="BA518" s="35"/>
      <c r="BB518" s="35"/>
      <c r="BC518" s="35"/>
      <c r="BD518" s="35"/>
      <c r="BE518" s="35"/>
      <c r="BF518" s="35"/>
      <c r="BG518" s="243"/>
      <c r="BH518" s="243"/>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5"/>
      <c r="CE518" s="35"/>
      <c r="CF518" s="35"/>
      <c r="CG518" s="35"/>
      <c r="CH518" s="35"/>
      <c r="CI518" s="35"/>
      <c r="CJ518" s="35"/>
      <c r="CK518" s="35"/>
      <c r="CL518" s="35"/>
      <c r="CM518" s="35"/>
      <c r="CN518" s="35"/>
      <c r="CO518" s="35"/>
      <c r="CP518" s="35"/>
      <c r="CQ518" s="35"/>
      <c r="CR518" s="35"/>
      <c r="CS518" s="124">
        <v>0.0</v>
      </c>
      <c r="CT518" s="122" t="s">
        <v>6140</v>
      </c>
      <c r="CU518" s="35"/>
      <c r="CV518" s="35"/>
      <c r="CW518" s="35"/>
      <c r="CX518" s="35"/>
      <c r="CY518" s="35"/>
      <c r="CZ518" s="35"/>
      <c r="DA518" s="35"/>
      <c r="DB518" s="35"/>
      <c r="DC518" s="35"/>
      <c r="DD518" s="35"/>
      <c r="DE518" s="35"/>
      <c r="DF518" s="35"/>
      <c r="DG518" s="35"/>
      <c r="DH518" s="35"/>
      <c r="DI518" s="35"/>
      <c r="DJ518" s="35"/>
      <c r="DK518" s="35"/>
      <c r="DL518" s="35"/>
      <c r="DM518" s="35"/>
      <c r="DN518" s="35"/>
      <c r="DO518" s="35"/>
      <c r="DP518" s="35"/>
    </row>
    <row r="519" ht="24.75" customHeight="1">
      <c r="A519" s="35"/>
      <c r="B519" s="82">
        <v>510.0</v>
      </c>
      <c r="C519" s="35"/>
      <c r="D519" s="35"/>
      <c r="E519" s="35"/>
      <c r="F519" s="35"/>
      <c r="G519" s="35"/>
      <c r="H519" s="35"/>
      <c r="I519" s="35"/>
      <c r="J519" s="35"/>
      <c r="K519" s="101"/>
      <c r="L519" s="113"/>
      <c r="M519" s="35"/>
      <c r="N519" s="35"/>
      <c r="O519" s="35"/>
      <c r="P519" s="35"/>
      <c r="Q519" s="101"/>
      <c r="R519" s="114"/>
      <c r="S519" s="243"/>
      <c r="T519" s="250"/>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101"/>
      <c r="AT519" s="35"/>
      <c r="AU519" s="35"/>
      <c r="AV519" s="35"/>
      <c r="AW519" s="35"/>
      <c r="AX519" s="35"/>
      <c r="AY519" s="101"/>
      <c r="AZ519" s="114"/>
      <c r="BA519" s="35"/>
      <c r="BB519" s="35"/>
      <c r="BC519" s="35"/>
      <c r="BD519" s="35"/>
      <c r="BE519" s="35"/>
      <c r="BF519" s="35"/>
      <c r="BG519" s="243"/>
      <c r="BH519" s="243"/>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5"/>
      <c r="CE519" s="35"/>
      <c r="CF519" s="35"/>
      <c r="CG519" s="35"/>
      <c r="CH519" s="35"/>
      <c r="CI519" s="35"/>
      <c r="CJ519" s="35"/>
      <c r="CK519" s="35"/>
      <c r="CL519" s="35"/>
      <c r="CM519" s="35"/>
      <c r="CN519" s="35"/>
      <c r="CO519" s="35"/>
      <c r="CP519" s="35"/>
      <c r="CQ519" s="35"/>
      <c r="CR519" s="35"/>
      <c r="CS519" s="124">
        <v>200.0</v>
      </c>
      <c r="CT519" s="122" t="s">
        <v>6141</v>
      </c>
      <c r="CU519" s="35"/>
      <c r="CV519" s="35"/>
      <c r="CW519" s="35"/>
      <c r="CX519" s="35"/>
      <c r="CY519" s="35"/>
      <c r="CZ519" s="35"/>
      <c r="DA519" s="35"/>
      <c r="DB519" s="35"/>
      <c r="DC519" s="35"/>
      <c r="DD519" s="35"/>
      <c r="DE519" s="35"/>
      <c r="DF519" s="35"/>
      <c r="DG519" s="35"/>
      <c r="DH519" s="35"/>
      <c r="DI519" s="35"/>
      <c r="DJ519" s="35"/>
      <c r="DK519" s="35"/>
      <c r="DL519" s="35"/>
      <c r="DM519" s="35"/>
      <c r="DN519" s="35"/>
      <c r="DO519" s="35"/>
      <c r="DP519" s="35"/>
    </row>
    <row r="520" ht="24.75" customHeight="1">
      <c r="A520" s="35"/>
      <c r="B520" s="82">
        <v>511.0</v>
      </c>
      <c r="C520" s="35"/>
      <c r="D520" s="35"/>
      <c r="E520" s="35"/>
      <c r="F520" s="35"/>
      <c r="G520" s="35"/>
      <c r="H520" s="35"/>
      <c r="I520" s="35"/>
      <c r="J520" s="35"/>
      <c r="K520" s="101"/>
      <c r="L520" s="113"/>
      <c r="M520" s="35"/>
      <c r="N520" s="35"/>
      <c r="O520" s="35"/>
      <c r="P520" s="35"/>
      <c r="Q520" s="101"/>
      <c r="R520" s="114"/>
      <c r="S520" s="243"/>
      <c r="T520" s="250"/>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101"/>
      <c r="AT520" s="35"/>
      <c r="AU520" s="35"/>
      <c r="AV520" s="35"/>
      <c r="AW520" s="35"/>
      <c r="AX520" s="35"/>
      <c r="AY520" s="101"/>
      <c r="AZ520" s="114"/>
      <c r="BA520" s="35"/>
      <c r="BB520" s="35"/>
      <c r="BC520" s="35"/>
      <c r="BD520" s="35"/>
      <c r="BE520" s="35"/>
      <c r="BF520" s="35"/>
      <c r="BG520" s="243"/>
      <c r="BH520" s="243"/>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5"/>
      <c r="CE520" s="35"/>
      <c r="CF520" s="35"/>
      <c r="CG520" s="35"/>
      <c r="CH520" s="35"/>
      <c r="CI520" s="35"/>
      <c r="CJ520" s="35"/>
      <c r="CK520" s="35"/>
      <c r="CL520" s="35"/>
      <c r="CM520" s="35"/>
      <c r="CN520" s="35"/>
      <c r="CO520" s="35"/>
      <c r="CP520" s="35"/>
      <c r="CQ520" s="35"/>
      <c r="CR520" s="35"/>
      <c r="CS520" s="124">
        <v>100.0</v>
      </c>
      <c r="CT520" s="122" t="s">
        <v>6142</v>
      </c>
      <c r="CU520" s="35"/>
      <c r="CV520" s="35"/>
      <c r="CW520" s="35"/>
      <c r="CX520" s="35"/>
      <c r="CY520" s="35"/>
      <c r="CZ520" s="35"/>
      <c r="DA520" s="35"/>
      <c r="DB520" s="35"/>
      <c r="DC520" s="35"/>
      <c r="DD520" s="35"/>
      <c r="DE520" s="35"/>
      <c r="DF520" s="35"/>
      <c r="DG520" s="35"/>
      <c r="DH520" s="35"/>
      <c r="DI520" s="35"/>
      <c r="DJ520" s="35"/>
      <c r="DK520" s="35"/>
      <c r="DL520" s="35"/>
      <c r="DM520" s="35"/>
      <c r="DN520" s="35"/>
      <c r="DO520" s="35"/>
      <c r="DP520" s="35"/>
    </row>
    <row r="521" ht="24.75" customHeight="1">
      <c r="A521" s="35"/>
      <c r="B521" s="82">
        <v>512.0</v>
      </c>
      <c r="C521" s="35"/>
      <c r="D521" s="35"/>
      <c r="E521" s="35"/>
      <c r="F521" s="35"/>
      <c r="G521" s="35"/>
      <c r="H521" s="35"/>
      <c r="I521" s="35"/>
      <c r="J521" s="35"/>
      <c r="K521" s="101"/>
      <c r="L521" s="113"/>
      <c r="M521" s="35"/>
      <c r="N521" s="35"/>
      <c r="O521" s="35"/>
      <c r="P521" s="35"/>
      <c r="Q521" s="101"/>
      <c r="R521" s="114"/>
      <c r="S521" s="243"/>
      <c r="T521" s="250"/>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101"/>
      <c r="AT521" s="35"/>
      <c r="AU521" s="35"/>
      <c r="AV521" s="35"/>
      <c r="AW521" s="35"/>
      <c r="AX521" s="35"/>
      <c r="AY521" s="101"/>
      <c r="AZ521" s="114"/>
      <c r="BA521" s="35"/>
      <c r="BB521" s="35"/>
      <c r="BC521" s="35"/>
      <c r="BD521" s="35"/>
      <c r="BE521" s="35"/>
      <c r="BF521" s="35"/>
      <c r="BG521" s="243"/>
      <c r="BH521" s="243"/>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5"/>
      <c r="CE521" s="35"/>
      <c r="CF521" s="35"/>
      <c r="CG521" s="35"/>
      <c r="CH521" s="35"/>
      <c r="CI521" s="35"/>
      <c r="CJ521" s="35"/>
      <c r="CK521" s="35"/>
      <c r="CL521" s="35"/>
      <c r="CM521" s="35"/>
      <c r="CN521" s="35"/>
      <c r="CO521" s="35"/>
      <c r="CP521" s="35"/>
      <c r="CQ521" s="35"/>
      <c r="CR521" s="35"/>
      <c r="CS521" s="124">
        <v>100.0</v>
      </c>
      <c r="CT521" s="122" t="s">
        <v>6143</v>
      </c>
      <c r="CU521" s="35"/>
      <c r="CV521" s="35"/>
      <c r="CW521" s="35"/>
      <c r="CX521" s="35"/>
      <c r="CY521" s="35"/>
      <c r="CZ521" s="35"/>
      <c r="DA521" s="35"/>
      <c r="DB521" s="35"/>
      <c r="DC521" s="35"/>
      <c r="DD521" s="35"/>
      <c r="DE521" s="35"/>
      <c r="DF521" s="35"/>
      <c r="DG521" s="35"/>
      <c r="DH521" s="35"/>
      <c r="DI521" s="35"/>
      <c r="DJ521" s="35"/>
      <c r="DK521" s="35"/>
      <c r="DL521" s="35"/>
      <c r="DM521" s="35"/>
      <c r="DN521" s="35"/>
      <c r="DO521" s="35"/>
      <c r="DP521" s="35"/>
    </row>
    <row r="522" ht="24.75" customHeight="1">
      <c r="A522" s="35"/>
      <c r="B522" s="82">
        <v>513.0</v>
      </c>
      <c r="C522" s="35"/>
      <c r="D522" s="35"/>
      <c r="E522" s="35"/>
      <c r="F522" s="35"/>
      <c r="G522" s="35"/>
      <c r="H522" s="35"/>
      <c r="I522" s="35"/>
      <c r="J522" s="35"/>
      <c r="K522" s="101"/>
      <c r="L522" s="113"/>
      <c r="M522" s="35"/>
      <c r="N522" s="35"/>
      <c r="O522" s="35"/>
      <c r="P522" s="35"/>
      <c r="Q522" s="101"/>
      <c r="R522" s="114"/>
      <c r="S522" s="243"/>
      <c r="T522" s="250"/>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101"/>
      <c r="AT522" s="35"/>
      <c r="AU522" s="35"/>
      <c r="AV522" s="35"/>
      <c r="AW522" s="35"/>
      <c r="AX522" s="35"/>
      <c r="AY522" s="101"/>
      <c r="AZ522" s="114"/>
      <c r="BA522" s="35"/>
      <c r="BB522" s="35"/>
      <c r="BC522" s="35"/>
      <c r="BD522" s="35"/>
      <c r="BE522" s="35"/>
      <c r="BF522" s="35"/>
      <c r="BG522" s="243"/>
      <c r="BH522" s="243"/>
      <c r="BI522" s="35"/>
      <c r="BJ522" s="35"/>
      <c r="BK522" s="35"/>
      <c r="BL522" s="35"/>
      <c r="BM522" s="35"/>
      <c r="BN522" s="35"/>
      <c r="BO522" s="35"/>
      <c r="BP522" s="35"/>
      <c r="BQ522" s="35"/>
      <c r="BR522" s="35"/>
      <c r="BS522" s="35"/>
      <c r="BT522" s="35"/>
      <c r="BU522" s="35"/>
      <c r="BV522" s="35"/>
      <c r="BW522" s="35"/>
      <c r="BX522" s="35"/>
      <c r="BY522" s="35"/>
      <c r="BZ522" s="35"/>
      <c r="CA522" s="35"/>
      <c r="CB522" s="35"/>
      <c r="CC522" s="35"/>
      <c r="CD522" s="35"/>
      <c r="CE522" s="35"/>
      <c r="CF522" s="35"/>
      <c r="CG522" s="35"/>
      <c r="CH522" s="35"/>
      <c r="CI522" s="35"/>
      <c r="CJ522" s="35"/>
      <c r="CK522" s="35"/>
      <c r="CL522" s="35"/>
      <c r="CM522" s="35"/>
      <c r="CN522" s="35"/>
      <c r="CO522" s="35"/>
      <c r="CP522" s="35"/>
      <c r="CQ522" s="35"/>
      <c r="CR522" s="35"/>
      <c r="CS522" s="124">
        <v>100.0</v>
      </c>
      <c r="CT522" s="122" t="s">
        <v>6144</v>
      </c>
      <c r="CU522" s="35"/>
      <c r="CV522" s="35"/>
      <c r="CW522" s="35"/>
      <c r="CX522" s="35"/>
      <c r="CY522" s="35"/>
      <c r="CZ522" s="35"/>
      <c r="DA522" s="35"/>
      <c r="DB522" s="35"/>
      <c r="DC522" s="35"/>
      <c r="DD522" s="35"/>
      <c r="DE522" s="35"/>
      <c r="DF522" s="35"/>
      <c r="DG522" s="35"/>
      <c r="DH522" s="35"/>
      <c r="DI522" s="35"/>
      <c r="DJ522" s="35"/>
      <c r="DK522" s="35"/>
      <c r="DL522" s="35"/>
      <c r="DM522" s="35"/>
      <c r="DN522" s="35"/>
      <c r="DO522" s="35"/>
      <c r="DP522" s="35"/>
    </row>
    <row r="523" ht="24.75" customHeight="1">
      <c r="A523" s="35"/>
      <c r="B523" s="82">
        <v>514.0</v>
      </c>
      <c r="C523" s="35"/>
      <c r="D523" s="35"/>
      <c r="E523" s="35"/>
      <c r="F523" s="35"/>
      <c r="G523" s="35"/>
      <c r="H523" s="35"/>
      <c r="I523" s="35"/>
      <c r="J523" s="35"/>
      <c r="K523" s="101"/>
      <c r="L523" s="113"/>
      <c r="M523" s="35"/>
      <c r="N523" s="35"/>
      <c r="O523" s="35"/>
      <c r="P523" s="35"/>
      <c r="Q523" s="101"/>
      <c r="R523" s="114"/>
      <c r="S523" s="243"/>
      <c r="T523" s="250"/>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101"/>
      <c r="AT523" s="35"/>
      <c r="AU523" s="35"/>
      <c r="AV523" s="35"/>
      <c r="AW523" s="35"/>
      <c r="AX523" s="35"/>
      <c r="AY523" s="101"/>
      <c r="AZ523" s="114"/>
      <c r="BA523" s="35"/>
      <c r="BB523" s="35"/>
      <c r="BC523" s="35"/>
      <c r="BD523" s="35"/>
      <c r="BE523" s="35"/>
      <c r="BF523" s="35"/>
      <c r="BG523" s="243"/>
      <c r="BH523" s="243"/>
      <c r="BI523" s="35"/>
      <c r="BJ523" s="35"/>
      <c r="BK523" s="35"/>
      <c r="BL523" s="35"/>
      <c r="BM523" s="35"/>
      <c r="BN523" s="35"/>
      <c r="BO523" s="35"/>
      <c r="BP523" s="35"/>
      <c r="BQ523" s="35"/>
      <c r="BR523" s="35"/>
      <c r="BS523" s="35"/>
      <c r="BT523" s="35"/>
      <c r="BU523" s="35"/>
      <c r="BV523" s="35"/>
      <c r="BW523" s="35"/>
      <c r="BX523" s="35"/>
      <c r="BY523" s="35"/>
      <c r="BZ523" s="35"/>
      <c r="CA523" s="35"/>
      <c r="CB523" s="35"/>
      <c r="CC523" s="35"/>
      <c r="CD523" s="35"/>
      <c r="CE523" s="35"/>
      <c r="CF523" s="35"/>
      <c r="CG523" s="35"/>
      <c r="CH523" s="35"/>
      <c r="CI523" s="35"/>
      <c r="CJ523" s="35"/>
      <c r="CK523" s="35"/>
      <c r="CL523" s="35"/>
      <c r="CM523" s="35"/>
      <c r="CN523" s="35"/>
      <c r="CO523" s="35"/>
      <c r="CP523" s="35"/>
      <c r="CQ523" s="35"/>
      <c r="CR523" s="35"/>
      <c r="CS523" s="124">
        <v>200.0</v>
      </c>
      <c r="CT523" s="122" t="s">
        <v>6145</v>
      </c>
      <c r="CU523" s="35"/>
      <c r="CV523" s="35"/>
      <c r="CW523" s="35"/>
      <c r="CX523" s="35"/>
      <c r="CY523" s="35"/>
      <c r="CZ523" s="35"/>
      <c r="DA523" s="35"/>
      <c r="DB523" s="35"/>
      <c r="DC523" s="35"/>
      <c r="DD523" s="35"/>
      <c r="DE523" s="35"/>
      <c r="DF523" s="35"/>
      <c r="DG523" s="35"/>
      <c r="DH523" s="35"/>
      <c r="DI523" s="35"/>
      <c r="DJ523" s="35"/>
      <c r="DK523" s="35"/>
      <c r="DL523" s="35"/>
      <c r="DM523" s="35"/>
      <c r="DN523" s="35"/>
      <c r="DO523" s="35"/>
      <c r="DP523" s="35"/>
    </row>
    <row r="524" ht="24.75" customHeight="1">
      <c r="A524" s="35"/>
      <c r="B524" s="82">
        <v>515.0</v>
      </c>
      <c r="C524" s="35"/>
      <c r="D524" s="35"/>
      <c r="E524" s="35"/>
      <c r="F524" s="35"/>
      <c r="G524" s="35"/>
      <c r="H524" s="35"/>
      <c r="I524" s="35"/>
      <c r="J524" s="35"/>
      <c r="K524" s="101"/>
      <c r="L524" s="113"/>
      <c r="M524" s="35"/>
      <c r="N524" s="35"/>
      <c r="O524" s="35"/>
      <c r="P524" s="35"/>
      <c r="Q524" s="101"/>
      <c r="R524" s="114"/>
      <c r="S524" s="243"/>
      <c r="T524" s="250"/>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101"/>
      <c r="AT524" s="35"/>
      <c r="AU524" s="35"/>
      <c r="AV524" s="35"/>
      <c r="AW524" s="35"/>
      <c r="AX524" s="35"/>
      <c r="AY524" s="101"/>
      <c r="AZ524" s="114"/>
      <c r="BA524" s="35"/>
      <c r="BB524" s="35"/>
      <c r="BC524" s="35"/>
      <c r="BD524" s="35"/>
      <c r="BE524" s="35"/>
      <c r="BF524" s="35"/>
      <c r="BG524" s="243"/>
      <c r="BH524" s="243"/>
      <c r="BI524" s="35"/>
      <c r="BJ524" s="35"/>
      <c r="BK524" s="35"/>
      <c r="BL524" s="35"/>
      <c r="BM524" s="35"/>
      <c r="BN524" s="35"/>
      <c r="BO524" s="35"/>
      <c r="BP524" s="35"/>
      <c r="BQ524" s="35"/>
      <c r="BR524" s="35"/>
      <c r="BS524" s="35"/>
      <c r="BT524" s="35"/>
      <c r="BU524" s="35"/>
      <c r="BV524" s="35"/>
      <c r="BW524" s="35"/>
      <c r="BX524" s="35"/>
      <c r="BY524" s="35"/>
      <c r="BZ524" s="35"/>
      <c r="CA524" s="35"/>
      <c r="CB524" s="35"/>
      <c r="CC524" s="35"/>
      <c r="CD524" s="35"/>
      <c r="CE524" s="35"/>
      <c r="CF524" s="35"/>
      <c r="CG524" s="35"/>
      <c r="CH524" s="35"/>
      <c r="CI524" s="35"/>
      <c r="CJ524" s="35"/>
      <c r="CK524" s="35"/>
      <c r="CL524" s="35"/>
      <c r="CM524" s="35"/>
      <c r="CN524" s="35"/>
      <c r="CO524" s="35"/>
      <c r="CP524" s="35"/>
      <c r="CQ524" s="35"/>
      <c r="CR524" s="35"/>
      <c r="CS524" s="124">
        <v>200.0</v>
      </c>
      <c r="CT524" s="122" t="s">
        <v>6146</v>
      </c>
      <c r="CU524" s="35"/>
      <c r="CV524" s="35"/>
      <c r="CW524" s="35"/>
      <c r="CX524" s="35"/>
      <c r="CY524" s="35"/>
      <c r="CZ524" s="35"/>
      <c r="DA524" s="35"/>
      <c r="DB524" s="35"/>
      <c r="DC524" s="35"/>
      <c r="DD524" s="35"/>
      <c r="DE524" s="35"/>
      <c r="DF524" s="35"/>
      <c r="DG524" s="35"/>
      <c r="DH524" s="35"/>
      <c r="DI524" s="35"/>
      <c r="DJ524" s="35"/>
      <c r="DK524" s="35"/>
      <c r="DL524" s="35"/>
      <c r="DM524" s="35"/>
      <c r="DN524" s="35"/>
      <c r="DO524" s="35"/>
      <c r="DP524" s="35"/>
    </row>
    <row r="525" ht="24.75" customHeight="1">
      <c r="A525" s="35"/>
      <c r="B525" s="82">
        <v>516.0</v>
      </c>
      <c r="C525" s="35"/>
      <c r="D525" s="35"/>
      <c r="E525" s="35"/>
      <c r="F525" s="35"/>
      <c r="G525" s="35"/>
      <c r="H525" s="35"/>
      <c r="I525" s="35"/>
      <c r="J525" s="35"/>
      <c r="K525" s="101"/>
      <c r="L525" s="113"/>
      <c r="M525" s="35"/>
      <c r="N525" s="35"/>
      <c r="O525" s="35"/>
      <c r="P525" s="35"/>
      <c r="Q525" s="101"/>
      <c r="R525" s="114"/>
      <c r="S525" s="243"/>
      <c r="T525" s="250"/>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101"/>
      <c r="AT525" s="35"/>
      <c r="AU525" s="35"/>
      <c r="AV525" s="35"/>
      <c r="AW525" s="35"/>
      <c r="AX525" s="35"/>
      <c r="AY525" s="101"/>
      <c r="AZ525" s="114"/>
      <c r="BA525" s="35"/>
      <c r="BB525" s="35"/>
      <c r="BC525" s="35"/>
      <c r="BD525" s="35"/>
      <c r="BE525" s="35"/>
      <c r="BF525" s="35"/>
      <c r="BG525" s="243"/>
      <c r="BH525" s="243"/>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5"/>
      <c r="CE525" s="35"/>
      <c r="CF525" s="35"/>
      <c r="CG525" s="35"/>
      <c r="CH525" s="35"/>
      <c r="CI525" s="35"/>
      <c r="CJ525" s="35"/>
      <c r="CK525" s="35"/>
      <c r="CL525" s="35"/>
      <c r="CM525" s="35"/>
      <c r="CN525" s="35"/>
      <c r="CO525" s="35"/>
      <c r="CP525" s="35"/>
      <c r="CQ525" s="35"/>
      <c r="CR525" s="35"/>
      <c r="CS525" s="124">
        <v>300.0</v>
      </c>
      <c r="CT525" s="122" t="s">
        <v>6147</v>
      </c>
      <c r="CU525" s="35"/>
      <c r="CV525" s="35"/>
      <c r="CW525" s="35"/>
      <c r="CX525" s="35"/>
      <c r="CY525" s="35"/>
      <c r="CZ525" s="35"/>
      <c r="DA525" s="35"/>
      <c r="DB525" s="35"/>
      <c r="DC525" s="35"/>
      <c r="DD525" s="35"/>
      <c r="DE525" s="35"/>
      <c r="DF525" s="35"/>
      <c r="DG525" s="35"/>
      <c r="DH525" s="35"/>
      <c r="DI525" s="35"/>
      <c r="DJ525" s="35"/>
      <c r="DK525" s="35"/>
      <c r="DL525" s="35"/>
      <c r="DM525" s="35"/>
      <c r="DN525" s="35"/>
      <c r="DO525" s="35"/>
      <c r="DP525" s="35"/>
    </row>
    <row r="526" ht="24.75" customHeight="1">
      <c r="A526" s="35"/>
      <c r="B526" s="82">
        <v>517.0</v>
      </c>
      <c r="C526" s="35"/>
      <c r="D526" s="35"/>
      <c r="E526" s="35"/>
      <c r="F526" s="35"/>
      <c r="G526" s="35"/>
      <c r="H526" s="35"/>
      <c r="I526" s="35"/>
      <c r="J526" s="35"/>
      <c r="K526" s="101"/>
      <c r="L526" s="113"/>
      <c r="M526" s="35"/>
      <c r="N526" s="35"/>
      <c r="O526" s="35"/>
      <c r="P526" s="35"/>
      <c r="Q526" s="101"/>
      <c r="R526" s="114"/>
      <c r="S526" s="243"/>
      <c r="T526" s="250"/>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101"/>
      <c r="AT526" s="35"/>
      <c r="AU526" s="35"/>
      <c r="AV526" s="35"/>
      <c r="AW526" s="35"/>
      <c r="AX526" s="35"/>
      <c r="AY526" s="101"/>
      <c r="AZ526" s="114"/>
      <c r="BA526" s="35"/>
      <c r="BB526" s="35"/>
      <c r="BC526" s="35"/>
      <c r="BD526" s="35"/>
      <c r="BE526" s="35"/>
      <c r="BF526" s="35"/>
      <c r="BG526" s="243"/>
      <c r="BH526" s="243"/>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5"/>
      <c r="CE526" s="35"/>
      <c r="CF526" s="35"/>
      <c r="CG526" s="35"/>
      <c r="CH526" s="35"/>
      <c r="CI526" s="35"/>
      <c r="CJ526" s="35"/>
      <c r="CK526" s="35"/>
      <c r="CL526" s="35"/>
      <c r="CM526" s="35"/>
      <c r="CN526" s="35"/>
      <c r="CO526" s="35"/>
      <c r="CP526" s="35"/>
      <c r="CQ526" s="35"/>
      <c r="CR526" s="35"/>
      <c r="CS526" s="124">
        <v>300.0</v>
      </c>
      <c r="CT526" s="122" t="s">
        <v>6148</v>
      </c>
      <c r="CU526" s="35"/>
      <c r="CV526" s="35"/>
      <c r="CW526" s="35"/>
      <c r="CX526" s="35"/>
      <c r="CY526" s="35"/>
      <c r="CZ526" s="35"/>
      <c r="DA526" s="35"/>
      <c r="DB526" s="35"/>
      <c r="DC526" s="35"/>
      <c r="DD526" s="35"/>
      <c r="DE526" s="35"/>
      <c r="DF526" s="35"/>
      <c r="DG526" s="35"/>
      <c r="DH526" s="35"/>
      <c r="DI526" s="35"/>
      <c r="DJ526" s="35"/>
      <c r="DK526" s="35"/>
      <c r="DL526" s="35"/>
      <c r="DM526" s="35"/>
      <c r="DN526" s="35"/>
      <c r="DO526" s="35"/>
      <c r="DP526" s="35"/>
    </row>
    <row r="527" ht="24.75" customHeight="1">
      <c r="A527" s="35"/>
      <c r="B527" s="82">
        <v>518.0</v>
      </c>
      <c r="C527" s="35"/>
      <c r="D527" s="35"/>
      <c r="E527" s="35"/>
      <c r="F527" s="35"/>
      <c r="G527" s="35"/>
      <c r="H527" s="35"/>
      <c r="I527" s="35"/>
      <c r="J527" s="35"/>
      <c r="K527" s="101"/>
      <c r="L527" s="113"/>
      <c r="M527" s="35"/>
      <c r="N527" s="35"/>
      <c r="O527" s="35"/>
      <c r="P527" s="35"/>
      <c r="Q527" s="101"/>
      <c r="R527" s="114"/>
      <c r="S527" s="243"/>
      <c r="T527" s="250"/>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101"/>
      <c r="AT527" s="35"/>
      <c r="AU527" s="35"/>
      <c r="AV527" s="35"/>
      <c r="AW527" s="35"/>
      <c r="AX527" s="35"/>
      <c r="AY527" s="101"/>
      <c r="AZ527" s="114"/>
      <c r="BA527" s="35"/>
      <c r="BB527" s="35"/>
      <c r="BC527" s="35"/>
      <c r="BD527" s="35"/>
      <c r="BE527" s="35"/>
      <c r="BF527" s="35"/>
      <c r="BG527" s="243"/>
      <c r="BH527" s="243"/>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5"/>
      <c r="CE527" s="35"/>
      <c r="CF527" s="35"/>
      <c r="CG527" s="35"/>
      <c r="CH527" s="35"/>
      <c r="CI527" s="35"/>
      <c r="CJ527" s="35"/>
      <c r="CK527" s="35"/>
      <c r="CL527" s="35"/>
      <c r="CM527" s="35"/>
      <c r="CN527" s="35"/>
      <c r="CO527" s="35"/>
      <c r="CP527" s="35"/>
      <c r="CQ527" s="35"/>
      <c r="CR527" s="35"/>
      <c r="CS527" s="124">
        <v>300.0</v>
      </c>
      <c r="CT527" s="122" t="s">
        <v>6149</v>
      </c>
      <c r="CU527" s="35"/>
      <c r="CV527" s="35"/>
      <c r="CW527" s="35"/>
      <c r="CX527" s="35"/>
      <c r="CY527" s="35"/>
      <c r="CZ527" s="35"/>
      <c r="DA527" s="35"/>
      <c r="DB527" s="35"/>
      <c r="DC527" s="35"/>
      <c r="DD527" s="35"/>
      <c r="DE527" s="35"/>
      <c r="DF527" s="35"/>
      <c r="DG527" s="35"/>
      <c r="DH527" s="35"/>
      <c r="DI527" s="35"/>
      <c r="DJ527" s="35"/>
      <c r="DK527" s="35"/>
      <c r="DL527" s="35"/>
      <c r="DM527" s="35"/>
      <c r="DN527" s="35"/>
      <c r="DO527" s="35"/>
      <c r="DP527" s="35"/>
    </row>
    <row r="528" ht="24.75" customHeight="1">
      <c r="A528" s="35"/>
      <c r="B528" s="82">
        <v>519.0</v>
      </c>
      <c r="C528" s="35"/>
      <c r="D528" s="35"/>
      <c r="E528" s="35"/>
      <c r="F528" s="35"/>
      <c r="G528" s="35"/>
      <c r="H528" s="35"/>
      <c r="I528" s="35"/>
      <c r="J528" s="35"/>
      <c r="K528" s="101"/>
      <c r="L528" s="113"/>
      <c r="M528" s="35"/>
      <c r="N528" s="35"/>
      <c r="O528" s="35"/>
      <c r="P528" s="35"/>
      <c r="Q528" s="101"/>
      <c r="R528" s="114"/>
      <c r="S528" s="243"/>
      <c r="T528" s="250"/>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101"/>
      <c r="AT528" s="35"/>
      <c r="AU528" s="35"/>
      <c r="AV528" s="35"/>
      <c r="AW528" s="35"/>
      <c r="AX528" s="35"/>
      <c r="AY528" s="101"/>
      <c r="AZ528" s="114"/>
      <c r="BA528" s="35"/>
      <c r="BB528" s="35"/>
      <c r="BC528" s="35"/>
      <c r="BD528" s="35"/>
      <c r="BE528" s="35"/>
      <c r="BF528" s="35"/>
      <c r="BG528" s="243"/>
      <c r="BH528" s="243"/>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5"/>
      <c r="CE528" s="35"/>
      <c r="CF528" s="35"/>
      <c r="CG528" s="35"/>
      <c r="CH528" s="35"/>
      <c r="CI528" s="35"/>
      <c r="CJ528" s="35"/>
      <c r="CK528" s="35"/>
      <c r="CL528" s="35"/>
      <c r="CM528" s="35"/>
      <c r="CN528" s="35"/>
      <c r="CO528" s="35"/>
      <c r="CP528" s="35"/>
      <c r="CQ528" s="35"/>
      <c r="CR528" s="35"/>
      <c r="CS528" s="124">
        <v>300.0</v>
      </c>
      <c r="CT528" s="122" t="s">
        <v>6150</v>
      </c>
      <c r="CU528" s="35"/>
      <c r="CV528" s="35"/>
      <c r="CW528" s="35"/>
      <c r="CX528" s="35"/>
      <c r="CY528" s="35"/>
      <c r="CZ528" s="35"/>
      <c r="DA528" s="35"/>
      <c r="DB528" s="35"/>
      <c r="DC528" s="35"/>
      <c r="DD528" s="35"/>
      <c r="DE528" s="35"/>
      <c r="DF528" s="35"/>
      <c r="DG528" s="35"/>
      <c r="DH528" s="35"/>
      <c r="DI528" s="35"/>
      <c r="DJ528" s="35"/>
      <c r="DK528" s="35"/>
      <c r="DL528" s="35"/>
      <c r="DM528" s="35"/>
      <c r="DN528" s="35"/>
      <c r="DO528" s="35"/>
      <c r="DP528" s="35"/>
    </row>
    <row r="529" ht="24.75" customHeight="1">
      <c r="A529" s="35"/>
      <c r="B529" s="82">
        <v>520.0</v>
      </c>
      <c r="C529" s="35"/>
      <c r="D529" s="35"/>
      <c r="E529" s="35"/>
      <c r="F529" s="35"/>
      <c r="G529" s="35"/>
      <c r="H529" s="35"/>
      <c r="I529" s="35"/>
      <c r="J529" s="35"/>
      <c r="K529" s="101"/>
      <c r="L529" s="113"/>
      <c r="M529" s="35"/>
      <c r="N529" s="35"/>
      <c r="O529" s="35"/>
      <c r="P529" s="35"/>
      <c r="Q529" s="101"/>
      <c r="R529" s="114"/>
      <c r="S529" s="243"/>
      <c r="T529" s="250"/>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101"/>
      <c r="AT529" s="35"/>
      <c r="AU529" s="35"/>
      <c r="AV529" s="35"/>
      <c r="AW529" s="35"/>
      <c r="AX529" s="35"/>
      <c r="AY529" s="101"/>
      <c r="AZ529" s="114"/>
      <c r="BA529" s="35"/>
      <c r="BB529" s="35"/>
      <c r="BC529" s="35"/>
      <c r="BD529" s="35"/>
      <c r="BE529" s="35"/>
      <c r="BF529" s="35"/>
      <c r="BG529" s="243"/>
      <c r="BH529" s="243"/>
      <c r="BI529" s="35"/>
      <c r="BJ529" s="35"/>
      <c r="BK529" s="35"/>
      <c r="BL529" s="35"/>
      <c r="BM529" s="35"/>
      <c r="BN529" s="35"/>
      <c r="BO529" s="35"/>
      <c r="BP529" s="35"/>
      <c r="BQ529" s="35"/>
      <c r="BR529" s="35"/>
      <c r="BS529" s="35"/>
      <c r="BT529" s="35"/>
      <c r="BU529" s="35"/>
      <c r="BV529" s="35"/>
      <c r="BW529" s="35"/>
      <c r="BX529" s="35"/>
      <c r="BY529" s="35"/>
      <c r="BZ529" s="35"/>
      <c r="CA529" s="35"/>
      <c r="CB529" s="35"/>
      <c r="CC529" s="35"/>
      <c r="CD529" s="35"/>
      <c r="CE529" s="35"/>
      <c r="CF529" s="35"/>
      <c r="CG529" s="35"/>
      <c r="CH529" s="35"/>
      <c r="CI529" s="35"/>
      <c r="CJ529" s="35"/>
      <c r="CK529" s="35"/>
      <c r="CL529" s="35"/>
      <c r="CM529" s="35"/>
      <c r="CN529" s="35"/>
      <c r="CO529" s="35"/>
      <c r="CP529" s="35"/>
      <c r="CQ529" s="35"/>
      <c r="CR529" s="35"/>
      <c r="CS529" s="124">
        <v>300.0</v>
      </c>
      <c r="CT529" s="122" t="s">
        <v>6151</v>
      </c>
      <c r="CU529" s="35"/>
      <c r="CV529" s="35"/>
      <c r="CW529" s="35"/>
      <c r="CX529" s="35"/>
      <c r="CY529" s="35"/>
      <c r="CZ529" s="35"/>
      <c r="DA529" s="35"/>
      <c r="DB529" s="35"/>
      <c r="DC529" s="35"/>
      <c r="DD529" s="35"/>
      <c r="DE529" s="35"/>
      <c r="DF529" s="35"/>
      <c r="DG529" s="35"/>
      <c r="DH529" s="35"/>
      <c r="DI529" s="35"/>
      <c r="DJ529" s="35"/>
      <c r="DK529" s="35"/>
      <c r="DL529" s="35"/>
      <c r="DM529" s="35"/>
      <c r="DN529" s="35"/>
      <c r="DO529" s="35"/>
      <c r="DP529" s="35"/>
    </row>
    <row r="530" ht="24.75" customHeight="1">
      <c r="A530" s="35"/>
      <c r="B530" s="82">
        <v>521.0</v>
      </c>
      <c r="C530" s="35"/>
      <c r="D530" s="35"/>
      <c r="E530" s="35"/>
      <c r="F530" s="35"/>
      <c r="G530" s="35"/>
      <c r="H530" s="35"/>
      <c r="I530" s="35"/>
      <c r="J530" s="35"/>
      <c r="K530" s="101"/>
      <c r="L530" s="113"/>
      <c r="M530" s="35"/>
      <c r="N530" s="35"/>
      <c r="O530" s="35"/>
      <c r="P530" s="35"/>
      <c r="Q530" s="101"/>
      <c r="R530" s="114"/>
      <c r="S530" s="243"/>
      <c r="T530" s="250"/>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101"/>
      <c r="AT530" s="35"/>
      <c r="AU530" s="35"/>
      <c r="AV530" s="35"/>
      <c r="AW530" s="35"/>
      <c r="AX530" s="35"/>
      <c r="AY530" s="101"/>
      <c r="AZ530" s="114"/>
      <c r="BA530" s="35"/>
      <c r="BB530" s="35"/>
      <c r="BC530" s="35"/>
      <c r="BD530" s="35"/>
      <c r="BE530" s="35"/>
      <c r="BF530" s="35"/>
      <c r="BG530" s="243"/>
      <c r="BH530" s="243"/>
      <c r="BI530" s="35"/>
      <c r="BJ530" s="35"/>
      <c r="BK530" s="35"/>
      <c r="BL530" s="35"/>
      <c r="BM530" s="35"/>
      <c r="BN530" s="35"/>
      <c r="BO530" s="35"/>
      <c r="BP530" s="35"/>
      <c r="BQ530" s="35"/>
      <c r="BR530" s="35"/>
      <c r="BS530" s="35"/>
      <c r="BT530" s="35"/>
      <c r="BU530" s="35"/>
      <c r="BV530" s="35"/>
      <c r="BW530" s="35"/>
      <c r="BX530" s="35"/>
      <c r="BY530" s="35"/>
      <c r="BZ530" s="35"/>
      <c r="CA530" s="35"/>
      <c r="CB530" s="35"/>
      <c r="CC530" s="35"/>
      <c r="CD530" s="35"/>
      <c r="CE530" s="35"/>
      <c r="CF530" s="35"/>
      <c r="CG530" s="35"/>
      <c r="CH530" s="35"/>
      <c r="CI530" s="35"/>
      <c r="CJ530" s="35"/>
      <c r="CK530" s="35"/>
      <c r="CL530" s="35"/>
      <c r="CM530" s="35"/>
      <c r="CN530" s="35"/>
      <c r="CO530" s="35"/>
      <c r="CP530" s="35"/>
      <c r="CQ530" s="35"/>
      <c r="CR530" s="35"/>
      <c r="CS530" s="124">
        <v>200.0</v>
      </c>
      <c r="CT530" s="122" t="s">
        <v>6152</v>
      </c>
      <c r="CU530" s="35"/>
      <c r="CV530" s="35"/>
      <c r="CW530" s="35"/>
      <c r="CX530" s="35"/>
      <c r="CY530" s="35"/>
      <c r="CZ530" s="35"/>
      <c r="DA530" s="35"/>
      <c r="DB530" s="35"/>
      <c r="DC530" s="35"/>
      <c r="DD530" s="35"/>
      <c r="DE530" s="35"/>
      <c r="DF530" s="35"/>
      <c r="DG530" s="35"/>
      <c r="DH530" s="35"/>
      <c r="DI530" s="35"/>
      <c r="DJ530" s="35"/>
      <c r="DK530" s="35"/>
      <c r="DL530" s="35"/>
      <c r="DM530" s="35"/>
      <c r="DN530" s="35"/>
      <c r="DO530" s="35"/>
      <c r="DP530" s="35"/>
    </row>
    <row r="531" ht="24.75" customHeight="1">
      <c r="A531" s="35"/>
      <c r="B531" s="82">
        <v>522.0</v>
      </c>
      <c r="C531" s="35"/>
      <c r="D531" s="35"/>
      <c r="E531" s="35"/>
      <c r="F531" s="35"/>
      <c r="G531" s="35"/>
      <c r="H531" s="35"/>
      <c r="I531" s="35"/>
      <c r="J531" s="35"/>
      <c r="K531" s="101"/>
      <c r="L531" s="113"/>
      <c r="M531" s="35"/>
      <c r="N531" s="35"/>
      <c r="O531" s="35"/>
      <c r="P531" s="35"/>
      <c r="Q531" s="101"/>
      <c r="R531" s="114"/>
      <c r="S531" s="243"/>
      <c r="T531" s="250"/>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101"/>
      <c r="AT531" s="35"/>
      <c r="AU531" s="35"/>
      <c r="AV531" s="35"/>
      <c r="AW531" s="35"/>
      <c r="AX531" s="35"/>
      <c r="AY531" s="101"/>
      <c r="AZ531" s="114"/>
      <c r="BA531" s="35"/>
      <c r="BB531" s="35"/>
      <c r="BC531" s="35"/>
      <c r="BD531" s="35"/>
      <c r="BE531" s="35"/>
      <c r="BF531" s="35"/>
      <c r="BG531" s="243"/>
      <c r="BH531" s="243"/>
      <c r="BI531" s="35"/>
      <c r="BJ531" s="35"/>
      <c r="BK531" s="35"/>
      <c r="BL531" s="35"/>
      <c r="BM531" s="35"/>
      <c r="BN531" s="35"/>
      <c r="BO531" s="35"/>
      <c r="BP531" s="35"/>
      <c r="BQ531" s="35"/>
      <c r="BR531" s="35"/>
      <c r="BS531" s="35"/>
      <c r="BT531" s="35"/>
      <c r="BU531" s="35"/>
      <c r="BV531" s="35"/>
      <c r="BW531" s="35"/>
      <c r="BX531" s="35"/>
      <c r="BY531" s="35"/>
      <c r="BZ531" s="35"/>
      <c r="CA531" s="35"/>
      <c r="CB531" s="35"/>
      <c r="CC531" s="35"/>
      <c r="CD531" s="35"/>
      <c r="CE531" s="35"/>
      <c r="CF531" s="35"/>
      <c r="CG531" s="35"/>
      <c r="CH531" s="35"/>
      <c r="CI531" s="35"/>
      <c r="CJ531" s="35"/>
      <c r="CK531" s="35"/>
      <c r="CL531" s="35"/>
      <c r="CM531" s="35"/>
      <c r="CN531" s="35"/>
      <c r="CO531" s="35"/>
      <c r="CP531" s="35"/>
      <c r="CQ531" s="35"/>
      <c r="CR531" s="35"/>
      <c r="CS531" s="124">
        <v>100.0</v>
      </c>
      <c r="CT531" s="122" t="s">
        <v>6153</v>
      </c>
      <c r="CU531" s="35"/>
      <c r="CV531" s="35"/>
      <c r="CW531" s="35"/>
      <c r="CX531" s="35"/>
      <c r="CY531" s="35"/>
      <c r="CZ531" s="35"/>
      <c r="DA531" s="35"/>
      <c r="DB531" s="35"/>
      <c r="DC531" s="35"/>
      <c r="DD531" s="35"/>
      <c r="DE531" s="35"/>
      <c r="DF531" s="35"/>
      <c r="DG531" s="35"/>
      <c r="DH531" s="35"/>
      <c r="DI531" s="35"/>
      <c r="DJ531" s="35"/>
      <c r="DK531" s="35"/>
      <c r="DL531" s="35"/>
      <c r="DM531" s="35"/>
      <c r="DN531" s="35"/>
      <c r="DO531" s="35"/>
      <c r="DP531" s="35"/>
    </row>
    <row r="532" ht="24.75" customHeight="1">
      <c r="A532" s="35"/>
      <c r="B532" s="82">
        <v>523.0</v>
      </c>
      <c r="C532" s="35"/>
      <c r="D532" s="35"/>
      <c r="E532" s="35"/>
      <c r="F532" s="35"/>
      <c r="G532" s="35"/>
      <c r="H532" s="35"/>
      <c r="I532" s="35"/>
      <c r="J532" s="35"/>
      <c r="K532" s="101"/>
      <c r="L532" s="113"/>
      <c r="M532" s="35"/>
      <c r="N532" s="35"/>
      <c r="O532" s="35"/>
      <c r="P532" s="35"/>
      <c r="Q532" s="101"/>
      <c r="R532" s="114"/>
      <c r="S532" s="243"/>
      <c r="T532" s="250"/>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101"/>
      <c r="AT532" s="35"/>
      <c r="AU532" s="35"/>
      <c r="AV532" s="35"/>
      <c r="AW532" s="35"/>
      <c r="AX532" s="35"/>
      <c r="AY532" s="101"/>
      <c r="AZ532" s="114"/>
      <c r="BA532" s="35"/>
      <c r="BB532" s="35"/>
      <c r="BC532" s="35"/>
      <c r="BD532" s="35"/>
      <c r="BE532" s="35"/>
      <c r="BF532" s="35"/>
      <c r="BG532" s="243"/>
      <c r="BH532" s="243"/>
      <c r="BI532" s="35"/>
      <c r="BJ532" s="35"/>
      <c r="BK532" s="35"/>
      <c r="BL532" s="35"/>
      <c r="BM532" s="35"/>
      <c r="BN532" s="35"/>
      <c r="BO532" s="35"/>
      <c r="BP532" s="35"/>
      <c r="BQ532" s="35"/>
      <c r="BR532" s="35"/>
      <c r="BS532" s="35"/>
      <c r="BT532" s="35"/>
      <c r="BU532" s="35"/>
      <c r="BV532" s="35"/>
      <c r="BW532" s="35"/>
      <c r="BX532" s="35"/>
      <c r="BY532" s="35"/>
      <c r="BZ532" s="35"/>
      <c r="CA532" s="35"/>
      <c r="CB532" s="35"/>
      <c r="CC532" s="35"/>
      <c r="CD532" s="35"/>
      <c r="CE532" s="35"/>
      <c r="CF532" s="35"/>
      <c r="CG532" s="35"/>
      <c r="CH532" s="35"/>
      <c r="CI532" s="35"/>
      <c r="CJ532" s="35"/>
      <c r="CK532" s="35"/>
      <c r="CL532" s="35"/>
      <c r="CM532" s="35"/>
      <c r="CN532" s="35"/>
      <c r="CO532" s="35"/>
      <c r="CP532" s="35"/>
      <c r="CQ532" s="35"/>
      <c r="CR532" s="35"/>
      <c r="CS532" s="124">
        <v>600.0</v>
      </c>
      <c r="CT532" s="122" t="s">
        <v>6154</v>
      </c>
      <c r="CU532" s="35"/>
      <c r="CV532" s="35"/>
      <c r="CW532" s="35"/>
      <c r="CX532" s="35"/>
      <c r="CY532" s="35"/>
      <c r="CZ532" s="35"/>
      <c r="DA532" s="35"/>
      <c r="DB532" s="35"/>
      <c r="DC532" s="35"/>
      <c r="DD532" s="35"/>
      <c r="DE532" s="35"/>
      <c r="DF532" s="35"/>
      <c r="DG532" s="35"/>
      <c r="DH532" s="35"/>
      <c r="DI532" s="35"/>
      <c r="DJ532" s="35"/>
      <c r="DK532" s="35"/>
      <c r="DL532" s="35"/>
      <c r="DM532" s="35"/>
      <c r="DN532" s="35"/>
      <c r="DO532" s="35"/>
      <c r="DP532" s="35"/>
    </row>
    <row r="533" ht="24.75" customHeight="1">
      <c r="A533" s="35"/>
      <c r="B533" s="82">
        <v>524.0</v>
      </c>
      <c r="C533" s="35"/>
      <c r="D533" s="35"/>
      <c r="E533" s="35"/>
      <c r="F533" s="35"/>
      <c r="G533" s="35"/>
      <c r="H533" s="35"/>
      <c r="I533" s="35"/>
      <c r="J533" s="35"/>
      <c r="K533" s="101"/>
      <c r="L533" s="113"/>
      <c r="M533" s="35"/>
      <c r="N533" s="35"/>
      <c r="O533" s="35"/>
      <c r="P533" s="35"/>
      <c r="Q533" s="101"/>
      <c r="R533" s="114"/>
      <c r="S533" s="243"/>
      <c r="T533" s="250"/>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101"/>
      <c r="AT533" s="35"/>
      <c r="AU533" s="35"/>
      <c r="AV533" s="35"/>
      <c r="AW533" s="35"/>
      <c r="AX533" s="35"/>
      <c r="AY533" s="101"/>
      <c r="AZ533" s="114"/>
      <c r="BA533" s="35"/>
      <c r="BB533" s="35"/>
      <c r="BC533" s="35"/>
      <c r="BD533" s="35"/>
      <c r="BE533" s="35"/>
      <c r="BF533" s="35"/>
      <c r="BG533" s="243"/>
      <c r="BH533" s="243"/>
      <c r="BI533" s="35"/>
      <c r="BJ533" s="35"/>
      <c r="BK533" s="35"/>
      <c r="BL533" s="35"/>
      <c r="BM533" s="35"/>
      <c r="BN533" s="35"/>
      <c r="BO533" s="35"/>
      <c r="BP533" s="35"/>
      <c r="BQ533" s="35"/>
      <c r="BR533" s="35"/>
      <c r="BS533" s="35"/>
      <c r="BT533" s="35"/>
      <c r="BU533" s="35"/>
      <c r="BV533" s="35"/>
      <c r="BW533" s="35"/>
      <c r="BX533" s="35"/>
      <c r="BY533" s="35"/>
      <c r="BZ533" s="35"/>
      <c r="CA533" s="35"/>
      <c r="CB533" s="35"/>
      <c r="CC533" s="35"/>
      <c r="CD533" s="35"/>
      <c r="CE533" s="35"/>
      <c r="CF533" s="35"/>
      <c r="CG533" s="35"/>
      <c r="CH533" s="35"/>
      <c r="CI533" s="35"/>
      <c r="CJ533" s="35"/>
      <c r="CK533" s="35"/>
      <c r="CL533" s="35"/>
      <c r="CM533" s="35"/>
      <c r="CN533" s="35"/>
      <c r="CO533" s="35"/>
      <c r="CP533" s="35"/>
      <c r="CQ533" s="35"/>
      <c r="CR533" s="35"/>
      <c r="CS533" s="124">
        <v>50.0</v>
      </c>
      <c r="CT533" s="122" t="s">
        <v>6155</v>
      </c>
      <c r="CU533" s="35"/>
      <c r="CV533" s="35"/>
      <c r="CW533" s="35"/>
      <c r="CX533" s="35"/>
      <c r="CY533" s="35"/>
      <c r="CZ533" s="35"/>
      <c r="DA533" s="35"/>
      <c r="DB533" s="35"/>
      <c r="DC533" s="35"/>
      <c r="DD533" s="35"/>
      <c r="DE533" s="35"/>
      <c r="DF533" s="35"/>
      <c r="DG533" s="35"/>
      <c r="DH533" s="35"/>
      <c r="DI533" s="35"/>
      <c r="DJ533" s="35"/>
      <c r="DK533" s="35"/>
      <c r="DL533" s="35"/>
      <c r="DM533" s="35"/>
      <c r="DN533" s="35"/>
      <c r="DO533" s="35"/>
      <c r="DP533" s="35"/>
    </row>
    <row r="534" ht="24.75" customHeight="1">
      <c r="A534" s="35"/>
      <c r="B534" s="82">
        <v>525.0</v>
      </c>
      <c r="C534" s="35"/>
      <c r="D534" s="35"/>
      <c r="E534" s="35"/>
      <c r="F534" s="35"/>
      <c r="G534" s="35"/>
      <c r="H534" s="35"/>
      <c r="I534" s="35"/>
      <c r="J534" s="35"/>
      <c r="K534" s="101"/>
      <c r="L534" s="113"/>
      <c r="M534" s="35"/>
      <c r="N534" s="35"/>
      <c r="O534" s="35"/>
      <c r="P534" s="35"/>
      <c r="Q534" s="101"/>
      <c r="R534" s="114"/>
      <c r="S534" s="243"/>
      <c r="T534" s="250"/>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101"/>
      <c r="AT534" s="35"/>
      <c r="AU534" s="35"/>
      <c r="AV534" s="35"/>
      <c r="AW534" s="35"/>
      <c r="AX534" s="35"/>
      <c r="AY534" s="101"/>
      <c r="AZ534" s="114"/>
      <c r="BA534" s="35"/>
      <c r="BB534" s="35"/>
      <c r="BC534" s="35"/>
      <c r="BD534" s="35"/>
      <c r="BE534" s="35"/>
      <c r="BF534" s="35"/>
      <c r="BG534" s="243"/>
      <c r="BH534" s="243"/>
      <c r="BI534" s="35"/>
      <c r="BJ534" s="35"/>
      <c r="BK534" s="35"/>
      <c r="BL534" s="35"/>
      <c r="BM534" s="35"/>
      <c r="BN534" s="35"/>
      <c r="BO534" s="35"/>
      <c r="BP534" s="35"/>
      <c r="BQ534" s="35"/>
      <c r="BR534" s="35"/>
      <c r="BS534" s="35"/>
      <c r="BT534" s="35"/>
      <c r="BU534" s="35"/>
      <c r="BV534" s="35"/>
      <c r="BW534" s="35"/>
      <c r="BX534" s="35"/>
      <c r="BY534" s="35"/>
      <c r="BZ534" s="35"/>
      <c r="CA534" s="35"/>
      <c r="CB534" s="35"/>
      <c r="CC534" s="35"/>
      <c r="CD534" s="35"/>
      <c r="CE534" s="35"/>
      <c r="CF534" s="35"/>
      <c r="CG534" s="35"/>
      <c r="CH534" s="35"/>
      <c r="CI534" s="35"/>
      <c r="CJ534" s="35"/>
      <c r="CK534" s="35"/>
      <c r="CL534" s="35"/>
      <c r="CM534" s="35"/>
      <c r="CN534" s="35"/>
      <c r="CO534" s="35"/>
      <c r="CP534" s="35"/>
      <c r="CQ534" s="35"/>
      <c r="CR534" s="35"/>
      <c r="CS534" s="124">
        <v>50.0</v>
      </c>
      <c r="CT534" s="122" t="s">
        <v>6156</v>
      </c>
      <c r="CU534" s="35"/>
      <c r="CV534" s="35"/>
      <c r="CW534" s="35"/>
      <c r="CX534" s="35"/>
      <c r="CY534" s="35"/>
      <c r="CZ534" s="35"/>
      <c r="DA534" s="35"/>
      <c r="DB534" s="35"/>
      <c r="DC534" s="35"/>
      <c r="DD534" s="35"/>
      <c r="DE534" s="35"/>
      <c r="DF534" s="35"/>
      <c r="DG534" s="35"/>
      <c r="DH534" s="35"/>
      <c r="DI534" s="35"/>
      <c r="DJ534" s="35"/>
      <c r="DK534" s="35"/>
      <c r="DL534" s="35"/>
      <c r="DM534" s="35"/>
      <c r="DN534" s="35"/>
      <c r="DO534" s="35"/>
      <c r="DP534" s="35"/>
    </row>
    <row r="535" ht="24.75" customHeight="1">
      <c r="A535" s="35"/>
      <c r="B535" s="82">
        <v>526.0</v>
      </c>
      <c r="C535" s="35"/>
      <c r="D535" s="35"/>
      <c r="E535" s="35"/>
      <c r="F535" s="35"/>
      <c r="G535" s="35"/>
      <c r="H535" s="35"/>
      <c r="I535" s="35"/>
      <c r="J535" s="35"/>
      <c r="K535" s="101"/>
      <c r="L535" s="113"/>
      <c r="M535" s="35"/>
      <c r="N535" s="35"/>
      <c r="O535" s="35"/>
      <c r="P535" s="35"/>
      <c r="Q535" s="101"/>
      <c r="R535" s="114"/>
      <c r="S535" s="243"/>
      <c r="T535" s="250"/>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101"/>
      <c r="AT535" s="35"/>
      <c r="AU535" s="35"/>
      <c r="AV535" s="35"/>
      <c r="AW535" s="35"/>
      <c r="AX535" s="35"/>
      <c r="AY535" s="101"/>
      <c r="AZ535" s="114"/>
      <c r="BA535" s="35"/>
      <c r="BB535" s="35"/>
      <c r="BC535" s="35"/>
      <c r="BD535" s="35"/>
      <c r="BE535" s="35"/>
      <c r="BF535" s="35"/>
      <c r="BG535" s="243"/>
      <c r="BH535" s="243"/>
      <c r="BI535" s="35"/>
      <c r="BJ535" s="35"/>
      <c r="BK535" s="35"/>
      <c r="BL535" s="35"/>
      <c r="BM535" s="35"/>
      <c r="BN535" s="35"/>
      <c r="BO535" s="35"/>
      <c r="BP535" s="35"/>
      <c r="BQ535" s="35"/>
      <c r="BR535" s="35"/>
      <c r="BS535" s="35"/>
      <c r="BT535" s="35"/>
      <c r="BU535" s="35"/>
      <c r="BV535" s="35"/>
      <c r="BW535" s="35"/>
      <c r="BX535" s="35"/>
      <c r="BY535" s="35"/>
      <c r="BZ535" s="35"/>
      <c r="CA535" s="35"/>
      <c r="CB535" s="35"/>
      <c r="CC535" s="35"/>
      <c r="CD535" s="35"/>
      <c r="CE535" s="35"/>
      <c r="CF535" s="35"/>
      <c r="CG535" s="35"/>
      <c r="CH535" s="35"/>
      <c r="CI535" s="35"/>
      <c r="CJ535" s="35"/>
      <c r="CK535" s="35"/>
      <c r="CL535" s="35"/>
      <c r="CM535" s="35"/>
      <c r="CN535" s="35"/>
      <c r="CO535" s="35"/>
      <c r="CP535" s="35"/>
      <c r="CQ535" s="35"/>
      <c r="CR535" s="35"/>
      <c r="CS535" s="124">
        <v>300.0</v>
      </c>
      <c r="CT535" s="122" t="s">
        <v>6157</v>
      </c>
      <c r="CU535" s="35"/>
      <c r="CV535" s="35"/>
      <c r="CW535" s="35"/>
      <c r="CX535" s="35"/>
      <c r="CY535" s="35"/>
      <c r="CZ535" s="35"/>
      <c r="DA535" s="35"/>
      <c r="DB535" s="35"/>
      <c r="DC535" s="35"/>
      <c r="DD535" s="35"/>
      <c r="DE535" s="35"/>
      <c r="DF535" s="35"/>
      <c r="DG535" s="35"/>
      <c r="DH535" s="35"/>
      <c r="DI535" s="35"/>
      <c r="DJ535" s="35"/>
      <c r="DK535" s="35"/>
      <c r="DL535" s="35"/>
      <c r="DM535" s="35"/>
      <c r="DN535" s="35"/>
      <c r="DO535" s="35"/>
      <c r="DP535" s="35"/>
    </row>
    <row r="536" ht="24.75" customHeight="1">
      <c r="A536" s="35"/>
      <c r="B536" s="82">
        <v>527.0</v>
      </c>
      <c r="C536" s="35"/>
      <c r="D536" s="35"/>
      <c r="E536" s="35"/>
      <c r="F536" s="35"/>
      <c r="G536" s="35"/>
      <c r="H536" s="35"/>
      <c r="I536" s="35"/>
      <c r="J536" s="35"/>
      <c r="K536" s="101"/>
      <c r="L536" s="113"/>
      <c r="M536" s="35"/>
      <c r="N536" s="35"/>
      <c r="O536" s="35"/>
      <c r="P536" s="35"/>
      <c r="Q536" s="101"/>
      <c r="R536" s="114"/>
      <c r="S536" s="243"/>
      <c r="T536" s="250"/>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101"/>
      <c r="AT536" s="35"/>
      <c r="AU536" s="35"/>
      <c r="AV536" s="35"/>
      <c r="AW536" s="35"/>
      <c r="AX536" s="35"/>
      <c r="AY536" s="101"/>
      <c r="AZ536" s="114"/>
      <c r="BA536" s="35"/>
      <c r="BB536" s="35"/>
      <c r="BC536" s="35"/>
      <c r="BD536" s="35"/>
      <c r="BE536" s="35"/>
      <c r="BF536" s="35"/>
      <c r="BG536" s="243"/>
      <c r="BH536" s="243"/>
      <c r="BI536" s="35"/>
      <c r="BJ536" s="35"/>
      <c r="BK536" s="35"/>
      <c r="BL536" s="35"/>
      <c r="BM536" s="35"/>
      <c r="BN536" s="35"/>
      <c r="BO536" s="35"/>
      <c r="BP536" s="35"/>
      <c r="BQ536" s="35"/>
      <c r="BR536" s="35"/>
      <c r="BS536" s="35"/>
      <c r="BT536" s="35"/>
      <c r="BU536" s="35"/>
      <c r="BV536" s="35"/>
      <c r="BW536" s="35"/>
      <c r="BX536" s="35"/>
      <c r="BY536" s="35"/>
      <c r="BZ536" s="35"/>
      <c r="CA536" s="35"/>
      <c r="CB536" s="35"/>
      <c r="CC536" s="35"/>
      <c r="CD536" s="35"/>
      <c r="CE536" s="35"/>
      <c r="CF536" s="35"/>
      <c r="CG536" s="35"/>
      <c r="CH536" s="35"/>
      <c r="CI536" s="35"/>
      <c r="CJ536" s="35"/>
      <c r="CK536" s="35"/>
      <c r="CL536" s="35"/>
      <c r="CM536" s="35"/>
      <c r="CN536" s="35"/>
      <c r="CO536" s="35"/>
      <c r="CP536" s="35"/>
      <c r="CQ536" s="35"/>
      <c r="CR536" s="35"/>
      <c r="CS536" s="181">
        <v>500.0</v>
      </c>
      <c r="CT536" s="189" t="s">
        <v>6158</v>
      </c>
      <c r="CU536" s="35"/>
      <c r="CV536" s="35"/>
      <c r="CW536" s="35"/>
      <c r="CX536" s="35"/>
      <c r="CY536" s="35"/>
      <c r="CZ536" s="35"/>
      <c r="DA536" s="35"/>
      <c r="DB536" s="35"/>
      <c r="DC536" s="35"/>
      <c r="DD536" s="35"/>
      <c r="DE536" s="35"/>
      <c r="DF536" s="35"/>
      <c r="DG536" s="35"/>
      <c r="DH536" s="35"/>
      <c r="DI536" s="35"/>
      <c r="DJ536" s="35"/>
      <c r="DK536" s="35"/>
      <c r="DL536" s="35"/>
      <c r="DM536" s="35"/>
      <c r="DN536" s="35"/>
      <c r="DO536" s="35"/>
      <c r="DP536" s="35"/>
    </row>
    <row r="537" ht="24.75" customHeight="1">
      <c r="A537" s="35"/>
      <c r="B537" s="82">
        <v>528.0</v>
      </c>
      <c r="C537" s="35"/>
      <c r="D537" s="35"/>
      <c r="E537" s="35"/>
      <c r="F537" s="35"/>
      <c r="G537" s="35"/>
      <c r="H537" s="35"/>
      <c r="I537" s="35"/>
      <c r="J537" s="35"/>
      <c r="K537" s="101"/>
      <c r="L537" s="113"/>
      <c r="M537" s="35"/>
      <c r="N537" s="35"/>
      <c r="O537" s="35"/>
      <c r="P537" s="35"/>
      <c r="Q537" s="101"/>
      <c r="R537" s="114"/>
      <c r="S537" s="243"/>
      <c r="T537" s="250"/>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101"/>
      <c r="AT537" s="35"/>
      <c r="AU537" s="35"/>
      <c r="AV537" s="35"/>
      <c r="AW537" s="35"/>
      <c r="AX537" s="35"/>
      <c r="AY537" s="101"/>
      <c r="AZ537" s="114"/>
      <c r="BA537" s="35"/>
      <c r="BB537" s="35"/>
      <c r="BC537" s="35"/>
      <c r="BD537" s="35"/>
      <c r="BE537" s="35"/>
      <c r="BF537" s="35"/>
      <c r="BG537" s="243"/>
      <c r="BH537" s="243"/>
      <c r="BI537" s="35"/>
      <c r="BJ537" s="35"/>
      <c r="BK537" s="35"/>
      <c r="BL537" s="35"/>
      <c r="BM537" s="35"/>
      <c r="BN537" s="35"/>
      <c r="BO537" s="35"/>
      <c r="BP537" s="35"/>
      <c r="BQ537" s="35"/>
      <c r="BR537" s="35"/>
      <c r="BS537" s="35"/>
      <c r="BT537" s="35"/>
      <c r="BU537" s="35"/>
      <c r="BV537" s="35"/>
      <c r="BW537" s="35"/>
      <c r="BX537" s="35"/>
      <c r="BY537" s="35"/>
      <c r="BZ537" s="35"/>
      <c r="CA537" s="35"/>
      <c r="CB537" s="35"/>
      <c r="CC537" s="35"/>
      <c r="CD537" s="35"/>
      <c r="CE537" s="35"/>
      <c r="CF537" s="35"/>
      <c r="CG537" s="35"/>
      <c r="CH537" s="35"/>
      <c r="CI537" s="35"/>
      <c r="CJ537" s="35"/>
      <c r="CK537" s="35"/>
      <c r="CL537" s="35"/>
      <c r="CM537" s="35"/>
      <c r="CN537" s="35"/>
      <c r="CO537" s="35"/>
      <c r="CP537" s="35"/>
      <c r="CQ537" s="35"/>
      <c r="CR537" s="35"/>
      <c r="CS537" s="113"/>
      <c r="CT537" s="35"/>
      <c r="CU537" s="35"/>
      <c r="CV537" s="35"/>
      <c r="CW537" s="35"/>
      <c r="CX537" s="35"/>
      <c r="CY537" s="35"/>
      <c r="CZ537" s="35"/>
      <c r="DA537" s="35"/>
      <c r="DB537" s="35"/>
      <c r="DC537" s="35"/>
      <c r="DD537" s="35"/>
      <c r="DE537" s="35"/>
      <c r="DF537" s="35"/>
      <c r="DG537" s="35"/>
      <c r="DH537" s="35"/>
      <c r="DI537" s="35"/>
      <c r="DJ537" s="35"/>
      <c r="DK537" s="35"/>
      <c r="DL537" s="35"/>
      <c r="DM537" s="35"/>
      <c r="DN537" s="35"/>
      <c r="DO537" s="35"/>
      <c r="DP537" s="35"/>
    </row>
    <row r="538" ht="24.75" customHeight="1">
      <c r="A538" s="35"/>
      <c r="B538" s="82">
        <v>529.0</v>
      </c>
      <c r="C538" s="35"/>
      <c r="D538" s="35"/>
      <c r="E538" s="35"/>
      <c r="F538" s="35"/>
      <c r="G538" s="35"/>
      <c r="H538" s="35"/>
      <c r="I538" s="35"/>
      <c r="J538" s="35"/>
      <c r="K538" s="101"/>
      <c r="L538" s="113"/>
      <c r="M538" s="35"/>
      <c r="N538" s="35"/>
      <c r="O538" s="35"/>
      <c r="P538" s="35"/>
      <c r="Q538" s="101"/>
      <c r="R538" s="114"/>
      <c r="S538" s="243"/>
      <c r="T538" s="250"/>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101"/>
      <c r="AT538" s="35"/>
      <c r="AU538" s="35"/>
      <c r="AV538" s="35"/>
      <c r="AW538" s="35"/>
      <c r="AX538" s="35"/>
      <c r="AY538" s="101"/>
      <c r="AZ538" s="114"/>
      <c r="BA538" s="35"/>
      <c r="BB538" s="35"/>
      <c r="BC538" s="35"/>
      <c r="BD538" s="35"/>
      <c r="BE538" s="35"/>
      <c r="BF538" s="35"/>
      <c r="BG538" s="243"/>
      <c r="BH538" s="243"/>
      <c r="BI538" s="35"/>
      <c r="BJ538" s="35"/>
      <c r="BK538" s="35"/>
      <c r="BL538" s="35"/>
      <c r="BM538" s="35"/>
      <c r="BN538" s="35"/>
      <c r="BO538" s="35"/>
      <c r="BP538" s="35"/>
      <c r="BQ538" s="35"/>
      <c r="BR538" s="35"/>
      <c r="BS538" s="35"/>
      <c r="BT538" s="35"/>
      <c r="BU538" s="35"/>
      <c r="BV538" s="35"/>
      <c r="BW538" s="35"/>
      <c r="BX538" s="35"/>
      <c r="BY538" s="35"/>
      <c r="BZ538" s="35"/>
      <c r="CA538" s="35"/>
      <c r="CB538" s="35"/>
      <c r="CC538" s="35"/>
      <c r="CD538" s="35"/>
      <c r="CE538" s="35"/>
      <c r="CF538" s="35"/>
      <c r="CG538" s="35"/>
      <c r="CH538" s="35"/>
      <c r="CI538" s="35"/>
      <c r="CJ538" s="35"/>
      <c r="CK538" s="35"/>
      <c r="CL538" s="35"/>
      <c r="CM538" s="35"/>
      <c r="CN538" s="35"/>
      <c r="CO538" s="35"/>
      <c r="CP538" s="35"/>
      <c r="CQ538" s="35"/>
      <c r="CR538" s="35"/>
      <c r="CS538" s="113"/>
      <c r="CT538" s="35"/>
      <c r="CU538" s="35"/>
      <c r="CV538" s="35"/>
      <c r="CW538" s="35"/>
      <c r="CX538" s="35"/>
      <c r="CY538" s="35"/>
      <c r="CZ538" s="35"/>
      <c r="DA538" s="35"/>
      <c r="DB538" s="35"/>
      <c r="DC538" s="35"/>
      <c r="DD538" s="35"/>
      <c r="DE538" s="35"/>
      <c r="DF538" s="35"/>
      <c r="DG538" s="35"/>
      <c r="DH538" s="35"/>
      <c r="DI538" s="35"/>
      <c r="DJ538" s="35"/>
      <c r="DK538" s="35"/>
      <c r="DL538" s="35"/>
      <c r="DM538" s="35"/>
      <c r="DN538" s="35"/>
      <c r="DO538" s="35"/>
      <c r="DP538" s="35"/>
    </row>
    <row r="539" ht="24.75" customHeight="1">
      <c r="A539" s="35"/>
      <c r="B539" s="82">
        <v>530.0</v>
      </c>
      <c r="C539" s="35"/>
      <c r="D539" s="35"/>
      <c r="E539" s="35"/>
      <c r="F539" s="35"/>
      <c r="G539" s="35"/>
      <c r="H539" s="35"/>
      <c r="I539" s="35"/>
      <c r="J539" s="35"/>
      <c r="K539" s="101"/>
      <c r="L539" s="113"/>
      <c r="M539" s="35"/>
      <c r="N539" s="35"/>
      <c r="O539" s="35"/>
      <c r="P539" s="35"/>
      <c r="Q539" s="101"/>
      <c r="R539" s="114"/>
      <c r="S539" s="243"/>
      <c r="T539" s="250"/>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101"/>
      <c r="AT539" s="35"/>
      <c r="AU539" s="35"/>
      <c r="AV539" s="35"/>
      <c r="AW539" s="35"/>
      <c r="AX539" s="35"/>
      <c r="AY539" s="101"/>
      <c r="AZ539" s="114"/>
      <c r="BA539" s="35"/>
      <c r="BB539" s="35"/>
      <c r="BC539" s="35"/>
      <c r="BD539" s="35"/>
      <c r="BE539" s="35"/>
      <c r="BF539" s="35"/>
      <c r="BG539" s="243"/>
      <c r="BH539" s="243"/>
      <c r="BI539" s="35"/>
      <c r="BJ539" s="35"/>
      <c r="BK539" s="35"/>
      <c r="BL539" s="35"/>
      <c r="BM539" s="35"/>
      <c r="BN539" s="35"/>
      <c r="BO539" s="35"/>
      <c r="BP539" s="35"/>
      <c r="BQ539" s="35"/>
      <c r="BR539" s="35"/>
      <c r="BS539" s="35"/>
      <c r="BT539" s="35"/>
      <c r="BU539" s="35"/>
      <c r="BV539" s="35"/>
      <c r="BW539" s="35"/>
      <c r="BX539" s="35"/>
      <c r="BY539" s="35"/>
      <c r="BZ539" s="35"/>
      <c r="CA539" s="35"/>
      <c r="CB539" s="35"/>
      <c r="CC539" s="35"/>
      <c r="CD539" s="35"/>
      <c r="CE539" s="35"/>
      <c r="CF539" s="35"/>
      <c r="CG539" s="35"/>
      <c r="CH539" s="35"/>
      <c r="CI539" s="35"/>
      <c r="CJ539" s="35"/>
      <c r="CK539" s="35"/>
      <c r="CL539" s="35"/>
      <c r="CM539" s="35"/>
      <c r="CN539" s="35"/>
      <c r="CO539" s="35"/>
      <c r="CP539" s="35"/>
      <c r="CQ539" s="35"/>
      <c r="CR539" s="35"/>
      <c r="CS539" s="113"/>
      <c r="CT539" s="35"/>
      <c r="CU539" s="35"/>
      <c r="CV539" s="35"/>
      <c r="CW539" s="35"/>
      <c r="CX539" s="35"/>
      <c r="CY539" s="35"/>
      <c r="CZ539" s="35"/>
      <c r="DA539" s="35"/>
      <c r="DB539" s="35"/>
      <c r="DC539" s="35"/>
      <c r="DD539" s="35"/>
      <c r="DE539" s="35"/>
      <c r="DF539" s="35"/>
      <c r="DG539" s="35"/>
      <c r="DH539" s="35"/>
      <c r="DI539" s="35"/>
      <c r="DJ539" s="35"/>
      <c r="DK539" s="35"/>
      <c r="DL539" s="35"/>
      <c r="DM539" s="35"/>
      <c r="DN539" s="35"/>
      <c r="DO539" s="35"/>
      <c r="DP539" s="35"/>
    </row>
    <row r="540" ht="24.75" customHeight="1">
      <c r="A540" s="35"/>
      <c r="B540" s="82"/>
      <c r="C540" s="35"/>
      <c r="D540" s="35"/>
      <c r="E540" s="35"/>
      <c r="F540" s="35"/>
      <c r="G540" s="35"/>
      <c r="H540" s="35"/>
      <c r="I540" s="35"/>
      <c r="J540" s="35"/>
      <c r="K540" s="101"/>
      <c r="L540" s="113"/>
      <c r="M540" s="35"/>
      <c r="N540" s="35"/>
      <c r="O540" s="35"/>
      <c r="P540" s="35"/>
      <c r="Q540" s="101"/>
      <c r="R540" s="114"/>
      <c r="S540" s="243"/>
      <c r="T540" s="250"/>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101"/>
      <c r="AT540" s="35"/>
      <c r="AU540" s="35"/>
      <c r="AV540" s="35"/>
      <c r="AW540" s="35"/>
      <c r="AX540" s="35"/>
      <c r="AY540" s="101"/>
      <c r="AZ540" s="114"/>
      <c r="BA540" s="35"/>
      <c r="BB540" s="35"/>
      <c r="BC540" s="35"/>
      <c r="BD540" s="35"/>
      <c r="BE540" s="35"/>
      <c r="BF540" s="35"/>
      <c r="BG540" s="243"/>
      <c r="BH540" s="243"/>
      <c r="BI540" s="35"/>
      <c r="BJ540" s="35"/>
      <c r="BK540" s="35"/>
      <c r="BL540" s="35"/>
      <c r="BM540" s="35"/>
      <c r="BN540" s="35"/>
      <c r="BO540" s="35"/>
      <c r="BP540" s="35"/>
      <c r="BQ540" s="35"/>
      <c r="BR540" s="35"/>
      <c r="BS540" s="35"/>
      <c r="BT540" s="35"/>
      <c r="BU540" s="35"/>
      <c r="BV540" s="35"/>
      <c r="BW540" s="35"/>
      <c r="BX540" s="35"/>
      <c r="BY540" s="35"/>
      <c r="BZ540" s="35"/>
      <c r="CA540" s="35"/>
      <c r="CB540" s="35"/>
      <c r="CC540" s="35"/>
      <c r="CD540" s="35"/>
      <c r="CE540" s="35"/>
      <c r="CF540" s="35"/>
      <c r="CG540" s="35"/>
      <c r="CH540" s="35"/>
      <c r="CI540" s="35"/>
      <c r="CJ540" s="35"/>
      <c r="CK540" s="35"/>
      <c r="CL540" s="35"/>
      <c r="CM540" s="35"/>
      <c r="CN540" s="35"/>
      <c r="CO540" s="35"/>
      <c r="CP540" s="35"/>
      <c r="CQ540" s="35"/>
      <c r="CR540" s="35"/>
      <c r="CS540" s="113"/>
      <c r="CT540" s="35"/>
      <c r="CU540" s="35"/>
      <c r="CV540" s="35"/>
      <c r="CW540" s="35"/>
      <c r="CX540" s="35"/>
      <c r="CY540" s="35"/>
      <c r="CZ540" s="35"/>
      <c r="DA540" s="35"/>
      <c r="DB540" s="35"/>
      <c r="DC540" s="35"/>
      <c r="DD540" s="35"/>
      <c r="DE540" s="35"/>
      <c r="DF540" s="35"/>
      <c r="DG540" s="35"/>
      <c r="DH540" s="35"/>
      <c r="DI540" s="35"/>
      <c r="DJ540" s="35"/>
      <c r="DK540" s="35"/>
      <c r="DL540" s="35"/>
      <c r="DM540" s="35"/>
      <c r="DN540" s="35"/>
      <c r="DO540" s="35"/>
      <c r="DP540" s="35"/>
    </row>
    <row r="541" ht="24.75" customHeight="1">
      <c r="A541" s="35"/>
      <c r="B541" s="82"/>
      <c r="C541" s="35"/>
      <c r="D541" s="35"/>
      <c r="E541" s="35"/>
      <c r="F541" s="35"/>
      <c r="G541" s="35"/>
      <c r="H541" s="35"/>
      <c r="I541" s="35"/>
      <c r="J541" s="35"/>
      <c r="K541" s="101"/>
      <c r="L541" s="113"/>
      <c r="M541" s="35"/>
      <c r="N541" s="35"/>
      <c r="O541" s="35"/>
      <c r="P541" s="35"/>
      <c r="Q541" s="101"/>
      <c r="R541" s="114"/>
      <c r="S541" s="243"/>
      <c r="T541" s="250"/>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101"/>
      <c r="AT541" s="35"/>
      <c r="AU541" s="35"/>
      <c r="AV541" s="35"/>
      <c r="AW541" s="35"/>
      <c r="AX541" s="35"/>
      <c r="AY541" s="101"/>
      <c r="AZ541" s="114"/>
      <c r="BA541" s="35"/>
      <c r="BB541" s="35"/>
      <c r="BC541" s="35"/>
      <c r="BD541" s="35"/>
      <c r="BE541" s="35"/>
      <c r="BF541" s="35"/>
      <c r="BG541" s="243"/>
      <c r="BH541" s="243"/>
      <c r="BI541" s="35"/>
      <c r="BJ541" s="35"/>
      <c r="BK541" s="35"/>
      <c r="BL541" s="35"/>
      <c r="BM541" s="35"/>
      <c r="BN541" s="35"/>
      <c r="BO541" s="35"/>
      <c r="BP541" s="35"/>
      <c r="BQ541" s="35"/>
      <c r="BR541" s="35"/>
      <c r="BS541" s="35"/>
      <c r="BT541" s="35"/>
      <c r="BU541" s="35"/>
      <c r="BV541" s="35"/>
      <c r="BW541" s="35"/>
      <c r="BX541" s="35"/>
      <c r="BY541" s="35"/>
      <c r="BZ541" s="35"/>
      <c r="CA541" s="35"/>
      <c r="CB541" s="35"/>
      <c r="CC541" s="35"/>
      <c r="CD541" s="35"/>
      <c r="CE541" s="35"/>
      <c r="CF541" s="35"/>
      <c r="CG541" s="35"/>
      <c r="CH541" s="35"/>
      <c r="CI541" s="35"/>
      <c r="CJ541" s="35"/>
      <c r="CK541" s="35"/>
      <c r="CL541" s="35"/>
      <c r="CM541" s="35"/>
      <c r="CN541" s="35"/>
      <c r="CO541" s="35"/>
      <c r="CP541" s="35"/>
      <c r="CQ541" s="35"/>
      <c r="CR541" s="35"/>
      <c r="CS541" s="113"/>
      <c r="CT541" s="35"/>
      <c r="CU541" s="35"/>
      <c r="CV541" s="35"/>
      <c r="CW541" s="35"/>
      <c r="CX541" s="35"/>
      <c r="CY541" s="35"/>
      <c r="CZ541" s="35"/>
      <c r="DA541" s="35"/>
      <c r="DB541" s="35"/>
      <c r="DC541" s="35"/>
      <c r="DD541" s="35"/>
      <c r="DE541" s="35"/>
      <c r="DF541" s="35"/>
      <c r="DG541" s="35"/>
      <c r="DH541" s="35"/>
      <c r="DI541" s="35"/>
      <c r="DJ541" s="35"/>
      <c r="DK541" s="35"/>
      <c r="DL541" s="35"/>
      <c r="DM541" s="35"/>
      <c r="DN541" s="35"/>
      <c r="DO541" s="35"/>
      <c r="DP541" s="35"/>
    </row>
    <row r="542" ht="24.75" customHeight="1">
      <c r="A542" s="35"/>
      <c r="B542" s="82"/>
      <c r="C542" s="35"/>
      <c r="D542" s="35"/>
      <c r="E542" s="35"/>
      <c r="F542" s="35"/>
      <c r="G542" s="35"/>
      <c r="H542" s="35"/>
      <c r="I542" s="35"/>
      <c r="J542" s="35"/>
      <c r="K542" s="101"/>
      <c r="L542" s="113"/>
      <c r="M542" s="35"/>
      <c r="N542" s="35"/>
      <c r="O542" s="35"/>
      <c r="P542" s="35"/>
      <c r="Q542" s="101"/>
      <c r="R542" s="114"/>
      <c r="S542" s="243"/>
      <c r="T542" s="250"/>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101"/>
      <c r="AT542" s="35"/>
      <c r="AU542" s="35"/>
      <c r="AV542" s="35"/>
      <c r="AW542" s="35"/>
      <c r="AX542" s="35"/>
      <c r="AY542" s="101"/>
      <c r="AZ542" s="114"/>
      <c r="BA542" s="35"/>
      <c r="BB542" s="35"/>
      <c r="BC542" s="35"/>
      <c r="BD542" s="35"/>
      <c r="BE542" s="35"/>
      <c r="BF542" s="35"/>
      <c r="BG542" s="243"/>
      <c r="BH542" s="243"/>
      <c r="BI542" s="35"/>
      <c r="BJ542" s="35"/>
      <c r="BK542" s="35"/>
      <c r="BL542" s="35"/>
      <c r="BM542" s="35"/>
      <c r="BN542" s="35"/>
      <c r="BO542" s="35"/>
      <c r="BP542" s="35"/>
      <c r="BQ542" s="35"/>
      <c r="BR542" s="35"/>
      <c r="BS542" s="35"/>
      <c r="BT542" s="35"/>
      <c r="BU542" s="35"/>
      <c r="BV542" s="35"/>
      <c r="BW542" s="35"/>
      <c r="BX542" s="35"/>
      <c r="BY542" s="35"/>
      <c r="BZ542" s="35"/>
      <c r="CA542" s="35"/>
      <c r="CB542" s="35"/>
      <c r="CC542" s="35"/>
      <c r="CD542" s="35"/>
      <c r="CE542" s="35"/>
      <c r="CF542" s="35"/>
      <c r="CG542" s="35"/>
      <c r="CH542" s="35"/>
      <c r="CI542" s="35"/>
      <c r="CJ542" s="35"/>
      <c r="CK542" s="35"/>
      <c r="CL542" s="35"/>
      <c r="CM542" s="35"/>
      <c r="CN542" s="35"/>
      <c r="CO542" s="35"/>
      <c r="CP542" s="35"/>
      <c r="CQ542" s="35"/>
      <c r="CR542" s="35"/>
      <c r="CS542" s="35"/>
      <c r="CT542" s="35"/>
      <c r="CU542" s="35"/>
      <c r="CV542" s="35"/>
      <c r="CW542" s="35"/>
      <c r="CX542" s="35"/>
      <c r="CY542" s="35"/>
      <c r="CZ542" s="35"/>
      <c r="DA542" s="35"/>
      <c r="DB542" s="35"/>
      <c r="DC542" s="35"/>
      <c r="DD542" s="35"/>
      <c r="DE542" s="35"/>
      <c r="DF542" s="35"/>
      <c r="DG542" s="35"/>
      <c r="DH542" s="35"/>
      <c r="DI542" s="35"/>
      <c r="DJ542" s="35"/>
      <c r="DK542" s="35"/>
      <c r="DL542" s="35"/>
      <c r="DM542" s="35"/>
      <c r="DN542" s="35"/>
      <c r="DO542" s="35"/>
      <c r="DP542" s="35"/>
    </row>
    <row r="543" ht="24.75" customHeight="1">
      <c r="A543" s="35"/>
      <c r="B543" s="82"/>
      <c r="C543" s="35"/>
      <c r="D543" s="35"/>
      <c r="E543" s="35"/>
      <c r="F543" s="35"/>
      <c r="G543" s="35"/>
      <c r="H543" s="35"/>
      <c r="I543" s="35"/>
      <c r="J543" s="35"/>
      <c r="K543" s="101"/>
      <c r="L543" s="113"/>
      <c r="M543" s="35"/>
      <c r="N543" s="35"/>
      <c r="O543" s="35"/>
      <c r="P543" s="35"/>
      <c r="Q543" s="101"/>
      <c r="R543" s="114"/>
      <c r="S543" s="243"/>
      <c r="T543" s="250"/>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101"/>
      <c r="AT543" s="35"/>
      <c r="AU543" s="35"/>
      <c r="AV543" s="35"/>
      <c r="AW543" s="35"/>
      <c r="AX543" s="35"/>
      <c r="AY543" s="101"/>
      <c r="AZ543" s="114"/>
      <c r="BA543" s="35"/>
      <c r="BB543" s="35"/>
      <c r="BC543" s="35"/>
      <c r="BD543" s="35"/>
      <c r="BE543" s="35"/>
      <c r="BF543" s="35"/>
      <c r="BG543" s="243"/>
      <c r="BH543" s="243"/>
      <c r="BI543" s="35"/>
      <c r="BJ543" s="35"/>
      <c r="BK543" s="35"/>
      <c r="BL543" s="35"/>
      <c r="BM543" s="35"/>
      <c r="BN543" s="35"/>
      <c r="BO543" s="35"/>
      <c r="BP543" s="35"/>
      <c r="BQ543" s="35"/>
      <c r="BR543" s="35"/>
      <c r="BS543" s="35"/>
      <c r="BT543" s="35"/>
      <c r="BU543" s="35"/>
      <c r="BV543" s="35"/>
      <c r="BW543" s="35"/>
      <c r="BX543" s="35"/>
      <c r="BY543" s="35"/>
      <c r="BZ543" s="35"/>
      <c r="CA543" s="35"/>
      <c r="CB543" s="35"/>
      <c r="CC543" s="35"/>
      <c r="CD543" s="35"/>
      <c r="CE543" s="35"/>
      <c r="CF543" s="35"/>
      <c r="CG543" s="35"/>
      <c r="CH543" s="35"/>
      <c r="CI543" s="35"/>
      <c r="CJ543" s="35"/>
      <c r="CK543" s="35"/>
      <c r="CL543" s="35"/>
      <c r="CM543" s="35"/>
      <c r="CN543" s="35"/>
      <c r="CO543" s="35"/>
      <c r="CP543" s="35"/>
      <c r="CQ543" s="35"/>
      <c r="CR543" s="35"/>
      <c r="CS543" s="35"/>
      <c r="CT543" s="35"/>
      <c r="CU543" s="35"/>
      <c r="CV543" s="35"/>
      <c r="CW543" s="35"/>
      <c r="CX543" s="35"/>
      <c r="CY543" s="35"/>
      <c r="CZ543" s="35"/>
      <c r="DA543" s="35"/>
      <c r="DB543" s="35"/>
      <c r="DC543" s="35"/>
      <c r="DD543" s="35"/>
      <c r="DE543" s="35"/>
      <c r="DF543" s="35"/>
      <c r="DG543" s="35"/>
      <c r="DH543" s="35"/>
      <c r="DI543" s="35"/>
      <c r="DJ543" s="35"/>
      <c r="DK543" s="35"/>
      <c r="DL543" s="35"/>
      <c r="DM543" s="35"/>
      <c r="DN543" s="35"/>
      <c r="DO543" s="35"/>
      <c r="DP543" s="35"/>
    </row>
    <row r="544" ht="24.75" customHeight="1">
      <c r="A544" s="35"/>
      <c r="B544" s="82"/>
      <c r="C544" s="35"/>
      <c r="D544" s="35"/>
      <c r="E544" s="35"/>
      <c r="F544" s="35"/>
      <c r="G544" s="35"/>
      <c r="H544" s="35"/>
      <c r="I544" s="35"/>
      <c r="J544" s="35"/>
      <c r="K544" s="101"/>
      <c r="L544" s="113"/>
      <c r="M544" s="35"/>
      <c r="N544" s="35"/>
      <c r="O544" s="35"/>
      <c r="P544" s="35"/>
      <c r="Q544" s="101"/>
      <c r="R544" s="114"/>
      <c r="S544" s="243"/>
      <c r="T544" s="250"/>
      <c r="U544" s="35"/>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101"/>
      <c r="AT544" s="35"/>
      <c r="AU544" s="35"/>
      <c r="AV544" s="35"/>
      <c r="AW544" s="35"/>
      <c r="AX544" s="35"/>
      <c r="AY544" s="101"/>
      <c r="AZ544" s="114"/>
      <c r="BA544" s="35"/>
      <c r="BB544" s="35"/>
      <c r="BC544" s="35"/>
      <c r="BD544" s="35"/>
      <c r="BE544" s="35"/>
      <c r="BF544" s="35"/>
      <c r="BG544" s="243"/>
      <c r="BH544" s="243"/>
      <c r="BI544" s="35"/>
      <c r="BJ544" s="35"/>
      <c r="BK544" s="35"/>
      <c r="BL544" s="35"/>
      <c r="BM544" s="35"/>
      <c r="BN544" s="35"/>
      <c r="BO544" s="35"/>
      <c r="BP544" s="35"/>
      <c r="BQ544" s="35"/>
      <c r="BR544" s="35"/>
      <c r="BS544" s="35"/>
      <c r="BT544" s="35"/>
      <c r="BU544" s="35"/>
      <c r="BV544" s="35"/>
      <c r="BW544" s="35"/>
      <c r="BX544" s="35"/>
      <c r="BY544" s="35"/>
      <c r="BZ544" s="35"/>
      <c r="CA544" s="35"/>
      <c r="CB544" s="35"/>
      <c r="CC544" s="35"/>
      <c r="CD544" s="35"/>
      <c r="CE544" s="35"/>
      <c r="CF544" s="35"/>
      <c r="CG544" s="35"/>
      <c r="CH544" s="35"/>
      <c r="CI544" s="35"/>
      <c r="CJ544" s="35"/>
      <c r="CK544" s="35"/>
      <c r="CL544" s="35"/>
      <c r="CM544" s="35"/>
      <c r="CN544" s="35"/>
      <c r="CO544" s="35"/>
      <c r="CP544" s="35"/>
      <c r="CQ544" s="35"/>
      <c r="CR544" s="35"/>
      <c r="CS544" s="35"/>
      <c r="CT544" s="35"/>
      <c r="CU544" s="35"/>
      <c r="CV544" s="35"/>
      <c r="CW544" s="35"/>
      <c r="CX544" s="35"/>
      <c r="CY544" s="35"/>
      <c r="CZ544" s="35"/>
      <c r="DA544" s="35"/>
      <c r="DB544" s="35"/>
      <c r="DC544" s="35"/>
      <c r="DD544" s="35"/>
      <c r="DE544" s="35"/>
      <c r="DF544" s="35"/>
      <c r="DG544" s="35"/>
      <c r="DH544" s="35"/>
      <c r="DI544" s="35"/>
      <c r="DJ544" s="35"/>
      <c r="DK544" s="35"/>
      <c r="DL544" s="35"/>
      <c r="DM544" s="35"/>
      <c r="DN544" s="35"/>
      <c r="DO544" s="35"/>
      <c r="DP544" s="35"/>
    </row>
    <row r="545" ht="24.75" customHeight="1">
      <c r="A545" s="35"/>
      <c r="B545" s="82"/>
      <c r="C545" s="35"/>
      <c r="D545" s="35"/>
      <c r="E545" s="35"/>
      <c r="F545" s="35"/>
      <c r="G545" s="35"/>
      <c r="H545" s="35"/>
      <c r="I545" s="35"/>
      <c r="J545" s="35"/>
      <c r="K545" s="101"/>
      <c r="L545" s="113"/>
      <c r="M545" s="35"/>
      <c r="N545" s="35"/>
      <c r="O545" s="35"/>
      <c r="P545" s="35"/>
      <c r="Q545" s="101"/>
      <c r="R545" s="114"/>
      <c r="S545" s="243"/>
      <c r="T545" s="250"/>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101"/>
      <c r="AT545" s="35"/>
      <c r="AU545" s="35"/>
      <c r="AV545" s="35"/>
      <c r="AW545" s="35"/>
      <c r="AX545" s="35"/>
      <c r="AY545" s="101"/>
      <c r="AZ545" s="114"/>
      <c r="BA545" s="35"/>
      <c r="BB545" s="35"/>
      <c r="BC545" s="35"/>
      <c r="BD545" s="35"/>
      <c r="BE545" s="35"/>
      <c r="BF545" s="35"/>
      <c r="BG545" s="243"/>
      <c r="BH545" s="243"/>
      <c r="BI545" s="35"/>
      <c r="BJ545" s="35"/>
      <c r="BK545" s="35"/>
      <c r="BL545" s="35"/>
      <c r="BM545" s="35"/>
      <c r="BN545" s="35"/>
      <c r="BO545" s="35"/>
      <c r="BP545" s="35"/>
      <c r="BQ545" s="35"/>
      <c r="BR545" s="35"/>
      <c r="BS545" s="35"/>
      <c r="BT545" s="35"/>
      <c r="BU545" s="35"/>
      <c r="BV545" s="35"/>
      <c r="BW545" s="35"/>
      <c r="BX545" s="35"/>
      <c r="BY545" s="35"/>
      <c r="BZ545" s="35"/>
      <c r="CA545" s="35"/>
      <c r="CB545" s="35"/>
      <c r="CC545" s="35"/>
      <c r="CD545" s="35"/>
      <c r="CE545" s="35"/>
      <c r="CF545" s="35"/>
      <c r="CG545" s="35"/>
      <c r="CH545" s="35"/>
      <c r="CI545" s="35"/>
      <c r="CJ545" s="35"/>
      <c r="CK545" s="35"/>
      <c r="CL545" s="35"/>
      <c r="CM545" s="35"/>
      <c r="CN545" s="35"/>
      <c r="CO545" s="35"/>
      <c r="CP545" s="35"/>
      <c r="CQ545" s="35"/>
      <c r="CR545" s="35"/>
      <c r="CS545" s="35"/>
      <c r="CT545" s="35"/>
      <c r="CU545" s="35"/>
      <c r="CV545" s="35"/>
      <c r="CW545" s="35"/>
      <c r="CX545" s="35"/>
      <c r="CY545" s="35"/>
      <c r="CZ545" s="35"/>
      <c r="DA545" s="35"/>
      <c r="DB545" s="35"/>
      <c r="DC545" s="35"/>
      <c r="DD545" s="35"/>
      <c r="DE545" s="35"/>
      <c r="DF545" s="35"/>
      <c r="DG545" s="35"/>
      <c r="DH545" s="35"/>
      <c r="DI545" s="35"/>
      <c r="DJ545" s="35"/>
      <c r="DK545" s="35"/>
      <c r="DL545" s="35"/>
      <c r="DM545" s="35"/>
      <c r="DN545" s="35"/>
      <c r="DO545" s="35"/>
      <c r="DP545" s="35"/>
    </row>
    <row r="546" ht="24.75" customHeight="1">
      <c r="A546" s="35"/>
      <c r="B546" s="82"/>
      <c r="C546" s="35"/>
      <c r="D546" s="35"/>
      <c r="E546" s="35"/>
      <c r="F546" s="35"/>
      <c r="G546" s="35"/>
      <c r="H546" s="35"/>
      <c r="I546" s="35"/>
      <c r="J546" s="35"/>
      <c r="K546" s="101"/>
      <c r="L546" s="113"/>
      <c r="M546" s="35"/>
      <c r="N546" s="35"/>
      <c r="O546" s="35"/>
      <c r="P546" s="35"/>
      <c r="Q546" s="101"/>
      <c r="R546" s="114"/>
      <c r="S546" s="243"/>
      <c r="T546" s="250"/>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101"/>
      <c r="AT546" s="35"/>
      <c r="AU546" s="35"/>
      <c r="AV546" s="35"/>
      <c r="AW546" s="35"/>
      <c r="AX546" s="35"/>
      <c r="AY546" s="101"/>
      <c r="AZ546" s="114"/>
      <c r="BA546" s="35"/>
      <c r="BB546" s="35"/>
      <c r="BC546" s="35"/>
      <c r="BD546" s="35"/>
      <c r="BE546" s="35"/>
      <c r="BF546" s="35"/>
      <c r="BG546" s="243"/>
      <c r="BH546" s="243"/>
      <c r="BI546" s="35"/>
      <c r="BJ546" s="35"/>
      <c r="BK546" s="35"/>
      <c r="BL546" s="35"/>
      <c r="BM546" s="35"/>
      <c r="BN546" s="35"/>
      <c r="BO546" s="35"/>
      <c r="BP546" s="35"/>
      <c r="BQ546" s="35"/>
      <c r="BR546" s="35"/>
      <c r="BS546" s="35"/>
      <c r="BT546" s="35"/>
      <c r="BU546" s="35"/>
      <c r="BV546" s="35"/>
      <c r="BW546" s="35"/>
      <c r="BX546" s="35"/>
      <c r="BY546" s="35"/>
      <c r="BZ546" s="35"/>
      <c r="CA546" s="35"/>
      <c r="CB546" s="35"/>
      <c r="CC546" s="35"/>
      <c r="CD546" s="35"/>
      <c r="CE546" s="35"/>
      <c r="CF546" s="35"/>
      <c r="CG546" s="35"/>
      <c r="CH546" s="35"/>
      <c r="CI546" s="35"/>
      <c r="CJ546" s="35"/>
      <c r="CK546" s="35"/>
      <c r="CL546" s="35"/>
      <c r="CM546" s="35"/>
      <c r="CN546" s="35"/>
      <c r="CO546" s="35"/>
      <c r="CP546" s="35"/>
      <c r="CQ546" s="35"/>
      <c r="CR546" s="35"/>
      <c r="CS546" s="35"/>
      <c r="CT546" s="35"/>
      <c r="CU546" s="35"/>
      <c r="CV546" s="35"/>
      <c r="CW546" s="35"/>
      <c r="CX546" s="35"/>
      <c r="CY546" s="35"/>
      <c r="CZ546" s="35"/>
      <c r="DA546" s="35"/>
      <c r="DB546" s="35"/>
      <c r="DC546" s="35"/>
      <c r="DD546" s="35"/>
      <c r="DE546" s="35"/>
      <c r="DF546" s="35"/>
      <c r="DG546" s="35"/>
      <c r="DH546" s="35"/>
      <c r="DI546" s="35"/>
      <c r="DJ546" s="35"/>
      <c r="DK546" s="35"/>
      <c r="DL546" s="35"/>
      <c r="DM546" s="35"/>
      <c r="DN546" s="35"/>
      <c r="DO546" s="35"/>
      <c r="DP546" s="35"/>
    </row>
    <row r="547" ht="24.75" customHeight="1">
      <c r="A547" s="35"/>
      <c r="B547" s="82"/>
      <c r="C547" s="35"/>
      <c r="D547" s="35"/>
      <c r="E547" s="35"/>
      <c r="F547" s="35"/>
      <c r="G547" s="35"/>
      <c r="H547" s="35"/>
      <c r="I547" s="35"/>
      <c r="J547" s="35"/>
      <c r="K547" s="101"/>
      <c r="L547" s="113"/>
      <c r="M547" s="35"/>
      <c r="N547" s="35"/>
      <c r="O547" s="35"/>
      <c r="P547" s="35"/>
      <c r="Q547" s="101"/>
      <c r="R547" s="114"/>
      <c r="S547" s="243"/>
      <c r="T547" s="250"/>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101"/>
      <c r="AT547" s="35"/>
      <c r="AU547" s="35"/>
      <c r="AV547" s="35"/>
      <c r="AW547" s="35"/>
      <c r="AX547" s="35"/>
      <c r="AY547" s="101"/>
      <c r="AZ547" s="114"/>
      <c r="BA547" s="35"/>
      <c r="BB547" s="35"/>
      <c r="BC547" s="35"/>
      <c r="BD547" s="35"/>
      <c r="BE547" s="35"/>
      <c r="BF547" s="35"/>
      <c r="BG547" s="243"/>
      <c r="BH547" s="243"/>
      <c r="BI547" s="35"/>
      <c r="BJ547" s="35"/>
      <c r="BK547" s="35"/>
      <c r="BL547" s="35"/>
      <c r="BM547" s="35"/>
      <c r="BN547" s="35"/>
      <c r="BO547" s="35"/>
      <c r="BP547" s="35"/>
      <c r="BQ547" s="35"/>
      <c r="BR547" s="35"/>
      <c r="BS547" s="35"/>
      <c r="BT547" s="35"/>
      <c r="BU547" s="35"/>
      <c r="BV547" s="35"/>
      <c r="BW547" s="35"/>
      <c r="BX547" s="35"/>
      <c r="BY547" s="35"/>
      <c r="BZ547" s="35"/>
      <c r="CA547" s="35"/>
      <c r="CB547" s="35"/>
      <c r="CC547" s="35"/>
      <c r="CD547" s="35"/>
      <c r="CE547" s="35"/>
      <c r="CF547" s="35"/>
      <c r="CG547" s="35"/>
      <c r="CH547" s="35"/>
      <c r="CI547" s="35"/>
      <c r="CJ547" s="35"/>
      <c r="CK547" s="35"/>
      <c r="CL547" s="35"/>
      <c r="CM547" s="35"/>
      <c r="CN547" s="35"/>
      <c r="CO547" s="35"/>
      <c r="CP547" s="35"/>
      <c r="CQ547" s="35"/>
      <c r="CR547" s="35"/>
      <c r="CU547" s="35"/>
      <c r="CV547" s="35"/>
      <c r="CW547" s="35"/>
      <c r="CX547" s="35"/>
      <c r="CY547" s="35"/>
      <c r="CZ547" s="35"/>
      <c r="DA547" s="35"/>
      <c r="DB547" s="35"/>
      <c r="DC547" s="35"/>
      <c r="DD547" s="35"/>
      <c r="DE547" s="35"/>
      <c r="DF547" s="35"/>
      <c r="DG547" s="35"/>
      <c r="DH547" s="35"/>
      <c r="DI547" s="35"/>
      <c r="DJ547" s="35"/>
      <c r="DK547" s="35"/>
      <c r="DL547" s="35"/>
      <c r="DM547" s="35"/>
      <c r="DN547" s="35"/>
      <c r="DO547" s="35"/>
      <c r="DP547" s="35"/>
    </row>
    <row r="548" ht="24.75" customHeight="1">
      <c r="A548" s="35"/>
      <c r="B548" s="82"/>
      <c r="C548" s="35"/>
      <c r="D548" s="35"/>
      <c r="E548" s="35"/>
      <c r="F548" s="35"/>
      <c r="G548" s="35"/>
      <c r="H548" s="35"/>
      <c r="I548" s="35"/>
      <c r="J548" s="35"/>
      <c r="K548" s="101"/>
      <c r="L548" s="113"/>
      <c r="M548" s="35"/>
      <c r="N548" s="35"/>
      <c r="O548" s="35"/>
      <c r="P548" s="35"/>
      <c r="Q548" s="101"/>
      <c r="R548" s="114"/>
      <c r="S548" s="243"/>
      <c r="T548" s="250"/>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101"/>
      <c r="AT548" s="35"/>
      <c r="AU548" s="35"/>
      <c r="AV548" s="35"/>
      <c r="AW548" s="35"/>
      <c r="AX548" s="35"/>
      <c r="AY548" s="101"/>
      <c r="AZ548" s="114"/>
      <c r="BA548" s="35"/>
      <c r="BB548" s="35"/>
      <c r="BC548" s="35"/>
      <c r="BD548" s="35"/>
      <c r="BE548" s="35"/>
      <c r="BF548" s="35"/>
      <c r="BG548" s="243"/>
      <c r="BH548" s="243"/>
      <c r="BI548" s="35"/>
      <c r="BJ548" s="35"/>
      <c r="BK548" s="35"/>
      <c r="BL548" s="35"/>
      <c r="BM548" s="35"/>
      <c r="BN548" s="35"/>
      <c r="BO548" s="35"/>
      <c r="BP548" s="35"/>
      <c r="BQ548" s="35"/>
      <c r="BR548" s="35"/>
      <c r="BS548" s="35"/>
      <c r="BT548" s="35"/>
      <c r="BU548" s="35"/>
      <c r="BV548" s="35"/>
      <c r="BW548" s="35"/>
      <c r="BX548" s="35"/>
      <c r="BY548" s="35"/>
      <c r="BZ548" s="35"/>
      <c r="CA548" s="35"/>
      <c r="CB548" s="35"/>
      <c r="CC548" s="35"/>
      <c r="CD548" s="35"/>
      <c r="CE548" s="35"/>
      <c r="CF548" s="35"/>
      <c r="CG548" s="35"/>
      <c r="CH548" s="35"/>
      <c r="CI548" s="35"/>
      <c r="CJ548" s="35"/>
      <c r="CK548" s="35"/>
      <c r="CL548" s="35"/>
      <c r="CM548" s="35"/>
      <c r="CN548" s="35"/>
      <c r="CO548" s="35"/>
      <c r="CP548" s="35"/>
      <c r="CQ548" s="35"/>
      <c r="CR548" s="35"/>
      <c r="CU548" s="35"/>
      <c r="CV548" s="35"/>
      <c r="CW548" s="35"/>
      <c r="CX548" s="35"/>
      <c r="CY548" s="35"/>
      <c r="CZ548" s="35"/>
      <c r="DA548" s="35"/>
      <c r="DB548" s="35"/>
      <c r="DC548" s="35"/>
      <c r="DD548" s="35"/>
      <c r="DE548" s="35"/>
      <c r="DF548" s="35"/>
      <c r="DG548" s="35"/>
      <c r="DH548" s="35"/>
      <c r="DI548" s="35"/>
      <c r="DJ548" s="35"/>
      <c r="DK548" s="35"/>
      <c r="DL548" s="35"/>
      <c r="DM548" s="35"/>
      <c r="DN548" s="35"/>
      <c r="DO548" s="35"/>
      <c r="DP548" s="35"/>
    </row>
    <row r="549" ht="24.75" customHeight="1">
      <c r="A549" s="35"/>
      <c r="B549" s="82"/>
      <c r="C549" s="35"/>
      <c r="D549" s="35"/>
      <c r="E549" s="35"/>
      <c r="F549" s="35"/>
      <c r="G549" s="35"/>
      <c r="H549" s="35"/>
      <c r="I549" s="35"/>
      <c r="J549" s="35"/>
      <c r="K549" s="101"/>
      <c r="L549" s="113"/>
      <c r="M549" s="35"/>
      <c r="N549" s="35"/>
      <c r="O549" s="35"/>
      <c r="P549" s="35"/>
      <c r="Q549" s="101"/>
      <c r="R549" s="114"/>
      <c r="S549" s="243"/>
      <c r="T549" s="250"/>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101"/>
      <c r="AT549" s="35"/>
      <c r="AU549" s="35"/>
      <c r="AV549" s="35"/>
      <c r="AW549" s="35"/>
      <c r="AX549" s="35"/>
      <c r="AY549" s="101"/>
      <c r="AZ549" s="114"/>
      <c r="BA549" s="35"/>
      <c r="BB549" s="35"/>
      <c r="BC549" s="35"/>
      <c r="BD549" s="35"/>
      <c r="BE549" s="35"/>
      <c r="BF549" s="35"/>
      <c r="BG549" s="243"/>
      <c r="BH549" s="243"/>
      <c r="BI549" s="35"/>
      <c r="BJ549" s="35"/>
      <c r="BK549" s="35"/>
      <c r="BL549" s="35"/>
      <c r="BM549" s="35"/>
      <c r="BN549" s="35"/>
      <c r="BO549" s="35"/>
      <c r="BP549" s="35"/>
      <c r="BQ549" s="35"/>
      <c r="BR549" s="35"/>
      <c r="BS549" s="35"/>
      <c r="BT549" s="35"/>
      <c r="BU549" s="35"/>
      <c r="BV549" s="35"/>
      <c r="BW549" s="35"/>
      <c r="BX549" s="35"/>
      <c r="BY549" s="35"/>
      <c r="BZ549" s="35"/>
      <c r="CA549" s="35"/>
      <c r="CB549" s="35"/>
      <c r="CC549" s="35"/>
      <c r="CD549" s="35"/>
      <c r="CE549" s="35"/>
      <c r="CF549" s="35"/>
      <c r="CG549" s="35"/>
      <c r="CH549" s="35"/>
      <c r="CI549" s="35"/>
      <c r="CJ549" s="35"/>
      <c r="CK549" s="35"/>
      <c r="CL549" s="35"/>
      <c r="CM549" s="35"/>
      <c r="CN549" s="35"/>
      <c r="CO549" s="35"/>
      <c r="CP549" s="35"/>
      <c r="CQ549" s="35"/>
      <c r="CR549" s="35"/>
      <c r="CU549" s="35"/>
      <c r="CV549" s="35"/>
      <c r="CW549" s="35"/>
      <c r="CX549" s="35"/>
      <c r="CY549" s="35"/>
      <c r="CZ549" s="35"/>
      <c r="DA549" s="35"/>
      <c r="DB549" s="35"/>
      <c r="DC549" s="35"/>
      <c r="DD549" s="35"/>
      <c r="DE549" s="35"/>
      <c r="DF549" s="35"/>
      <c r="DG549" s="35"/>
      <c r="DH549" s="35"/>
      <c r="DI549" s="35"/>
      <c r="DJ549" s="35"/>
      <c r="DK549" s="35"/>
      <c r="DL549" s="35"/>
      <c r="DM549" s="35"/>
      <c r="DN549" s="35"/>
      <c r="DO549" s="35"/>
      <c r="DP549" s="35"/>
    </row>
    <row r="550" ht="24.75" customHeight="1">
      <c r="A550" s="35"/>
      <c r="B550" s="82"/>
      <c r="C550" s="35"/>
      <c r="D550" s="35"/>
      <c r="E550" s="35"/>
      <c r="F550" s="35"/>
      <c r="G550" s="35"/>
      <c r="H550" s="35"/>
      <c r="I550" s="35"/>
      <c r="J550" s="35"/>
      <c r="K550" s="101"/>
      <c r="L550" s="113"/>
      <c r="M550" s="35"/>
      <c r="N550" s="35"/>
      <c r="O550" s="35"/>
      <c r="P550" s="35"/>
      <c r="Q550" s="101"/>
      <c r="R550" s="114"/>
      <c r="S550" s="243"/>
      <c r="T550" s="250"/>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101"/>
      <c r="AT550" s="35"/>
      <c r="AU550" s="35"/>
      <c r="AV550" s="35"/>
      <c r="AW550" s="35"/>
      <c r="AX550" s="35"/>
      <c r="AY550" s="101"/>
      <c r="AZ550" s="114"/>
      <c r="BA550" s="35"/>
      <c r="BB550" s="35"/>
      <c r="BC550" s="35"/>
      <c r="BD550" s="35"/>
      <c r="BE550" s="35"/>
      <c r="BF550" s="35"/>
      <c r="BG550" s="243"/>
      <c r="BH550" s="243"/>
      <c r="BI550" s="35"/>
      <c r="BJ550" s="35"/>
      <c r="BK550" s="35"/>
      <c r="BL550" s="35"/>
      <c r="BM550" s="35"/>
      <c r="BN550" s="35"/>
      <c r="BO550" s="35"/>
      <c r="BP550" s="35"/>
      <c r="BQ550" s="35"/>
      <c r="BR550" s="35"/>
      <c r="BS550" s="35"/>
      <c r="BT550" s="35"/>
      <c r="BU550" s="35"/>
      <c r="BV550" s="35"/>
      <c r="BW550" s="35"/>
      <c r="BX550" s="35"/>
      <c r="BY550" s="35"/>
      <c r="BZ550" s="35"/>
      <c r="CA550" s="35"/>
      <c r="CB550" s="35"/>
      <c r="CC550" s="35"/>
      <c r="CD550" s="35"/>
      <c r="CE550" s="35"/>
      <c r="CF550" s="35"/>
      <c r="CG550" s="35"/>
      <c r="CH550" s="35"/>
      <c r="CI550" s="35"/>
      <c r="CJ550" s="35"/>
      <c r="CK550" s="35"/>
      <c r="CL550" s="35"/>
      <c r="CM550" s="35"/>
      <c r="CN550" s="35"/>
      <c r="CO550" s="35"/>
      <c r="CP550" s="35"/>
      <c r="CQ550" s="35"/>
      <c r="CR550" s="35"/>
      <c r="CU550" s="35"/>
      <c r="CV550" s="35"/>
      <c r="CW550" s="35"/>
      <c r="CX550" s="35"/>
      <c r="CY550" s="35"/>
      <c r="CZ550" s="35"/>
      <c r="DA550" s="35"/>
      <c r="DB550" s="35"/>
      <c r="DC550" s="35"/>
      <c r="DD550" s="35"/>
      <c r="DE550" s="35"/>
      <c r="DF550" s="35"/>
      <c r="DG550" s="35"/>
      <c r="DH550" s="35"/>
      <c r="DI550" s="35"/>
      <c r="DJ550" s="35"/>
      <c r="DK550" s="35"/>
      <c r="DL550" s="35"/>
      <c r="DM550" s="35"/>
      <c r="DN550" s="35"/>
      <c r="DO550" s="35"/>
      <c r="DP550" s="35"/>
    </row>
    <row r="551" ht="24.75" customHeight="1">
      <c r="A551" s="35"/>
      <c r="B551" s="82"/>
      <c r="C551" s="35"/>
      <c r="D551" s="35"/>
      <c r="E551" s="35"/>
      <c r="F551" s="35"/>
      <c r="G551" s="35"/>
      <c r="H551" s="35"/>
      <c r="I551" s="35"/>
      <c r="J551" s="35"/>
      <c r="K551" s="101"/>
      <c r="L551" s="113"/>
      <c r="M551" s="35"/>
      <c r="N551" s="35"/>
      <c r="O551" s="35"/>
      <c r="P551" s="35"/>
      <c r="Q551" s="101"/>
      <c r="R551" s="114"/>
      <c r="S551" s="243"/>
      <c r="T551" s="250"/>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101"/>
      <c r="AT551" s="35"/>
      <c r="AU551" s="35"/>
      <c r="AV551" s="35"/>
      <c r="AW551" s="35"/>
      <c r="AX551" s="35"/>
      <c r="AY551" s="101"/>
      <c r="AZ551" s="114"/>
      <c r="BA551" s="35"/>
      <c r="BB551" s="35"/>
      <c r="BC551" s="35"/>
      <c r="BD551" s="35"/>
      <c r="BE551" s="35"/>
      <c r="BF551" s="35"/>
      <c r="BG551" s="243"/>
      <c r="BH551" s="243"/>
      <c r="BI551" s="35"/>
      <c r="BJ551" s="35"/>
      <c r="BK551" s="35"/>
      <c r="BL551" s="35"/>
      <c r="BM551" s="35"/>
      <c r="BN551" s="35"/>
      <c r="BO551" s="35"/>
      <c r="BP551" s="35"/>
      <c r="BQ551" s="35"/>
      <c r="BR551" s="35"/>
      <c r="BS551" s="35"/>
      <c r="BT551" s="35"/>
      <c r="BU551" s="35"/>
      <c r="BV551" s="35"/>
      <c r="BW551" s="35"/>
      <c r="BX551" s="35"/>
      <c r="BY551" s="35"/>
      <c r="BZ551" s="35"/>
      <c r="CA551" s="35"/>
      <c r="CB551" s="35"/>
      <c r="CC551" s="35"/>
      <c r="CD551" s="35"/>
      <c r="CE551" s="35"/>
      <c r="CF551" s="35"/>
      <c r="CG551" s="35"/>
      <c r="CH551" s="35"/>
      <c r="CI551" s="35"/>
      <c r="CJ551" s="35"/>
      <c r="CK551" s="35"/>
      <c r="CL551" s="35"/>
      <c r="CM551" s="35"/>
      <c r="CN551" s="35"/>
      <c r="CO551" s="35"/>
      <c r="CP551" s="35"/>
      <c r="CQ551" s="35"/>
      <c r="CR551" s="35"/>
      <c r="CU551" s="35"/>
      <c r="CV551" s="35"/>
      <c r="CW551" s="35"/>
      <c r="CX551" s="35"/>
      <c r="CY551" s="35"/>
      <c r="CZ551" s="35"/>
      <c r="DA551" s="35"/>
      <c r="DB551" s="35"/>
      <c r="DC551" s="35"/>
      <c r="DD551" s="35"/>
      <c r="DE551" s="35"/>
      <c r="DF551" s="35"/>
      <c r="DG551" s="35"/>
      <c r="DH551" s="35"/>
      <c r="DI551" s="35"/>
      <c r="DJ551" s="35"/>
      <c r="DK551" s="35"/>
      <c r="DL551" s="35"/>
      <c r="DM551" s="35"/>
      <c r="DN551" s="35"/>
      <c r="DO551" s="35"/>
      <c r="DP551" s="35"/>
    </row>
    <row r="552" ht="24.75" customHeight="1">
      <c r="A552" s="35"/>
      <c r="B552" s="82"/>
      <c r="C552" s="35"/>
      <c r="D552" s="35"/>
      <c r="E552" s="35"/>
      <c r="F552" s="35"/>
      <c r="G552" s="35"/>
      <c r="H552" s="35"/>
      <c r="I552" s="35"/>
      <c r="J552" s="35"/>
      <c r="K552" s="101"/>
      <c r="L552" s="113"/>
      <c r="M552" s="35"/>
      <c r="N552" s="35"/>
      <c r="O552" s="35"/>
      <c r="P552" s="35"/>
      <c r="Q552" s="101"/>
      <c r="R552" s="114"/>
      <c r="S552" s="243"/>
      <c r="T552" s="250"/>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101"/>
      <c r="AT552" s="35"/>
      <c r="AU552" s="35"/>
      <c r="AV552" s="35"/>
      <c r="AW552" s="35"/>
      <c r="AX552" s="35"/>
      <c r="AY552" s="101"/>
      <c r="AZ552" s="114"/>
      <c r="BA552" s="35"/>
      <c r="BB552" s="35"/>
      <c r="BC552" s="35"/>
      <c r="BD552" s="35"/>
      <c r="BE552" s="35"/>
      <c r="BF552" s="35"/>
      <c r="BG552" s="243"/>
      <c r="BH552" s="243"/>
      <c r="BI552" s="35"/>
      <c r="BJ552" s="35"/>
      <c r="BK552" s="35"/>
      <c r="BL552" s="35"/>
      <c r="BM552" s="35"/>
      <c r="BN552" s="35"/>
      <c r="BO552" s="35"/>
      <c r="BP552" s="35"/>
      <c r="BQ552" s="35"/>
      <c r="BR552" s="35"/>
      <c r="BS552" s="35"/>
      <c r="BT552" s="35"/>
      <c r="BU552" s="35"/>
      <c r="BV552" s="35"/>
      <c r="BW552" s="35"/>
      <c r="BX552" s="35"/>
      <c r="BY552" s="35"/>
      <c r="BZ552" s="35"/>
      <c r="CA552" s="35"/>
      <c r="CB552" s="35"/>
      <c r="CC552" s="35"/>
      <c r="CD552" s="35"/>
      <c r="CE552" s="35"/>
      <c r="CF552" s="35"/>
      <c r="CG552" s="35"/>
      <c r="CH552" s="35"/>
      <c r="CI552" s="35"/>
      <c r="CJ552" s="35"/>
      <c r="CK552" s="35"/>
      <c r="CL552" s="35"/>
      <c r="CM552" s="35"/>
      <c r="CN552" s="35"/>
      <c r="CO552" s="35"/>
      <c r="CP552" s="35"/>
      <c r="CQ552" s="35"/>
      <c r="CR552" s="35"/>
      <c r="CU552" s="35"/>
      <c r="CV552" s="35"/>
      <c r="CW552" s="35"/>
      <c r="CX552" s="35"/>
      <c r="CY552" s="35"/>
      <c r="CZ552" s="35"/>
      <c r="DA552" s="35"/>
      <c r="DB552" s="35"/>
      <c r="DC552" s="35"/>
      <c r="DD552" s="35"/>
      <c r="DE552" s="35"/>
      <c r="DF552" s="35"/>
      <c r="DG552" s="35"/>
      <c r="DH552" s="35"/>
      <c r="DI552" s="35"/>
      <c r="DJ552" s="35"/>
      <c r="DK552" s="35"/>
      <c r="DL552" s="35"/>
      <c r="DM552" s="35"/>
      <c r="DN552" s="35"/>
      <c r="DO552" s="35"/>
      <c r="DP552" s="35"/>
    </row>
    <row r="553" ht="24.75" customHeight="1">
      <c r="A553" s="35"/>
      <c r="B553" s="82"/>
      <c r="C553" s="35"/>
      <c r="D553" s="35"/>
      <c r="E553" s="35"/>
      <c r="F553" s="35"/>
      <c r="G553" s="35"/>
      <c r="H553" s="35"/>
      <c r="I553" s="35"/>
      <c r="J553" s="35"/>
      <c r="K553" s="101"/>
      <c r="L553" s="113"/>
      <c r="M553" s="35"/>
      <c r="N553" s="35"/>
      <c r="O553" s="35"/>
      <c r="P553" s="35"/>
      <c r="Q553" s="101"/>
      <c r="R553" s="114"/>
      <c r="S553" s="243"/>
      <c r="T553" s="250"/>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101"/>
      <c r="AT553" s="35"/>
      <c r="AU553" s="35"/>
      <c r="AV553" s="35"/>
      <c r="AW553" s="35"/>
      <c r="AX553" s="35"/>
      <c r="AY553" s="101"/>
      <c r="AZ553" s="114"/>
      <c r="BA553" s="35"/>
      <c r="BB553" s="35"/>
      <c r="BC553" s="35"/>
      <c r="BD553" s="35"/>
      <c r="BE553" s="35"/>
      <c r="BF553" s="35"/>
      <c r="BG553" s="243"/>
      <c r="BH553" s="243"/>
      <c r="BI553" s="35"/>
      <c r="BJ553" s="35"/>
      <c r="BK553" s="35"/>
      <c r="BL553" s="35"/>
      <c r="BM553" s="35"/>
      <c r="BN553" s="35"/>
      <c r="BO553" s="35"/>
      <c r="BP553" s="35"/>
      <c r="BQ553" s="35"/>
      <c r="BR553" s="35"/>
      <c r="BS553" s="35"/>
      <c r="BT553" s="35"/>
      <c r="BU553" s="35"/>
      <c r="BV553" s="35"/>
      <c r="BW553" s="35"/>
      <c r="BX553" s="35"/>
      <c r="BY553" s="35"/>
      <c r="BZ553" s="35"/>
      <c r="CA553" s="35"/>
      <c r="CB553" s="35"/>
      <c r="CC553" s="35"/>
      <c r="CD553" s="35"/>
      <c r="CE553" s="35"/>
      <c r="CF553" s="35"/>
      <c r="CG553" s="35"/>
      <c r="CH553" s="35"/>
      <c r="CI553" s="35"/>
      <c r="CJ553" s="35"/>
      <c r="CK553" s="35"/>
      <c r="CL553" s="35"/>
      <c r="CM553" s="35"/>
      <c r="CN553" s="35"/>
      <c r="CO553" s="35"/>
      <c r="CP553" s="35"/>
      <c r="CQ553" s="35"/>
      <c r="CR553" s="35"/>
      <c r="CU553" s="35"/>
      <c r="CV553" s="35"/>
      <c r="CW553" s="35"/>
      <c r="CX553" s="35"/>
      <c r="CY553" s="35"/>
      <c r="CZ553" s="35"/>
      <c r="DA553" s="35"/>
      <c r="DB553" s="35"/>
      <c r="DC553" s="35"/>
      <c r="DD553" s="35"/>
      <c r="DE553" s="35"/>
      <c r="DF553" s="35"/>
      <c r="DG553" s="35"/>
      <c r="DH553" s="35"/>
      <c r="DI553" s="35"/>
      <c r="DJ553" s="35"/>
      <c r="DK553" s="35"/>
      <c r="DL553" s="35"/>
      <c r="DM553" s="35"/>
      <c r="DN553" s="35"/>
      <c r="DO553" s="35"/>
      <c r="DP553" s="35"/>
    </row>
    <row r="554" ht="24.75" customHeight="1">
      <c r="A554" s="35"/>
      <c r="B554" s="82"/>
      <c r="C554" s="35"/>
      <c r="D554" s="35"/>
      <c r="E554" s="35"/>
      <c r="F554" s="35"/>
      <c r="G554" s="35"/>
      <c r="H554" s="35"/>
      <c r="I554" s="35"/>
      <c r="J554" s="35"/>
      <c r="K554" s="101"/>
      <c r="L554" s="113"/>
      <c r="M554" s="35"/>
      <c r="N554" s="35"/>
      <c r="O554" s="35"/>
      <c r="P554" s="35"/>
      <c r="Q554" s="101"/>
      <c r="R554" s="114"/>
      <c r="S554" s="243"/>
      <c r="T554" s="250"/>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101"/>
      <c r="AT554" s="35"/>
      <c r="AU554" s="35"/>
      <c r="AV554" s="35"/>
      <c r="AW554" s="35"/>
      <c r="AX554" s="35"/>
      <c r="AY554" s="101"/>
      <c r="AZ554" s="114"/>
      <c r="BA554" s="35"/>
      <c r="BB554" s="35"/>
      <c r="BC554" s="35"/>
      <c r="BD554" s="35"/>
      <c r="BE554" s="35"/>
      <c r="BF554" s="35"/>
      <c r="BG554" s="243"/>
      <c r="BH554" s="243"/>
      <c r="BI554" s="35"/>
      <c r="BJ554" s="35"/>
      <c r="BK554" s="35"/>
      <c r="BL554" s="35"/>
      <c r="BM554" s="35"/>
      <c r="BN554" s="35"/>
      <c r="BO554" s="35"/>
      <c r="BP554" s="35"/>
      <c r="BQ554" s="35"/>
      <c r="BR554" s="35"/>
      <c r="BS554" s="35"/>
      <c r="BT554" s="35"/>
      <c r="BU554" s="35"/>
      <c r="BV554" s="35"/>
      <c r="BW554" s="35"/>
      <c r="BX554" s="35"/>
      <c r="BY554" s="35"/>
      <c r="BZ554" s="35"/>
      <c r="CA554" s="35"/>
      <c r="CB554" s="35"/>
      <c r="CC554" s="35"/>
      <c r="CD554" s="35"/>
      <c r="CE554" s="35"/>
      <c r="CF554" s="35"/>
      <c r="CG554" s="35"/>
      <c r="CH554" s="35"/>
      <c r="CI554" s="35"/>
      <c r="CJ554" s="35"/>
      <c r="CK554" s="35"/>
      <c r="CL554" s="35"/>
      <c r="CM554" s="35"/>
      <c r="CN554" s="35"/>
      <c r="CO554" s="35"/>
      <c r="CP554" s="35"/>
      <c r="CQ554" s="35"/>
      <c r="CR554" s="35"/>
      <c r="CU554" s="35"/>
      <c r="CV554" s="35"/>
      <c r="CW554" s="35"/>
      <c r="CX554" s="35"/>
      <c r="CY554" s="35"/>
      <c r="CZ554" s="35"/>
      <c r="DA554" s="35"/>
      <c r="DB554" s="35"/>
      <c r="DC554" s="35"/>
      <c r="DD554" s="35"/>
      <c r="DE554" s="35"/>
      <c r="DF554" s="35"/>
      <c r="DG554" s="35"/>
      <c r="DH554" s="35"/>
      <c r="DI554" s="35"/>
      <c r="DJ554" s="35"/>
      <c r="DK554" s="35"/>
      <c r="DL554" s="35"/>
      <c r="DM554" s="35"/>
      <c r="DN554" s="35"/>
      <c r="DO554" s="35"/>
      <c r="DP554" s="35"/>
    </row>
    <row r="555" ht="24.75" customHeight="1">
      <c r="A555" s="35"/>
      <c r="B555" s="82"/>
      <c r="C555" s="35"/>
      <c r="D555" s="35"/>
      <c r="E555" s="35"/>
      <c r="F555" s="35"/>
      <c r="G555" s="35"/>
      <c r="H555" s="35"/>
      <c r="I555" s="35"/>
      <c r="J555" s="35"/>
      <c r="K555" s="101"/>
      <c r="L555" s="113"/>
      <c r="M555" s="35"/>
      <c r="N555" s="35"/>
      <c r="O555" s="35"/>
      <c r="P555" s="35"/>
      <c r="Q555" s="101"/>
      <c r="R555" s="114"/>
      <c r="S555" s="243"/>
      <c r="T555" s="250"/>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101"/>
      <c r="AT555" s="35"/>
      <c r="AU555" s="35"/>
      <c r="AV555" s="35"/>
      <c r="AW555" s="35"/>
      <c r="AX555" s="35"/>
      <c r="AY555" s="101"/>
      <c r="AZ555" s="114"/>
      <c r="BA555" s="35"/>
      <c r="BB555" s="35"/>
      <c r="BC555" s="35"/>
      <c r="BD555" s="35"/>
      <c r="BE555" s="35"/>
      <c r="BF555" s="35"/>
      <c r="BG555" s="243"/>
      <c r="BH555" s="243"/>
      <c r="BI555" s="35"/>
      <c r="BJ555" s="35"/>
      <c r="BK555" s="35"/>
      <c r="BL555" s="35"/>
      <c r="BM555" s="35"/>
      <c r="BN555" s="35"/>
      <c r="BO555" s="35"/>
      <c r="BP555" s="35"/>
      <c r="BQ555" s="35"/>
      <c r="BR555" s="35"/>
      <c r="BS555" s="35"/>
      <c r="BT555" s="35"/>
      <c r="BU555" s="35"/>
      <c r="BV555" s="35"/>
      <c r="BW555" s="35"/>
      <c r="BX555" s="35"/>
      <c r="BY555" s="35"/>
      <c r="BZ555" s="35"/>
      <c r="CA555" s="35"/>
      <c r="CB555" s="35"/>
      <c r="CC555" s="35"/>
      <c r="CD555" s="35"/>
      <c r="CE555" s="35"/>
      <c r="CF555" s="35"/>
      <c r="CG555" s="35"/>
      <c r="CH555" s="35"/>
      <c r="CI555" s="35"/>
      <c r="CJ555" s="35"/>
      <c r="CK555" s="35"/>
      <c r="CL555" s="35"/>
      <c r="CM555" s="35"/>
      <c r="CN555" s="35"/>
      <c r="CO555" s="35"/>
      <c r="CP555" s="35"/>
      <c r="CQ555" s="35"/>
      <c r="CR555" s="35"/>
      <c r="CU555" s="35"/>
      <c r="CV555" s="35"/>
      <c r="CW555" s="35"/>
      <c r="CX555" s="35"/>
      <c r="CY555" s="35"/>
      <c r="CZ555" s="35"/>
      <c r="DA555" s="35"/>
      <c r="DB555" s="35"/>
      <c r="DC555" s="35"/>
      <c r="DD555" s="35"/>
      <c r="DE555" s="35"/>
      <c r="DF555" s="35"/>
      <c r="DG555" s="35"/>
      <c r="DH555" s="35"/>
      <c r="DI555" s="35"/>
      <c r="DJ555" s="35"/>
      <c r="DK555" s="35"/>
      <c r="DL555" s="35"/>
      <c r="DM555" s="35"/>
      <c r="DN555" s="35"/>
      <c r="DO555" s="35"/>
      <c r="DP555" s="35"/>
    </row>
    <row r="556" ht="24.75" customHeight="1">
      <c r="A556" s="35"/>
      <c r="B556" s="82"/>
      <c r="C556" s="35"/>
      <c r="D556" s="35"/>
      <c r="E556" s="35"/>
      <c r="F556" s="35"/>
      <c r="G556" s="35"/>
      <c r="H556" s="35"/>
      <c r="I556" s="35"/>
      <c r="J556" s="35"/>
      <c r="K556" s="101"/>
      <c r="L556" s="113"/>
      <c r="M556" s="35"/>
      <c r="N556" s="35"/>
      <c r="O556" s="35"/>
      <c r="P556" s="35"/>
      <c r="Q556" s="101"/>
      <c r="R556" s="114"/>
      <c r="S556" s="243"/>
      <c r="T556" s="250"/>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101"/>
      <c r="AT556" s="35"/>
      <c r="AU556" s="35"/>
      <c r="AV556" s="35"/>
      <c r="AW556" s="35"/>
      <c r="AX556" s="35"/>
      <c r="AY556" s="101"/>
      <c r="AZ556" s="114"/>
      <c r="BA556" s="35"/>
      <c r="BB556" s="35"/>
      <c r="BC556" s="35"/>
      <c r="BD556" s="35"/>
      <c r="BE556" s="35"/>
      <c r="BF556" s="35"/>
      <c r="BG556" s="243"/>
      <c r="BH556" s="243"/>
      <c r="BI556" s="35"/>
      <c r="BJ556" s="35"/>
      <c r="BK556" s="35"/>
      <c r="BL556" s="35"/>
      <c r="BM556" s="35"/>
      <c r="BN556" s="35"/>
      <c r="BO556" s="35"/>
      <c r="BP556" s="35"/>
      <c r="BQ556" s="35"/>
      <c r="BR556" s="35"/>
      <c r="BS556" s="35"/>
      <c r="BT556" s="35"/>
      <c r="BU556" s="35"/>
      <c r="BV556" s="35"/>
      <c r="BW556" s="35"/>
      <c r="BX556" s="35"/>
      <c r="BY556" s="35"/>
      <c r="BZ556" s="35"/>
      <c r="CA556" s="35"/>
      <c r="CB556" s="35"/>
      <c r="CC556" s="35"/>
      <c r="CD556" s="35"/>
      <c r="CE556" s="35"/>
      <c r="CF556" s="35"/>
      <c r="CG556" s="35"/>
      <c r="CH556" s="35"/>
      <c r="CI556" s="35"/>
      <c r="CJ556" s="35"/>
      <c r="CK556" s="35"/>
      <c r="CL556" s="35"/>
      <c r="CM556" s="35"/>
      <c r="CN556" s="35"/>
      <c r="CO556" s="35"/>
      <c r="CP556" s="35"/>
      <c r="CQ556" s="35"/>
      <c r="CR556" s="35"/>
      <c r="CU556" s="35"/>
      <c r="CV556" s="35"/>
      <c r="CW556" s="35"/>
      <c r="CX556" s="35"/>
      <c r="CY556" s="35"/>
      <c r="CZ556" s="35"/>
      <c r="DA556" s="35"/>
      <c r="DB556" s="35"/>
      <c r="DC556" s="35"/>
      <c r="DD556" s="35"/>
      <c r="DE556" s="35"/>
      <c r="DF556" s="35"/>
      <c r="DG556" s="35"/>
      <c r="DH556" s="35"/>
      <c r="DI556" s="35"/>
      <c r="DJ556" s="35"/>
      <c r="DK556" s="35"/>
      <c r="DL556" s="35"/>
      <c r="DM556" s="35"/>
      <c r="DN556" s="35"/>
      <c r="DO556" s="35"/>
      <c r="DP556" s="35"/>
    </row>
    <row r="557" ht="24.75" customHeight="1">
      <c r="A557" s="35"/>
      <c r="B557" s="82"/>
      <c r="C557" s="35"/>
      <c r="D557" s="35"/>
      <c r="E557" s="35"/>
      <c r="F557" s="35"/>
      <c r="G557" s="35"/>
      <c r="H557" s="35"/>
      <c r="I557" s="35"/>
      <c r="J557" s="35"/>
      <c r="K557" s="101"/>
      <c r="L557" s="113"/>
      <c r="M557" s="35"/>
      <c r="N557" s="35"/>
      <c r="O557" s="35"/>
      <c r="P557" s="35"/>
      <c r="Q557" s="101"/>
      <c r="R557" s="114"/>
      <c r="S557" s="243"/>
      <c r="T557" s="250"/>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101"/>
      <c r="AT557" s="35"/>
      <c r="AU557" s="35"/>
      <c r="AV557" s="35"/>
      <c r="AW557" s="35"/>
      <c r="AX557" s="35"/>
      <c r="AY557" s="101"/>
      <c r="AZ557" s="114"/>
      <c r="BA557" s="35"/>
      <c r="BB557" s="35"/>
      <c r="BC557" s="35"/>
      <c r="BD557" s="35"/>
      <c r="BE557" s="35"/>
      <c r="BF557" s="35"/>
      <c r="BG557" s="243"/>
      <c r="BH557" s="243"/>
      <c r="BI557" s="35"/>
      <c r="BJ557" s="35"/>
      <c r="BK557" s="35"/>
      <c r="BL557" s="35"/>
      <c r="BM557" s="35"/>
      <c r="BN557" s="35"/>
      <c r="BO557" s="35"/>
      <c r="BP557" s="35"/>
      <c r="BQ557" s="35"/>
      <c r="BR557" s="35"/>
      <c r="BS557" s="35"/>
      <c r="BT557" s="35"/>
      <c r="BU557" s="35"/>
      <c r="BV557" s="35"/>
      <c r="BW557" s="35"/>
      <c r="BX557" s="35"/>
      <c r="BY557" s="35"/>
      <c r="BZ557" s="35"/>
      <c r="CA557" s="35"/>
      <c r="CB557" s="35"/>
      <c r="CC557" s="35"/>
      <c r="CD557" s="35"/>
      <c r="CE557" s="35"/>
      <c r="CF557" s="35"/>
      <c r="CG557" s="35"/>
      <c r="CH557" s="35"/>
      <c r="CI557" s="35"/>
      <c r="CJ557" s="35"/>
      <c r="CK557" s="35"/>
      <c r="CL557" s="35"/>
      <c r="CM557" s="35"/>
      <c r="CN557" s="35"/>
      <c r="CO557" s="35"/>
      <c r="CP557" s="35"/>
      <c r="CQ557" s="35"/>
      <c r="CR557" s="35"/>
      <c r="CU557" s="35"/>
      <c r="CV557" s="35"/>
      <c r="CW557" s="35"/>
      <c r="CX557" s="35"/>
      <c r="CY557" s="35"/>
      <c r="CZ557" s="35"/>
      <c r="DA557" s="35"/>
      <c r="DB557" s="35"/>
      <c r="DC557" s="35"/>
      <c r="DD557" s="35"/>
      <c r="DE557" s="35"/>
      <c r="DF557" s="35"/>
      <c r="DG557" s="35"/>
      <c r="DH557" s="35"/>
      <c r="DI557" s="35"/>
      <c r="DJ557" s="35"/>
      <c r="DK557" s="35"/>
      <c r="DL557" s="35"/>
      <c r="DM557" s="35"/>
      <c r="DN557" s="35"/>
      <c r="DO557" s="35"/>
      <c r="DP557" s="35"/>
    </row>
    <row r="558" ht="24.75" customHeight="1">
      <c r="A558" s="35"/>
      <c r="B558" s="82"/>
      <c r="C558" s="35"/>
      <c r="D558" s="35"/>
      <c r="E558" s="35"/>
      <c r="F558" s="35"/>
      <c r="G558" s="35"/>
      <c r="H558" s="35"/>
      <c r="I558" s="35"/>
      <c r="J558" s="35"/>
      <c r="K558" s="101"/>
      <c r="L558" s="113"/>
      <c r="M558" s="35"/>
      <c r="N558" s="35"/>
      <c r="O558" s="35"/>
      <c r="P558" s="35"/>
      <c r="Q558" s="101"/>
      <c r="R558" s="114"/>
      <c r="S558" s="243"/>
      <c r="T558" s="250"/>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101"/>
      <c r="AT558" s="35"/>
      <c r="AU558" s="35"/>
      <c r="AV558" s="35"/>
      <c r="AW558" s="35"/>
      <c r="AX558" s="35"/>
      <c r="AY558" s="101"/>
      <c r="AZ558" s="114"/>
      <c r="BA558" s="35"/>
      <c r="BB558" s="35"/>
      <c r="BC558" s="35"/>
      <c r="BD558" s="35"/>
      <c r="BE558" s="35"/>
      <c r="BF558" s="35"/>
      <c r="BG558" s="243"/>
      <c r="BH558" s="243"/>
      <c r="BI558" s="35"/>
      <c r="BJ558" s="35"/>
      <c r="BK558" s="35"/>
      <c r="BL558" s="35"/>
      <c r="BM558" s="35"/>
      <c r="BN558" s="35"/>
      <c r="BO558" s="35"/>
      <c r="BP558" s="35"/>
      <c r="BQ558" s="35"/>
      <c r="BR558" s="35"/>
      <c r="BS558" s="35"/>
      <c r="BT558" s="35"/>
      <c r="BU558" s="35"/>
      <c r="BV558" s="35"/>
      <c r="BW558" s="35"/>
      <c r="BX558" s="35"/>
      <c r="BY558" s="35"/>
      <c r="BZ558" s="35"/>
      <c r="CA558" s="35"/>
      <c r="CB558" s="35"/>
      <c r="CC558" s="35"/>
      <c r="CD558" s="35"/>
      <c r="CE558" s="35"/>
      <c r="CF558" s="35"/>
      <c r="CG558" s="35"/>
      <c r="CH558" s="35"/>
      <c r="CI558" s="35"/>
      <c r="CJ558" s="35"/>
      <c r="CK558" s="35"/>
      <c r="CL558" s="35"/>
      <c r="CM558" s="35"/>
      <c r="CN558" s="35"/>
      <c r="CO558" s="35"/>
      <c r="CP558" s="35"/>
      <c r="CQ558" s="35"/>
      <c r="CR558" s="35"/>
      <c r="CU558" s="35"/>
      <c r="CV558" s="35"/>
      <c r="CW558" s="35"/>
      <c r="CX558" s="35"/>
      <c r="CY558" s="35"/>
      <c r="CZ558" s="35"/>
      <c r="DA558" s="35"/>
      <c r="DB558" s="35"/>
      <c r="DC558" s="35"/>
      <c r="DD558" s="35"/>
      <c r="DE558" s="35"/>
      <c r="DF558" s="35"/>
      <c r="DG558" s="35"/>
      <c r="DH558" s="35"/>
      <c r="DI558" s="35"/>
      <c r="DJ558" s="35"/>
      <c r="DK558" s="35"/>
      <c r="DL558" s="35"/>
      <c r="DM558" s="35"/>
      <c r="DN558" s="35"/>
      <c r="DO558" s="35"/>
      <c r="DP558" s="35"/>
    </row>
    <row r="559" ht="24.75" customHeight="1">
      <c r="A559" s="35"/>
      <c r="B559" s="82"/>
      <c r="C559" s="35"/>
      <c r="D559" s="35"/>
      <c r="E559" s="35"/>
      <c r="F559" s="35"/>
      <c r="G559" s="35"/>
      <c r="H559" s="35"/>
      <c r="I559" s="35"/>
      <c r="J559" s="35"/>
      <c r="K559" s="101"/>
      <c r="L559" s="113"/>
      <c r="M559" s="35"/>
      <c r="N559" s="35"/>
      <c r="O559" s="35"/>
      <c r="P559" s="35"/>
      <c r="Q559" s="101"/>
      <c r="R559" s="114"/>
      <c r="S559" s="243"/>
      <c r="T559" s="250"/>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101"/>
      <c r="AT559" s="35"/>
      <c r="AU559" s="35"/>
      <c r="AV559" s="35"/>
      <c r="AW559" s="35"/>
      <c r="AX559" s="35"/>
      <c r="AY559" s="101"/>
      <c r="AZ559" s="114"/>
      <c r="BA559" s="35"/>
      <c r="BB559" s="35"/>
      <c r="BC559" s="35"/>
      <c r="BD559" s="35"/>
      <c r="BE559" s="35"/>
      <c r="BF559" s="35"/>
      <c r="BG559" s="243"/>
      <c r="BH559" s="243"/>
      <c r="BI559" s="35"/>
      <c r="BJ559" s="35"/>
      <c r="BK559" s="35"/>
      <c r="BL559" s="35"/>
      <c r="BM559" s="35"/>
      <c r="BN559" s="35"/>
      <c r="BO559" s="35"/>
      <c r="BP559" s="35"/>
      <c r="BQ559" s="35"/>
      <c r="BR559" s="35"/>
      <c r="BS559" s="35"/>
      <c r="BT559" s="35"/>
      <c r="BU559" s="35"/>
      <c r="BV559" s="35"/>
      <c r="BW559" s="35"/>
      <c r="BX559" s="35"/>
      <c r="BY559" s="35"/>
      <c r="BZ559" s="35"/>
      <c r="CA559" s="35"/>
      <c r="CB559" s="35"/>
      <c r="CC559" s="35"/>
      <c r="CD559" s="35"/>
      <c r="CE559" s="35"/>
      <c r="CF559" s="35"/>
      <c r="CG559" s="35"/>
      <c r="CH559" s="35"/>
      <c r="CI559" s="35"/>
      <c r="CJ559" s="35"/>
      <c r="CK559" s="35"/>
      <c r="CL559" s="35"/>
      <c r="CM559" s="35"/>
      <c r="CN559" s="35"/>
      <c r="CO559" s="35"/>
      <c r="CP559" s="35"/>
      <c r="CQ559" s="35"/>
      <c r="CR559" s="35"/>
      <c r="CU559" s="35"/>
      <c r="CV559" s="35"/>
      <c r="CW559" s="35"/>
      <c r="CX559" s="35"/>
      <c r="CY559" s="35"/>
      <c r="CZ559" s="35"/>
      <c r="DA559" s="35"/>
      <c r="DB559" s="35"/>
      <c r="DC559" s="35"/>
      <c r="DD559" s="35"/>
      <c r="DE559" s="35"/>
      <c r="DF559" s="35"/>
      <c r="DG559" s="35"/>
      <c r="DH559" s="35"/>
      <c r="DI559" s="35"/>
      <c r="DJ559" s="35"/>
      <c r="DK559" s="35"/>
      <c r="DL559" s="35"/>
      <c r="DM559" s="35"/>
      <c r="DN559" s="35"/>
      <c r="DO559" s="35"/>
      <c r="DP559" s="35"/>
    </row>
    <row r="560" ht="24.75" customHeight="1">
      <c r="A560" s="35"/>
      <c r="B560" s="82"/>
      <c r="C560" s="35"/>
      <c r="D560" s="35"/>
      <c r="E560" s="35"/>
      <c r="F560" s="35"/>
      <c r="G560" s="35"/>
      <c r="H560" s="35"/>
      <c r="I560" s="35"/>
      <c r="J560" s="35"/>
      <c r="K560" s="101"/>
      <c r="L560" s="113"/>
      <c r="M560" s="35"/>
      <c r="N560" s="35"/>
      <c r="O560" s="35"/>
      <c r="P560" s="35"/>
      <c r="Q560" s="101"/>
      <c r="R560" s="114"/>
      <c r="S560" s="243"/>
      <c r="T560" s="250"/>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101"/>
      <c r="AT560" s="35"/>
      <c r="AU560" s="35"/>
      <c r="AV560" s="35"/>
      <c r="AW560" s="35"/>
      <c r="AX560" s="35"/>
      <c r="AY560" s="101"/>
      <c r="AZ560" s="114"/>
      <c r="BA560" s="35"/>
      <c r="BB560" s="35"/>
      <c r="BC560" s="35"/>
      <c r="BD560" s="35"/>
      <c r="BE560" s="35"/>
      <c r="BF560" s="35"/>
      <c r="BG560" s="243"/>
      <c r="BH560" s="243"/>
      <c r="BI560" s="35"/>
      <c r="BJ560" s="35"/>
      <c r="BK560" s="35"/>
      <c r="BL560" s="35"/>
      <c r="BM560" s="35"/>
      <c r="BN560" s="35"/>
      <c r="BO560" s="35"/>
      <c r="BP560" s="35"/>
      <c r="BQ560" s="35"/>
      <c r="BR560" s="35"/>
      <c r="BS560" s="35"/>
      <c r="BT560" s="35"/>
      <c r="BU560" s="35"/>
      <c r="BV560" s="35"/>
      <c r="BW560" s="35"/>
      <c r="BX560" s="35"/>
      <c r="BY560" s="35"/>
      <c r="BZ560" s="35"/>
      <c r="CA560" s="35"/>
      <c r="CB560" s="35"/>
      <c r="CC560" s="35"/>
      <c r="CD560" s="35"/>
      <c r="CE560" s="35"/>
      <c r="CF560" s="35"/>
      <c r="CG560" s="35"/>
      <c r="CH560" s="35"/>
      <c r="CI560" s="35"/>
      <c r="CJ560" s="35"/>
      <c r="CK560" s="35"/>
      <c r="CL560" s="35"/>
      <c r="CM560" s="35"/>
      <c r="CN560" s="35"/>
      <c r="CO560" s="35"/>
      <c r="CP560" s="35"/>
      <c r="CQ560" s="35"/>
      <c r="CR560" s="35"/>
      <c r="CU560" s="35"/>
      <c r="CV560" s="35"/>
      <c r="CW560" s="35"/>
      <c r="CX560" s="35"/>
      <c r="CY560" s="35"/>
      <c r="CZ560" s="35"/>
      <c r="DA560" s="35"/>
      <c r="DB560" s="35"/>
      <c r="DC560" s="35"/>
      <c r="DD560" s="35"/>
      <c r="DE560" s="35"/>
      <c r="DF560" s="35"/>
      <c r="DG560" s="35"/>
      <c r="DH560" s="35"/>
      <c r="DI560" s="35"/>
      <c r="DJ560" s="35"/>
      <c r="DK560" s="35"/>
      <c r="DL560" s="35"/>
      <c r="DM560" s="35"/>
      <c r="DN560" s="35"/>
      <c r="DO560" s="35"/>
      <c r="DP560" s="35"/>
    </row>
    <row r="561" ht="24.75" customHeight="1">
      <c r="A561" s="35"/>
      <c r="B561" s="82"/>
      <c r="C561" s="35"/>
      <c r="D561" s="35"/>
      <c r="E561" s="35"/>
      <c r="F561" s="35"/>
      <c r="G561" s="35"/>
      <c r="H561" s="35"/>
      <c r="I561" s="35"/>
      <c r="J561" s="35"/>
      <c r="K561" s="101"/>
      <c r="L561" s="113"/>
      <c r="M561" s="35"/>
      <c r="N561" s="35"/>
      <c r="O561" s="35"/>
      <c r="P561" s="35"/>
      <c r="Q561" s="101"/>
      <c r="R561" s="114"/>
      <c r="S561" s="243"/>
      <c r="T561" s="250"/>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101"/>
      <c r="AT561" s="35"/>
      <c r="AU561" s="35"/>
      <c r="AV561" s="35"/>
      <c r="AW561" s="35"/>
      <c r="AX561" s="35"/>
      <c r="AY561" s="101"/>
      <c r="AZ561" s="114"/>
      <c r="BA561" s="35"/>
      <c r="BB561" s="35"/>
      <c r="BC561" s="35"/>
      <c r="BD561" s="35"/>
      <c r="BE561" s="35"/>
      <c r="BF561" s="35"/>
      <c r="BG561" s="243"/>
      <c r="BH561" s="243"/>
      <c r="BI561" s="35"/>
      <c r="BJ561" s="35"/>
      <c r="BK561" s="35"/>
      <c r="BL561" s="35"/>
      <c r="BM561" s="35"/>
      <c r="BN561" s="35"/>
      <c r="BO561" s="35"/>
      <c r="BP561" s="35"/>
      <c r="BQ561" s="35"/>
      <c r="BR561" s="35"/>
      <c r="BS561" s="35"/>
      <c r="BT561" s="35"/>
      <c r="BU561" s="35"/>
      <c r="BV561" s="35"/>
      <c r="BW561" s="35"/>
      <c r="BX561" s="35"/>
      <c r="BY561" s="35"/>
      <c r="BZ561" s="35"/>
      <c r="CA561" s="35"/>
      <c r="CB561" s="35"/>
      <c r="CC561" s="35"/>
      <c r="CD561" s="35"/>
      <c r="CE561" s="35"/>
      <c r="CF561" s="35"/>
      <c r="CG561" s="35"/>
      <c r="CH561" s="35"/>
      <c r="CI561" s="35"/>
      <c r="CJ561" s="35"/>
      <c r="CK561" s="35"/>
      <c r="CL561" s="35"/>
      <c r="CM561" s="35"/>
      <c r="CN561" s="35"/>
      <c r="CO561" s="35"/>
      <c r="CP561" s="35"/>
      <c r="CQ561" s="35"/>
      <c r="CR561" s="35"/>
      <c r="CU561" s="35"/>
      <c r="CV561" s="35"/>
      <c r="CW561" s="35"/>
      <c r="CX561" s="35"/>
      <c r="CY561" s="35"/>
      <c r="CZ561" s="35"/>
      <c r="DA561" s="35"/>
      <c r="DB561" s="35"/>
      <c r="DC561" s="35"/>
      <c r="DD561" s="35"/>
      <c r="DE561" s="35"/>
      <c r="DF561" s="35"/>
      <c r="DG561" s="35"/>
      <c r="DH561" s="35"/>
      <c r="DI561" s="35"/>
      <c r="DJ561" s="35"/>
      <c r="DK561" s="35"/>
      <c r="DL561" s="35"/>
      <c r="DM561" s="35"/>
      <c r="DN561" s="35"/>
      <c r="DO561" s="35"/>
      <c r="DP561" s="35"/>
    </row>
    <row r="562" ht="24.75" customHeight="1">
      <c r="A562" s="35"/>
      <c r="B562" s="82"/>
      <c r="C562" s="35"/>
      <c r="D562" s="35"/>
      <c r="E562" s="35"/>
      <c r="F562" s="35"/>
      <c r="G562" s="35"/>
      <c r="H562" s="35"/>
      <c r="I562" s="35"/>
      <c r="J562" s="35"/>
      <c r="K562" s="101"/>
      <c r="L562" s="113"/>
      <c r="M562" s="35"/>
      <c r="N562" s="35"/>
      <c r="O562" s="35"/>
      <c r="P562" s="35"/>
      <c r="Q562" s="101"/>
      <c r="R562" s="114"/>
      <c r="S562" s="243"/>
      <c r="T562" s="250"/>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101"/>
      <c r="AT562" s="35"/>
      <c r="AU562" s="35"/>
      <c r="AV562" s="35"/>
      <c r="AW562" s="35"/>
      <c r="AX562" s="35"/>
      <c r="AY562" s="101"/>
      <c r="AZ562" s="114"/>
      <c r="BA562" s="35"/>
      <c r="BB562" s="35"/>
      <c r="BC562" s="35"/>
      <c r="BD562" s="35"/>
      <c r="BE562" s="35"/>
      <c r="BF562" s="35"/>
      <c r="BG562" s="243"/>
      <c r="BH562" s="243"/>
      <c r="BI562" s="35"/>
      <c r="BJ562" s="35"/>
      <c r="BK562" s="35"/>
      <c r="BL562" s="35"/>
      <c r="BM562" s="35"/>
      <c r="BN562" s="35"/>
      <c r="BO562" s="35"/>
      <c r="BP562" s="35"/>
      <c r="BQ562" s="35"/>
      <c r="BR562" s="35"/>
      <c r="BS562" s="35"/>
      <c r="BT562" s="35"/>
      <c r="BU562" s="35"/>
      <c r="BV562" s="35"/>
      <c r="BW562" s="35"/>
      <c r="BX562" s="35"/>
      <c r="BY562" s="35"/>
      <c r="BZ562" s="35"/>
      <c r="CA562" s="35"/>
      <c r="CB562" s="35"/>
      <c r="CC562" s="35"/>
      <c r="CD562" s="35"/>
      <c r="CE562" s="35"/>
      <c r="CF562" s="35"/>
      <c r="CG562" s="35"/>
      <c r="CH562" s="35"/>
      <c r="CI562" s="35"/>
      <c r="CJ562" s="35"/>
      <c r="CK562" s="35"/>
      <c r="CL562" s="35"/>
      <c r="CM562" s="35"/>
      <c r="CN562" s="35"/>
      <c r="CO562" s="35"/>
      <c r="CP562" s="35"/>
      <c r="CQ562" s="35"/>
      <c r="CR562" s="35"/>
      <c r="CU562" s="35"/>
      <c r="CV562" s="35"/>
      <c r="CW562" s="35"/>
      <c r="CX562" s="35"/>
      <c r="CY562" s="35"/>
      <c r="CZ562" s="35"/>
      <c r="DA562" s="35"/>
      <c r="DB562" s="35"/>
      <c r="DC562" s="35"/>
      <c r="DD562" s="35"/>
      <c r="DE562" s="35"/>
      <c r="DF562" s="35"/>
      <c r="DG562" s="35"/>
      <c r="DH562" s="35"/>
      <c r="DI562" s="35"/>
      <c r="DJ562" s="35"/>
      <c r="DK562" s="35"/>
      <c r="DL562" s="35"/>
      <c r="DM562" s="35"/>
      <c r="DN562" s="35"/>
      <c r="DO562" s="35"/>
      <c r="DP562" s="35"/>
    </row>
    <row r="563" ht="24.75" customHeight="1">
      <c r="A563" s="35"/>
      <c r="B563" s="82"/>
      <c r="C563" s="35"/>
      <c r="D563" s="35"/>
      <c r="E563" s="35"/>
      <c r="F563" s="35"/>
      <c r="G563" s="35"/>
      <c r="H563" s="35"/>
      <c r="I563" s="35"/>
      <c r="J563" s="35"/>
      <c r="K563" s="101"/>
      <c r="L563" s="113"/>
      <c r="M563" s="35"/>
      <c r="N563" s="35"/>
      <c r="O563" s="35"/>
      <c r="P563" s="35"/>
      <c r="Q563" s="101"/>
      <c r="R563" s="114"/>
      <c r="S563" s="243"/>
      <c r="T563" s="250"/>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101"/>
      <c r="AT563" s="35"/>
      <c r="AU563" s="35"/>
      <c r="AV563" s="35"/>
      <c r="AW563" s="35"/>
      <c r="AX563" s="35"/>
      <c r="AY563" s="101"/>
      <c r="AZ563" s="114"/>
      <c r="BA563" s="35"/>
      <c r="BB563" s="35"/>
      <c r="BC563" s="35"/>
      <c r="BD563" s="35"/>
      <c r="BE563" s="35"/>
      <c r="BF563" s="35"/>
      <c r="BG563" s="243"/>
      <c r="BH563" s="243"/>
      <c r="BI563" s="35"/>
      <c r="BJ563" s="35"/>
      <c r="BK563" s="35"/>
      <c r="BL563" s="35"/>
      <c r="BM563" s="35"/>
      <c r="BN563" s="35"/>
      <c r="BO563" s="35"/>
      <c r="BP563" s="35"/>
      <c r="BQ563" s="35"/>
      <c r="BR563" s="35"/>
      <c r="BS563" s="35"/>
      <c r="BT563" s="35"/>
      <c r="BU563" s="35"/>
      <c r="BV563" s="35"/>
      <c r="BW563" s="35"/>
      <c r="BX563" s="35"/>
      <c r="BY563" s="35"/>
      <c r="BZ563" s="35"/>
      <c r="CA563" s="35"/>
      <c r="CB563" s="35"/>
      <c r="CC563" s="35"/>
      <c r="CD563" s="35"/>
      <c r="CE563" s="35"/>
      <c r="CF563" s="35"/>
      <c r="CG563" s="35"/>
      <c r="CH563" s="35"/>
      <c r="CI563" s="35"/>
      <c r="CJ563" s="35"/>
      <c r="CK563" s="35"/>
      <c r="CL563" s="35"/>
      <c r="CM563" s="35"/>
      <c r="CN563" s="35"/>
      <c r="CO563" s="35"/>
      <c r="CP563" s="35"/>
      <c r="CQ563" s="35"/>
      <c r="CR563" s="35"/>
      <c r="CU563" s="35"/>
      <c r="CV563" s="35"/>
      <c r="CW563" s="35"/>
      <c r="CX563" s="35"/>
      <c r="CY563" s="35"/>
      <c r="CZ563" s="35"/>
      <c r="DA563" s="35"/>
      <c r="DB563" s="35"/>
      <c r="DC563" s="35"/>
      <c r="DD563" s="35"/>
      <c r="DE563" s="35"/>
      <c r="DF563" s="35"/>
      <c r="DG563" s="35"/>
      <c r="DH563" s="35"/>
      <c r="DI563" s="35"/>
      <c r="DJ563" s="35"/>
      <c r="DK563" s="35"/>
      <c r="DL563" s="35"/>
      <c r="DM563" s="35"/>
      <c r="DN563" s="35"/>
      <c r="DO563" s="35"/>
      <c r="DP563" s="35"/>
    </row>
    <row r="564" ht="24.75" customHeight="1">
      <c r="A564" s="35"/>
      <c r="B564" s="82"/>
      <c r="C564" s="35"/>
      <c r="D564" s="35"/>
      <c r="E564" s="35"/>
      <c r="F564" s="35"/>
      <c r="G564" s="35"/>
      <c r="H564" s="35"/>
      <c r="I564" s="35"/>
      <c r="J564" s="35"/>
      <c r="K564" s="101"/>
      <c r="L564" s="113"/>
      <c r="M564" s="35"/>
      <c r="N564" s="35"/>
      <c r="O564" s="35"/>
      <c r="P564" s="35"/>
      <c r="Q564" s="101"/>
      <c r="R564" s="114"/>
      <c r="S564" s="243"/>
      <c r="T564" s="250"/>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101"/>
      <c r="AT564" s="35"/>
      <c r="AU564" s="35"/>
      <c r="AV564" s="35"/>
      <c r="AW564" s="35"/>
      <c r="AX564" s="35"/>
      <c r="AY564" s="101"/>
      <c r="AZ564" s="114"/>
      <c r="BA564" s="35"/>
      <c r="BB564" s="35"/>
      <c r="BC564" s="35"/>
      <c r="BD564" s="35"/>
      <c r="BE564" s="35"/>
      <c r="BF564" s="35"/>
      <c r="BG564" s="243"/>
      <c r="BH564" s="243"/>
      <c r="BI564" s="35"/>
      <c r="BJ564" s="35"/>
      <c r="BK564" s="35"/>
      <c r="BL564" s="35"/>
      <c r="BM564" s="35"/>
      <c r="BN564" s="35"/>
      <c r="BO564" s="35"/>
      <c r="BP564" s="35"/>
      <c r="BQ564" s="35"/>
      <c r="BR564" s="35"/>
      <c r="BS564" s="35"/>
      <c r="BT564" s="35"/>
      <c r="BU564" s="35"/>
      <c r="BV564" s="35"/>
      <c r="BW564" s="35"/>
      <c r="BX564" s="35"/>
      <c r="BY564" s="35"/>
      <c r="BZ564" s="35"/>
      <c r="CA564" s="35"/>
      <c r="CB564" s="35"/>
      <c r="CC564" s="35"/>
      <c r="CD564" s="35"/>
      <c r="CE564" s="35"/>
      <c r="CF564" s="35"/>
      <c r="CG564" s="35"/>
      <c r="CH564" s="35"/>
      <c r="CI564" s="35"/>
      <c r="CJ564" s="35"/>
      <c r="CK564" s="35"/>
      <c r="CL564" s="35"/>
      <c r="CM564" s="35"/>
      <c r="CN564" s="35"/>
      <c r="CO564" s="35"/>
      <c r="CP564" s="35"/>
      <c r="CQ564" s="35"/>
      <c r="CR564" s="35"/>
      <c r="CU564" s="35"/>
      <c r="CV564" s="35"/>
      <c r="CW564" s="35"/>
      <c r="CX564" s="35"/>
      <c r="CY564" s="35"/>
      <c r="CZ564" s="35"/>
      <c r="DA564" s="35"/>
      <c r="DB564" s="35"/>
      <c r="DC564" s="35"/>
      <c r="DD564" s="35"/>
      <c r="DE564" s="35"/>
      <c r="DF564" s="35"/>
      <c r="DG564" s="35"/>
      <c r="DH564" s="35"/>
      <c r="DI564" s="35"/>
      <c r="DJ564" s="35"/>
      <c r="DK564" s="35"/>
      <c r="DL564" s="35"/>
      <c r="DM564" s="35"/>
      <c r="DN564" s="35"/>
      <c r="DO564" s="35"/>
      <c r="DP564" s="35"/>
    </row>
    <row r="565" ht="24.75" customHeight="1">
      <c r="A565" s="35"/>
      <c r="B565" s="82"/>
      <c r="C565" s="35"/>
      <c r="D565" s="35"/>
      <c r="E565" s="35"/>
      <c r="F565" s="35"/>
      <c r="G565" s="35"/>
      <c r="H565" s="35"/>
      <c r="I565" s="35"/>
      <c r="J565" s="35"/>
      <c r="K565" s="101"/>
      <c r="L565" s="113"/>
      <c r="M565" s="35"/>
      <c r="N565" s="35"/>
      <c r="O565" s="35"/>
      <c r="P565" s="35"/>
      <c r="Q565" s="101"/>
      <c r="R565" s="114"/>
      <c r="S565" s="243"/>
      <c r="T565" s="250"/>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101"/>
      <c r="AT565" s="35"/>
      <c r="AU565" s="35"/>
      <c r="AV565" s="35"/>
      <c r="AW565" s="35"/>
      <c r="AX565" s="35"/>
      <c r="AY565" s="101"/>
      <c r="AZ565" s="114"/>
      <c r="BA565" s="35"/>
      <c r="BB565" s="35"/>
      <c r="BC565" s="35"/>
      <c r="BD565" s="35"/>
      <c r="BE565" s="35"/>
      <c r="BF565" s="35"/>
      <c r="BG565" s="243"/>
      <c r="BH565" s="243"/>
      <c r="BI565" s="35"/>
      <c r="BJ565" s="35"/>
      <c r="BK565" s="35"/>
      <c r="BL565" s="35"/>
      <c r="BM565" s="35"/>
      <c r="BN565" s="35"/>
      <c r="BO565" s="35"/>
      <c r="BP565" s="35"/>
      <c r="BQ565" s="35"/>
      <c r="BR565" s="35"/>
      <c r="BS565" s="35"/>
      <c r="BT565" s="35"/>
      <c r="BU565" s="35"/>
      <c r="BV565" s="35"/>
      <c r="BW565" s="35"/>
      <c r="BX565" s="35"/>
      <c r="BY565" s="35"/>
      <c r="BZ565" s="35"/>
      <c r="CA565" s="35"/>
      <c r="CB565" s="35"/>
      <c r="CC565" s="35"/>
      <c r="CD565" s="35"/>
      <c r="CE565" s="35"/>
      <c r="CF565" s="35"/>
      <c r="CG565" s="35"/>
      <c r="CH565" s="35"/>
      <c r="CI565" s="35"/>
      <c r="CJ565" s="35"/>
      <c r="CK565" s="35"/>
      <c r="CL565" s="35"/>
      <c r="CM565" s="35"/>
      <c r="CN565" s="35"/>
      <c r="CO565" s="35"/>
      <c r="CP565" s="35"/>
      <c r="CQ565" s="35"/>
      <c r="CR565" s="35"/>
      <c r="CU565" s="35"/>
      <c r="CV565" s="35"/>
      <c r="CW565" s="35"/>
      <c r="CX565" s="35"/>
      <c r="CY565" s="35"/>
      <c r="CZ565" s="35"/>
      <c r="DA565" s="35"/>
      <c r="DB565" s="35"/>
      <c r="DC565" s="35"/>
      <c r="DD565" s="35"/>
      <c r="DE565" s="35"/>
      <c r="DF565" s="35"/>
      <c r="DG565" s="35"/>
      <c r="DH565" s="35"/>
      <c r="DI565" s="35"/>
      <c r="DJ565" s="35"/>
      <c r="DK565" s="35"/>
      <c r="DL565" s="35"/>
      <c r="DM565" s="35"/>
      <c r="DN565" s="35"/>
      <c r="DO565" s="35"/>
      <c r="DP565" s="35"/>
    </row>
    <row r="566" ht="24.75" customHeight="1">
      <c r="A566" s="35"/>
      <c r="B566" s="82"/>
      <c r="C566" s="35"/>
      <c r="D566" s="35"/>
      <c r="E566" s="35"/>
      <c r="F566" s="35"/>
      <c r="G566" s="35"/>
      <c r="H566" s="35"/>
      <c r="I566" s="35"/>
      <c r="J566" s="35"/>
      <c r="K566" s="101"/>
      <c r="L566" s="113"/>
      <c r="M566" s="35"/>
      <c r="N566" s="35"/>
      <c r="O566" s="35"/>
      <c r="P566" s="35"/>
      <c r="Q566" s="101"/>
      <c r="R566" s="114"/>
      <c r="S566" s="243"/>
      <c r="T566" s="250"/>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101"/>
      <c r="AT566" s="35"/>
      <c r="AU566" s="35"/>
      <c r="AV566" s="35"/>
      <c r="AW566" s="35"/>
      <c r="AX566" s="35"/>
      <c r="AY566" s="101"/>
      <c r="AZ566" s="114"/>
      <c r="BA566" s="35"/>
      <c r="BB566" s="35"/>
      <c r="BC566" s="35"/>
      <c r="BD566" s="35"/>
      <c r="BE566" s="35"/>
      <c r="BF566" s="35"/>
      <c r="BG566" s="243"/>
      <c r="BH566" s="243"/>
      <c r="BI566" s="35"/>
      <c r="BJ566" s="35"/>
      <c r="BK566" s="35"/>
      <c r="BL566" s="35"/>
      <c r="BM566" s="35"/>
      <c r="BN566" s="35"/>
      <c r="BO566" s="35"/>
      <c r="BP566" s="35"/>
      <c r="BQ566" s="35"/>
      <c r="BR566" s="35"/>
      <c r="BS566" s="35"/>
      <c r="BT566" s="35"/>
      <c r="BU566" s="35"/>
      <c r="BV566" s="35"/>
      <c r="BW566" s="35"/>
      <c r="BX566" s="35"/>
      <c r="BY566" s="35"/>
      <c r="BZ566" s="35"/>
      <c r="CA566" s="35"/>
      <c r="CB566" s="35"/>
      <c r="CC566" s="35"/>
      <c r="CD566" s="35"/>
      <c r="CE566" s="35"/>
      <c r="CF566" s="35"/>
      <c r="CG566" s="35"/>
      <c r="CH566" s="35"/>
      <c r="CI566" s="35"/>
      <c r="CJ566" s="35"/>
      <c r="CK566" s="35"/>
      <c r="CL566" s="35"/>
      <c r="CM566" s="35"/>
      <c r="CN566" s="35"/>
      <c r="CO566" s="35"/>
      <c r="CP566" s="35"/>
      <c r="CQ566" s="35"/>
      <c r="CR566" s="35"/>
      <c r="CU566" s="35"/>
      <c r="CV566" s="35"/>
      <c r="CW566" s="35"/>
      <c r="CX566" s="35"/>
      <c r="CY566" s="35"/>
      <c r="CZ566" s="35"/>
      <c r="DA566" s="35"/>
      <c r="DB566" s="35"/>
      <c r="DC566" s="35"/>
      <c r="DD566" s="35"/>
      <c r="DE566" s="35"/>
      <c r="DF566" s="35"/>
      <c r="DG566" s="35"/>
      <c r="DH566" s="35"/>
      <c r="DI566" s="35"/>
      <c r="DJ566" s="35"/>
      <c r="DK566" s="35"/>
      <c r="DL566" s="35"/>
      <c r="DM566" s="35"/>
      <c r="DN566" s="35"/>
      <c r="DO566" s="35"/>
      <c r="DP566" s="35"/>
    </row>
    <row r="567" ht="24.75" customHeight="1">
      <c r="A567" s="35"/>
      <c r="B567" s="82"/>
      <c r="C567" s="35"/>
      <c r="D567" s="35"/>
      <c r="E567" s="35"/>
      <c r="F567" s="35"/>
      <c r="G567" s="35"/>
      <c r="H567" s="35"/>
      <c r="I567" s="35"/>
      <c r="J567" s="35"/>
      <c r="K567" s="101"/>
      <c r="L567" s="113"/>
      <c r="M567" s="35"/>
      <c r="N567" s="35"/>
      <c r="O567" s="35"/>
      <c r="P567" s="35"/>
      <c r="Q567" s="101"/>
      <c r="R567" s="114"/>
      <c r="S567" s="243"/>
      <c r="T567" s="250"/>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101"/>
      <c r="AT567" s="35"/>
      <c r="AU567" s="35"/>
      <c r="AV567" s="35"/>
      <c r="AW567" s="35"/>
      <c r="AX567" s="35"/>
      <c r="AY567" s="101"/>
      <c r="AZ567" s="114"/>
      <c r="BA567" s="35"/>
      <c r="BB567" s="35"/>
      <c r="BC567" s="35"/>
      <c r="BD567" s="35"/>
      <c r="BE567" s="35"/>
      <c r="BF567" s="35"/>
      <c r="BG567" s="243"/>
      <c r="BH567" s="243"/>
      <c r="BI567" s="35"/>
      <c r="BJ567" s="35"/>
      <c r="BK567" s="35"/>
      <c r="BL567" s="35"/>
      <c r="BM567" s="35"/>
      <c r="BN567" s="35"/>
      <c r="BO567" s="35"/>
      <c r="BP567" s="35"/>
      <c r="BQ567" s="35"/>
      <c r="BR567" s="35"/>
      <c r="BS567" s="35"/>
      <c r="BT567" s="35"/>
      <c r="BU567" s="35"/>
      <c r="BV567" s="35"/>
      <c r="BW567" s="35"/>
      <c r="BX567" s="35"/>
      <c r="BY567" s="35"/>
      <c r="BZ567" s="35"/>
      <c r="CA567" s="35"/>
      <c r="CB567" s="35"/>
      <c r="CC567" s="35"/>
      <c r="CD567" s="35"/>
      <c r="CE567" s="35"/>
      <c r="CF567" s="35"/>
      <c r="CG567" s="35"/>
      <c r="CH567" s="35"/>
      <c r="CI567" s="35"/>
      <c r="CJ567" s="35"/>
      <c r="CK567" s="35"/>
      <c r="CL567" s="35"/>
      <c r="CM567" s="35"/>
      <c r="CN567" s="35"/>
      <c r="CO567" s="35"/>
      <c r="CP567" s="35"/>
      <c r="CQ567" s="35"/>
      <c r="CR567" s="35"/>
      <c r="CU567" s="35"/>
      <c r="CV567" s="35"/>
      <c r="CW567" s="35"/>
      <c r="CX567" s="35"/>
      <c r="CY567" s="35"/>
      <c r="CZ567" s="35"/>
      <c r="DA567" s="35"/>
      <c r="DB567" s="35"/>
      <c r="DC567" s="35"/>
      <c r="DD567" s="35"/>
      <c r="DE567" s="35"/>
      <c r="DF567" s="35"/>
      <c r="DG567" s="35"/>
      <c r="DH567" s="35"/>
      <c r="DI567" s="35"/>
      <c r="DJ567" s="35"/>
      <c r="DK567" s="35"/>
      <c r="DL567" s="35"/>
      <c r="DM567" s="35"/>
      <c r="DN567" s="35"/>
      <c r="DO567" s="35"/>
      <c r="DP567" s="35"/>
    </row>
    <row r="568" ht="24.75" customHeight="1">
      <c r="A568" s="35"/>
      <c r="B568" s="82"/>
      <c r="C568" s="35"/>
      <c r="D568" s="35"/>
      <c r="E568" s="35"/>
      <c r="F568" s="35"/>
      <c r="G568" s="35"/>
      <c r="H568" s="35"/>
      <c r="I568" s="35"/>
      <c r="J568" s="35"/>
      <c r="K568" s="101"/>
      <c r="L568" s="113"/>
      <c r="M568" s="35"/>
      <c r="N568" s="35"/>
      <c r="O568" s="35"/>
      <c r="P568" s="35"/>
      <c r="Q568" s="101"/>
      <c r="R568" s="114"/>
      <c r="S568" s="243"/>
      <c r="T568" s="250"/>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101"/>
      <c r="AT568" s="35"/>
      <c r="AU568" s="35"/>
      <c r="AV568" s="35"/>
      <c r="AW568" s="35"/>
      <c r="AX568" s="35"/>
      <c r="AY568" s="101"/>
      <c r="AZ568" s="114"/>
      <c r="BA568" s="35"/>
      <c r="BB568" s="35"/>
      <c r="BC568" s="35"/>
      <c r="BD568" s="35"/>
      <c r="BE568" s="35"/>
      <c r="BF568" s="35"/>
      <c r="BG568" s="243"/>
      <c r="BH568" s="243"/>
      <c r="BI568" s="35"/>
      <c r="BJ568" s="35"/>
      <c r="BK568" s="35"/>
      <c r="BL568" s="35"/>
      <c r="BM568" s="35"/>
      <c r="BN568" s="35"/>
      <c r="BO568" s="35"/>
      <c r="BP568" s="35"/>
      <c r="BQ568" s="35"/>
      <c r="BR568" s="35"/>
      <c r="BS568" s="35"/>
      <c r="BT568" s="35"/>
      <c r="BU568" s="35"/>
      <c r="BV568" s="35"/>
      <c r="BW568" s="35"/>
      <c r="BX568" s="35"/>
      <c r="BY568" s="35"/>
      <c r="BZ568" s="35"/>
      <c r="CA568" s="35"/>
      <c r="CB568" s="35"/>
      <c r="CC568" s="35"/>
      <c r="CD568" s="35"/>
      <c r="CE568" s="35"/>
      <c r="CF568" s="35"/>
      <c r="CG568" s="35"/>
      <c r="CH568" s="35"/>
      <c r="CI568" s="35"/>
      <c r="CJ568" s="35"/>
      <c r="CK568" s="35"/>
      <c r="CL568" s="35"/>
      <c r="CM568" s="35"/>
      <c r="CN568" s="35"/>
      <c r="CO568" s="35"/>
      <c r="CP568" s="35"/>
      <c r="CQ568" s="35"/>
      <c r="CR568" s="35"/>
      <c r="CU568" s="35"/>
      <c r="CV568" s="35"/>
      <c r="CW568" s="35"/>
      <c r="CX568" s="35"/>
      <c r="CY568" s="35"/>
      <c r="CZ568" s="35"/>
      <c r="DA568" s="35"/>
      <c r="DB568" s="35"/>
      <c r="DC568" s="35"/>
      <c r="DD568" s="35"/>
      <c r="DE568" s="35"/>
      <c r="DF568" s="35"/>
      <c r="DG568" s="35"/>
      <c r="DH568" s="35"/>
      <c r="DI568" s="35"/>
      <c r="DJ568" s="35"/>
      <c r="DK568" s="35"/>
      <c r="DL568" s="35"/>
      <c r="DM568" s="35"/>
      <c r="DN568" s="35"/>
      <c r="DO568" s="35"/>
      <c r="DP568" s="35"/>
    </row>
    <row r="569" ht="24.75" customHeight="1">
      <c r="A569" s="35"/>
      <c r="B569" s="82"/>
      <c r="C569" s="35"/>
      <c r="D569" s="35"/>
      <c r="E569" s="35"/>
      <c r="F569" s="35"/>
      <c r="G569" s="35"/>
      <c r="H569" s="35"/>
      <c r="I569" s="35"/>
      <c r="J569" s="35"/>
      <c r="K569" s="101"/>
      <c r="L569" s="113"/>
      <c r="M569" s="35"/>
      <c r="N569" s="35"/>
      <c r="O569" s="35"/>
      <c r="P569" s="35"/>
      <c r="Q569" s="101"/>
      <c r="R569" s="114"/>
      <c r="S569" s="243"/>
      <c r="T569" s="250"/>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101"/>
      <c r="AT569" s="35"/>
      <c r="AU569" s="35"/>
      <c r="AV569" s="35"/>
      <c r="AW569" s="35"/>
      <c r="AX569" s="35"/>
      <c r="AY569" s="101"/>
      <c r="AZ569" s="114"/>
      <c r="BA569" s="35"/>
      <c r="BB569" s="35"/>
      <c r="BC569" s="35"/>
      <c r="BD569" s="35"/>
      <c r="BE569" s="35"/>
      <c r="BF569" s="35"/>
      <c r="BG569" s="243"/>
      <c r="BH569" s="243"/>
      <c r="BI569" s="35"/>
      <c r="BJ569" s="35"/>
      <c r="BK569" s="35"/>
      <c r="BL569" s="35"/>
      <c r="BM569" s="35"/>
      <c r="BN569" s="35"/>
      <c r="BO569" s="35"/>
      <c r="BP569" s="35"/>
      <c r="BQ569" s="35"/>
      <c r="BR569" s="35"/>
      <c r="BS569" s="35"/>
      <c r="BT569" s="35"/>
      <c r="BU569" s="35"/>
      <c r="BV569" s="35"/>
      <c r="BW569" s="35"/>
      <c r="BX569" s="35"/>
      <c r="BY569" s="35"/>
      <c r="BZ569" s="35"/>
      <c r="CA569" s="35"/>
      <c r="CB569" s="35"/>
      <c r="CC569" s="35"/>
      <c r="CD569" s="35"/>
      <c r="CE569" s="35"/>
      <c r="CF569" s="35"/>
      <c r="CG569" s="35"/>
      <c r="CH569" s="35"/>
      <c r="CI569" s="35"/>
      <c r="CJ569" s="35"/>
      <c r="CK569" s="35"/>
      <c r="CL569" s="35"/>
      <c r="CM569" s="35"/>
      <c r="CN569" s="35"/>
      <c r="CO569" s="35"/>
      <c r="CP569" s="35"/>
      <c r="CQ569" s="35"/>
      <c r="CR569" s="35"/>
      <c r="CU569" s="35"/>
      <c r="CV569" s="35"/>
      <c r="CW569" s="35"/>
      <c r="CX569" s="35"/>
      <c r="CY569" s="35"/>
      <c r="CZ569" s="35"/>
      <c r="DA569" s="35"/>
      <c r="DB569" s="35"/>
      <c r="DC569" s="35"/>
      <c r="DD569" s="35"/>
      <c r="DE569" s="35"/>
      <c r="DF569" s="35"/>
      <c r="DG569" s="35"/>
      <c r="DH569" s="35"/>
      <c r="DI569" s="35"/>
      <c r="DJ569" s="35"/>
      <c r="DK569" s="35"/>
      <c r="DL569" s="35"/>
      <c r="DM569" s="35"/>
      <c r="DN569" s="35"/>
      <c r="DO569" s="35"/>
      <c r="DP569" s="35"/>
    </row>
    <row r="570" ht="24.75" customHeight="1">
      <c r="A570" s="35"/>
      <c r="B570" s="82"/>
      <c r="C570" s="35"/>
      <c r="D570" s="35"/>
      <c r="E570" s="35"/>
      <c r="F570" s="35"/>
      <c r="G570" s="35"/>
      <c r="H570" s="35"/>
      <c r="I570" s="35"/>
      <c r="J570" s="35"/>
      <c r="K570" s="101"/>
      <c r="L570" s="113"/>
      <c r="M570" s="35"/>
      <c r="N570" s="35"/>
      <c r="O570" s="35"/>
      <c r="P570" s="35"/>
      <c r="Q570" s="101"/>
      <c r="R570" s="114"/>
      <c r="S570" s="243"/>
      <c r="T570" s="250"/>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101"/>
      <c r="AT570" s="35"/>
      <c r="AU570" s="35"/>
      <c r="AV570" s="35"/>
      <c r="AW570" s="35"/>
      <c r="AX570" s="35"/>
      <c r="AY570" s="101"/>
      <c r="AZ570" s="114"/>
      <c r="BA570" s="35"/>
      <c r="BB570" s="35"/>
      <c r="BC570" s="35"/>
      <c r="BD570" s="35"/>
      <c r="BE570" s="35"/>
      <c r="BF570" s="35"/>
      <c r="BG570" s="243"/>
      <c r="BH570" s="243"/>
      <c r="BI570" s="35"/>
      <c r="BJ570" s="35"/>
      <c r="BK570" s="35"/>
      <c r="BL570" s="35"/>
      <c r="BM570" s="35"/>
      <c r="BN570" s="35"/>
      <c r="BO570" s="35"/>
      <c r="BP570" s="35"/>
      <c r="BQ570" s="35"/>
      <c r="BR570" s="35"/>
      <c r="BS570" s="35"/>
      <c r="BT570" s="35"/>
      <c r="BU570" s="35"/>
      <c r="BV570" s="35"/>
      <c r="BW570" s="35"/>
      <c r="BX570" s="35"/>
      <c r="BY570" s="35"/>
      <c r="BZ570" s="35"/>
      <c r="CA570" s="35"/>
      <c r="CB570" s="35"/>
      <c r="CC570" s="35"/>
      <c r="CD570" s="35"/>
      <c r="CE570" s="35"/>
      <c r="CF570" s="35"/>
      <c r="CG570" s="35"/>
      <c r="CH570" s="35"/>
      <c r="CI570" s="35"/>
      <c r="CJ570" s="35"/>
      <c r="CK570" s="35"/>
      <c r="CL570" s="35"/>
      <c r="CM570" s="35"/>
      <c r="CN570" s="35"/>
      <c r="CO570" s="35"/>
      <c r="CP570" s="35"/>
      <c r="CQ570" s="35"/>
      <c r="CR570" s="35"/>
      <c r="CU570" s="35"/>
      <c r="CV570" s="35"/>
      <c r="CW570" s="35"/>
      <c r="CX570" s="35"/>
      <c r="CY570" s="35"/>
      <c r="CZ570" s="35"/>
      <c r="DA570" s="35"/>
      <c r="DB570" s="35"/>
      <c r="DC570" s="35"/>
      <c r="DD570" s="35"/>
      <c r="DE570" s="35"/>
      <c r="DF570" s="35"/>
      <c r="DG570" s="35"/>
      <c r="DH570" s="35"/>
      <c r="DI570" s="35"/>
      <c r="DJ570" s="35"/>
      <c r="DK570" s="35"/>
      <c r="DL570" s="35"/>
      <c r="DM570" s="35"/>
      <c r="DN570" s="35"/>
      <c r="DO570" s="35"/>
      <c r="DP570" s="35"/>
    </row>
    <row r="571" ht="24.75" customHeight="1">
      <c r="A571" s="35"/>
      <c r="B571" s="82"/>
      <c r="C571" s="35"/>
      <c r="D571" s="35"/>
      <c r="E571" s="35"/>
      <c r="F571" s="35"/>
      <c r="G571" s="35"/>
      <c r="H571" s="35"/>
      <c r="I571" s="35"/>
      <c r="J571" s="35"/>
      <c r="K571" s="101"/>
      <c r="L571" s="113"/>
      <c r="M571" s="35"/>
      <c r="N571" s="35"/>
      <c r="O571" s="35"/>
      <c r="P571" s="35"/>
      <c r="Q571" s="101"/>
      <c r="R571" s="114"/>
      <c r="S571" s="243"/>
      <c r="T571" s="250"/>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101"/>
      <c r="AT571" s="35"/>
      <c r="AU571" s="35"/>
      <c r="AV571" s="35"/>
      <c r="AW571" s="35"/>
      <c r="AX571" s="35"/>
      <c r="AY571" s="101"/>
      <c r="AZ571" s="114"/>
      <c r="BA571" s="35"/>
      <c r="BB571" s="35"/>
      <c r="BC571" s="35"/>
      <c r="BD571" s="35"/>
      <c r="BE571" s="35"/>
      <c r="BF571" s="35"/>
      <c r="BG571" s="243"/>
      <c r="BH571" s="243"/>
      <c r="BI571" s="35"/>
      <c r="BJ571" s="35"/>
      <c r="BK571" s="35"/>
      <c r="BL571" s="35"/>
      <c r="BM571" s="35"/>
      <c r="BN571" s="35"/>
      <c r="BO571" s="35"/>
      <c r="BP571" s="35"/>
      <c r="BQ571" s="35"/>
      <c r="BR571" s="35"/>
      <c r="BS571" s="35"/>
      <c r="BT571" s="35"/>
      <c r="BU571" s="35"/>
      <c r="BV571" s="35"/>
      <c r="BW571" s="35"/>
      <c r="BX571" s="35"/>
      <c r="BY571" s="35"/>
      <c r="BZ571" s="35"/>
      <c r="CA571" s="35"/>
      <c r="CB571" s="35"/>
      <c r="CC571" s="35"/>
      <c r="CD571" s="35"/>
      <c r="CE571" s="35"/>
      <c r="CF571" s="35"/>
      <c r="CG571" s="35"/>
      <c r="CH571" s="35"/>
      <c r="CI571" s="35"/>
      <c r="CJ571" s="35"/>
      <c r="CK571" s="35"/>
      <c r="CL571" s="35"/>
      <c r="CM571" s="35"/>
      <c r="CN571" s="35"/>
      <c r="CO571" s="35"/>
      <c r="CP571" s="35"/>
      <c r="CQ571" s="35"/>
      <c r="CR571" s="35"/>
      <c r="CU571" s="35"/>
      <c r="CV571" s="35"/>
      <c r="CW571" s="35"/>
      <c r="CX571" s="35"/>
      <c r="CY571" s="35"/>
      <c r="CZ571" s="35"/>
      <c r="DA571" s="35"/>
      <c r="DB571" s="35"/>
      <c r="DC571" s="35"/>
      <c r="DD571" s="35"/>
      <c r="DE571" s="35"/>
      <c r="DF571" s="35"/>
      <c r="DG571" s="35"/>
      <c r="DH571" s="35"/>
      <c r="DI571" s="35"/>
      <c r="DJ571" s="35"/>
      <c r="DK571" s="35"/>
      <c r="DL571" s="35"/>
      <c r="DM571" s="35"/>
      <c r="DN571" s="35"/>
      <c r="DO571" s="35"/>
      <c r="DP571" s="35"/>
    </row>
    <row r="572" ht="24.75" customHeight="1">
      <c r="A572" s="35"/>
      <c r="B572" s="82"/>
      <c r="C572" s="35"/>
      <c r="D572" s="35"/>
      <c r="E572" s="35"/>
      <c r="F572" s="35"/>
      <c r="G572" s="35"/>
      <c r="H572" s="35"/>
      <c r="I572" s="35"/>
      <c r="J572" s="35"/>
      <c r="K572" s="101"/>
      <c r="L572" s="113"/>
      <c r="M572" s="35"/>
      <c r="N572" s="35"/>
      <c r="O572" s="35"/>
      <c r="P572" s="35"/>
      <c r="Q572" s="101"/>
      <c r="R572" s="114"/>
      <c r="S572" s="243"/>
      <c r="T572" s="250"/>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101"/>
      <c r="AT572" s="35"/>
      <c r="AU572" s="35"/>
      <c r="AV572" s="35"/>
      <c r="AW572" s="35"/>
      <c r="AX572" s="35"/>
      <c r="AY572" s="101"/>
      <c r="AZ572" s="114"/>
      <c r="BA572" s="35"/>
      <c r="BB572" s="35"/>
      <c r="BC572" s="35"/>
      <c r="BD572" s="35"/>
      <c r="BE572" s="35"/>
      <c r="BF572" s="35"/>
      <c r="BG572" s="243"/>
      <c r="BH572" s="243"/>
      <c r="BI572" s="35"/>
      <c r="BJ572" s="35"/>
      <c r="BK572" s="35"/>
      <c r="BL572" s="35"/>
      <c r="BM572" s="35"/>
      <c r="BN572" s="35"/>
      <c r="BO572" s="35"/>
      <c r="BP572" s="35"/>
      <c r="BQ572" s="35"/>
      <c r="BR572" s="35"/>
      <c r="BS572" s="35"/>
      <c r="BT572" s="35"/>
      <c r="BU572" s="35"/>
      <c r="BV572" s="35"/>
      <c r="BW572" s="35"/>
      <c r="BX572" s="35"/>
      <c r="BY572" s="35"/>
      <c r="BZ572" s="35"/>
      <c r="CA572" s="35"/>
      <c r="CB572" s="35"/>
      <c r="CC572" s="35"/>
      <c r="CD572" s="35"/>
      <c r="CE572" s="35"/>
      <c r="CF572" s="35"/>
      <c r="CG572" s="35"/>
      <c r="CH572" s="35"/>
      <c r="CI572" s="35"/>
      <c r="CJ572" s="35"/>
      <c r="CK572" s="35"/>
      <c r="CL572" s="35"/>
      <c r="CM572" s="35"/>
      <c r="CN572" s="35"/>
      <c r="CO572" s="35"/>
      <c r="CP572" s="35"/>
      <c r="CQ572" s="35"/>
      <c r="CR572" s="35"/>
      <c r="CU572" s="35"/>
      <c r="CV572" s="35"/>
      <c r="CW572" s="35"/>
      <c r="CX572" s="35"/>
      <c r="CY572" s="35"/>
      <c r="CZ572" s="35"/>
      <c r="DA572" s="35"/>
      <c r="DB572" s="35"/>
      <c r="DC572" s="35"/>
      <c r="DD572" s="35"/>
      <c r="DE572" s="35"/>
      <c r="DF572" s="35"/>
      <c r="DG572" s="35"/>
      <c r="DH572" s="35"/>
      <c r="DI572" s="35"/>
      <c r="DJ572" s="35"/>
      <c r="DK572" s="35"/>
      <c r="DL572" s="35"/>
      <c r="DM572" s="35"/>
      <c r="DN572" s="35"/>
      <c r="DO572" s="35"/>
      <c r="DP572" s="35"/>
    </row>
    <row r="573" ht="24.75" customHeight="1">
      <c r="A573" s="35"/>
      <c r="B573" s="82"/>
      <c r="C573" s="35"/>
      <c r="D573" s="35"/>
      <c r="E573" s="35"/>
      <c r="F573" s="35"/>
      <c r="G573" s="35"/>
      <c r="H573" s="35"/>
      <c r="I573" s="35"/>
      <c r="J573" s="35"/>
      <c r="K573" s="101"/>
      <c r="L573" s="113"/>
      <c r="M573" s="35"/>
      <c r="N573" s="35"/>
      <c r="O573" s="35"/>
      <c r="P573" s="35"/>
      <c r="Q573" s="101"/>
      <c r="R573" s="114"/>
      <c r="S573" s="243"/>
      <c r="T573" s="250"/>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101"/>
      <c r="AT573" s="35"/>
      <c r="AU573" s="35"/>
      <c r="AV573" s="35"/>
      <c r="AW573" s="35"/>
      <c r="AX573" s="35"/>
      <c r="AY573" s="101"/>
      <c r="AZ573" s="114"/>
      <c r="BA573" s="35"/>
      <c r="BB573" s="35"/>
      <c r="BC573" s="35"/>
      <c r="BD573" s="35"/>
      <c r="BE573" s="35"/>
      <c r="BF573" s="35"/>
      <c r="BG573" s="243"/>
      <c r="BH573" s="243"/>
      <c r="BI573" s="35"/>
      <c r="BJ573" s="35"/>
      <c r="BK573" s="35"/>
      <c r="BL573" s="35"/>
      <c r="BM573" s="35"/>
      <c r="BN573" s="35"/>
      <c r="BO573" s="35"/>
      <c r="BP573" s="35"/>
      <c r="BQ573" s="35"/>
      <c r="BR573" s="35"/>
      <c r="BS573" s="35"/>
      <c r="BT573" s="35"/>
      <c r="BU573" s="35"/>
      <c r="BV573" s="35"/>
      <c r="BW573" s="35"/>
      <c r="BX573" s="35"/>
      <c r="BY573" s="35"/>
      <c r="BZ573" s="35"/>
      <c r="CA573" s="35"/>
      <c r="CB573" s="35"/>
      <c r="CC573" s="35"/>
      <c r="CD573" s="35"/>
      <c r="CE573" s="35"/>
      <c r="CF573" s="35"/>
      <c r="CG573" s="35"/>
      <c r="CH573" s="35"/>
      <c r="CI573" s="35"/>
      <c r="CJ573" s="35"/>
      <c r="CK573" s="35"/>
      <c r="CL573" s="35"/>
      <c r="CM573" s="35"/>
      <c r="CN573" s="35"/>
      <c r="CO573" s="35"/>
      <c r="CP573" s="35"/>
      <c r="CQ573" s="35"/>
      <c r="CR573" s="35"/>
      <c r="CU573" s="35"/>
      <c r="CV573" s="35"/>
      <c r="CW573" s="35"/>
      <c r="CX573" s="35"/>
      <c r="CY573" s="35"/>
      <c r="CZ573" s="35"/>
      <c r="DA573" s="35"/>
      <c r="DB573" s="35"/>
      <c r="DC573" s="35"/>
      <c r="DD573" s="35"/>
      <c r="DE573" s="35"/>
      <c r="DF573" s="35"/>
      <c r="DG573" s="35"/>
      <c r="DH573" s="35"/>
      <c r="DI573" s="35"/>
      <c r="DJ573" s="35"/>
      <c r="DK573" s="35"/>
      <c r="DL573" s="35"/>
      <c r="DM573" s="35"/>
      <c r="DN573" s="35"/>
      <c r="DO573" s="35"/>
      <c r="DP573" s="35"/>
    </row>
    <row r="574" ht="24.75" customHeight="1">
      <c r="A574" s="35"/>
      <c r="B574" s="82"/>
      <c r="C574" s="35"/>
      <c r="D574" s="35"/>
      <c r="E574" s="35"/>
      <c r="F574" s="35"/>
      <c r="G574" s="35"/>
      <c r="H574" s="35"/>
      <c r="I574" s="35"/>
      <c r="J574" s="35"/>
      <c r="K574" s="101"/>
      <c r="L574" s="113"/>
      <c r="M574" s="35"/>
      <c r="N574" s="35"/>
      <c r="O574" s="35"/>
      <c r="P574" s="35"/>
      <c r="Q574" s="101"/>
      <c r="R574" s="114"/>
      <c r="S574" s="243"/>
      <c r="T574" s="250"/>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101"/>
      <c r="AT574" s="35"/>
      <c r="AU574" s="35"/>
      <c r="AV574" s="35"/>
      <c r="AW574" s="35"/>
      <c r="AX574" s="35"/>
      <c r="AY574" s="101"/>
      <c r="AZ574" s="114"/>
      <c r="BA574" s="35"/>
      <c r="BB574" s="35"/>
      <c r="BC574" s="35"/>
      <c r="BD574" s="35"/>
      <c r="BE574" s="35"/>
      <c r="BF574" s="35"/>
      <c r="BG574" s="243"/>
      <c r="BH574" s="243"/>
      <c r="BI574" s="35"/>
      <c r="BJ574" s="35"/>
      <c r="BK574" s="35"/>
      <c r="BL574" s="35"/>
      <c r="BM574" s="35"/>
      <c r="BN574" s="35"/>
      <c r="BO574" s="35"/>
      <c r="BP574" s="35"/>
      <c r="BQ574" s="35"/>
      <c r="BR574" s="35"/>
      <c r="BS574" s="35"/>
      <c r="BT574" s="35"/>
      <c r="BU574" s="35"/>
      <c r="BV574" s="35"/>
      <c r="BW574" s="35"/>
      <c r="BX574" s="35"/>
      <c r="BY574" s="35"/>
      <c r="BZ574" s="35"/>
      <c r="CA574" s="35"/>
      <c r="CB574" s="35"/>
      <c r="CC574" s="35"/>
      <c r="CD574" s="35"/>
      <c r="CE574" s="35"/>
      <c r="CF574" s="35"/>
      <c r="CG574" s="35"/>
      <c r="CH574" s="35"/>
      <c r="CI574" s="35"/>
      <c r="CJ574" s="35"/>
      <c r="CK574" s="35"/>
      <c r="CL574" s="35"/>
      <c r="CM574" s="35"/>
      <c r="CN574" s="35"/>
      <c r="CO574" s="35"/>
      <c r="CP574" s="35"/>
      <c r="CQ574" s="35"/>
      <c r="CR574" s="35"/>
      <c r="CU574" s="35"/>
      <c r="CV574" s="35"/>
      <c r="CW574" s="35"/>
      <c r="CX574" s="35"/>
      <c r="CY574" s="35"/>
      <c r="CZ574" s="35"/>
      <c r="DA574" s="35"/>
      <c r="DB574" s="35"/>
      <c r="DC574" s="35"/>
      <c r="DD574" s="35"/>
      <c r="DE574" s="35"/>
      <c r="DF574" s="35"/>
      <c r="DG574" s="35"/>
      <c r="DH574" s="35"/>
      <c r="DI574" s="35"/>
      <c r="DJ574" s="35"/>
      <c r="DK574" s="35"/>
      <c r="DL574" s="35"/>
      <c r="DM574" s="35"/>
      <c r="DN574" s="35"/>
      <c r="DO574" s="35"/>
      <c r="DP574" s="35"/>
    </row>
    <row r="575" ht="24.75" customHeight="1">
      <c r="A575" s="35"/>
      <c r="B575" s="82"/>
      <c r="C575" s="35"/>
      <c r="D575" s="35"/>
      <c r="E575" s="35"/>
      <c r="F575" s="35"/>
      <c r="G575" s="35"/>
      <c r="H575" s="35"/>
      <c r="I575" s="35"/>
      <c r="J575" s="35"/>
      <c r="K575" s="101"/>
      <c r="L575" s="113"/>
      <c r="M575" s="35"/>
      <c r="N575" s="35"/>
      <c r="O575" s="35"/>
      <c r="P575" s="35"/>
      <c r="Q575" s="101"/>
      <c r="R575" s="114"/>
      <c r="S575" s="243"/>
      <c r="T575" s="250"/>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101"/>
      <c r="AT575" s="35"/>
      <c r="AU575" s="35"/>
      <c r="AV575" s="35"/>
      <c r="AW575" s="35"/>
      <c r="AX575" s="35"/>
      <c r="AY575" s="101"/>
      <c r="AZ575" s="114"/>
      <c r="BA575" s="35"/>
      <c r="BB575" s="35"/>
      <c r="BC575" s="35"/>
      <c r="BD575" s="35"/>
      <c r="BE575" s="35"/>
      <c r="BF575" s="35"/>
      <c r="BG575" s="243"/>
      <c r="BH575" s="243"/>
      <c r="BI575" s="35"/>
      <c r="BJ575" s="35"/>
      <c r="BK575" s="35"/>
      <c r="BL575" s="35"/>
      <c r="BM575" s="35"/>
      <c r="BN575" s="35"/>
      <c r="BO575" s="35"/>
      <c r="BP575" s="35"/>
      <c r="BQ575" s="35"/>
      <c r="BR575" s="35"/>
      <c r="BS575" s="35"/>
      <c r="BT575" s="35"/>
      <c r="BU575" s="35"/>
      <c r="BV575" s="35"/>
      <c r="BW575" s="35"/>
      <c r="BX575" s="35"/>
      <c r="BY575" s="35"/>
      <c r="BZ575" s="35"/>
      <c r="CA575" s="35"/>
      <c r="CB575" s="35"/>
      <c r="CC575" s="35"/>
      <c r="CD575" s="35"/>
      <c r="CE575" s="35"/>
      <c r="CF575" s="35"/>
      <c r="CG575" s="35"/>
      <c r="CH575" s="35"/>
      <c r="CI575" s="35"/>
      <c r="CJ575" s="35"/>
      <c r="CK575" s="35"/>
      <c r="CL575" s="35"/>
      <c r="CM575" s="35"/>
      <c r="CN575" s="35"/>
      <c r="CO575" s="35"/>
      <c r="CP575" s="35"/>
      <c r="CQ575" s="35"/>
      <c r="CR575" s="35"/>
      <c r="CU575" s="35"/>
      <c r="CV575" s="35"/>
      <c r="CW575" s="35"/>
      <c r="CX575" s="35"/>
      <c r="CY575" s="35"/>
      <c r="CZ575" s="35"/>
      <c r="DA575" s="35"/>
      <c r="DB575" s="35"/>
      <c r="DC575" s="35"/>
      <c r="DD575" s="35"/>
      <c r="DE575" s="35"/>
      <c r="DF575" s="35"/>
      <c r="DG575" s="35"/>
      <c r="DH575" s="35"/>
      <c r="DI575" s="35"/>
      <c r="DJ575" s="35"/>
      <c r="DK575" s="35"/>
      <c r="DL575" s="35"/>
      <c r="DM575" s="35"/>
      <c r="DN575" s="35"/>
      <c r="DO575" s="35"/>
      <c r="DP575" s="35"/>
    </row>
    <row r="576" ht="24.75" customHeight="1">
      <c r="A576" s="35"/>
      <c r="B576" s="82"/>
      <c r="C576" s="35"/>
      <c r="D576" s="35"/>
      <c r="E576" s="35"/>
      <c r="F576" s="35"/>
      <c r="G576" s="35"/>
      <c r="H576" s="35"/>
      <c r="I576" s="35"/>
      <c r="J576" s="35"/>
      <c r="K576" s="101"/>
      <c r="L576" s="113"/>
      <c r="M576" s="35"/>
      <c r="N576" s="35"/>
      <c r="O576" s="35"/>
      <c r="P576" s="35"/>
      <c r="Q576" s="101"/>
      <c r="R576" s="114"/>
      <c r="S576" s="243"/>
      <c r="T576" s="250"/>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101"/>
      <c r="AT576" s="35"/>
      <c r="AU576" s="35"/>
      <c r="AV576" s="35"/>
      <c r="AW576" s="35"/>
      <c r="AX576" s="35"/>
      <c r="AY576" s="101"/>
      <c r="AZ576" s="114"/>
      <c r="BA576" s="35"/>
      <c r="BB576" s="35"/>
      <c r="BC576" s="35"/>
      <c r="BD576" s="35"/>
      <c r="BE576" s="35"/>
      <c r="BF576" s="35"/>
      <c r="BG576" s="243"/>
      <c r="BH576" s="243"/>
      <c r="BI576" s="35"/>
      <c r="BJ576" s="35"/>
      <c r="BK576" s="35"/>
      <c r="BL576" s="35"/>
      <c r="BM576" s="35"/>
      <c r="BN576" s="35"/>
      <c r="BO576" s="35"/>
      <c r="BP576" s="35"/>
      <c r="BQ576" s="35"/>
      <c r="BR576" s="35"/>
      <c r="BS576" s="35"/>
      <c r="BT576" s="35"/>
      <c r="BU576" s="35"/>
      <c r="BV576" s="35"/>
      <c r="BW576" s="35"/>
      <c r="BX576" s="35"/>
      <c r="BY576" s="35"/>
      <c r="BZ576" s="35"/>
      <c r="CA576" s="35"/>
      <c r="CB576" s="35"/>
      <c r="CC576" s="35"/>
      <c r="CD576" s="35"/>
      <c r="CE576" s="35"/>
      <c r="CF576" s="35"/>
      <c r="CG576" s="35"/>
      <c r="CH576" s="35"/>
      <c r="CI576" s="35"/>
      <c r="CJ576" s="35"/>
      <c r="CK576" s="35"/>
      <c r="CL576" s="35"/>
      <c r="CM576" s="35"/>
      <c r="CN576" s="35"/>
      <c r="CO576" s="35"/>
      <c r="CP576" s="35"/>
      <c r="CQ576" s="35"/>
      <c r="CR576" s="35"/>
      <c r="CU576" s="35"/>
      <c r="CV576" s="35"/>
      <c r="CW576" s="35"/>
      <c r="CX576" s="35"/>
      <c r="CY576" s="35"/>
      <c r="CZ576" s="35"/>
      <c r="DA576" s="35"/>
      <c r="DB576" s="35"/>
      <c r="DC576" s="35"/>
      <c r="DD576" s="35"/>
      <c r="DE576" s="35"/>
      <c r="DF576" s="35"/>
      <c r="DG576" s="35"/>
      <c r="DH576" s="35"/>
      <c r="DI576" s="35"/>
      <c r="DJ576" s="35"/>
      <c r="DK576" s="35"/>
      <c r="DL576" s="35"/>
      <c r="DM576" s="35"/>
      <c r="DN576" s="35"/>
      <c r="DO576" s="35"/>
      <c r="DP576" s="35"/>
    </row>
    <row r="577" ht="24.75" customHeight="1">
      <c r="A577" s="35"/>
      <c r="B577" s="82"/>
      <c r="C577" s="35"/>
      <c r="D577" s="35"/>
      <c r="E577" s="35"/>
      <c r="F577" s="35"/>
      <c r="G577" s="35"/>
      <c r="H577" s="35"/>
      <c r="I577" s="35"/>
      <c r="J577" s="35"/>
      <c r="K577" s="101"/>
      <c r="L577" s="113"/>
      <c r="M577" s="35"/>
      <c r="N577" s="35"/>
      <c r="O577" s="35"/>
      <c r="P577" s="35"/>
      <c r="Q577" s="101"/>
      <c r="R577" s="114"/>
      <c r="S577" s="243"/>
      <c r="T577" s="250"/>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101"/>
      <c r="AT577" s="35"/>
      <c r="AU577" s="35"/>
      <c r="AV577" s="35"/>
      <c r="AW577" s="35"/>
      <c r="AX577" s="35"/>
      <c r="AY577" s="101"/>
      <c r="AZ577" s="114"/>
      <c r="BA577" s="35"/>
      <c r="BB577" s="35"/>
      <c r="BC577" s="35"/>
      <c r="BD577" s="35"/>
      <c r="BE577" s="35"/>
      <c r="BF577" s="35"/>
      <c r="BG577" s="243"/>
      <c r="BH577" s="243"/>
      <c r="BI577" s="35"/>
      <c r="BJ577" s="35"/>
      <c r="BK577" s="35"/>
      <c r="BL577" s="35"/>
      <c r="BM577" s="35"/>
      <c r="BN577" s="35"/>
      <c r="BO577" s="35"/>
      <c r="BP577" s="35"/>
      <c r="BQ577" s="35"/>
      <c r="BR577" s="35"/>
      <c r="BS577" s="35"/>
      <c r="BT577" s="35"/>
      <c r="BU577" s="35"/>
      <c r="BV577" s="35"/>
      <c r="BW577" s="35"/>
      <c r="BX577" s="35"/>
      <c r="BY577" s="35"/>
      <c r="BZ577" s="35"/>
      <c r="CA577" s="35"/>
      <c r="CB577" s="35"/>
      <c r="CC577" s="35"/>
      <c r="CD577" s="35"/>
      <c r="CE577" s="35"/>
      <c r="CF577" s="35"/>
      <c r="CG577" s="35"/>
      <c r="CH577" s="35"/>
      <c r="CI577" s="35"/>
      <c r="CJ577" s="35"/>
      <c r="CK577" s="35"/>
      <c r="CL577" s="35"/>
      <c r="CM577" s="35"/>
      <c r="CN577" s="35"/>
      <c r="CO577" s="35"/>
      <c r="CP577" s="35"/>
      <c r="CQ577" s="35"/>
      <c r="CR577" s="35"/>
      <c r="CU577" s="35"/>
      <c r="CV577" s="35"/>
      <c r="CW577" s="35"/>
      <c r="CX577" s="35"/>
      <c r="CY577" s="35"/>
      <c r="CZ577" s="35"/>
      <c r="DA577" s="35"/>
      <c r="DB577" s="35"/>
      <c r="DC577" s="35"/>
      <c r="DD577" s="35"/>
      <c r="DE577" s="35"/>
      <c r="DF577" s="35"/>
      <c r="DG577" s="35"/>
      <c r="DH577" s="35"/>
      <c r="DI577" s="35"/>
      <c r="DJ577" s="35"/>
      <c r="DK577" s="35"/>
      <c r="DL577" s="35"/>
      <c r="DM577" s="35"/>
      <c r="DN577" s="35"/>
      <c r="DO577" s="35"/>
      <c r="DP577" s="35"/>
    </row>
    <row r="578" ht="24.75" customHeight="1">
      <c r="A578" s="35"/>
      <c r="B578" s="82"/>
      <c r="C578" s="35"/>
      <c r="D578" s="35"/>
      <c r="E578" s="35"/>
      <c r="F578" s="35"/>
      <c r="G578" s="35"/>
      <c r="H578" s="35"/>
      <c r="I578" s="35"/>
      <c r="J578" s="35"/>
      <c r="K578" s="101"/>
      <c r="L578" s="113"/>
      <c r="M578" s="35"/>
      <c r="N578" s="35"/>
      <c r="O578" s="35"/>
      <c r="P578" s="35"/>
      <c r="Q578" s="101"/>
      <c r="R578" s="114"/>
      <c r="S578" s="243"/>
      <c r="T578" s="250"/>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101"/>
      <c r="AT578" s="35"/>
      <c r="AU578" s="35"/>
      <c r="AV578" s="35"/>
      <c r="AW578" s="35"/>
      <c r="AX578" s="35"/>
      <c r="AY578" s="101"/>
      <c r="AZ578" s="114"/>
      <c r="BA578" s="35"/>
      <c r="BB578" s="35"/>
      <c r="BC578" s="35"/>
      <c r="BD578" s="35"/>
      <c r="BE578" s="35"/>
      <c r="BF578" s="35"/>
      <c r="BG578" s="243"/>
      <c r="BH578" s="243"/>
      <c r="BI578" s="35"/>
      <c r="BJ578" s="35"/>
      <c r="BK578" s="35"/>
      <c r="BL578" s="35"/>
      <c r="BM578" s="35"/>
      <c r="BN578" s="35"/>
      <c r="BO578" s="35"/>
      <c r="BP578" s="35"/>
      <c r="BQ578" s="35"/>
      <c r="BR578" s="35"/>
      <c r="BS578" s="35"/>
      <c r="BT578" s="35"/>
      <c r="BU578" s="35"/>
      <c r="BV578" s="35"/>
      <c r="BW578" s="35"/>
      <c r="BX578" s="35"/>
      <c r="BY578" s="35"/>
      <c r="BZ578" s="35"/>
      <c r="CA578" s="35"/>
      <c r="CB578" s="35"/>
      <c r="CC578" s="35"/>
      <c r="CD578" s="35"/>
      <c r="CE578" s="35"/>
      <c r="CF578" s="35"/>
      <c r="CG578" s="35"/>
      <c r="CH578" s="35"/>
      <c r="CI578" s="35"/>
      <c r="CJ578" s="35"/>
      <c r="CK578" s="35"/>
      <c r="CL578" s="35"/>
      <c r="CM578" s="35"/>
      <c r="CN578" s="35"/>
      <c r="CO578" s="35"/>
      <c r="CP578" s="35"/>
      <c r="CQ578" s="35"/>
      <c r="CR578" s="35"/>
      <c r="CU578" s="35"/>
      <c r="CV578" s="35"/>
      <c r="CW578" s="35"/>
      <c r="CX578" s="35"/>
      <c r="CY578" s="35"/>
      <c r="CZ578" s="35"/>
      <c r="DA578" s="35"/>
      <c r="DB578" s="35"/>
      <c r="DC578" s="35"/>
      <c r="DD578" s="35"/>
      <c r="DE578" s="35"/>
      <c r="DF578" s="35"/>
      <c r="DG578" s="35"/>
      <c r="DH578" s="35"/>
      <c r="DI578" s="35"/>
      <c r="DJ578" s="35"/>
      <c r="DK578" s="35"/>
      <c r="DL578" s="35"/>
      <c r="DM578" s="35"/>
      <c r="DN578" s="35"/>
      <c r="DO578" s="35"/>
      <c r="DP578" s="35"/>
    </row>
    <row r="579" ht="24.75" customHeight="1">
      <c r="A579" s="35"/>
      <c r="B579" s="82"/>
      <c r="C579" s="35"/>
      <c r="D579" s="35"/>
      <c r="E579" s="35"/>
      <c r="F579" s="35"/>
      <c r="G579" s="35"/>
      <c r="H579" s="35"/>
      <c r="I579" s="35"/>
      <c r="J579" s="35"/>
      <c r="K579" s="101"/>
      <c r="L579" s="113"/>
      <c r="M579" s="35"/>
      <c r="N579" s="35"/>
      <c r="O579" s="35"/>
      <c r="P579" s="35"/>
      <c r="Q579" s="101"/>
      <c r="R579" s="114"/>
      <c r="S579" s="243"/>
      <c r="T579" s="250"/>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101"/>
      <c r="AT579" s="35"/>
      <c r="AU579" s="35"/>
      <c r="AV579" s="35"/>
      <c r="AW579" s="35"/>
      <c r="AX579" s="35"/>
      <c r="AY579" s="101"/>
      <c r="AZ579" s="114"/>
      <c r="BA579" s="35"/>
      <c r="BB579" s="35"/>
      <c r="BC579" s="35"/>
      <c r="BD579" s="35"/>
      <c r="BE579" s="35"/>
      <c r="BF579" s="35"/>
      <c r="BG579" s="243"/>
      <c r="BH579" s="243"/>
      <c r="BI579" s="35"/>
      <c r="BJ579" s="35"/>
      <c r="BK579" s="35"/>
      <c r="BL579" s="35"/>
      <c r="BM579" s="35"/>
      <c r="BN579" s="35"/>
      <c r="BO579" s="35"/>
      <c r="BP579" s="35"/>
      <c r="BQ579" s="35"/>
      <c r="BR579" s="35"/>
      <c r="BS579" s="35"/>
      <c r="BT579" s="35"/>
      <c r="BU579" s="35"/>
      <c r="BV579" s="35"/>
      <c r="BW579" s="35"/>
      <c r="BX579" s="35"/>
      <c r="BY579" s="35"/>
      <c r="BZ579" s="35"/>
      <c r="CA579" s="35"/>
      <c r="CB579" s="35"/>
      <c r="CC579" s="35"/>
      <c r="CD579" s="35"/>
      <c r="CE579" s="35"/>
      <c r="CF579" s="35"/>
      <c r="CG579" s="35"/>
      <c r="CH579" s="35"/>
      <c r="CI579" s="35"/>
      <c r="CJ579" s="35"/>
      <c r="CK579" s="35"/>
      <c r="CL579" s="35"/>
      <c r="CM579" s="35"/>
      <c r="CN579" s="35"/>
      <c r="CO579" s="35"/>
      <c r="CP579" s="35"/>
      <c r="CQ579" s="35"/>
      <c r="CR579" s="35"/>
      <c r="CU579" s="35"/>
      <c r="CV579" s="35"/>
      <c r="CW579" s="35"/>
      <c r="CX579" s="35"/>
      <c r="CY579" s="35"/>
      <c r="CZ579" s="35"/>
      <c r="DA579" s="35"/>
      <c r="DB579" s="35"/>
      <c r="DC579" s="35"/>
      <c r="DD579" s="35"/>
      <c r="DE579" s="35"/>
      <c r="DF579" s="35"/>
      <c r="DG579" s="35"/>
      <c r="DH579" s="35"/>
      <c r="DI579" s="35"/>
      <c r="DJ579" s="35"/>
      <c r="DK579" s="35"/>
      <c r="DL579" s="35"/>
      <c r="DM579" s="35"/>
      <c r="DN579" s="35"/>
      <c r="DO579" s="35"/>
      <c r="DP579" s="35"/>
    </row>
    <row r="580" ht="24.75" customHeight="1">
      <c r="A580" s="35"/>
      <c r="B580" s="82"/>
      <c r="C580" s="35"/>
      <c r="D580" s="35"/>
      <c r="E580" s="35"/>
      <c r="F580" s="35"/>
      <c r="G580" s="35"/>
      <c r="H580" s="35"/>
      <c r="I580" s="35"/>
      <c r="J580" s="35"/>
      <c r="K580" s="101"/>
      <c r="L580" s="113"/>
      <c r="M580" s="35"/>
      <c r="N580" s="35"/>
      <c r="O580" s="35"/>
      <c r="P580" s="35"/>
      <c r="Q580" s="101"/>
      <c r="R580" s="114"/>
      <c r="S580" s="243"/>
      <c r="T580" s="250"/>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101"/>
      <c r="AT580" s="35"/>
      <c r="AU580" s="35"/>
      <c r="AV580" s="35"/>
      <c r="AW580" s="35"/>
      <c r="AX580" s="35"/>
      <c r="AY580" s="101"/>
      <c r="AZ580" s="114"/>
      <c r="BA580" s="35"/>
      <c r="BB580" s="35"/>
      <c r="BC580" s="35"/>
      <c r="BD580" s="35"/>
      <c r="BE580" s="35"/>
      <c r="BF580" s="35"/>
      <c r="BG580" s="243"/>
      <c r="BH580" s="243"/>
      <c r="BI580" s="35"/>
      <c r="BJ580" s="35"/>
      <c r="BK580" s="35"/>
      <c r="BL580" s="35"/>
      <c r="BM580" s="35"/>
      <c r="BN580" s="35"/>
      <c r="BO580" s="35"/>
      <c r="BP580" s="35"/>
      <c r="BQ580" s="35"/>
      <c r="BR580" s="35"/>
      <c r="BS580" s="35"/>
      <c r="BT580" s="35"/>
      <c r="BU580" s="35"/>
      <c r="BV580" s="35"/>
      <c r="BW580" s="35"/>
      <c r="BX580" s="35"/>
      <c r="BY580" s="35"/>
      <c r="BZ580" s="35"/>
      <c r="CA580" s="35"/>
      <c r="CB580" s="35"/>
      <c r="CC580" s="35"/>
      <c r="CD580" s="35"/>
      <c r="CE580" s="35"/>
      <c r="CF580" s="35"/>
      <c r="CG580" s="35"/>
      <c r="CH580" s="35"/>
      <c r="CI580" s="35"/>
      <c r="CJ580" s="35"/>
      <c r="CK580" s="35"/>
      <c r="CL580" s="35"/>
      <c r="CM580" s="35"/>
      <c r="CN580" s="35"/>
      <c r="CO580" s="35"/>
      <c r="CP580" s="35"/>
      <c r="CQ580" s="35"/>
      <c r="CR580" s="35"/>
      <c r="CU580" s="35"/>
      <c r="CV580" s="35"/>
      <c r="CW580" s="35"/>
      <c r="CX580" s="35"/>
      <c r="CY580" s="35"/>
      <c r="CZ580" s="35"/>
      <c r="DA580" s="35"/>
      <c r="DB580" s="35"/>
      <c r="DC580" s="35"/>
      <c r="DD580" s="35"/>
      <c r="DE580" s="35"/>
      <c r="DF580" s="35"/>
      <c r="DG580" s="35"/>
      <c r="DH580" s="35"/>
      <c r="DI580" s="35"/>
      <c r="DJ580" s="35"/>
      <c r="DK580" s="35"/>
      <c r="DL580" s="35"/>
      <c r="DM580" s="35"/>
      <c r="DN580" s="35"/>
      <c r="DO580" s="35"/>
      <c r="DP580" s="35"/>
    </row>
    <row r="581" ht="24.75" customHeight="1">
      <c r="A581" s="35"/>
      <c r="B581" s="82"/>
      <c r="C581" s="35"/>
      <c r="D581" s="35"/>
      <c r="E581" s="35"/>
      <c r="F581" s="35"/>
      <c r="G581" s="35"/>
      <c r="H581" s="35"/>
      <c r="I581" s="35"/>
      <c r="J581" s="35"/>
      <c r="K581" s="101"/>
      <c r="L581" s="113"/>
      <c r="M581" s="35"/>
      <c r="N581" s="35"/>
      <c r="O581" s="35"/>
      <c r="P581" s="35"/>
      <c r="Q581" s="101"/>
      <c r="R581" s="114"/>
      <c r="S581" s="243"/>
      <c r="T581" s="250"/>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101"/>
      <c r="AT581" s="35"/>
      <c r="AU581" s="35"/>
      <c r="AV581" s="35"/>
      <c r="AW581" s="35"/>
      <c r="AX581" s="35"/>
      <c r="AY581" s="101"/>
      <c r="AZ581" s="114"/>
      <c r="BA581" s="35"/>
      <c r="BB581" s="35"/>
      <c r="BC581" s="35"/>
      <c r="BD581" s="35"/>
      <c r="BE581" s="35"/>
      <c r="BF581" s="35"/>
      <c r="BG581" s="243"/>
      <c r="BH581" s="243"/>
      <c r="BI581" s="35"/>
      <c r="BJ581" s="35"/>
      <c r="BK581" s="35"/>
      <c r="BL581" s="35"/>
      <c r="BM581" s="35"/>
      <c r="BN581" s="35"/>
      <c r="BO581" s="35"/>
      <c r="BP581" s="35"/>
      <c r="BQ581" s="35"/>
      <c r="BR581" s="35"/>
      <c r="BS581" s="35"/>
      <c r="BT581" s="35"/>
      <c r="BU581" s="35"/>
      <c r="BV581" s="35"/>
      <c r="BW581" s="35"/>
      <c r="BX581" s="35"/>
      <c r="BY581" s="35"/>
      <c r="BZ581" s="35"/>
      <c r="CA581" s="35"/>
      <c r="CB581" s="35"/>
      <c r="CC581" s="35"/>
      <c r="CD581" s="35"/>
      <c r="CE581" s="35"/>
      <c r="CF581" s="35"/>
      <c r="CG581" s="35"/>
      <c r="CH581" s="35"/>
      <c r="CI581" s="35"/>
      <c r="CJ581" s="35"/>
      <c r="CK581" s="35"/>
      <c r="CL581" s="35"/>
      <c r="CM581" s="35"/>
      <c r="CN581" s="35"/>
      <c r="CO581" s="35"/>
      <c r="CP581" s="35"/>
      <c r="CQ581" s="35"/>
      <c r="CR581" s="35"/>
      <c r="CU581" s="35"/>
      <c r="CV581" s="35"/>
      <c r="CW581" s="35"/>
      <c r="CX581" s="35"/>
      <c r="CY581" s="35"/>
      <c r="CZ581" s="35"/>
      <c r="DA581" s="35"/>
      <c r="DB581" s="35"/>
      <c r="DC581" s="35"/>
      <c r="DD581" s="35"/>
      <c r="DE581" s="35"/>
      <c r="DF581" s="35"/>
      <c r="DG581" s="35"/>
      <c r="DH581" s="35"/>
      <c r="DI581" s="35"/>
      <c r="DJ581" s="35"/>
      <c r="DK581" s="35"/>
      <c r="DL581" s="35"/>
      <c r="DM581" s="35"/>
      <c r="DN581" s="35"/>
      <c r="DO581" s="35"/>
      <c r="DP581" s="35"/>
    </row>
    <row r="582" ht="24.75" customHeight="1">
      <c r="A582" s="35"/>
      <c r="B582" s="82"/>
      <c r="C582" s="35"/>
      <c r="D582" s="35"/>
      <c r="E582" s="35"/>
      <c r="F582" s="35"/>
      <c r="G582" s="35"/>
      <c r="H582" s="35"/>
      <c r="I582" s="35"/>
      <c r="J582" s="35"/>
      <c r="K582" s="101"/>
      <c r="L582" s="113"/>
      <c r="M582" s="35"/>
      <c r="N582" s="35"/>
      <c r="O582" s="35"/>
      <c r="P582" s="35"/>
      <c r="Q582" s="101"/>
      <c r="R582" s="114"/>
      <c r="S582" s="243"/>
      <c r="T582" s="250"/>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101"/>
      <c r="AT582" s="35"/>
      <c r="AU582" s="35"/>
      <c r="AV582" s="35"/>
      <c r="AW582" s="35"/>
      <c r="AX582" s="35"/>
      <c r="AY582" s="101"/>
      <c r="AZ582" s="114"/>
      <c r="BA582" s="35"/>
      <c r="BB582" s="35"/>
      <c r="BC582" s="35"/>
      <c r="BD582" s="35"/>
      <c r="BE582" s="35"/>
      <c r="BF582" s="35"/>
      <c r="BG582" s="243"/>
      <c r="BH582" s="243"/>
      <c r="BI582" s="35"/>
      <c r="BJ582" s="35"/>
      <c r="BK582" s="35"/>
      <c r="BL582" s="35"/>
      <c r="BM582" s="35"/>
      <c r="BN582" s="35"/>
      <c r="BO582" s="35"/>
      <c r="BP582" s="35"/>
      <c r="BQ582" s="35"/>
      <c r="BR582" s="35"/>
      <c r="BS582" s="35"/>
      <c r="BT582" s="35"/>
      <c r="BU582" s="35"/>
      <c r="BV582" s="35"/>
      <c r="BW582" s="35"/>
      <c r="BX582" s="35"/>
      <c r="BY582" s="35"/>
      <c r="BZ582" s="35"/>
      <c r="CA582" s="35"/>
      <c r="CB582" s="35"/>
      <c r="CC582" s="35"/>
      <c r="CD582" s="35"/>
      <c r="CE582" s="35"/>
      <c r="CF582" s="35"/>
      <c r="CG582" s="35"/>
      <c r="CH582" s="35"/>
      <c r="CI582" s="35"/>
      <c r="CJ582" s="35"/>
      <c r="CK582" s="35"/>
      <c r="CL582" s="35"/>
      <c r="CM582" s="35"/>
      <c r="CN582" s="35"/>
      <c r="CO582" s="35"/>
      <c r="CP582" s="35"/>
      <c r="CQ582" s="35"/>
      <c r="CR582" s="35"/>
      <c r="CU582" s="35"/>
      <c r="CV582" s="35"/>
      <c r="CW582" s="35"/>
      <c r="CX582" s="35"/>
      <c r="CY582" s="35"/>
      <c r="CZ582" s="35"/>
      <c r="DA582" s="35"/>
      <c r="DB582" s="35"/>
      <c r="DC582" s="35"/>
      <c r="DD582" s="35"/>
      <c r="DE582" s="35"/>
      <c r="DF582" s="35"/>
      <c r="DG582" s="35"/>
      <c r="DH582" s="35"/>
      <c r="DI582" s="35"/>
      <c r="DJ582" s="35"/>
      <c r="DK582" s="35"/>
      <c r="DL582" s="35"/>
      <c r="DM582" s="35"/>
      <c r="DN582" s="35"/>
      <c r="DO582" s="35"/>
      <c r="DP582" s="35"/>
    </row>
    <row r="583" ht="24.75" customHeight="1">
      <c r="A583" s="35"/>
      <c r="B583" s="82"/>
      <c r="C583" s="35"/>
      <c r="D583" s="35"/>
      <c r="E583" s="35"/>
      <c r="F583" s="35"/>
      <c r="G583" s="35"/>
      <c r="H583" s="35"/>
      <c r="I583" s="35"/>
      <c r="J583" s="35"/>
      <c r="K583" s="101"/>
      <c r="L583" s="113"/>
      <c r="M583" s="35"/>
      <c r="N583" s="35"/>
      <c r="O583" s="35"/>
      <c r="P583" s="35"/>
      <c r="Q583" s="101"/>
      <c r="R583" s="114"/>
      <c r="S583" s="243"/>
      <c r="T583" s="250"/>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101"/>
      <c r="AT583" s="35"/>
      <c r="AU583" s="35"/>
      <c r="AV583" s="35"/>
      <c r="AW583" s="35"/>
      <c r="AX583" s="35"/>
      <c r="AY583" s="101"/>
      <c r="AZ583" s="114"/>
      <c r="BA583" s="35"/>
      <c r="BB583" s="35"/>
      <c r="BC583" s="35"/>
      <c r="BD583" s="35"/>
      <c r="BE583" s="35"/>
      <c r="BF583" s="35"/>
      <c r="BG583" s="243"/>
      <c r="BH583" s="243"/>
      <c r="BI583" s="35"/>
      <c r="BJ583" s="35"/>
      <c r="BK583" s="35"/>
      <c r="BL583" s="35"/>
      <c r="BM583" s="35"/>
      <c r="BN583" s="35"/>
      <c r="BO583" s="35"/>
      <c r="BP583" s="35"/>
      <c r="BQ583" s="35"/>
      <c r="BR583" s="35"/>
      <c r="BS583" s="35"/>
      <c r="BT583" s="35"/>
      <c r="BU583" s="35"/>
      <c r="BV583" s="35"/>
      <c r="BW583" s="35"/>
      <c r="BX583" s="35"/>
      <c r="BY583" s="35"/>
      <c r="BZ583" s="35"/>
      <c r="CA583" s="35"/>
      <c r="CB583" s="35"/>
      <c r="CC583" s="35"/>
      <c r="CD583" s="35"/>
      <c r="CE583" s="35"/>
      <c r="CF583" s="35"/>
      <c r="CG583" s="35"/>
      <c r="CH583" s="35"/>
      <c r="CI583" s="35"/>
      <c r="CJ583" s="35"/>
      <c r="CK583" s="35"/>
      <c r="CL583" s="35"/>
      <c r="CM583" s="35"/>
      <c r="CN583" s="35"/>
      <c r="CO583" s="35"/>
      <c r="CP583" s="35"/>
      <c r="CQ583" s="35"/>
      <c r="CR583" s="35"/>
      <c r="CU583" s="35"/>
      <c r="CV583" s="35"/>
      <c r="CW583" s="35"/>
      <c r="CX583" s="35"/>
      <c r="CY583" s="35"/>
      <c r="CZ583" s="35"/>
      <c r="DA583" s="35"/>
      <c r="DB583" s="35"/>
      <c r="DC583" s="35"/>
      <c r="DD583" s="35"/>
      <c r="DE583" s="35"/>
      <c r="DF583" s="35"/>
      <c r="DG583" s="35"/>
      <c r="DH583" s="35"/>
      <c r="DI583" s="35"/>
      <c r="DJ583" s="35"/>
      <c r="DK583" s="35"/>
      <c r="DL583" s="35"/>
      <c r="DM583" s="35"/>
      <c r="DN583" s="35"/>
      <c r="DO583" s="35"/>
      <c r="DP583" s="35"/>
    </row>
    <row r="584" ht="24.75" customHeight="1">
      <c r="A584" s="35"/>
      <c r="B584" s="82"/>
      <c r="C584" s="35"/>
      <c r="D584" s="35"/>
      <c r="E584" s="35"/>
      <c r="F584" s="35"/>
      <c r="G584" s="35"/>
      <c r="H584" s="35"/>
      <c r="I584" s="35"/>
      <c r="J584" s="35"/>
      <c r="K584" s="101"/>
      <c r="L584" s="113"/>
      <c r="M584" s="35"/>
      <c r="N584" s="35"/>
      <c r="O584" s="35"/>
      <c r="P584" s="35"/>
      <c r="Q584" s="101"/>
      <c r="R584" s="114"/>
      <c r="S584" s="243"/>
      <c r="T584" s="250"/>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101"/>
      <c r="AT584" s="35"/>
      <c r="AU584" s="35"/>
      <c r="AV584" s="35"/>
      <c r="AW584" s="35"/>
      <c r="AX584" s="35"/>
      <c r="AY584" s="101"/>
      <c r="AZ584" s="114"/>
      <c r="BA584" s="35"/>
      <c r="BB584" s="35"/>
      <c r="BC584" s="35"/>
      <c r="BD584" s="35"/>
      <c r="BE584" s="35"/>
      <c r="BF584" s="35"/>
      <c r="BG584" s="243"/>
      <c r="BH584" s="243"/>
      <c r="BI584" s="35"/>
      <c r="BJ584" s="35"/>
      <c r="BK584" s="35"/>
      <c r="BL584" s="35"/>
      <c r="BM584" s="35"/>
      <c r="BN584" s="35"/>
      <c r="BO584" s="35"/>
      <c r="BP584" s="35"/>
      <c r="BQ584" s="35"/>
      <c r="BR584" s="35"/>
      <c r="BS584" s="35"/>
      <c r="BT584" s="35"/>
      <c r="BU584" s="35"/>
      <c r="BV584" s="35"/>
      <c r="BW584" s="35"/>
      <c r="BX584" s="35"/>
      <c r="BY584" s="35"/>
      <c r="BZ584" s="35"/>
      <c r="CA584" s="35"/>
      <c r="CB584" s="35"/>
      <c r="CC584" s="35"/>
      <c r="CD584" s="35"/>
      <c r="CE584" s="35"/>
      <c r="CF584" s="35"/>
      <c r="CG584" s="35"/>
      <c r="CH584" s="35"/>
      <c r="CI584" s="35"/>
      <c r="CJ584" s="35"/>
      <c r="CK584" s="35"/>
      <c r="CL584" s="35"/>
      <c r="CM584" s="35"/>
      <c r="CN584" s="35"/>
      <c r="CO584" s="35"/>
      <c r="CP584" s="35"/>
      <c r="CQ584" s="35"/>
      <c r="CR584" s="35"/>
      <c r="CU584" s="35"/>
      <c r="CV584" s="35"/>
      <c r="CW584" s="35"/>
      <c r="CX584" s="35"/>
      <c r="CY584" s="35"/>
      <c r="CZ584" s="35"/>
      <c r="DA584" s="35"/>
      <c r="DB584" s="35"/>
      <c r="DC584" s="35"/>
      <c r="DD584" s="35"/>
      <c r="DE584" s="35"/>
      <c r="DF584" s="35"/>
      <c r="DG584" s="35"/>
      <c r="DH584" s="35"/>
      <c r="DI584" s="35"/>
      <c r="DJ584" s="35"/>
      <c r="DK584" s="35"/>
      <c r="DL584" s="35"/>
      <c r="DM584" s="35"/>
      <c r="DN584" s="35"/>
      <c r="DO584" s="35"/>
      <c r="DP584" s="35"/>
    </row>
    <row r="585" ht="24.75" customHeight="1">
      <c r="A585" s="35"/>
      <c r="B585" s="82"/>
      <c r="C585" s="35"/>
      <c r="D585" s="35"/>
      <c r="E585" s="35"/>
      <c r="F585" s="35"/>
      <c r="G585" s="35"/>
      <c r="H585" s="35"/>
      <c r="I585" s="35"/>
      <c r="J585" s="35"/>
      <c r="K585" s="101"/>
      <c r="L585" s="113"/>
      <c r="M585" s="35"/>
      <c r="N585" s="35"/>
      <c r="O585" s="35"/>
      <c r="P585" s="35"/>
      <c r="Q585" s="101"/>
      <c r="R585" s="114"/>
      <c r="S585" s="243"/>
      <c r="T585" s="250"/>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101"/>
      <c r="AT585" s="35"/>
      <c r="AU585" s="35"/>
      <c r="AV585" s="35"/>
      <c r="AW585" s="35"/>
      <c r="AX585" s="35"/>
      <c r="AY585" s="101"/>
      <c r="AZ585" s="114"/>
      <c r="BA585" s="35"/>
      <c r="BB585" s="35"/>
      <c r="BC585" s="35"/>
      <c r="BD585" s="35"/>
      <c r="BE585" s="35"/>
      <c r="BF585" s="35"/>
      <c r="BG585" s="243"/>
      <c r="BH585" s="243"/>
      <c r="BI585" s="35"/>
      <c r="BJ585" s="35"/>
      <c r="BK585" s="35"/>
      <c r="BL585" s="35"/>
      <c r="BM585" s="35"/>
      <c r="BN585" s="35"/>
      <c r="BO585" s="35"/>
      <c r="BP585" s="35"/>
      <c r="BQ585" s="35"/>
      <c r="BR585" s="35"/>
      <c r="BS585" s="35"/>
      <c r="BT585" s="35"/>
      <c r="BU585" s="35"/>
      <c r="BV585" s="35"/>
      <c r="BW585" s="35"/>
      <c r="BX585" s="35"/>
      <c r="BY585" s="35"/>
      <c r="BZ585" s="35"/>
      <c r="CA585" s="35"/>
      <c r="CB585" s="35"/>
      <c r="CC585" s="35"/>
      <c r="CD585" s="35"/>
      <c r="CE585" s="35"/>
      <c r="CF585" s="35"/>
      <c r="CG585" s="35"/>
      <c r="CH585" s="35"/>
      <c r="CI585" s="35"/>
      <c r="CJ585" s="35"/>
      <c r="CK585" s="35"/>
      <c r="CL585" s="35"/>
      <c r="CM585" s="35"/>
      <c r="CN585" s="35"/>
      <c r="CO585" s="35"/>
      <c r="CP585" s="35"/>
      <c r="CQ585" s="35"/>
      <c r="CR585" s="35"/>
      <c r="CU585" s="35"/>
      <c r="CV585" s="35"/>
      <c r="CW585" s="35"/>
      <c r="CX585" s="35"/>
      <c r="CY585" s="35"/>
      <c r="CZ585" s="35"/>
      <c r="DA585" s="35"/>
      <c r="DB585" s="35"/>
      <c r="DC585" s="35"/>
      <c r="DD585" s="35"/>
      <c r="DE585" s="35"/>
      <c r="DF585" s="35"/>
      <c r="DG585" s="35"/>
      <c r="DH585" s="35"/>
      <c r="DI585" s="35"/>
      <c r="DJ585" s="35"/>
      <c r="DK585" s="35"/>
      <c r="DL585" s="35"/>
      <c r="DM585" s="35"/>
      <c r="DN585" s="35"/>
      <c r="DO585" s="35"/>
      <c r="DP585" s="35"/>
    </row>
    <row r="586" ht="24.75" customHeight="1">
      <c r="A586" s="35"/>
      <c r="B586" s="82"/>
      <c r="C586" s="35"/>
      <c r="D586" s="35"/>
      <c r="E586" s="35"/>
      <c r="F586" s="35"/>
      <c r="G586" s="35"/>
      <c r="H586" s="35"/>
      <c r="I586" s="35"/>
      <c r="J586" s="35"/>
      <c r="K586" s="101"/>
      <c r="L586" s="113"/>
      <c r="M586" s="35"/>
      <c r="N586" s="35"/>
      <c r="O586" s="35"/>
      <c r="P586" s="35"/>
      <c r="Q586" s="101"/>
      <c r="R586" s="114"/>
      <c r="S586" s="243"/>
      <c r="T586" s="250"/>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101"/>
      <c r="AT586" s="35"/>
      <c r="AU586" s="35"/>
      <c r="AV586" s="35"/>
      <c r="AW586" s="35"/>
      <c r="AX586" s="35"/>
      <c r="AY586" s="101"/>
      <c r="AZ586" s="114"/>
      <c r="BA586" s="35"/>
      <c r="BB586" s="35"/>
      <c r="BC586" s="35"/>
      <c r="BD586" s="35"/>
      <c r="BE586" s="35"/>
      <c r="BF586" s="35"/>
      <c r="BG586" s="243"/>
      <c r="BH586" s="243"/>
      <c r="BI586" s="35"/>
      <c r="BJ586" s="35"/>
      <c r="BK586" s="35"/>
      <c r="BL586" s="35"/>
      <c r="BM586" s="35"/>
      <c r="BN586" s="35"/>
      <c r="BO586" s="35"/>
      <c r="BP586" s="35"/>
      <c r="BQ586" s="35"/>
      <c r="BR586" s="35"/>
      <c r="BS586" s="35"/>
      <c r="BT586" s="35"/>
      <c r="BU586" s="35"/>
      <c r="BV586" s="35"/>
      <c r="BW586" s="35"/>
      <c r="BX586" s="35"/>
      <c r="BY586" s="35"/>
      <c r="BZ586" s="35"/>
      <c r="CA586" s="35"/>
      <c r="CB586" s="35"/>
      <c r="CC586" s="35"/>
      <c r="CD586" s="35"/>
      <c r="CE586" s="35"/>
      <c r="CF586" s="35"/>
      <c r="CG586" s="35"/>
      <c r="CH586" s="35"/>
      <c r="CI586" s="35"/>
      <c r="CJ586" s="35"/>
      <c r="CK586" s="35"/>
      <c r="CL586" s="35"/>
      <c r="CM586" s="35"/>
      <c r="CN586" s="35"/>
      <c r="CO586" s="35"/>
      <c r="CP586" s="35"/>
      <c r="CQ586" s="35"/>
      <c r="CR586" s="35"/>
      <c r="CU586" s="35"/>
      <c r="CV586" s="35"/>
      <c r="CW586" s="35"/>
      <c r="CX586" s="35"/>
      <c r="CY586" s="35"/>
      <c r="CZ586" s="35"/>
      <c r="DA586" s="35"/>
      <c r="DB586" s="35"/>
      <c r="DC586" s="35"/>
      <c r="DD586" s="35"/>
      <c r="DE586" s="35"/>
      <c r="DF586" s="35"/>
      <c r="DG586" s="35"/>
      <c r="DH586" s="35"/>
      <c r="DI586" s="35"/>
      <c r="DJ586" s="35"/>
      <c r="DK586" s="35"/>
      <c r="DL586" s="35"/>
      <c r="DM586" s="35"/>
      <c r="DN586" s="35"/>
      <c r="DO586" s="35"/>
      <c r="DP586" s="35"/>
    </row>
    <row r="587" ht="24.75" customHeight="1">
      <c r="A587" s="35"/>
      <c r="B587" s="82"/>
      <c r="C587" s="35"/>
      <c r="D587" s="35"/>
      <c r="E587" s="35"/>
      <c r="F587" s="35"/>
      <c r="G587" s="35"/>
      <c r="H587" s="35"/>
      <c r="I587" s="35"/>
      <c r="J587" s="35"/>
      <c r="K587" s="101"/>
      <c r="L587" s="113"/>
      <c r="M587" s="35"/>
      <c r="N587" s="35"/>
      <c r="O587" s="35"/>
      <c r="P587" s="35"/>
      <c r="Q587" s="101"/>
      <c r="R587" s="114"/>
      <c r="S587" s="243"/>
      <c r="T587" s="250"/>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101"/>
      <c r="AT587" s="35"/>
      <c r="AU587" s="35"/>
      <c r="AV587" s="35"/>
      <c r="AW587" s="35"/>
      <c r="AX587" s="35"/>
      <c r="AY587" s="101"/>
      <c r="AZ587" s="114"/>
      <c r="BA587" s="35"/>
      <c r="BB587" s="35"/>
      <c r="BC587" s="35"/>
      <c r="BD587" s="35"/>
      <c r="BE587" s="35"/>
      <c r="BF587" s="35"/>
      <c r="BG587" s="243"/>
      <c r="BH587" s="243"/>
      <c r="BI587" s="35"/>
      <c r="BJ587" s="35"/>
      <c r="BK587" s="35"/>
      <c r="BL587" s="35"/>
      <c r="BM587" s="35"/>
      <c r="BN587" s="35"/>
      <c r="BO587" s="35"/>
      <c r="BP587" s="35"/>
      <c r="BQ587" s="35"/>
      <c r="BR587" s="35"/>
      <c r="BS587" s="35"/>
      <c r="BT587" s="35"/>
      <c r="BU587" s="35"/>
      <c r="BV587" s="35"/>
      <c r="BW587" s="35"/>
      <c r="BX587" s="35"/>
      <c r="BY587" s="35"/>
      <c r="BZ587" s="35"/>
      <c r="CA587" s="35"/>
      <c r="CB587" s="35"/>
      <c r="CC587" s="35"/>
      <c r="CD587" s="35"/>
      <c r="CE587" s="35"/>
      <c r="CF587" s="35"/>
      <c r="CG587" s="35"/>
      <c r="CH587" s="35"/>
      <c r="CI587" s="35"/>
      <c r="CJ587" s="35"/>
      <c r="CK587" s="35"/>
      <c r="CL587" s="35"/>
      <c r="CM587" s="35"/>
      <c r="CN587" s="35"/>
      <c r="CO587" s="35"/>
      <c r="CP587" s="35"/>
      <c r="CQ587" s="35"/>
      <c r="CR587" s="35"/>
      <c r="CU587" s="35"/>
      <c r="CV587" s="35"/>
      <c r="CW587" s="35"/>
      <c r="CX587" s="35"/>
      <c r="CY587" s="35"/>
      <c r="CZ587" s="35"/>
      <c r="DA587" s="35"/>
      <c r="DB587" s="35"/>
      <c r="DC587" s="35"/>
      <c r="DD587" s="35"/>
      <c r="DE587" s="35"/>
      <c r="DF587" s="35"/>
      <c r="DG587" s="35"/>
      <c r="DH587" s="35"/>
      <c r="DI587" s="35"/>
      <c r="DJ587" s="35"/>
      <c r="DK587" s="35"/>
      <c r="DL587" s="35"/>
      <c r="DM587" s="35"/>
      <c r="DN587" s="35"/>
      <c r="DO587" s="35"/>
      <c r="DP587" s="35"/>
    </row>
    <row r="588" ht="24.75" customHeight="1">
      <c r="A588" s="35"/>
      <c r="B588" s="82"/>
      <c r="C588" s="35"/>
      <c r="D588" s="35"/>
      <c r="E588" s="35"/>
      <c r="F588" s="35"/>
      <c r="G588" s="35"/>
      <c r="H588" s="35"/>
      <c r="I588" s="35"/>
      <c r="J588" s="35"/>
      <c r="K588" s="101"/>
      <c r="L588" s="113"/>
      <c r="M588" s="35"/>
      <c r="N588" s="35"/>
      <c r="O588" s="35"/>
      <c r="P588" s="35"/>
      <c r="Q588" s="101"/>
      <c r="R588" s="114"/>
      <c r="S588" s="243"/>
      <c r="T588" s="250"/>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101"/>
      <c r="AT588" s="35"/>
      <c r="AU588" s="35"/>
      <c r="AV588" s="35"/>
      <c r="AW588" s="35"/>
      <c r="AX588" s="35"/>
      <c r="AY588" s="101"/>
      <c r="AZ588" s="114"/>
      <c r="BA588" s="35"/>
      <c r="BB588" s="35"/>
      <c r="BC588" s="35"/>
      <c r="BD588" s="35"/>
      <c r="BE588" s="35"/>
      <c r="BF588" s="35"/>
      <c r="BG588" s="243"/>
      <c r="BH588" s="243"/>
      <c r="BI588" s="35"/>
      <c r="BJ588" s="35"/>
      <c r="BK588" s="35"/>
      <c r="BL588" s="35"/>
      <c r="BM588" s="35"/>
      <c r="BN588" s="35"/>
      <c r="BO588" s="35"/>
      <c r="BP588" s="35"/>
      <c r="BQ588" s="35"/>
      <c r="BR588" s="35"/>
      <c r="BS588" s="35"/>
      <c r="BT588" s="35"/>
      <c r="BU588" s="35"/>
      <c r="BV588" s="35"/>
      <c r="BW588" s="35"/>
      <c r="BX588" s="35"/>
      <c r="BY588" s="35"/>
      <c r="BZ588" s="35"/>
      <c r="CA588" s="35"/>
      <c r="CB588" s="35"/>
      <c r="CC588" s="35"/>
      <c r="CD588" s="35"/>
      <c r="CE588" s="35"/>
      <c r="CF588" s="35"/>
      <c r="CG588" s="35"/>
      <c r="CH588" s="35"/>
      <c r="CI588" s="35"/>
      <c r="CJ588" s="35"/>
      <c r="CK588" s="35"/>
      <c r="CL588" s="35"/>
      <c r="CM588" s="35"/>
      <c r="CN588" s="35"/>
      <c r="CO588" s="35"/>
      <c r="CP588" s="35"/>
      <c r="CQ588" s="35"/>
      <c r="CR588" s="35"/>
      <c r="CU588" s="35"/>
      <c r="CV588" s="35"/>
      <c r="CW588" s="35"/>
      <c r="CX588" s="35"/>
      <c r="CY588" s="35"/>
      <c r="CZ588" s="35"/>
      <c r="DA588" s="35"/>
      <c r="DB588" s="35"/>
      <c r="DC588" s="35"/>
      <c r="DD588" s="35"/>
      <c r="DE588" s="35"/>
      <c r="DF588" s="35"/>
      <c r="DG588" s="35"/>
      <c r="DH588" s="35"/>
      <c r="DI588" s="35"/>
      <c r="DJ588" s="35"/>
      <c r="DK588" s="35"/>
      <c r="DL588" s="35"/>
      <c r="DM588" s="35"/>
      <c r="DN588" s="35"/>
      <c r="DO588" s="35"/>
      <c r="DP588" s="35"/>
    </row>
    <row r="589" ht="24.75" customHeight="1">
      <c r="A589" s="35"/>
      <c r="B589" s="82"/>
      <c r="C589" s="35"/>
      <c r="D589" s="35"/>
      <c r="E589" s="35"/>
      <c r="F589" s="35"/>
      <c r="G589" s="35"/>
      <c r="H589" s="35"/>
      <c r="I589" s="35"/>
      <c r="J589" s="35"/>
      <c r="K589" s="101"/>
      <c r="L589" s="113"/>
      <c r="M589" s="35"/>
      <c r="N589" s="35"/>
      <c r="O589" s="35"/>
      <c r="P589" s="35"/>
      <c r="Q589" s="101"/>
      <c r="R589" s="114"/>
      <c r="S589" s="243"/>
      <c r="T589" s="250"/>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101"/>
      <c r="AT589" s="35"/>
      <c r="AU589" s="35"/>
      <c r="AV589" s="35"/>
      <c r="AW589" s="35"/>
      <c r="AX589" s="35"/>
      <c r="AY589" s="101"/>
      <c r="AZ589" s="114"/>
      <c r="BA589" s="35"/>
      <c r="BB589" s="35"/>
      <c r="BC589" s="35"/>
      <c r="BD589" s="35"/>
      <c r="BE589" s="35"/>
      <c r="BF589" s="35"/>
      <c r="BG589" s="243"/>
      <c r="BH589" s="243"/>
      <c r="BI589" s="35"/>
      <c r="BJ589" s="35"/>
      <c r="BK589" s="35"/>
      <c r="BL589" s="35"/>
      <c r="BM589" s="35"/>
      <c r="BN589" s="35"/>
      <c r="BO589" s="35"/>
      <c r="BP589" s="35"/>
      <c r="BQ589" s="35"/>
      <c r="BR589" s="35"/>
      <c r="BS589" s="35"/>
      <c r="BT589" s="35"/>
      <c r="BU589" s="35"/>
      <c r="BV589" s="35"/>
      <c r="BW589" s="35"/>
      <c r="BX589" s="35"/>
      <c r="BY589" s="35"/>
      <c r="BZ589" s="35"/>
      <c r="CA589" s="35"/>
      <c r="CB589" s="35"/>
      <c r="CC589" s="35"/>
      <c r="CD589" s="35"/>
      <c r="CE589" s="35"/>
      <c r="CF589" s="35"/>
      <c r="CG589" s="35"/>
      <c r="CH589" s="35"/>
      <c r="CI589" s="35"/>
      <c r="CJ589" s="35"/>
      <c r="CK589" s="35"/>
      <c r="CL589" s="35"/>
      <c r="CM589" s="35"/>
      <c r="CN589" s="35"/>
      <c r="CO589" s="35"/>
      <c r="CP589" s="35"/>
      <c r="CQ589" s="35"/>
      <c r="CR589" s="35"/>
      <c r="CU589" s="35"/>
      <c r="CV589" s="35"/>
      <c r="CW589" s="35"/>
      <c r="CX589" s="35"/>
      <c r="CY589" s="35"/>
      <c r="CZ589" s="35"/>
      <c r="DA589" s="35"/>
      <c r="DB589" s="35"/>
      <c r="DC589" s="35"/>
      <c r="DD589" s="35"/>
      <c r="DE589" s="35"/>
      <c r="DF589" s="35"/>
      <c r="DG589" s="35"/>
      <c r="DH589" s="35"/>
      <c r="DI589" s="35"/>
      <c r="DJ589" s="35"/>
      <c r="DK589" s="35"/>
      <c r="DL589" s="35"/>
      <c r="DM589" s="35"/>
      <c r="DN589" s="35"/>
      <c r="DO589" s="35"/>
      <c r="DP589" s="35"/>
    </row>
    <row r="590" ht="24.75" customHeight="1">
      <c r="A590" s="35"/>
      <c r="B590" s="82"/>
      <c r="C590" s="35"/>
      <c r="D590" s="35"/>
      <c r="E590" s="35"/>
      <c r="F590" s="35"/>
      <c r="G590" s="35"/>
      <c r="H590" s="35"/>
      <c r="I590" s="35"/>
      <c r="J590" s="35"/>
      <c r="K590" s="101"/>
      <c r="L590" s="113"/>
      <c r="M590" s="35"/>
      <c r="N590" s="35"/>
      <c r="O590" s="35"/>
      <c r="P590" s="35"/>
      <c r="Q590" s="101"/>
      <c r="R590" s="114"/>
      <c r="S590" s="243"/>
      <c r="T590" s="250"/>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101"/>
      <c r="AT590" s="35"/>
      <c r="AU590" s="35"/>
      <c r="AV590" s="35"/>
      <c r="AW590" s="35"/>
      <c r="AX590" s="35"/>
      <c r="AY590" s="101"/>
      <c r="AZ590" s="114"/>
      <c r="BA590" s="35"/>
      <c r="BB590" s="35"/>
      <c r="BC590" s="35"/>
      <c r="BD590" s="35"/>
      <c r="BE590" s="35"/>
      <c r="BF590" s="35"/>
      <c r="BG590" s="243"/>
      <c r="BH590" s="243"/>
      <c r="BI590" s="35"/>
      <c r="BJ590" s="35"/>
      <c r="BK590" s="35"/>
      <c r="BL590" s="35"/>
      <c r="BM590" s="35"/>
      <c r="BN590" s="35"/>
      <c r="BO590" s="35"/>
      <c r="BP590" s="35"/>
      <c r="BQ590" s="35"/>
      <c r="BR590" s="35"/>
      <c r="BS590" s="35"/>
      <c r="BT590" s="35"/>
      <c r="BU590" s="35"/>
      <c r="BV590" s="35"/>
      <c r="BW590" s="35"/>
      <c r="BX590" s="35"/>
      <c r="BY590" s="35"/>
      <c r="BZ590" s="35"/>
      <c r="CA590" s="35"/>
      <c r="CB590" s="35"/>
      <c r="CC590" s="35"/>
      <c r="CD590" s="35"/>
      <c r="CE590" s="35"/>
      <c r="CF590" s="35"/>
      <c r="CG590" s="35"/>
      <c r="CH590" s="35"/>
      <c r="CI590" s="35"/>
      <c r="CJ590" s="35"/>
      <c r="CK590" s="35"/>
      <c r="CL590" s="35"/>
      <c r="CM590" s="35"/>
      <c r="CN590" s="35"/>
      <c r="CO590" s="35"/>
      <c r="CP590" s="35"/>
      <c r="CQ590" s="35"/>
      <c r="CR590" s="35"/>
      <c r="CU590" s="35"/>
      <c r="CV590" s="35"/>
      <c r="CW590" s="35"/>
      <c r="CX590" s="35"/>
      <c r="CY590" s="35"/>
      <c r="CZ590" s="35"/>
      <c r="DA590" s="35"/>
      <c r="DB590" s="35"/>
      <c r="DC590" s="35"/>
      <c r="DD590" s="35"/>
      <c r="DE590" s="35"/>
      <c r="DF590" s="35"/>
      <c r="DG590" s="35"/>
      <c r="DH590" s="35"/>
      <c r="DI590" s="35"/>
      <c r="DJ590" s="35"/>
      <c r="DK590" s="35"/>
      <c r="DL590" s="35"/>
      <c r="DM590" s="35"/>
      <c r="DN590" s="35"/>
      <c r="DO590" s="35"/>
      <c r="DP590" s="35"/>
    </row>
    <row r="591" ht="24.75" customHeight="1">
      <c r="A591" s="35"/>
      <c r="B591" s="82"/>
      <c r="C591" s="35"/>
      <c r="D591" s="35"/>
      <c r="E591" s="35"/>
      <c r="F591" s="35"/>
      <c r="G591" s="35"/>
      <c r="H591" s="35"/>
      <c r="I591" s="35"/>
      <c r="J591" s="35"/>
      <c r="K591" s="101"/>
      <c r="L591" s="113"/>
      <c r="M591" s="35"/>
      <c r="N591" s="35"/>
      <c r="O591" s="35"/>
      <c r="P591" s="35"/>
      <c r="Q591" s="101"/>
      <c r="R591" s="114"/>
      <c r="S591" s="243"/>
      <c r="T591" s="250"/>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101"/>
      <c r="AT591" s="35"/>
      <c r="AU591" s="35"/>
      <c r="AV591" s="35"/>
      <c r="AW591" s="35"/>
      <c r="AX591" s="35"/>
      <c r="AY591" s="101"/>
      <c r="AZ591" s="114"/>
      <c r="BA591" s="35"/>
      <c r="BB591" s="35"/>
      <c r="BC591" s="35"/>
      <c r="BD591" s="35"/>
      <c r="BE591" s="35"/>
      <c r="BF591" s="35"/>
      <c r="BG591" s="243"/>
      <c r="BH591" s="243"/>
      <c r="BI591" s="35"/>
      <c r="BJ591" s="35"/>
      <c r="BK591" s="35"/>
      <c r="BL591" s="35"/>
      <c r="BM591" s="35"/>
      <c r="BN591" s="35"/>
      <c r="BO591" s="35"/>
      <c r="BP591" s="35"/>
      <c r="BQ591" s="35"/>
      <c r="BR591" s="35"/>
      <c r="BS591" s="35"/>
      <c r="BT591" s="35"/>
      <c r="BU591" s="35"/>
      <c r="BV591" s="35"/>
      <c r="BW591" s="35"/>
      <c r="BX591" s="35"/>
      <c r="BY591" s="35"/>
      <c r="BZ591" s="35"/>
      <c r="CA591" s="35"/>
      <c r="CB591" s="35"/>
      <c r="CC591" s="35"/>
      <c r="CD591" s="35"/>
      <c r="CE591" s="35"/>
      <c r="CF591" s="35"/>
      <c r="CG591" s="35"/>
      <c r="CH591" s="35"/>
      <c r="CI591" s="35"/>
      <c r="CJ591" s="35"/>
      <c r="CK591" s="35"/>
      <c r="CL591" s="35"/>
      <c r="CM591" s="35"/>
      <c r="CN591" s="35"/>
      <c r="CO591" s="35"/>
      <c r="CP591" s="35"/>
      <c r="CQ591" s="35"/>
      <c r="CR591" s="35"/>
      <c r="CU591" s="35"/>
      <c r="CV591" s="35"/>
      <c r="CW591" s="35"/>
      <c r="CX591" s="35"/>
      <c r="CY591" s="35"/>
      <c r="CZ591" s="35"/>
      <c r="DA591" s="35"/>
      <c r="DB591" s="35"/>
      <c r="DC591" s="35"/>
      <c r="DD591" s="35"/>
      <c r="DE591" s="35"/>
      <c r="DF591" s="35"/>
      <c r="DG591" s="35"/>
      <c r="DH591" s="35"/>
      <c r="DI591" s="35"/>
      <c r="DJ591" s="35"/>
      <c r="DK591" s="35"/>
      <c r="DL591" s="35"/>
      <c r="DM591" s="35"/>
      <c r="DN591" s="35"/>
      <c r="DO591" s="35"/>
      <c r="DP591" s="35"/>
    </row>
    <row r="592" ht="24.75" customHeight="1">
      <c r="A592" s="35"/>
      <c r="B592" s="82"/>
      <c r="C592" s="35"/>
      <c r="D592" s="35"/>
      <c r="E592" s="35"/>
      <c r="F592" s="35"/>
      <c r="G592" s="35"/>
      <c r="H592" s="35"/>
      <c r="I592" s="35"/>
      <c r="J592" s="35"/>
      <c r="K592" s="101"/>
      <c r="L592" s="113"/>
      <c r="M592" s="35"/>
      <c r="N592" s="35"/>
      <c r="O592" s="35"/>
      <c r="P592" s="35"/>
      <c r="Q592" s="101"/>
      <c r="R592" s="114"/>
      <c r="S592" s="243"/>
      <c r="T592" s="250"/>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101"/>
      <c r="AT592" s="35"/>
      <c r="AU592" s="35"/>
      <c r="AV592" s="35"/>
      <c r="AW592" s="35"/>
      <c r="AX592" s="35"/>
      <c r="AY592" s="101"/>
      <c r="AZ592" s="114"/>
      <c r="BA592" s="35"/>
      <c r="BB592" s="35"/>
      <c r="BC592" s="35"/>
      <c r="BD592" s="35"/>
      <c r="BE592" s="35"/>
      <c r="BF592" s="35"/>
      <c r="BG592" s="243"/>
      <c r="BH592" s="243"/>
      <c r="BI592" s="35"/>
      <c r="BJ592" s="35"/>
      <c r="BK592" s="35"/>
      <c r="BL592" s="35"/>
      <c r="BM592" s="35"/>
      <c r="BN592" s="35"/>
      <c r="BO592" s="35"/>
      <c r="BP592" s="35"/>
      <c r="BQ592" s="35"/>
      <c r="BR592" s="35"/>
      <c r="BS592" s="35"/>
      <c r="BT592" s="35"/>
      <c r="BU592" s="35"/>
      <c r="BV592" s="35"/>
      <c r="BW592" s="35"/>
      <c r="BX592" s="35"/>
      <c r="BY592" s="35"/>
      <c r="BZ592" s="35"/>
      <c r="CA592" s="35"/>
      <c r="CB592" s="35"/>
      <c r="CC592" s="35"/>
      <c r="CD592" s="35"/>
      <c r="CE592" s="35"/>
      <c r="CF592" s="35"/>
      <c r="CG592" s="35"/>
      <c r="CH592" s="35"/>
      <c r="CI592" s="35"/>
      <c r="CJ592" s="35"/>
      <c r="CK592" s="35"/>
      <c r="CL592" s="35"/>
      <c r="CM592" s="35"/>
      <c r="CN592" s="35"/>
      <c r="CO592" s="35"/>
      <c r="CP592" s="35"/>
      <c r="CQ592" s="35"/>
      <c r="CR592" s="35"/>
      <c r="CU592" s="35"/>
      <c r="CV592" s="35"/>
      <c r="CW592" s="35"/>
      <c r="CX592" s="35"/>
      <c r="CY592" s="35"/>
      <c r="CZ592" s="35"/>
      <c r="DA592" s="35"/>
      <c r="DB592" s="35"/>
      <c r="DC592" s="35"/>
      <c r="DD592" s="35"/>
      <c r="DE592" s="35"/>
      <c r="DF592" s="35"/>
      <c r="DG592" s="35"/>
      <c r="DH592" s="35"/>
      <c r="DI592" s="35"/>
      <c r="DJ592" s="35"/>
      <c r="DK592" s="35"/>
      <c r="DL592" s="35"/>
      <c r="DM592" s="35"/>
      <c r="DN592" s="35"/>
      <c r="DO592" s="35"/>
      <c r="DP592" s="35"/>
    </row>
    <row r="593" ht="24.75" customHeight="1">
      <c r="A593" s="35"/>
      <c r="B593" s="82"/>
      <c r="C593" s="35"/>
      <c r="D593" s="35"/>
      <c r="E593" s="35"/>
      <c r="F593" s="35"/>
      <c r="G593" s="35"/>
      <c r="H593" s="35"/>
      <c r="I593" s="35"/>
      <c r="J593" s="35"/>
      <c r="K593" s="101"/>
      <c r="L593" s="113"/>
      <c r="M593" s="35"/>
      <c r="N593" s="35"/>
      <c r="O593" s="35"/>
      <c r="P593" s="35"/>
      <c r="Q593" s="101"/>
      <c r="R593" s="114"/>
      <c r="S593" s="243"/>
      <c r="T593" s="250"/>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101"/>
      <c r="AT593" s="35"/>
      <c r="AU593" s="35"/>
      <c r="AV593" s="35"/>
      <c r="AW593" s="35"/>
      <c r="AX593" s="35"/>
      <c r="AY593" s="101"/>
      <c r="AZ593" s="114"/>
      <c r="BA593" s="35"/>
      <c r="BB593" s="35"/>
      <c r="BC593" s="35"/>
      <c r="BD593" s="35"/>
      <c r="BE593" s="35"/>
      <c r="BF593" s="35"/>
      <c r="BG593" s="243"/>
      <c r="BH593" s="243"/>
      <c r="BI593" s="35"/>
      <c r="BJ593" s="35"/>
      <c r="BK593" s="35"/>
      <c r="BL593" s="35"/>
      <c r="BM593" s="35"/>
      <c r="BN593" s="35"/>
      <c r="BO593" s="35"/>
      <c r="BP593" s="35"/>
      <c r="BQ593" s="35"/>
      <c r="BR593" s="35"/>
      <c r="BS593" s="35"/>
      <c r="BT593" s="35"/>
      <c r="BU593" s="35"/>
      <c r="BV593" s="35"/>
      <c r="BW593" s="35"/>
      <c r="BX593" s="35"/>
      <c r="BY593" s="35"/>
      <c r="BZ593" s="35"/>
      <c r="CA593" s="35"/>
      <c r="CB593" s="35"/>
      <c r="CC593" s="35"/>
      <c r="CD593" s="35"/>
      <c r="CE593" s="35"/>
      <c r="CF593" s="35"/>
      <c r="CG593" s="35"/>
      <c r="CH593" s="35"/>
      <c r="CI593" s="35"/>
      <c r="CJ593" s="35"/>
      <c r="CK593" s="35"/>
      <c r="CL593" s="35"/>
      <c r="CM593" s="35"/>
      <c r="CN593" s="35"/>
      <c r="CO593" s="35"/>
      <c r="CP593" s="35"/>
      <c r="CQ593" s="35"/>
      <c r="CR593" s="35"/>
      <c r="CU593" s="35"/>
      <c r="CV593" s="35"/>
      <c r="CW593" s="35"/>
      <c r="CX593" s="35"/>
      <c r="CY593" s="35"/>
      <c r="CZ593" s="35"/>
      <c r="DA593" s="35"/>
      <c r="DB593" s="35"/>
      <c r="DC593" s="35"/>
      <c r="DD593" s="35"/>
      <c r="DE593" s="35"/>
      <c r="DF593" s="35"/>
      <c r="DG593" s="35"/>
      <c r="DH593" s="35"/>
      <c r="DI593" s="35"/>
      <c r="DJ593" s="35"/>
      <c r="DK593" s="35"/>
      <c r="DL593" s="35"/>
      <c r="DM593" s="35"/>
      <c r="DN593" s="35"/>
      <c r="DO593" s="35"/>
      <c r="DP593" s="35"/>
    </row>
    <row r="594" ht="24.75" customHeight="1">
      <c r="A594" s="35"/>
      <c r="B594" s="82"/>
      <c r="C594" s="35"/>
      <c r="D594" s="35"/>
      <c r="E594" s="35"/>
      <c r="F594" s="35"/>
      <c r="G594" s="35"/>
      <c r="H594" s="35"/>
      <c r="I594" s="35"/>
      <c r="J594" s="35"/>
      <c r="K594" s="101"/>
      <c r="L594" s="113"/>
      <c r="M594" s="35"/>
      <c r="N594" s="35"/>
      <c r="O594" s="35"/>
      <c r="P594" s="35"/>
      <c r="Q594" s="101"/>
      <c r="R594" s="114"/>
      <c r="S594" s="243"/>
      <c r="T594" s="250"/>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101"/>
      <c r="AT594" s="35"/>
      <c r="AU594" s="35"/>
      <c r="AV594" s="35"/>
      <c r="AW594" s="35"/>
      <c r="AX594" s="35"/>
      <c r="AY594" s="101"/>
      <c r="AZ594" s="114"/>
      <c r="BA594" s="35"/>
      <c r="BB594" s="35"/>
      <c r="BC594" s="35"/>
      <c r="BD594" s="35"/>
      <c r="BE594" s="35"/>
      <c r="BF594" s="35"/>
      <c r="BG594" s="243"/>
      <c r="BH594" s="243"/>
      <c r="BI594" s="35"/>
      <c r="BJ594" s="35"/>
      <c r="BK594" s="35"/>
      <c r="BL594" s="35"/>
      <c r="BM594" s="35"/>
      <c r="BN594" s="35"/>
      <c r="BO594" s="35"/>
      <c r="BP594" s="35"/>
      <c r="BQ594" s="35"/>
      <c r="BR594" s="35"/>
      <c r="BS594" s="35"/>
      <c r="BT594" s="35"/>
      <c r="BU594" s="35"/>
      <c r="BV594" s="35"/>
      <c r="BW594" s="35"/>
      <c r="BX594" s="35"/>
      <c r="BY594" s="35"/>
      <c r="BZ594" s="35"/>
      <c r="CA594" s="35"/>
      <c r="CB594" s="35"/>
      <c r="CC594" s="35"/>
      <c r="CD594" s="35"/>
      <c r="CE594" s="35"/>
      <c r="CF594" s="35"/>
      <c r="CG594" s="35"/>
      <c r="CH594" s="35"/>
      <c r="CI594" s="35"/>
      <c r="CJ594" s="35"/>
      <c r="CK594" s="35"/>
      <c r="CL594" s="35"/>
      <c r="CM594" s="35"/>
      <c r="CN594" s="35"/>
      <c r="CO594" s="35"/>
      <c r="CP594" s="35"/>
      <c r="CQ594" s="35"/>
      <c r="CR594" s="35"/>
      <c r="CU594" s="35"/>
      <c r="CV594" s="35"/>
      <c r="CW594" s="35"/>
      <c r="CX594" s="35"/>
      <c r="CY594" s="35"/>
      <c r="CZ594" s="35"/>
      <c r="DA594" s="35"/>
      <c r="DB594" s="35"/>
      <c r="DC594" s="35"/>
      <c r="DD594" s="35"/>
      <c r="DE594" s="35"/>
      <c r="DF594" s="35"/>
      <c r="DG594" s="35"/>
      <c r="DH594" s="35"/>
      <c r="DI594" s="35"/>
      <c r="DJ594" s="35"/>
      <c r="DK594" s="35"/>
      <c r="DL594" s="35"/>
      <c r="DM594" s="35"/>
      <c r="DN594" s="35"/>
      <c r="DO594" s="35"/>
      <c r="DP594" s="35"/>
    </row>
    <row r="595" ht="24.75" customHeight="1">
      <c r="A595" s="35"/>
      <c r="B595" s="82"/>
      <c r="C595" s="35"/>
      <c r="D595" s="35"/>
      <c r="E595" s="35"/>
      <c r="F595" s="35"/>
      <c r="G595" s="35"/>
      <c r="H595" s="35"/>
      <c r="I595" s="35"/>
      <c r="J595" s="35"/>
      <c r="K595" s="101"/>
      <c r="L595" s="113"/>
      <c r="M595" s="35"/>
      <c r="N595" s="35"/>
      <c r="O595" s="35"/>
      <c r="P595" s="35"/>
      <c r="Q595" s="101"/>
      <c r="R595" s="114"/>
      <c r="S595" s="243"/>
      <c r="T595" s="250"/>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101"/>
      <c r="AT595" s="35"/>
      <c r="AU595" s="35"/>
      <c r="AV595" s="35"/>
      <c r="AW595" s="35"/>
      <c r="AX595" s="35"/>
      <c r="AY595" s="101"/>
      <c r="AZ595" s="114"/>
      <c r="BA595" s="35"/>
      <c r="BB595" s="35"/>
      <c r="BC595" s="35"/>
      <c r="BD595" s="35"/>
      <c r="BE595" s="35"/>
      <c r="BF595" s="35"/>
      <c r="BG595" s="243"/>
      <c r="BH595" s="243"/>
      <c r="BI595" s="35"/>
      <c r="BJ595" s="35"/>
      <c r="BK595" s="35"/>
      <c r="BL595" s="35"/>
      <c r="BM595" s="35"/>
      <c r="BN595" s="35"/>
      <c r="BO595" s="35"/>
      <c r="BP595" s="35"/>
      <c r="BQ595" s="35"/>
      <c r="BR595" s="35"/>
      <c r="BS595" s="35"/>
      <c r="BT595" s="35"/>
      <c r="BU595" s="35"/>
      <c r="BV595" s="35"/>
      <c r="BW595" s="35"/>
      <c r="BX595" s="35"/>
      <c r="BY595" s="35"/>
      <c r="BZ595" s="35"/>
      <c r="CA595" s="35"/>
      <c r="CB595" s="35"/>
      <c r="CC595" s="35"/>
      <c r="CD595" s="35"/>
      <c r="CE595" s="35"/>
      <c r="CF595" s="35"/>
      <c r="CG595" s="35"/>
      <c r="CH595" s="35"/>
      <c r="CI595" s="35"/>
      <c r="CJ595" s="35"/>
      <c r="CK595" s="35"/>
      <c r="CL595" s="35"/>
      <c r="CM595" s="35"/>
      <c r="CN595" s="35"/>
      <c r="CO595" s="35"/>
      <c r="CP595" s="35"/>
      <c r="CQ595" s="35"/>
      <c r="CR595" s="35"/>
      <c r="CU595" s="35"/>
      <c r="CV595" s="35"/>
      <c r="CW595" s="35"/>
      <c r="CX595" s="35"/>
      <c r="CY595" s="35"/>
      <c r="CZ595" s="35"/>
      <c r="DA595" s="35"/>
      <c r="DB595" s="35"/>
      <c r="DC595" s="35"/>
      <c r="DD595" s="35"/>
      <c r="DE595" s="35"/>
      <c r="DF595" s="35"/>
      <c r="DG595" s="35"/>
      <c r="DH595" s="35"/>
      <c r="DI595" s="35"/>
      <c r="DJ595" s="35"/>
      <c r="DK595" s="35"/>
      <c r="DL595" s="35"/>
      <c r="DM595" s="35"/>
      <c r="DN595" s="35"/>
      <c r="DO595" s="35"/>
      <c r="DP595" s="35"/>
    </row>
    <row r="596" ht="24.75" customHeight="1">
      <c r="A596" s="35"/>
      <c r="B596" s="82"/>
      <c r="C596" s="35"/>
      <c r="D596" s="35"/>
      <c r="E596" s="35"/>
      <c r="F596" s="35"/>
      <c r="G596" s="35"/>
      <c r="H596" s="35"/>
      <c r="I596" s="35"/>
      <c r="J596" s="35"/>
      <c r="K596" s="101"/>
      <c r="L596" s="113"/>
      <c r="M596" s="35"/>
      <c r="N596" s="35"/>
      <c r="O596" s="35"/>
      <c r="P596" s="35"/>
      <c r="Q596" s="101"/>
      <c r="R596" s="114"/>
      <c r="S596" s="243"/>
      <c r="T596" s="250"/>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101"/>
      <c r="AT596" s="35"/>
      <c r="AU596" s="35"/>
      <c r="AV596" s="35"/>
      <c r="AW596" s="35"/>
      <c r="AX596" s="35"/>
      <c r="AY596" s="101"/>
      <c r="AZ596" s="114"/>
      <c r="BA596" s="35"/>
      <c r="BB596" s="35"/>
      <c r="BC596" s="35"/>
      <c r="BD596" s="35"/>
      <c r="BE596" s="35"/>
      <c r="BF596" s="35"/>
      <c r="BG596" s="243"/>
      <c r="BH596" s="243"/>
      <c r="BI596" s="35"/>
      <c r="BJ596" s="35"/>
      <c r="BK596" s="35"/>
      <c r="BL596" s="35"/>
      <c r="BM596" s="35"/>
      <c r="BN596" s="35"/>
      <c r="BO596" s="35"/>
      <c r="BP596" s="35"/>
      <c r="BQ596" s="35"/>
      <c r="BR596" s="35"/>
      <c r="BS596" s="35"/>
      <c r="BT596" s="35"/>
      <c r="BU596" s="35"/>
      <c r="BV596" s="35"/>
      <c r="BW596" s="35"/>
      <c r="BX596" s="35"/>
      <c r="BY596" s="35"/>
      <c r="BZ596" s="35"/>
      <c r="CA596" s="35"/>
      <c r="CB596" s="35"/>
      <c r="CC596" s="35"/>
      <c r="CD596" s="35"/>
      <c r="CE596" s="35"/>
      <c r="CF596" s="35"/>
      <c r="CG596" s="35"/>
      <c r="CH596" s="35"/>
      <c r="CI596" s="35"/>
      <c r="CJ596" s="35"/>
      <c r="CK596" s="35"/>
      <c r="CL596" s="35"/>
      <c r="CM596" s="35"/>
      <c r="CN596" s="35"/>
      <c r="CO596" s="35"/>
      <c r="CP596" s="35"/>
      <c r="CQ596" s="35"/>
      <c r="CR596" s="35"/>
      <c r="CU596" s="35"/>
      <c r="CV596" s="35"/>
      <c r="CW596" s="35"/>
      <c r="CX596" s="35"/>
      <c r="CY596" s="35"/>
      <c r="CZ596" s="35"/>
      <c r="DA596" s="35"/>
      <c r="DB596" s="35"/>
      <c r="DC596" s="35"/>
      <c r="DD596" s="35"/>
      <c r="DE596" s="35"/>
      <c r="DF596" s="35"/>
      <c r="DG596" s="35"/>
      <c r="DH596" s="35"/>
      <c r="DI596" s="35"/>
      <c r="DJ596" s="35"/>
      <c r="DK596" s="35"/>
      <c r="DL596" s="35"/>
      <c r="DM596" s="35"/>
      <c r="DN596" s="35"/>
      <c r="DO596" s="35"/>
      <c r="DP596" s="35"/>
    </row>
    <row r="597" ht="24.75" customHeight="1">
      <c r="A597" s="35"/>
      <c r="B597" s="82"/>
      <c r="C597" s="35"/>
      <c r="D597" s="35"/>
      <c r="E597" s="35"/>
      <c r="F597" s="35"/>
      <c r="G597" s="35"/>
      <c r="H597" s="35"/>
      <c r="I597" s="35"/>
      <c r="J597" s="35"/>
      <c r="K597" s="101"/>
      <c r="L597" s="113"/>
      <c r="M597" s="35"/>
      <c r="N597" s="35"/>
      <c r="O597" s="35"/>
      <c r="P597" s="35"/>
      <c r="Q597" s="101"/>
      <c r="R597" s="114"/>
      <c r="S597" s="243"/>
      <c r="T597" s="250"/>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101"/>
      <c r="AT597" s="35"/>
      <c r="AU597" s="35"/>
      <c r="AV597" s="35"/>
      <c r="AW597" s="35"/>
      <c r="AX597" s="35"/>
      <c r="AY597" s="101"/>
      <c r="AZ597" s="114"/>
      <c r="BA597" s="35"/>
      <c r="BB597" s="35"/>
      <c r="BC597" s="35"/>
      <c r="BD597" s="35"/>
      <c r="BE597" s="35"/>
      <c r="BF597" s="35"/>
      <c r="BG597" s="243"/>
      <c r="BH597" s="243"/>
      <c r="BI597" s="35"/>
      <c r="BJ597" s="35"/>
      <c r="BK597" s="35"/>
      <c r="BL597" s="35"/>
      <c r="BM597" s="35"/>
      <c r="BN597" s="35"/>
      <c r="BO597" s="35"/>
      <c r="BP597" s="35"/>
      <c r="BQ597" s="35"/>
      <c r="BR597" s="35"/>
      <c r="BS597" s="35"/>
      <c r="BT597" s="35"/>
      <c r="BU597" s="35"/>
      <c r="BV597" s="35"/>
      <c r="BW597" s="35"/>
      <c r="BX597" s="35"/>
      <c r="BY597" s="35"/>
      <c r="BZ597" s="35"/>
      <c r="CA597" s="35"/>
      <c r="CB597" s="35"/>
      <c r="CC597" s="35"/>
      <c r="CD597" s="35"/>
      <c r="CE597" s="35"/>
      <c r="CF597" s="35"/>
      <c r="CG597" s="35"/>
      <c r="CH597" s="35"/>
      <c r="CI597" s="35"/>
      <c r="CJ597" s="35"/>
      <c r="CK597" s="35"/>
      <c r="CL597" s="35"/>
      <c r="CM597" s="35"/>
      <c r="CN597" s="35"/>
      <c r="CO597" s="35"/>
      <c r="CP597" s="35"/>
      <c r="CQ597" s="35"/>
      <c r="CR597" s="35"/>
      <c r="CU597" s="35"/>
      <c r="CV597" s="35"/>
      <c r="CW597" s="35"/>
      <c r="CX597" s="35"/>
      <c r="CY597" s="35"/>
      <c r="CZ597" s="35"/>
      <c r="DA597" s="35"/>
      <c r="DB597" s="35"/>
      <c r="DC597" s="35"/>
      <c r="DD597" s="35"/>
      <c r="DE597" s="35"/>
      <c r="DF597" s="35"/>
      <c r="DG597" s="35"/>
      <c r="DH597" s="35"/>
      <c r="DI597" s="35"/>
      <c r="DJ597" s="35"/>
      <c r="DK597" s="35"/>
      <c r="DL597" s="35"/>
      <c r="DM597" s="35"/>
      <c r="DN597" s="35"/>
      <c r="DO597" s="35"/>
      <c r="DP597" s="35"/>
    </row>
    <row r="598" ht="24.75" customHeight="1">
      <c r="A598" s="35"/>
      <c r="B598" s="82"/>
      <c r="C598" s="35"/>
      <c r="D598" s="35"/>
      <c r="E598" s="35"/>
      <c r="F598" s="35"/>
      <c r="G598" s="35"/>
      <c r="H598" s="35"/>
      <c r="I598" s="35"/>
      <c r="J598" s="35"/>
      <c r="K598" s="101"/>
      <c r="L598" s="113"/>
      <c r="M598" s="35"/>
      <c r="N598" s="35"/>
      <c r="O598" s="35"/>
      <c r="P598" s="35"/>
      <c r="Q598" s="101"/>
      <c r="R598" s="114"/>
      <c r="S598" s="243"/>
      <c r="T598" s="250"/>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101"/>
      <c r="AT598" s="35"/>
      <c r="AU598" s="35"/>
      <c r="AV598" s="35"/>
      <c r="AW598" s="35"/>
      <c r="AX598" s="35"/>
      <c r="AY598" s="101"/>
      <c r="AZ598" s="114"/>
      <c r="BA598" s="35"/>
      <c r="BB598" s="35"/>
      <c r="BC598" s="35"/>
      <c r="BD598" s="35"/>
      <c r="BE598" s="35"/>
      <c r="BF598" s="35"/>
      <c r="BG598" s="243"/>
      <c r="BH598" s="243"/>
      <c r="BI598" s="35"/>
      <c r="BJ598" s="35"/>
      <c r="BK598" s="35"/>
      <c r="BL598" s="35"/>
      <c r="BM598" s="35"/>
      <c r="BN598" s="35"/>
      <c r="BO598" s="35"/>
      <c r="BP598" s="35"/>
      <c r="BQ598" s="35"/>
      <c r="BR598" s="35"/>
      <c r="BS598" s="35"/>
      <c r="BT598" s="35"/>
      <c r="BU598" s="35"/>
      <c r="BV598" s="35"/>
      <c r="BW598" s="35"/>
      <c r="BX598" s="35"/>
      <c r="BY598" s="35"/>
      <c r="BZ598" s="35"/>
      <c r="CA598" s="35"/>
      <c r="CB598" s="35"/>
      <c r="CC598" s="35"/>
      <c r="CD598" s="35"/>
      <c r="CE598" s="35"/>
      <c r="CF598" s="35"/>
      <c r="CG598" s="35"/>
      <c r="CH598" s="35"/>
      <c r="CI598" s="35"/>
      <c r="CJ598" s="35"/>
      <c r="CK598" s="35"/>
      <c r="CL598" s="35"/>
      <c r="CM598" s="35"/>
      <c r="CN598" s="35"/>
      <c r="CO598" s="35"/>
      <c r="CP598" s="35"/>
      <c r="CQ598" s="35"/>
      <c r="CR598" s="35"/>
      <c r="CU598" s="35"/>
      <c r="CV598" s="35"/>
      <c r="CW598" s="35"/>
      <c r="CX598" s="35"/>
      <c r="CY598" s="35"/>
      <c r="CZ598" s="35"/>
      <c r="DA598" s="35"/>
      <c r="DB598" s="35"/>
      <c r="DC598" s="35"/>
      <c r="DD598" s="35"/>
      <c r="DE598" s="35"/>
      <c r="DF598" s="35"/>
      <c r="DG598" s="35"/>
      <c r="DH598" s="35"/>
      <c r="DI598" s="35"/>
      <c r="DJ598" s="35"/>
      <c r="DK598" s="35"/>
      <c r="DL598" s="35"/>
      <c r="DM598" s="35"/>
      <c r="DN598" s="35"/>
      <c r="DO598" s="35"/>
      <c r="DP598" s="35"/>
    </row>
    <row r="599" ht="24.75" customHeight="1">
      <c r="A599" s="35"/>
      <c r="B599" s="82"/>
      <c r="C599" s="35"/>
      <c r="D599" s="35"/>
      <c r="E599" s="35"/>
      <c r="F599" s="35"/>
      <c r="G599" s="35"/>
      <c r="H599" s="35"/>
      <c r="I599" s="35"/>
      <c r="J599" s="35"/>
      <c r="K599" s="101"/>
      <c r="L599" s="113"/>
      <c r="M599" s="35"/>
      <c r="N599" s="35"/>
      <c r="O599" s="35"/>
      <c r="P599" s="35"/>
      <c r="Q599" s="101"/>
      <c r="R599" s="114"/>
      <c r="S599" s="243"/>
      <c r="T599" s="250"/>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101"/>
      <c r="AT599" s="35"/>
      <c r="AU599" s="35"/>
      <c r="AV599" s="35"/>
      <c r="AW599" s="35"/>
      <c r="AX599" s="35"/>
      <c r="AY599" s="101"/>
      <c r="AZ599" s="114"/>
      <c r="BA599" s="35"/>
      <c r="BB599" s="35"/>
      <c r="BC599" s="35"/>
      <c r="BD599" s="35"/>
      <c r="BE599" s="35"/>
      <c r="BF599" s="35"/>
      <c r="BG599" s="243"/>
      <c r="BH599" s="243"/>
      <c r="BI599" s="35"/>
      <c r="BJ599" s="35"/>
      <c r="BK599" s="35"/>
      <c r="BL599" s="35"/>
      <c r="BM599" s="35"/>
      <c r="BN599" s="35"/>
      <c r="BO599" s="35"/>
      <c r="BP599" s="35"/>
      <c r="BQ599" s="35"/>
      <c r="BR599" s="35"/>
      <c r="BS599" s="35"/>
      <c r="BT599" s="35"/>
      <c r="BU599" s="35"/>
      <c r="BV599" s="35"/>
      <c r="BW599" s="35"/>
      <c r="BX599" s="35"/>
      <c r="BY599" s="35"/>
      <c r="BZ599" s="35"/>
      <c r="CA599" s="35"/>
      <c r="CB599" s="35"/>
      <c r="CC599" s="35"/>
      <c r="CD599" s="35"/>
      <c r="CE599" s="35"/>
      <c r="CF599" s="35"/>
      <c r="CG599" s="35"/>
      <c r="CH599" s="35"/>
      <c r="CI599" s="35"/>
      <c r="CJ599" s="35"/>
      <c r="CK599" s="35"/>
      <c r="CL599" s="35"/>
      <c r="CM599" s="35"/>
      <c r="CN599" s="35"/>
      <c r="CO599" s="35"/>
      <c r="CP599" s="35"/>
      <c r="CQ599" s="35"/>
      <c r="CR599" s="35"/>
      <c r="CU599" s="35"/>
      <c r="CV599" s="35"/>
      <c r="CW599" s="35"/>
      <c r="CX599" s="35"/>
      <c r="CY599" s="35"/>
      <c r="CZ599" s="35"/>
      <c r="DA599" s="35"/>
      <c r="DB599" s="35"/>
      <c r="DC599" s="35"/>
      <c r="DD599" s="35"/>
      <c r="DE599" s="35"/>
      <c r="DF599" s="35"/>
      <c r="DG599" s="35"/>
      <c r="DH599" s="35"/>
      <c r="DI599" s="35"/>
      <c r="DJ599" s="35"/>
      <c r="DK599" s="35"/>
      <c r="DL599" s="35"/>
      <c r="DM599" s="35"/>
      <c r="DN599" s="35"/>
      <c r="DO599" s="35"/>
      <c r="DP599" s="35"/>
    </row>
    <row r="600" ht="24.75" customHeight="1">
      <c r="A600" s="35"/>
      <c r="B600" s="82"/>
      <c r="C600" s="35"/>
      <c r="D600" s="35"/>
      <c r="E600" s="35"/>
      <c r="F600" s="35"/>
      <c r="G600" s="35"/>
      <c r="H600" s="35"/>
      <c r="I600" s="35"/>
      <c r="J600" s="35"/>
      <c r="K600" s="101"/>
      <c r="L600" s="113"/>
      <c r="M600" s="35"/>
      <c r="N600" s="35"/>
      <c r="O600" s="35"/>
      <c r="P600" s="35"/>
      <c r="Q600" s="101"/>
      <c r="R600" s="114"/>
      <c r="S600" s="243"/>
      <c r="T600" s="250"/>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101"/>
      <c r="AT600" s="35"/>
      <c r="AU600" s="35"/>
      <c r="AV600" s="35"/>
      <c r="AW600" s="35"/>
      <c r="AX600" s="35"/>
      <c r="AY600" s="101"/>
      <c r="AZ600" s="114"/>
      <c r="BA600" s="35"/>
      <c r="BB600" s="35"/>
      <c r="BC600" s="35"/>
      <c r="BD600" s="35"/>
      <c r="BE600" s="35"/>
      <c r="BF600" s="35"/>
      <c r="BG600" s="243"/>
      <c r="BH600" s="243"/>
      <c r="BI600" s="35"/>
      <c r="BJ600" s="35"/>
      <c r="BK600" s="35"/>
      <c r="BL600" s="35"/>
      <c r="BM600" s="35"/>
      <c r="BN600" s="35"/>
      <c r="BO600" s="35"/>
      <c r="BP600" s="35"/>
      <c r="BQ600" s="35"/>
      <c r="BR600" s="35"/>
      <c r="BS600" s="35"/>
      <c r="BT600" s="35"/>
      <c r="BU600" s="35"/>
      <c r="BV600" s="35"/>
      <c r="BW600" s="35"/>
      <c r="BX600" s="35"/>
      <c r="BY600" s="35"/>
      <c r="BZ600" s="35"/>
      <c r="CA600" s="35"/>
      <c r="CB600" s="35"/>
      <c r="CC600" s="35"/>
      <c r="CD600" s="35"/>
      <c r="CE600" s="35"/>
      <c r="CF600" s="35"/>
      <c r="CG600" s="35"/>
      <c r="CH600" s="35"/>
      <c r="CI600" s="35"/>
      <c r="CJ600" s="35"/>
      <c r="CK600" s="35"/>
      <c r="CL600" s="35"/>
      <c r="CM600" s="35"/>
      <c r="CN600" s="35"/>
      <c r="CO600" s="35"/>
      <c r="CP600" s="35"/>
      <c r="CQ600" s="35"/>
      <c r="CR600" s="35"/>
      <c r="CU600" s="35"/>
      <c r="CV600" s="35"/>
      <c r="CW600" s="35"/>
      <c r="CX600" s="35"/>
      <c r="CY600" s="35"/>
      <c r="CZ600" s="35"/>
      <c r="DA600" s="35"/>
      <c r="DB600" s="35"/>
      <c r="DC600" s="35"/>
      <c r="DD600" s="35"/>
      <c r="DE600" s="35"/>
      <c r="DF600" s="35"/>
      <c r="DG600" s="35"/>
      <c r="DH600" s="35"/>
      <c r="DI600" s="35"/>
      <c r="DJ600" s="35"/>
      <c r="DK600" s="35"/>
      <c r="DL600" s="35"/>
      <c r="DM600" s="35"/>
      <c r="DN600" s="35"/>
      <c r="DO600" s="35"/>
      <c r="DP600" s="35"/>
    </row>
    <row r="601" ht="24.75" customHeight="1">
      <c r="A601" s="35"/>
      <c r="B601" s="82"/>
      <c r="C601" s="35"/>
      <c r="D601" s="35"/>
      <c r="E601" s="35"/>
      <c r="F601" s="35"/>
      <c r="G601" s="35"/>
      <c r="H601" s="35"/>
      <c r="I601" s="35"/>
      <c r="J601" s="35"/>
      <c r="K601" s="101"/>
      <c r="L601" s="113"/>
      <c r="M601" s="35"/>
      <c r="N601" s="35"/>
      <c r="O601" s="35"/>
      <c r="P601" s="35"/>
      <c r="Q601" s="101"/>
      <c r="R601" s="114"/>
      <c r="S601" s="243"/>
      <c r="T601" s="250"/>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101"/>
      <c r="AT601" s="35"/>
      <c r="AU601" s="35"/>
      <c r="AV601" s="35"/>
      <c r="AW601" s="35"/>
      <c r="AX601" s="35"/>
      <c r="AY601" s="101"/>
      <c r="AZ601" s="114"/>
      <c r="BA601" s="35"/>
      <c r="BB601" s="35"/>
      <c r="BC601" s="35"/>
      <c r="BD601" s="35"/>
      <c r="BE601" s="35"/>
      <c r="BF601" s="35"/>
      <c r="BG601" s="243"/>
      <c r="BH601" s="243"/>
      <c r="BI601" s="35"/>
      <c r="BJ601" s="35"/>
      <c r="BK601" s="35"/>
      <c r="BL601" s="35"/>
      <c r="BM601" s="35"/>
      <c r="BN601" s="35"/>
      <c r="BO601" s="35"/>
      <c r="BP601" s="35"/>
      <c r="BQ601" s="35"/>
      <c r="BR601" s="35"/>
      <c r="BS601" s="35"/>
      <c r="BT601" s="35"/>
      <c r="BU601" s="35"/>
      <c r="BV601" s="35"/>
      <c r="BW601" s="35"/>
      <c r="BX601" s="35"/>
      <c r="BY601" s="35"/>
      <c r="BZ601" s="35"/>
      <c r="CA601" s="35"/>
      <c r="CB601" s="35"/>
      <c r="CC601" s="35"/>
      <c r="CD601" s="35"/>
      <c r="CE601" s="35"/>
      <c r="CF601" s="35"/>
      <c r="CG601" s="35"/>
      <c r="CH601" s="35"/>
      <c r="CI601" s="35"/>
      <c r="CJ601" s="35"/>
      <c r="CK601" s="35"/>
      <c r="CL601" s="35"/>
      <c r="CM601" s="35"/>
      <c r="CN601" s="35"/>
      <c r="CO601" s="35"/>
      <c r="CP601" s="35"/>
      <c r="CQ601" s="35"/>
      <c r="CR601" s="35"/>
      <c r="CU601" s="35"/>
      <c r="CV601" s="35"/>
      <c r="CW601" s="35"/>
      <c r="CX601" s="35"/>
      <c r="CY601" s="35"/>
      <c r="CZ601" s="35"/>
      <c r="DA601" s="35"/>
      <c r="DB601" s="35"/>
      <c r="DC601" s="35"/>
      <c r="DD601" s="35"/>
      <c r="DE601" s="35"/>
      <c r="DF601" s="35"/>
      <c r="DG601" s="35"/>
      <c r="DH601" s="35"/>
      <c r="DI601" s="35"/>
      <c r="DJ601" s="35"/>
      <c r="DK601" s="35"/>
      <c r="DL601" s="35"/>
      <c r="DM601" s="35"/>
      <c r="DN601" s="35"/>
      <c r="DO601" s="35"/>
      <c r="DP601" s="35"/>
    </row>
    <row r="602" ht="24.75" customHeight="1">
      <c r="A602" s="35"/>
      <c r="B602" s="82"/>
      <c r="C602" s="35"/>
      <c r="D602" s="35"/>
      <c r="E602" s="35"/>
      <c r="F602" s="35"/>
      <c r="G602" s="35"/>
      <c r="H602" s="35"/>
      <c r="I602" s="35"/>
      <c r="J602" s="35"/>
      <c r="K602" s="101"/>
      <c r="L602" s="113"/>
      <c r="M602" s="35"/>
      <c r="N602" s="35"/>
      <c r="O602" s="35"/>
      <c r="P602" s="35"/>
      <c r="Q602" s="101"/>
      <c r="R602" s="114"/>
      <c r="S602" s="243"/>
      <c r="T602" s="250"/>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101"/>
      <c r="AT602" s="35"/>
      <c r="AU602" s="35"/>
      <c r="AV602" s="35"/>
      <c r="AW602" s="35"/>
      <c r="AX602" s="35"/>
      <c r="AY602" s="101"/>
      <c r="AZ602" s="114"/>
      <c r="BA602" s="35"/>
      <c r="BB602" s="35"/>
      <c r="BC602" s="35"/>
      <c r="BD602" s="35"/>
      <c r="BE602" s="35"/>
      <c r="BF602" s="35"/>
      <c r="BG602" s="243"/>
      <c r="BH602" s="243"/>
      <c r="BI602" s="35"/>
      <c r="BJ602" s="35"/>
      <c r="BK602" s="35"/>
      <c r="BL602" s="35"/>
      <c r="BM602" s="35"/>
      <c r="BN602" s="35"/>
      <c r="BO602" s="35"/>
      <c r="BP602" s="35"/>
      <c r="BQ602" s="35"/>
      <c r="BR602" s="35"/>
      <c r="BS602" s="35"/>
      <c r="BT602" s="35"/>
      <c r="BU602" s="35"/>
      <c r="BV602" s="35"/>
      <c r="BW602" s="35"/>
      <c r="BX602" s="35"/>
      <c r="BY602" s="35"/>
      <c r="BZ602" s="35"/>
      <c r="CA602" s="35"/>
      <c r="CB602" s="35"/>
      <c r="CC602" s="35"/>
      <c r="CD602" s="35"/>
      <c r="CE602" s="35"/>
      <c r="CF602" s="35"/>
      <c r="CG602" s="35"/>
      <c r="CH602" s="35"/>
      <c r="CI602" s="35"/>
      <c r="CJ602" s="35"/>
      <c r="CK602" s="35"/>
      <c r="CL602" s="35"/>
      <c r="CM602" s="35"/>
      <c r="CN602" s="35"/>
      <c r="CO602" s="35"/>
      <c r="CP602" s="35"/>
      <c r="CQ602" s="35"/>
      <c r="CR602" s="35"/>
      <c r="CU602" s="35"/>
      <c r="CV602" s="35"/>
      <c r="CW602" s="35"/>
      <c r="CX602" s="35"/>
      <c r="CY602" s="35"/>
      <c r="CZ602" s="35"/>
      <c r="DA602" s="35"/>
      <c r="DB602" s="35"/>
      <c r="DC602" s="35"/>
      <c r="DD602" s="35"/>
      <c r="DE602" s="35"/>
      <c r="DF602" s="35"/>
      <c r="DG602" s="35"/>
      <c r="DH602" s="35"/>
      <c r="DI602" s="35"/>
      <c r="DJ602" s="35"/>
      <c r="DK602" s="35"/>
      <c r="DL602" s="35"/>
      <c r="DM602" s="35"/>
      <c r="DN602" s="35"/>
      <c r="DO602" s="35"/>
      <c r="DP602" s="35"/>
    </row>
    <row r="603" ht="24.75" customHeight="1">
      <c r="A603" s="35"/>
      <c r="B603" s="82"/>
      <c r="C603" s="35"/>
      <c r="D603" s="35"/>
      <c r="E603" s="35"/>
      <c r="F603" s="35"/>
      <c r="G603" s="35"/>
      <c r="H603" s="35"/>
      <c r="I603" s="35"/>
      <c r="J603" s="35"/>
      <c r="K603" s="101"/>
      <c r="L603" s="113"/>
      <c r="M603" s="35"/>
      <c r="N603" s="35"/>
      <c r="O603" s="35"/>
      <c r="P603" s="35"/>
      <c r="Q603" s="101"/>
      <c r="R603" s="114"/>
      <c r="S603" s="243"/>
      <c r="T603" s="250"/>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101"/>
      <c r="AT603" s="35"/>
      <c r="AU603" s="35"/>
      <c r="AV603" s="35"/>
      <c r="AW603" s="35"/>
      <c r="AX603" s="35"/>
      <c r="AY603" s="101"/>
      <c r="AZ603" s="114"/>
      <c r="BA603" s="35"/>
      <c r="BB603" s="35"/>
      <c r="BC603" s="35"/>
      <c r="BD603" s="35"/>
      <c r="BE603" s="35"/>
      <c r="BF603" s="35"/>
      <c r="BG603" s="243"/>
      <c r="BH603" s="243"/>
      <c r="BI603" s="35"/>
      <c r="BJ603" s="35"/>
      <c r="BK603" s="35"/>
      <c r="BL603" s="35"/>
      <c r="BM603" s="35"/>
      <c r="BN603" s="35"/>
      <c r="BO603" s="35"/>
      <c r="BP603" s="35"/>
      <c r="BQ603" s="35"/>
      <c r="BR603" s="35"/>
      <c r="BS603" s="35"/>
      <c r="BT603" s="35"/>
      <c r="BU603" s="35"/>
      <c r="BV603" s="35"/>
      <c r="BW603" s="35"/>
      <c r="BX603" s="35"/>
      <c r="BY603" s="35"/>
      <c r="BZ603" s="35"/>
      <c r="CA603" s="35"/>
      <c r="CB603" s="35"/>
      <c r="CC603" s="35"/>
      <c r="CD603" s="35"/>
      <c r="CE603" s="35"/>
      <c r="CF603" s="35"/>
      <c r="CG603" s="35"/>
      <c r="CH603" s="35"/>
      <c r="CI603" s="35"/>
      <c r="CJ603" s="35"/>
      <c r="CK603" s="35"/>
      <c r="CL603" s="35"/>
      <c r="CM603" s="35"/>
      <c r="CN603" s="35"/>
      <c r="CO603" s="35"/>
      <c r="CP603" s="35"/>
      <c r="CQ603" s="35"/>
      <c r="CR603" s="35"/>
      <c r="CU603" s="35"/>
      <c r="CV603" s="35"/>
      <c r="CW603" s="35"/>
      <c r="CX603" s="35"/>
      <c r="CY603" s="35"/>
      <c r="CZ603" s="35"/>
      <c r="DA603" s="35"/>
      <c r="DB603" s="35"/>
      <c r="DC603" s="35"/>
      <c r="DD603" s="35"/>
      <c r="DE603" s="35"/>
      <c r="DF603" s="35"/>
      <c r="DG603" s="35"/>
      <c r="DH603" s="35"/>
      <c r="DI603" s="35"/>
      <c r="DJ603" s="35"/>
      <c r="DK603" s="35"/>
      <c r="DL603" s="35"/>
      <c r="DM603" s="35"/>
      <c r="DN603" s="35"/>
      <c r="DO603" s="35"/>
      <c r="DP603" s="35"/>
    </row>
    <row r="604" ht="24.75" customHeight="1">
      <c r="A604" s="35"/>
      <c r="B604" s="82"/>
      <c r="C604" s="35"/>
      <c r="D604" s="35"/>
      <c r="E604" s="35"/>
      <c r="F604" s="35"/>
      <c r="G604" s="35"/>
      <c r="H604" s="35"/>
      <c r="I604" s="35"/>
      <c r="J604" s="35"/>
      <c r="K604" s="101"/>
      <c r="L604" s="113"/>
      <c r="M604" s="35"/>
      <c r="N604" s="35"/>
      <c r="O604" s="35"/>
      <c r="P604" s="35"/>
      <c r="Q604" s="101"/>
      <c r="R604" s="114"/>
      <c r="S604" s="243"/>
      <c r="T604" s="250"/>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101"/>
      <c r="AT604" s="35"/>
      <c r="AU604" s="35"/>
      <c r="AV604" s="35"/>
      <c r="AW604" s="35"/>
      <c r="AX604" s="35"/>
      <c r="AY604" s="101"/>
      <c r="AZ604" s="114"/>
      <c r="BA604" s="35"/>
      <c r="BB604" s="35"/>
      <c r="BC604" s="35"/>
      <c r="BD604" s="35"/>
      <c r="BE604" s="35"/>
      <c r="BF604" s="35"/>
      <c r="BG604" s="243"/>
      <c r="BH604" s="243"/>
      <c r="BI604" s="35"/>
      <c r="BJ604" s="35"/>
      <c r="BK604" s="35"/>
      <c r="BL604" s="35"/>
      <c r="BM604" s="35"/>
      <c r="BN604" s="35"/>
      <c r="BO604" s="35"/>
      <c r="BP604" s="35"/>
      <c r="BQ604" s="35"/>
      <c r="BR604" s="35"/>
      <c r="BS604" s="35"/>
      <c r="BT604" s="35"/>
      <c r="BU604" s="35"/>
      <c r="BV604" s="35"/>
      <c r="BW604" s="35"/>
      <c r="BX604" s="35"/>
      <c r="BY604" s="35"/>
      <c r="BZ604" s="35"/>
      <c r="CA604" s="35"/>
      <c r="CB604" s="35"/>
      <c r="CC604" s="35"/>
      <c r="CD604" s="35"/>
      <c r="CE604" s="35"/>
      <c r="CF604" s="35"/>
      <c r="CG604" s="35"/>
      <c r="CH604" s="35"/>
      <c r="CI604" s="35"/>
      <c r="CJ604" s="35"/>
      <c r="CK604" s="35"/>
      <c r="CL604" s="35"/>
      <c r="CM604" s="35"/>
      <c r="CN604" s="35"/>
      <c r="CO604" s="35"/>
      <c r="CP604" s="35"/>
      <c r="CQ604" s="35"/>
      <c r="CR604" s="35"/>
      <c r="CU604" s="35"/>
      <c r="CV604" s="35"/>
      <c r="CW604" s="35"/>
      <c r="CX604" s="35"/>
      <c r="CY604" s="35"/>
      <c r="CZ604" s="35"/>
      <c r="DA604" s="35"/>
      <c r="DB604" s="35"/>
      <c r="DC604" s="35"/>
      <c r="DD604" s="35"/>
      <c r="DE604" s="35"/>
      <c r="DF604" s="35"/>
      <c r="DG604" s="35"/>
      <c r="DH604" s="35"/>
      <c r="DI604" s="35"/>
      <c r="DJ604" s="35"/>
      <c r="DK604" s="35"/>
      <c r="DL604" s="35"/>
      <c r="DM604" s="35"/>
      <c r="DN604" s="35"/>
      <c r="DO604" s="35"/>
      <c r="DP604" s="35"/>
    </row>
    <row r="605" ht="24.75" customHeight="1">
      <c r="A605" s="35"/>
      <c r="B605" s="82"/>
      <c r="C605" s="35"/>
      <c r="D605" s="35"/>
      <c r="E605" s="35"/>
      <c r="F605" s="35"/>
      <c r="G605" s="35"/>
      <c r="H605" s="35"/>
      <c r="I605" s="35"/>
      <c r="J605" s="35"/>
      <c r="K605" s="101"/>
      <c r="L605" s="113"/>
      <c r="M605" s="35"/>
      <c r="N605" s="35"/>
      <c r="O605" s="35"/>
      <c r="P605" s="35"/>
      <c r="Q605" s="101"/>
      <c r="R605" s="114"/>
      <c r="S605" s="243"/>
      <c r="T605" s="250"/>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101"/>
      <c r="AT605" s="35"/>
      <c r="AU605" s="35"/>
      <c r="AV605" s="35"/>
      <c r="AW605" s="35"/>
      <c r="AX605" s="35"/>
      <c r="AY605" s="101"/>
      <c r="AZ605" s="114"/>
      <c r="BA605" s="35"/>
      <c r="BB605" s="35"/>
      <c r="BC605" s="35"/>
      <c r="BD605" s="35"/>
      <c r="BE605" s="35"/>
      <c r="BF605" s="35"/>
      <c r="BG605" s="243"/>
      <c r="BH605" s="243"/>
      <c r="BI605" s="35"/>
      <c r="BJ605" s="35"/>
      <c r="BK605" s="35"/>
      <c r="BL605" s="35"/>
      <c r="BM605" s="35"/>
      <c r="BN605" s="35"/>
      <c r="BO605" s="35"/>
      <c r="BP605" s="35"/>
      <c r="BQ605" s="35"/>
      <c r="BR605" s="35"/>
      <c r="BS605" s="35"/>
      <c r="BT605" s="35"/>
      <c r="BU605" s="35"/>
      <c r="BV605" s="35"/>
      <c r="BW605" s="35"/>
      <c r="BX605" s="35"/>
      <c r="BY605" s="35"/>
      <c r="BZ605" s="35"/>
      <c r="CA605" s="35"/>
      <c r="CB605" s="35"/>
      <c r="CC605" s="35"/>
      <c r="CD605" s="35"/>
      <c r="CE605" s="35"/>
      <c r="CF605" s="35"/>
      <c r="CG605" s="35"/>
      <c r="CH605" s="35"/>
      <c r="CI605" s="35"/>
      <c r="CJ605" s="35"/>
      <c r="CK605" s="35"/>
      <c r="CL605" s="35"/>
      <c r="CM605" s="35"/>
      <c r="CN605" s="35"/>
      <c r="CO605" s="35"/>
      <c r="CP605" s="35"/>
      <c r="CQ605" s="35"/>
      <c r="CR605" s="35"/>
      <c r="CU605" s="35"/>
      <c r="CV605" s="35"/>
      <c r="CW605" s="35"/>
      <c r="CX605" s="35"/>
      <c r="CY605" s="35"/>
      <c r="CZ605" s="35"/>
      <c r="DA605" s="35"/>
      <c r="DB605" s="35"/>
      <c r="DC605" s="35"/>
      <c r="DD605" s="35"/>
      <c r="DE605" s="35"/>
      <c r="DF605" s="35"/>
      <c r="DG605" s="35"/>
      <c r="DH605" s="35"/>
      <c r="DI605" s="35"/>
      <c r="DJ605" s="35"/>
      <c r="DK605" s="35"/>
      <c r="DL605" s="35"/>
      <c r="DM605" s="35"/>
      <c r="DN605" s="35"/>
      <c r="DO605" s="35"/>
      <c r="DP605" s="35"/>
    </row>
    <row r="606" ht="24.75" customHeight="1">
      <c r="A606" s="35"/>
      <c r="B606" s="82"/>
      <c r="C606" s="35"/>
      <c r="D606" s="35"/>
      <c r="E606" s="35"/>
      <c r="F606" s="35"/>
      <c r="G606" s="35"/>
      <c r="H606" s="35"/>
      <c r="I606" s="35"/>
      <c r="J606" s="35"/>
      <c r="K606" s="101"/>
      <c r="L606" s="113"/>
      <c r="M606" s="35"/>
      <c r="N606" s="35"/>
      <c r="O606" s="35"/>
      <c r="P606" s="35"/>
      <c r="Q606" s="101"/>
      <c r="R606" s="114"/>
      <c r="S606" s="243"/>
      <c r="T606" s="250"/>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101"/>
      <c r="AT606" s="35"/>
      <c r="AU606" s="35"/>
      <c r="AV606" s="35"/>
      <c r="AW606" s="35"/>
      <c r="AX606" s="35"/>
      <c r="AY606" s="101"/>
      <c r="AZ606" s="114"/>
      <c r="BA606" s="35"/>
      <c r="BB606" s="35"/>
      <c r="BC606" s="35"/>
      <c r="BD606" s="35"/>
      <c r="BE606" s="35"/>
      <c r="BF606" s="35"/>
      <c r="BG606" s="243"/>
      <c r="BH606" s="243"/>
      <c r="BI606" s="35"/>
      <c r="BJ606" s="35"/>
      <c r="BK606" s="35"/>
      <c r="BL606" s="35"/>
      <c r="BM606" s="35"/>
      <c r="BN606" s="35"/>
      <c r="BO606" s="35"/>
      <c r="BP606" s="35"/>
      <c r="BQ606" s="35"/>
      <c r="BR606" s="35"/>
      <c r="BS606" s="35"/>
      <c r="BT606" s="35"/>
      <c r="BU606" s="35"/>
      <c r="BV606" s="35"/>
      <c r="BW606" s="35"/>
      <c r="BX606" s="35"/>
      <c r="BY606" s="35"/>
      <c r="BZ606" s="35"/>
      <c r="CA606" s="35"/>
      <c r="CB606" s="35"/>
      <c r="CC606" s="35"/>
      <c r="CD606" s="35"/>
      <c r="CE606" s="35"/>
      <c r="CF606" s="35"/>
      <c r="CG606" s="35"/>
      <c r="CH606" s="35"/>
      <c r="CI606" s="35"/>
      <c r="CJ606" s="35"/>
      <c r="CK606" s="35"/>
      <c r="CL606" s="35"/>
      <c r="CM606" s="35"/>
      <c r="CN606" s="35"/>
      <c r="CO606" s="35"/>
      <c r="CP606" s="35"/>
      <c r="CQ606" s="35"/>
      <c r="CR606" s="35"/>
      <c r="CU606" s="35"/>
      <c r="CV606" s="35"/>
      <c r="CW606" s="35"/>
      <c r="CX606" s="35"/>
      <c r="CY606" s="35"/>
      <c r="CZ606" s="35"/>
      <c r="DA606" s="35"/>
      <c r="DB606" s="35"/>
      <c r="DC606" s="35"/>
      <c r="DD606" s="35"/>
      <c r="DE606" s="35"/>
      <c r="DF606" s="35"/>
      <c r="DG606" s="35"/>
      <c r="DH606" s="35"/>
      <c r="DI606" s="35"/>
      <c r="DJ606" s="35"/>
      <c r="DK606" s="35"/>
      <c r="DL606" s="35"/>
      <c r="DM606" s="35"/>
      <c r="DN606" s="35"/>
      <c r="DO606" s="35"/>
      <c r="DP606" s="35"/>
    </row>
    <row r="607" ht="24.75" customHeight="1">
      <c r="A607" s="35"/>
      <c r="B607" s="82"/>
      <c r="C607" s="35"/>
      <c r="D607" s="35"/>
      <c r="E607" s="35"/>
      <c r="F607" s="35"/>
      <c r="G607" s="35"/>
      <c r="H607" s="35"/>
      <c r="I607" s="35"/>
      <c r="J607" s="35"/>
      <c r="K607" s="101"/>
      <c r="L607" s="113"/>
      <c r="M607" s="35"/>
      <c r="N607" s="35"/>
      <c r="O607" s="35"/>
      <c r="P607" s="35"/>
      <c r="Q607" s="101"/>
      <c r="R607" s="114"/>
      <c r="S607" s="243"/>
      <c r="T607" s="250"/>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101"/>
      <c r="AT607" s="35"/>
      <c r="AU607" s="35"/>
      <c r="AV607" s="35"/>
      <c r="AW607" s="35"/>
      <c r="AX607" s="35"/>
      <c r="AY607" s="101"/>
      <c r="AZ607" s="114"/>
      <c r="BA607" s="35"/>
      <c r="BB607" s="35"/>
      <c r="BC607" s="35"/>
      <c r="BD607" s="35"/>
      <c r="BE607" s="35"/>
      <c r="BF607" s="35"/>
      <c r="BG607" s="243"/>
      <c r="BH607" s="243"/>
      <c r="BI607" s="35"/>
      <c r="BJ607" s="35"/>
      <c r="BK607" s="35"/>
      <c r="BL607" s="35"/>
      <c r="BM607" s="35"/>
      <c r="BN607" s="35"/>
      <c r="BO607" s="35"/>
      <c r="BP607" s="35"/>
      <c r="BQ607" s="35"/>
      <c r="BR607" s="35"/>
      <c r="BS607" s="35"/>
      <c r="BT607" s="35"/>
      <c r="BU607" s="35"/>
      <c r="BV607" s="35"/>
      <c r="BW607" s="35"/>
      <c r="BX607" s="35"/>
      <c r="BY607" s="35"/>
      <c r="BZ607" s="35"/>
      <c r="CA607" s="35"/>
      <c r="CB607" s="35"/>
      <c r="CC607" s="35"/>
      <c r="CD607" s="35"/>
      <c r="CE607" s="35"/>
      <c r="CF607" s="35"/>
      <c r="CG607" s="35"/>
      <c r="CH607" s="35"/>
      <c r="CI607" s="35"/>
      <c r="CJ607" s="35"/>
      <c r="CK607" s="35"/>
      <c r="CL607" s="35"/>
      <c r="CM607" s="35"/>
      <c r="CN607" s="35"/>
      <c r="CO607" s="35"/>
      <c r="CP607" s="35"/>
      <c r="CQ607" s="35"/>
      <c r="CR607" s="35"/>
      <c r="CU607" s="35"/>
      <c r="CV607" s="35"/>
      <c r="CW607" s="35"/>
      <c r="CX607" s="35"/>
      <c r="CY607" s="35"/>
      <c r="CZ607" s="35"/>
      <c r="DA607" s="35"/>
      <c r="DB607" s="35"/>
      <c r="DC607" s="35"/>
      <c r="DD607" s="35"/>
      <c r="DE607" s="35"/>
      <c r="DF607" s="35"/>
      <c r="DG607" s="35"/>
      <c r="DH607" s="35"/>
      <c r="DI607" s="35"/>
      <c r="DJ607" s="35"/>
      <c r="DK607" s="35"/>
      <c r="DL607" s="35"/>
      <c r="DM607" s="35"/>
      <c r="DN607" s="35"/>
      <c r="DO607" s="35"/>
      <c r="DP607" s="35"/>
    </row>
    <row r="608" ht="24.75" customHeight="1">
      <c r="A608" s="35"/>
      <c r="B608" s="82"/>
      <c r="C608" s="35"/>
      <c r="D608" s="35"/>
      <c r="E608" s="35"/>
      <c r="F608" s="35"/>
      <c r="G608" s="35"/>
      <c r="H608" s="35"/>
      <c r="I608" s="35"/>
      <c r="J608" s="35"/>
      <c r="K608" s="101"/>
      <c r="L608" s="113"/>
      <c r="M608" s="35"/>
      <c r="N608" s="35"/>
      <c r="O608" s="35"/>
      <c r="P608" s="35"/>
      <c r="Q608" s="101"/>
      <c r="R608" s="114"/>
      <c r="S608" s="243"/>
      <c r="T608" s="250"/>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101"/>
      <c r="AT608" s="35"/>
      <c r="AU608" s="35"/>
      <c r="AV608" s="35"/>
      <c r="AW608" s="35"/>
      <c r="AX608" s="35"/>
      <c r="AY608" s="101"/>
      <c r="AZ608" s="114"/>
      <c r="BA608" s="35"/>
      <c r="BB608" s="35"/>
      <c r="BC608" s="35"/>
      <c r="BD608" s="35"/>
      <c r="BE608" s="35"/>
      <c r="BF608" s="35"/>
      <c r="BG608" s="243"/>
      <c r="BH608" s="243"/>
      <c r="BI608" s="35"/>
      <c r="BJ608" s="35"/>
      <c r="BK608" s="35"/>
      <c r="BL608" s="35"/>
      <c r="BM608" s="35"/>
      <c r="BN608" s="35"/>
      <c r="BO608" s="35"/>
      <c r="BP608" s="35"/>
      <c r="BQ608" s="35"/>
      <c r="BR608" s="35"/>
      <c r="BS608" s="35"/>
      <c r="BT608" s="35"/>
      <c r="BU608" s="35"/>
      <c r="BV608" s="35"/>
      <c r="BW608" s="35"/>
      <c r="BX608" s="35"/>
      <c r="BY608" s="35"/>
      <c r="BZ608" s="35"/>
      <c r="CA608" s="35"/>
      <c r="CB608" s="35"/>
      <c r="CC608" s="35"/>
      <c r="CD608" s="35"/>
      <c r="CE608" s="35"/>
      <c r="CF608" s="35"/>
      <c r="CG608" s="35"/>
      <c r="CH608" s="35"/>
      <c r="CI608" s="35"/>
      <c r="CJ608" s="35"/>
      <c r="CK608" s="35"/>
      <c r="CL608" s="35"/>
      <c r="CM608" s="35"/>
      <c r="CN608" s="35"/>
      <c r="CO608" s="35"/>
      <c r="CP608" s="35"/>
      <c r="CQ608" s="35"/>
      <c r="CR608" s="35"/>
      <c r="CU608" s="35"/>
      <c r="CV608" s="35"/>
      <c r="CW608" s="35"/>
      <c r="CX608" s="35"/>
      <c r="CY608" s="35"/>
      <c r="CZ608" s="35"/>
      <c r="DA608" s="35"/>
      <c r="DB608" s="35"/>
      <c r="DC608" s="35"/>
      <c r="DD608" s="35"/>
      <c r="DE608" s="35"/>
      <c r="DF608" s="35"/>
      <c r="DG608" s="35"/>
      <c r="DH608" s="35"/>
      <c r="DI608" s="35"/>
      <c r="DJ608" s="35"/>
      <c r="DK608" s="35"/>
      <c r="DL608" s="35"/>
      <c r="DM608" s="35"/>
      <c r="DN608" s="35"/>
      <c r="DO608" s="35"/>
      <c r="DP608" s="35"/>
    </row>
  </sheetData>
  <mergeCells count="184">
    <mergeCell ref="AZ2:BB3"/>
    <mergeCell ref="BD2:BF2"/>
    <mergeCell ref="BD3:BF3"/>
    <mergeCell ref="C1:I1"/>
    <mergeCell ref="Q1:AB1"/>
    <mergeCell ref="AE1:BF1"/>
    <mergeCell ref="A2:B4"/>
    <mergeCell ref="C2:I4"/>
    <mergeCell ref="J2:N4"/>
    <mergeCell ref="R2:T3"/>
    <mergeCell ref="AE5:AF6"/>
    <mergeCell ref="AG5:AH6"/>
    <mergeCell ref="Q5:R6"/>
    <mergeCell ref="S5:T6"/>
    <mergeCell ref="U5:V6"/>
    <mergeCell ref="W5:X6"/>
    <mergeCell ref="Y5:Z6"/>
    <mergeCell ref="AA5:AB6"/>
    <mergeCell ref="AC5:AD6"/>
    <mergeCell ref="V2:X3"/>
    <mergeCell ref="Z2:AB3"/>
    <mergeCell ref="AF2:AH2"/>
    <mergeCell ref="AI2:AI3"/>
    <mergeCell ref="AF3:AH3"/>
    <mergeCell ref="AN2:AP3"/>
    <mergeCell ref="AQ2:AQ3"/>
    <mergeCell ref="AR2:AT3"/>
    <mergeCell ref="AU2:AU3"/>
    <mergeCell ref="AV2:AX3"/>
    <mergeCell ref="AY2:AY3"/>
    <mergeCell ref="AJ2:AL3"/>
    <mergeCell ref="AM2:AM3"/>
    <mergeCell ref="AI5:AJ6"/>
    <mergeCell ref="AK5:AL6"/>
    <mergeCell ref="AM5:AN6"/>
    <mergeCell ref="AO5:AP6"/>
    <mergeCell ref="AQ5:AR6"/>
    <mergeCell ref="C5:D6"/>
    <mergeCell ref="E5:F6"/>
    <mergeCell ref="G5:H6"/>
    <mergeCell ref="I5:J6"/>
    <mergeCell ref="K5:L6"/>
    <mergeCell ref="M5:N6"/>
    <mergeCell ref="O5:P6"/>
    <mergeCell ref="CI7:CJ7"/>
    <mergeCell ref="CK7:CL7"/>
    <mergeCell ref="DA8:DB8"/>
    <mergeCell ref="DB10:DB17"/>
    <mergeCell ref="DB18:DB41"/>
    <mergeCell ref="DB42:DB68"/>
    <mergeCell ref="DB69:DB113"/>
    <mergeCell ref="DB114:DB134"/>
    <mergeCell ref="BU7:BV7"/>
    <mergeCell ref="BW7:BX7"/>
    <mergeCell ref="BY7:BZ7"/>
    <mergeCell ref="CA7:CB7"/>
    <mergeCell ref="CC7:CD7"/>
    <mergeCell ref="CE7:CF7"/>
    <mergeCell ref="CG7:CH7"/>
    <mergeCell ref="BG5:BH6"/>
    <mergeCell ref="BI5:BJ6"/>
    <mergeCell ref="BK5:BL6"/>
    <mergeCell ref="BM5:BN6"/>
    <mergeCell ref="BO5:BP6"/>
    <mergeCell ref="BQ5:BR6"/>
    <mergeCell ref="BS5:BT6"/>
    <mergeCell ref="BU5:BV6"/>
    <mergeCell ref="BW5:BX6"/>
    <mergeCell ref="BY5:BZ6"/>
    <mergeCell ref="CA5:CB6"/>
    <mergeCell ref="CC5:CD6"/>
    <mergeCell ref="CE5:CF6"/>
    <mergeCell ref="CG5:CH6"/>
    <mergeCell ref="CW5:CX6"/>
    <mergeCell ref="CZ5:DB7"/>
    <mergeCell ref="CW7:CX7"/>
    <mergeCell ref="CI5:CJ6"/>
    <mergeCell ref="CK5:CL6"/>
    <mergeCell ref="CM5:CN6"/>
    <mergeCell ref="CO5:CP6"/>
    <mergeCell ref="CQ5:CR6"/>
    <mergeCell ref="CS5:CT6"/>
    <mergeCell ref="CU5:CV6"/>
    <mergeCell ref="DM5:DN6"/>
    <mergeCell ref="AS5:AT6"/>
    <mergeCell ref="AU5:AV6"/>
    <mergeCell ref="AW5:AX6"/>
    <mergeCell ref="AY5:AZ6"/>
    <mergeCell ref="BA5:BB6"/>
    <mergeCell ref="BC5:BD6"/>
    <mergeCell ref="BE5:BF6"/>
    <mergeCell ref="AS7:AT7"/>
    <mergeCell ref="AU7:AV7"/>
    <mergeCell ref="AW7:AX7"/>
    <mergeCell ref="AY7:AZ7"/>
    <mergeCell ref="BA7:BB7"/>
    <mergeCell ref="BC7:BD7"/>
    <mergeCell ref="BE7:BF7"/>
    <mergeCell ref="CM7:CN7"/>
    <mergeCell ref="CO7:CP7"/>
    <mergeCell ref="CQ7:CR7"/>
    <mergeCell ref="CS7:CT7"/>
    <mergeCell ref="CU7:CV7"/>
    <mergeCell ref="DM7:DN7"/>
    <mergeCell ref="BG7:BH7"/>
    <mergeCell ref="BI7:BJ7"/>
    <mergeCell ref="BK7:BL7"/>
    <mergeCell ref="BM7:BN7"/>
    <mergeCell ref="BO7:BP7"/>
    <mergeCell ref="BQ7:BR7"/>
    <mergeCell ref="BS7:BT7"/>
    <mergeCell ref="BG9:BH9"/>
    <mergeCell ref="BI9:BJ9"/>
    <mergeCell ref="BK9:BL9"/>
    <mergeCell ref="BM9:BN9"/>
    <mergeCell ref="BO9:BP9"/>
    <mergeCell ref="BQ9:BR9"/>
    <mergeCell ref="BS9:BT9"/>
    <mergeCell ref="BU9:BV9"/>
    <mergeCell ref="BW9:BX9"/>
    <mergeCell ref="BY9:BZ9"/>
    <mergeCell ref="CA9:CB9"/>
    <mergeCell ref="CC9:CD9"/>
    <mergeCell ref="CE9:CF9"/>
    <mergeCell ref="CG9:CH9"/>
    <mergeCell ref="CW9:CX9"/>
    <mergeCell ref="CZ9:DB9"/>
    <mergeCell ref="DM9:DN9"/>
    <mergeCell ref="CI9:CJ9"/>
    <mergeCell ref="CK9:CL9"/>
    <mergeCell ref="CM9:CN9"/>
    <mergeCell ref="CO9:CP9"/>
    <mergeCell ref="CQ9:CR9"/>
    <mergeCell ref="CS9:CT9"/>
    <mergeCell ref="CU9:CV9"/>
    <mergeCell ref="AE7:AF7"/>
    <mergeCell ref="AG7:AH7"/>
    <mergeCell ref="AI7:AJ7"/>
    <mergeCell ref="AK7:AL7"/>
    <mergeCell ref="AM7:AN7"/>
    <mergeCell ref="AO7:AP7"/>
    <mergeCell ref="AQ7:AR7"/>
    <mergeCell ref="Q7:R7"/>
    <mergeCell ref="S7:T7"/>
    <mergeCell ref="U7:V7"/>
    <mergeCell ref="W7:X7"/>
    <mergeCell ref="Y7:Z7"/>
    <mergeCell ref="AA7:AB7"/>
    <mergeCell ref="AC7:AD7"/>
    <mergeCell ref="C7:D7"/>
    <mergeCell ref="E7:F7"/>
    <mergeCell ref="G7:H7"/>
    <mergeCell ref="I7:J7"/>
    <mergeCell ref="K7:L7"/>
    <mergeCell ref="M7:N7"/>
    <mergeCell ref="O7:P7"/>
    <mergeCell ref="C9:D9"/>
    <mergeCell ref="E9:F9"/>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O9:AP9"/>
    <mergeCell ref="AQ9:AR9"/>
    <mergeCell ref="AS9:AT9"/>
    <mergeCell ref="AU9:AV9"/>
    <mergeCell ref="AW9:AX9"/>
    <mergeCell ref="AY9:AZ9"/>
    <mergeCell ref="BA9:BB9"/>
    <mergeCell ref="BC9:BD9"/>
    <mergeCell ref="BE9:BF9"/>
  </mergeCells>
  <conditionalFormatting sqref="AN51">
    <cfRule type="notContainsBlanks" dxfId="0" priority="1">
      <formula>LEN(TRIM(AN51))&gt;0</formula>
    </cfRule>
  </conditionalFormatting>
  <hyperlinks>
    <hyperlink r:id="rId2" ref="K9"/>
    <hyperlink r:id="rId3" ref="AO9"/>
    <hyperlink r:id="rId4" ref="BG9"/>
    <hyperlink r:id="rId5" ref="BU9"/>
    <hyperlink r:id="rId6" ref="CO9"/>
    <hyperlink r:id="rId7" ref="D10"/>
    <hyperlink r:id="rId8" ref="F10"/>
    <hyperlink r:id="rId9" ref="H10"/>
    <hyperlink r:id="rId10" ref="J10"/>
    <hyperlink r:id="rId11" ref="L10"/>
    <hyperlink r:id="rId12" ref="N10"/>
    <hyperlink r:id="rId13" ref="P10"/>
    <hyperlink r:id="rId14" ref="R10"/>
    <hyperlink r:id="rId15" ref="T10"/>
    <hyperlink r:id="rId16" ref="V10"/>
    <hyperlink r:id="rId17" ref="X10"/>
    <hyperlink r:id="rId18" ref="Z10"/>
    <hyperlink r:id="rId19" ref="AB10"/>
    <hyperlink r:id="rId20" ref="AD10"/>
    <hyperlink r:id="rId21" ref="AF10"/>
    <hyperlink r:id="rId22" ref="AH10"/>
    <hyperlink r:id="rId23" ref="AJ10"/>
    <hyperlink r:id="rId24" ref="AL10"/>
    <hyperlink r:id="rId25" ref="AN10"/>
    <hyperlink r:id="rId26" ref="AP10"/>
    <hyperlink r:id="rId27" ref="AR10"/>
    <hyperlink r:id="rId28" ref="AT10"/>
    <hyperlink r:id="rId29" ref="AV10"/>
    <hyperlink r:id="rId30" ref="AX10"/>
    <hyperlink r:id="rId31" ref="AZ10"/>
    <hyperlink r:id="rId32" location="Agehaguera" ref="BB10"/>
    <hyperlink r:id="rId33" ref="BD10"/>
    <hyperlink r:id="rId34" ref="BF10"/>
    <hyperlink r:id="rId35" ref="BH10"/>
    <hyperlink r:id="rId36" ref="BJ10"/>
    <hyperlink r:id="rId37" ref="BL10"/>
    <hyperlink r:id="rId38" ref="BN10"/>
    <hyperlink r:id="rId39" ref="BP10"/>
    <hyperlink r:id="rId40" ref="BR10"/>
    <hyperlink r:id="rId41" ref="BT10"/>
    <hyperlink r:id="rId42" ref="BV10"/>
    <hyperlink r:id="rId43" ref="BX10"/>
    <hyperlink r:id="rId44" ref="BZ10"/>
    <hyperlink r:id="rId45" ref="CB10"/>
    <hyperlink r:id="rId46" ref="CD10"/>
    <hyperlink r:id="rId47" ref="CH10"/>
    <hyperlink r:id="rId48" ref="CJ10"/>
    <hyperlink r:id="rId49" ref="CL10"/>
    <hyperlink r:id="rId50" ref="CN10"/>
    <hyperlink r:id="rId51" ref="CP10"/>
    <hyperlink r:id="rId52" ref="CR10"/>
    <hyperlink r:id="rId53" ref="CT10"/>
    <hyperlink r:id="rId54" ref="CV10"/>
    <hyperlink r:id="rId55" ref="CX10"/>
    <hyperlink r:id="rId56" ref="DN10"/>
    <hyperlink r:id="rId57" ref="D11"/>
    <hyperlink r:id="rId58" ref="F11"/>
    <hyperlink r:id="rId59" ref="H11"/>
    <hyperlink r:id="rId60" ref="J11"/>
    <hyperlink r:id="rId61" ref="L11"/>
    <hyperlink r:id="rId62" ref="N11"/>
    <hyperlink r:id="rId63" ref="P11"/>
    <hyperlink r:id="rId64" ref="R11"/>
    <hyperlink r:id="rId65" ref="T11"/>
    <hyperlink r:id="rId66" ref="V11"/>
    <hyperlink r:id="rId67" ref="X11"/>
    <hyperlink r:id="rId68" ref="Z11"/>
    <hyperlink r:id="rId69" ref="AB11"/>
    <hyperlink r:id="rId70" ref="AD11"/>
    <hyperlink r:id="rId71" ref="AF11"/>
    <hyperlink r:id="rId72" ref="AH11"/>
    <hyperlink r:id="rId73" ref="AJ11"/>
    <hyperlink r:id="rId74" ref="AL11"/>
    <hyperlink r:id="rId75" ref="AN11"/>
    <hyperlink r:id="rId76" ref="AP11"/>
    <hyperlink r:id="rId77" ref="AR11"/>
    <hyperlink r:id="rId78" location="Bzil_Class" ref="AT11"/>
    <hyperlink r:id="rId79" ref="AV11"/>
    <hyperlink r:id="rId80" ref="AX11"/>
    <hyperlink r:id="rId81" ref="AZ11"/>
    <hyperlink r:id="rId82" location="Baku_Zame" ref="BB11"/>
    <hyperlink r:id="rId83" ref="BD11"/>
    <hyperlink r:id="rId84" ref="BF11"/>
    <hyperlink r:id="rId85" ref="BH11"/>
    <hyperlink r:id="rId86" ref="BJ11"/>
    <hyperlink r:id="rId87" ref="BL11"/>
    <hyperlink r:id="rId88" ref="BN11"/>
    <hyperlink r:id="rId89" ref="BP11"/>
    <hyperlink r:id="rId90" ref="BR11"/>
    <hyperlink r:id="rId91" ref="BT11"/>
    <hyperlink r:id="rId92" ref="BV11"/>
    <hyperlink r:id="rId93" ref="BX11"/>
    <hyperlink r:id="rId94" ref="BZ11"/>
    <hyperlink r:id="rId95" ref="CB11"/>
    <hyperlink r:id="rId96" ref="CD11"/>
    <hyperlink r:id="rId97" ref="CH11"/>
    <hyperlink r:id="rId98" ref="CJ11"/>
    <hyperlink r:id="rId99" ref="CL11"/>
    <hyperlink r:id="rId100" ref="CN11"/>
    <hyperlink r:id="rId101" ref="CP11"/>
    <hyperlink r:id="rId102" ref="CT11"/>
    <hyperlink r:id="rId103" ref="CV11"/>
    <hyperlink r:id="rId104" ref="CX11"/>
    <hyperlink r:id="rId105" ref="DN11"/>
    <hyperlink r:id="rId106" ref="D12"/>
    <hyperlink r:id="rId107" ref="F12"/>
    <hyperlink r:id="rId108" ref="H12"/>
    <hyperlink r:id="rId109" ref="J12"/>
    <hyperlink r:id="rId110" ref="L12"/>
    <hyperlink r:id="rId111" ref="N12"/>
    <hyperlink r:id="rId112" location="Millennium_series" ref="P12"/>
    <hyperlink r:id="rId113" ref="R12"/>
    <hyperlink r:id="rId114" ref="T12"/>
    <hyperlink r:id="rId115" ref="V12"/>
    <hyperlink r:id="rId116" ref="X12"/>
    <hyperlink r:id="rId117" ref="Z12"/>
    <hyperlink r:id="rId118" ref="AB12"/>
    <hyperlink r:id="rId119" ref="AD12"/>
    <hyperlink r:id="rId120" ref="AF12"/>
    <hyperlink r:id="rId121" ref="AH12"/>
    <hyperlink r:id="rId122" ref="AJ12"/>
    <hyperlink r:id="rId123" ref="AL12"/>
    <hyperlink r:id="rId124" ref="AN12"/>
    <hyperlink r:id="rId125" ref="AP12"/>
    <hyperlink r:id="rId126" ref="AR12"/>
    <hyperlink r:id="rId127" ref="AT12"/>
    <hyperlink r:id="rId128" ref="AV12"/>
    <hyperlink r:id="rId129" ref="AX12"/>
    <hyperlink r:id="rId130" ref="AZ12"/>
    <hyperlink r:id="rId131" location="Bananawani" ref="BB12"/>
    <hyperlink r:id="rId132" ref="BD12"/>
    <hyperlink r:id="rId133" ref="BF12"/>
    <hyperlink r:id="rId134" ref="BH12"/>
    <hyperlink r:id="rId135" ref="BJ12"/>
    <hyperlink r:id="rId136" ref="BL12"/>
    <hyperlink r:id="rId137" ref="BN12"/>
    <hyperlink r:id="rId138" ref="BP12"/>
    <hyperlink r:id="rId139" ref="BR12"/>
    <hyperlink r:id="rId140" ref="BT12"/>
    <hyperlink r:id="rId141" ref="BV12"/>
    <hyperlink r:id="rId142" ref="BX12"/>
    <hyperlink r:id="rId143" ref="BZ12"/>
    <hyperlink r:id="rId144" ref="CB12"/>
    <hyperlink r:id="rId145" ref="CD12"/>
    <hyperlink r:id="rId146" ref="CH12"/>
    <hyperlink r:id="rId147" ref="CJ12"/>
    <hyperlink r:id="rId148" ref="CL12"/>
    <hyperlink r:id="rId149" ref="CN12"/>
    <hyperlink r:id="rId150" ref="CP12"/>
    <hyperlink r:id="rId151" ref="CR12"/>
    <hyperlink r:id="rId152" ref="CT12"/>
    <hyperlink r:id="rId153" ref="CV12"/>
    <hyperlink r:id="rId154" ref="CX12"/>
    <hyperlink r:id="rId155" ref="DN12"/>
    <hyperlink r:id="rId156" ref="D13"/>
    <hyperlink r:id="rId157" ref="F13"/>
    <hyperlink r:id="rId158" ref="H13"/>
    <hyperlink r:id="rId159" ref="J13"/>
    <hyperlink r:id="rId160" ref="L13"/>
    <hyperlink r:id="rId161" ref="N13"/>
    <hyperlink r:id="rId162" ref="P13"/>
    <hyperlink r:id="rId163" ref="R13"/>
    <hyperlink r:id="rId164" ref="T13"/>
    <hyperlink r:id="rId165" ref="V13"/>
    <hyperlink r:id="rId166" ref="X13"/>
    <hyperlink r:id="rId167" ref="Z13"/>
    <hyperlink r:id="rId168" ref="AB13"/>
    <hyperlink r:id="rId169" ref="AD13"/>
    <hyperlink r:id="rId170" ref="AF13"/>
    <hyperlink r:id="rId171" ref="AH13"/>
    <hyperlink r:id="rId172" ref="AJ13"/>
    <hyperlink r:id="rId173" ref="AL13"/>
    <hyperlink r:id="rId174" ref="AN13"/>
    <hyperlink r:id="rId175" ref="AP13"/>
    <hyperlink r:id="rId176" ref="AR13"/>
    <hyperlink r:id="rId177" location="Bzil_Class" ref="AT13"/>
    <hyperlink r:id="rId178" ref="AV13"/>
    <hyperlink r:id="rId179" ref="AX13"/>
    <hyperlink r:id="rId180" ref="AZ13"/>
    <hyperlink r:id="rId181" location="F-Wani" ref="BB13"/>
    <hyperlink r:id="rId182" ref="BD13"/>
    <hyperlink r:id="rId183" ref="BF13"/>
    <hyperlink r:id="rId184" ref="BH13"/>
    <hyperlink r:id="rId185" ref="BJ13"/>
    <hyperlink r:id="rId186" ref="BL13"/>
    <hyperlink r:id="rId187" ref="BN13"/>
    <hyperlink r:id="rId188" ref="BP13"/>
    <hyperlink r:id="rId189" ref="BR13"/>
    <hyperlink r:id="rId190" ref="BT13"/>
    <hyperlink r:id="rId191" ref="BV13"/>
    <hyperlink r:id="rId192" ref="BX13"/>
    <hyperlink r:id="rId193" ref="BZ13"/>
    <hyperlink r:id="rId194" ref="CB13"/>
    <hyperlink r:id="rId195" ref="CD13"/>
    <hyperlink r:id="rId196" ref="CH13"/>
    <hyperlink r:id="rId197" location="Defective_Turret" ref="CJ13"/>
    <hyperlink r:id="rId198" ref="CL13"/>
    <hyperlink r:id="rId199" ref="CN13"/>
    <hyperlink r:id="rId200" ref="CP13"/>
    <hyperlink r:id="rId201" ref="CR13"/>
    <hyperlink r:id="rId202" ref="CT13"/>
    <hyperlink r:id="rId203" ref="CV13"/>
    <hyperlink r:id="rId204" ref="CX13"/>
    <hyperlink r:id="rId205" ref="DN13"/>
    <hyperlink r:id="rId206" ref="D14"/>
    <hyperlink r:id="rId207" ref="F14"/>
    <hyperlink r:id="rId208" ref="H14"/>
    <hyperlink r:id="rId209" ref="J14"/>
    <hyperlink r:id="rId210" ref="L14"/>
    <hyperlink r:id="rId211" ref="N14"/>
    <hyperlink r:id="rId212" ref="P14"/>
    <hyperlink r:id="rId213" ref="R14"/>
    <hyperlink r:id="rId214" ref="T14"/>
    <hyperlink r:id="rId215" ref="V14"/>
    <hyperlink r:id="rId216" ref="X14"/>
    <hyperlink r:id="rId217" ref="Z14"/>
    <hyperlink r:id="rId218" ref="AB14"/>
    <hyperlink r:id="rId219" ref="AD14"/>
    <hyperlink r:id="rId220" ref="AF14"/>
    <hyperlink r:id="rId221" ref="AH14"/>
    <hyperlink r:id="rId222" location="Powers" ref="AJ14"/>
    <hyperlink r:id="rId223" ref="AL14"/>
    <hyperlink r:id="rId224" ref="AN14"/>
    <hyperlink r:id="rId225" ref="AP14"/>
    <hyperlink r:id="rId226" ref="AR14"/>
    <hyperlink r:id="rId227" ref="AT14"/>
    <hyperlink r:id="rId228" ref="AV14"/>
    <hyperlink r:id="rId229" ref="AX14"/>
    <hyperlink r:id="rId230" ref="AZ14"/>
    <hyperlink r:id="rId231" location="Batta_GT-7000" ref="BB14"/>
    <hyperlink r:id="rId232" ref="BD14"/>
    <hyperlink r:id="rId233" ref="BF14"/>
    <hyperlink r:id="rId234" ref="BH14"/>
    <hyperlink r:id="rId235" ref="BJ14"/>
    <hyperlink r:id="rId236" ref="BL14"/>
    <hyperlink r:id="rId237" ref="BN14"/>
    <hyperlink r:id="rId238" ref="BP14"/>
    <hyperlink r:id="rId239" ref="BR14"/>
    <hyperlink r:id="rId240" ref="BT14"/>
    <hyperlink r:id="rId241" ref="BV14"/>
    <hyperlink r:id="rId242" ref="BX14"/>
    <hyperlink r:id="rId243" ref="BZ14"/>
    <hyperlink r:id="rId244" ref="CB14"/>
    <hyperlink r:id="rId245" ref="CD14"/>
    <hyperlink r:id="rId246" ref="CH14"/>
    <hyperlink r:id="rId247" location="FrankenTurret" ref="CJ14"/>
    <hyperlink r:id="rId248" ref="CL14"/>
    <hyperlink r:id="rId249" ref="CN14"/>
    <hyperlink r:id="rId250" ref="CP14"/>
    <hyperlink r:id="rId251" ref="CR14"/>
    <hyperlink r:id="rId252" ref="CT14"/>
    <hyperlink r:id="rId253" location="Powers_and_Abilities" ref="CV14"/>
    <hyperlink r:id="rId254" ref="CX14"/>
    <hyperlink r:id="rId255" ref="DN14"/>
    <hyperlink r:id="rId256" ref="D15"/>
    <hyperlink r:id="rId257" ref="F15"/>
    <hyperlink r:id="rId258" ref="H15"/>
    <hyperlink r:id="rId259" ref="J15"/>
    <hyperlink r:id="rId260" ref="L15"/>
    <hyperlink r:id="rId261" ref="N15"/>
    <hyperlink r:id="rId262" ref="P15"/>
    <hyperlink r:id="rId263" ref="R15"/>
    <hyperlink r:id="rId264" ref="T15"/>
    <hyperlink r:id="rId265" ref="V15"/>
    <hyperlink r:id="rId266" ref="X15"/>
    <hyperlink r:id="rId267" ref="Z15"/>
    <hyperlink r:id="rId268" ref="AB15"/>
    <hyperlink r:id="rId269" ref="AD15"/>
    <hyperlink r:id="rId270" ref="AF15"/>
    <hyperlink r:id="rId271" ref="AH15"/>
    <hyperlink r:id="rId272" ref="AJ15"/>
    <hyperlink r:id="rId273" ref="AL15"/>
    <hyperlink r:id="rId274" ref="AN15"/>
    <hyperlink r:id="rId275" ref="AP15"/>
    <hyperlink r:id="rId276" ref="AR15"/>
    <hyperlink r:id="rId277" ref="AT15"/>
    <hyperlink r:id="rId278" ref="AV15"/>
    <hyperlink r:id="rId279" ref="AX15"/>
    <hyperlink r:id="rId280" ref="AZ15"/>
    <hyperlink r:id="rId281" location="Battle_Boats" ref="BB15"/>
    <hyperlink r:id="rId282" ref="BD15"/>
    <hyperlink r:id="rId283" ref="BF15"/>
    <hyperlink r:id="rId284" ref="BH15"/>
    <hyperlink r:id="rId285" ref="BJ15"/>
    <hyperlink r:id="rId286" ref="BL15"/>
    <hyperlink r:id="rId287" ref="BN15"/>
    <hyperlink r:id="rId288" ref="BP15"/>
    <hyperlink r:id="rId289" ref="BR15"/>
    <hyperlink r:id="rId290" ref="BT15"/>
    <hyperlink r:id="rId291" ref="BV15"/>
    <hyperlink r:id="rId292" ref="BX15"/>
    <hyperlink r:id="rId293" ref="BZ15"/>
    <hyperlink r:id="rId294" ref="CB15"/>
    <hyperlink r:id="rId295" ref="CD15"/>
    <hyperlink r:id="rId296" ref="CH15"/>
    <hyperlink r:id="rId297" location="Personality_Cores" ref="CJ15"/>
    <hyperlink r:id="rId298" ref="CL15"/>
    <hyperlink r:id="rId299" ref="CN15"/>
    <hyperlink r:id="rId300" ref="CP15"/>
    <hyperlink r:id="rId301" ref="CR15"/>
    <hyperlink r:id="rId302" ref="CT15"/>
    <hyperlink r:id="rId303" location="Powers_and_Abilities" ref="CV15"/>
    <hyperlink r:id="rId304" ref="CX15"/>
    <hyperlink r:id="rId305" ref="DN15"/>
    <hyperlink r:id="rId306" ref="D16"/>
    <hyperlink r:id="rId307" ref="F16"/>
    <hyperlink r:id="rId308" ref="H16"/>
    <hyperlink r:id="rId309" ref="J16"/>
    <hyperlink r:id="rId310" ref="L16"/>
    <hyperlink r:id="rId311" ref="N16"/>
    <hyperlink r:id="rId312" ref="P16"/>
    <hyperlink r:id="rId313" ref="R16"/>
    <hyperlink r:id="rId314" ref="T16"/>
    <hyperlink r:id="rId315" ref="V16"/>
    <hyperlink r:id="rId316" ref="X16"/>
    <hyperlink r:id="rId317" ref="Z16"/>
    <hyperlink r:id="rId318" ref="AB16"/>
    <hyperlink r:id="rId319" ref="AD16"/>
    <hyperlink r:id="rId320" ref="AF16"/>
    <hyperlink r:id="rId321" ref="AH16"/>
    <hyperlink r:id="rId322" ref="AJ16"/>
    <hyperlink r:id="rId323" ref="AL16"/>
    <hyperlink r:id="rId324" ref="AN16"/>
    <hyperlink r:id="rId325" ref="AP16"/>
    <hyperlink r:id="rId326" ref="AR16"/>
    <hyperlink r:id="rId327" ref="AT16"/>
    <hyperlink r:id="rId328" ref="AV16"/>
    <hyperlink r:id="rId329" ref="AX16"/>
    <hyperlink r:id="rId330" ref="AZ16"/>
    <hyperlink r:id="rId331" location="Big_Tree" ref="BB16"/>
    <hyperlink r:id="rId332" ref="BD16"/>
    <hyperlink r:id="rId333" ref="BF16"/>
    <hyperlink r:id="rId334" ref="BH16"/>
    <hyperlink r:id="rId335" ref="BJ16"/>
    <hyperlink r:id="rId336" ref="BL16"/>
    <hyperlink r:id="rId337" ref="BN16"/>
    <hyperlink r:id="rId338" ref="BP16"/>
    <hyperlink r:id="rId339" ref="BR16"/>
    <hyperlink r:id="rId340" ref="BT16"/>
    <hyperlink r:id="rId341" ref="BV16"/>
    <hyperlink r:id="rId342" ref="BX16"/>
    <hyperlink r:id="rId343" ref="BZ16"/>
    <hyperlink r:id="rId344" ref="CB16"/>
    <hyperlink r:id="rId345" ref="CD16"/>
    <hyperlink r:id="rId346" ref="CH16"/>
    <hyperlink r:id="rId347" location="Rocket_Turret" ref="CJ16"/>
    <hyperlink r:id="rId348" ref="CL16"/>
    <hyperlink r:id="rId349" ref="CN16"/>
    <hyperlink r:id="rId350" ref="CP16"/>
    <hyperlink r:id="rId351" ref="CR16"/>
    <hyperlink r:id="rId352" ref="CT16"/>
    <hyperlink r:id="rId353" location="Powers_and_Abilities" ref="CV16"/>
    <hyperlink r:id="rId354" ref="CX16"/>
    <hyperlink r:id="rId355" ref="DN16"/>
    <hyperlink r:id="rId356" ref="D17"/>
    <hyperlink r:id="rId357" ref="F17"/>
    <hyperlink r:id="rId358" ref="H17"/>
    <hyperlink r:id="rId359" ref="J17"/>
    <hyperlink r:id="rId360" ref="L17"/>
    <hyperlink r:id="rId361" ref="N17"/>
    <hyperlink r:id="rId362" ref="P17"/>
    <hyperlink r:id="rId363" ref="R17"/>
    <hyperlink r:id="rId364" ref="T17"/>
    <hyperlink r:id="rId365" ref="V17"/>
    <hyperlink r:id="rId366" ref="X17"/>
    <hyperlink r:id="rId367" ref="Z17"/>
    <hyperlink r:id="rId368" ref="AB17"/>
    <hyperlink r:id="rId369" ref="AD17"/>
    <hyperlink r:id="rId370" ref="AF17"/>
    <hyperlink r:id="rId371" ref="AH17"/>
    <hyperlink r:id="rId372" ref="AJ17"/>
    <hyperlink r:id="rId373" ref="AL17"/>
    <hyperlink r:id="rId374" ref="AN17"/>
    <hyperlink r:id="rId375" ref="AP17"/>
    <hyperlink r:id="rId376" ref="AR17"/>
    <hyperlink r:id="rId377" ref="AT17"/>
    <hyperlink r:id="rId378" ref="AV17"/>
    <hyperlink r:id="rId379" ref="AX17"/>
    <hyperlink r:id="rId380" ref="AZ17"/>
    <hyperlink r:id="rId381" ref="BB17"/>
    <hyperlink r:id="rId382" ref="BD17"/>
    <hyperlink r:id="rId383" ref="BF17"/>
    <hyperlink r:id="rId384" ref="BH17"/>
    <hyperlink r:id="rId385" ref="BJ17"/>
    <hyperlink r:id="rId386" ref="BL17"/>
    <hyperlink r:id="rId387" ref="BN17"/>
    <hyperlink r:id="rId388" ref="BP17"/>
    <hyperlink r:id="rId389" ref="BR17"/>
    <hyperlink r:id="rId390" ref="BT17"/>
    <hyperlink r:id="rId391" ref="BV17"/>
    <hyperlink r:id="rId392" ref="BX17"/>
    <hyperlink r:id="rId393" ref="BZ17"/>
    <hyperlink r:id="rId394" location="Chrysomallus" ref="CB17"/>
    <hyperlink r:id="rId395" ref="CD17"/>
    <hyperlink r:id="rId396" ref="CH17"/>
    <hyperlink r:id="rId397" location="Sentry_Turret" ref="CJ17"/>
    <hyperlink r:id="rId398" ref="CL17"/>
    <hyperlink r:id="rId399" ref="CN17"/>
    <hyperlink r:id="rId400" ref="CP17"/>
    <hyperlink r:id="rId401" ref="CR17"/>
    <hyperlink r:id="rId402" ref="CT17"/>
    <hyperlink r:id="rId403" location="Powers_and_Abilities" ref="CV17"/>
    <hyperlink r:id="rId404" ref="CX17"/>
    <hyperlink r:id="rId405" ref="DN17"/>
    <hyperlink r:id="rId406" ref="D18"/>
    <hyperlink r:id="rId407" ref="F18"/>
    <hyperlink r:id="rId408" ref="H18"/>
    <hyperlink r:id="rId409" ref="J18"/>
    <hyperlink r:id="rId410" ref="L18"/>
    <hyperlink r:id="rId411" ref="N18"/>
    <hyperlink r:id="rId412" ref="P18"/>
    <hyperlink r:id="rId413" ref="R18"/>
    <hyperlink r:id="rId414" ref="T18"/>
    <hyperlink r:id="rId415" ref="V18"/>
    <hyperlink r:id="rId416" ref="X18"/>
    <hyperlink r:id="rId417" ref="Z18"/>
    <hyperlink r:id="rId418" ref="AB18"/>
    <hyperlink r:id="rId419" ref="AD18"/>
    <hyperlink r:id="rId420" ref="AF18"/>
    <hyperlink r:id="rId421" ref="AH18"/>
    <hyperlink r:id="rId422" ref="AJ18"/>
    <hyperlink r:id="rId423" ref="AL18"/>
    <hyperlink r:id="rId424" ref="AN18"/>
    <hyperlink r:id="rId425" ref="AP18"/>
    <hyperlink r:id="rId426" ref="AR18"/>
    <hyperlink r:id="rId427" ref="AT18"/>
    <hyperlink r:id="rId428" ref="AV18"/>
    <hyperlink r:id="rId429" ref="AX18"/>
    <hyperlink r:id="rId430" ref="AZ18"/>
    <hyperlink r:id="rId431" location="Blue_Gorilla" ref="BB18"/>
    <hyperlink r:id="rId432" ref="BD18"/>
    <hyperlink r:id="rId433" ref="BF18"/>
    <hyperlink r:id="rId434" ref="BH18"/>
    <hyperlink r:id="rId435" ref="BJ18"/>
    <hyperlink r:id="rId436" ref="BL18"/>
    <hyperlink r:id="rId437" ref="BN18"/>
    <hyperlink r:id="rId438" ref="BP18"/>
    <hyperlink r:id="rId439" ref="BR18"/>
    <hyperlink r:id="rId440" ref="BT18"/>
    <hyperlink r:id="rId441" ref="BV18"/>
    <hyperlink r:id="rId442" ref="BX18"/>
    <hyperlink r:id="rId443" ref="BZ18"/>
    <hyperlink r:id="rId444" ref="CB18"/>
    <hyperlink r:id="rId445" ref="CD18"/>
    <hyperlink r:id="rId446" ref="CH18"/>
    <hyperlink r:id="rId447" ref="CJ18"/>
    <hyperlink r:id="rId448" ref="CL18"/>
    <hyperlink r:id="rId449" ref="CN18"/>
    <hyperlink r:id="rId450" ref="CP18"/>
    <hyperlink r:id="rId451" ref="CR18"/>
    <hyperlink r:id="rId452" ref="CT18"/>
    <hyperlink r:id="rId453" ref="CV18"/>
    <hyperlink r:id="rId454" ref="CX18"/>
    <hyperlink r:id="rId455" ref="DN18"/>
    <hyperlink r:id="rId456" ref="D19"/>
    <hyperlink r:id="rId457" ref="F19"/>
    <hyperlink r:id="rId458" ref="H19"/>
    <hyperlink r:id="rId459" ref="J19"/>
    <hyperlink r:id="rId460" ref="L19"/>
    <hyperlink r:id="rId461" ref="N19"/>
    <hyperlink r:id="rId462" ref="P19"/>
    <hyperlink r:id="rId463" ref="R19"/>
    <hyperlink r:id="rId464" ref="T19"/>
    <hyperlink r:id="rId465" ref="V19"/>
    <hyperlink r:id="rId466" ref="X19"/>
    <hyperlink r:id="rId467" ref="Z19"/>
    <hyperlink r:id="rId468" ref="AB19"/>
    <hyperlink r:id="rId469" ref="AD19"/>
    <hyperlink r:id="rId470" ref="AF19"/>
    <hyperlink r:id="rId471" ref="AH19"/>
    <hyperlink r:id="rId472" ref="AJ19"/>
    <hyperlink r:id="rId473" ref="AL19"/>
    <hyperlink r:id="rId474" ref="AN19"/>
    <hyperlink r:id="rId475" ref="AP19"/>
    <hyperlink r:id="rId476" ref="AR19"/>
    <hyperlink r:id="rId477" ref="AT19"/>
    <hyperlink r:id="rId478" ref="AV19"/>
    <hyperlink r:id="rId479" ref="AX19"/>
    <hyperlink r:id="rId480" ref="AZ19"/>
    <hyperlink r:id="rId481" ref="BB19"/>
    <hyperlink r:id="rId482" ref="BD19"/>
    <hyperlink r:id="rId483" ref="BF19"/>
    <hyperlink r:id="rId484" ref="BH19"/>
    <hyperlink r:id="rId485" ref="BJ19"/>
    <hyperlink r:id="rId486" ref="BL19"/>
    <hyperlink r:id="rId487" ref="BN19"/>
    <hyperlink r:id="rId488" ref="BP19"/>
    <hyperlink r:id="rId489" ref="BR19"/>
    <hyperlink r:id="rId490" ref="BT19"/>
    <hyperlink r:id="rId491" ref="BV19"/>
    <hyperlink r:id="rId492" ref="BX19"/>
    <hyperlink r:id="rId493" ref="BZ19"/>
    <hyperlink r:id="rId494" ref="CB19"/>
    <hyperlink r:id="rId495" ref="CD19"/>
    <hyperlink r:id="rId496" ref="CH19"/>
    <hyperlink r:id="rId497" ref="CJ19"/>
    <hyperlink r:id="rId498" ref="CL19"/>
    <hyperlink r:id="rId499" ref="CN19"/>
    <hyperlink r:id="rId500" ref="CP19"/>
    <hyperlink r:id="rId501" ref="CR19"/>
    <hyperlink r:id="rId502" ref="CT19"/>
    <hyperlink r:id="rId503" ref="CV19"/>
    <hyperlink r:id="rId504" ref="CX19"/>
    <hyperlink r:id="rId505" ref="DN19"/>
    <hyperlink r:id="rId506" ref="D20"/>
    <hyperlink r:id="rId507" ref="F20"/>
    <hyperlink r:id="rId508" ref="H20"/>
    <hyperlink r:id="rId509" ref="J20"/>
    <hyperlink r:id="rId510" ref="L20"/>
    <hyperlink r:id="rId511" ref="N20"/>
    <hyperlink r:id="rId512" ref="P20"/>
    <hyperlink r:id="rId513" ref="R20"/>
    <hyperlink r:id="rId514" ref="T20"/>
    <hyperlink r:id="rId515" ref="V20"/>
    <hyperlink r:id="rId516" ref="X20"/>
    <hyperlink r:id="rId517" ref="Z20"/>
    <hyperlink r:id="rId518" ref="AB20"/>
    <hyperlink r:id="rId519" ref="AD20"/>
    <hyperlink r:id="rId520" ref="AF20"/>
    <hyperlink r:id="rId521" ref="AH20"/>
    <hyperlink r:id="rId522" ref="AJ20"/>
    <hyperlink r:id="rId523" ref="AL20"/>
    <hyperlink r:id="rId524" ref="AN20"/>
    <hyperlink r:id="rId525" ref="AP20"/>
    <hyperlink r:id="rId526" location="Enchanted_Sheep" ref="AR20"/>
    <hyperlink r:id="rId527" ref="AT20"/>
    <hyperlink r:id="rId528" ref="AV20"/>
    <hyperlink r:id="rId529" ref="AX20"/>
    <hyperlink r:id="rId530" ref="AZ20"/>
    <hyperlink r:id="rId531" ref="BB20"/>
    <hyperlink r:id="rId532" ref="BD20"/>
    <hyperlink r:id="rId533" ref="BF20"/>
    <hyperlink r:id="rId534" ref="BH20"/>
    <hyperlink r:id="rId535" ref="BJ20"/>
    <hyperlink r:id="rId536" ref="BL20"/>
    <hyperlink r:id="rId537" ref="BN20"/>
    <hyperlink r:id="rId538" ref="BP20"/>
    <hyperlink r:id="rId539" ref="BR20"/>
    <hyperlink r:id="rId540" ref="BT20"/>
    <hyperlink r:id="rId541" ref="BV20"/>
    <hyperlink r:id="rId542" ref="BX20"/>
    <hyperlink r:id="rId543" ref="BZ20"/>
    <hyperlink r:id="rId544" ref="CB20"/>
    <hyperlink r:id="rId545" ref="CD20"/>
    <hyperlink r:id="rId546" ref="CH20"/>
    <hyperlink r:id="rId547" ref="CJ20"/>
    <hyperlink r:id="rId548" ref="CL20"/>
    <hyperlink r:id="rId549" ref="CN20"/>
    <hyperlink r:id="rId550" ref="CP20"/>
    <hyperlink r:id="rId551" ref="CR20"/>
    <hyperlink r:id="rId552" ref="CT20"/>
    <hyperlink r:id="rId553" location="Appearance" ref="CV20"/>
    <hyperlink r:id="rId554" ref="CX20"/>
    <hyperlink r:id="rId555" ref="DN20"/>
    <hyperlink r:id="rId556" ref="D21"/>
    <hyperlink r:id="rId557" ref="F21"/>
    <hyperlink r:id="rId558" ref="H21"/>
    <hyperlink r:id="rId559" ref="J21"/>
    <hyperlink r:id="rId560" ref="L21"/>
    <hyperlink r:id="rId561" ref="N21"/>
    <hyperlink r:id="rId562" ref="P21"/>
    <hyperlink r:id="rId563" ref="R21"/>
    <hyperlink r:id="rId564" ref="T21"/>
    <hyperlink r:id="rId565" ref="V21"/>
    <hyperlink r:id="rId566" ref="X21"/>
    <hyperlink r:id="rId567" ref="Z21"/>
    <hyperlink r:id="rId568" ref="AB21"/>
    <hyperlink r:id="rId569" ref="AD21"/>
    <hyperlink r:id="rId570" ref="AF21"/>
    <hyperlink r:id="rId571" ref="AH21"/>
    <hyperlink r:id="rId572" ref="AJ21"/>
    <hyperlink r:id="rId573" ref="AL21"/>
    <hyperlink r:id="rId574" ref="AN21"/>
    <hyperlink r:id="rId575" ref="AP21"/>
    <hyperlink r:id="rId576" ref="AR21"/>
    <hyperlink r:id="rId577" location="Bzil_Class" ref="AT21"/>
    <hyperlink r:id="rId578" ref="AV21"/>
    <hyperlink r:id="rId579" ref="AX21"/>
    <hyperlink r:id="rId580" ref="AZ21"/>
    <hyperlink r:id="rId581" ref="BB21"/>
    <hyperlink r:id="rId582" ref="BD21"/>
    <hyperlink r:id="rId583" ref="BF21"/>
    <hyperlink r:id="rId584" ref="BH21"/>
    <hyperlink r:id="rId585" ref="BJ21"/>
    <hyperlink r:id="rId586" ref="BL21"/>
    <hyperlink r:id="rId587" ref="BN21"/>
    <hyperlink r:id="rId588" ref="BP21"/>
    <hyperlink r:id="rId589" ref="BR21"/>
    <hyperlink r:id="rId590" ref="BT21"/>
    <hyperlink r:id="rId591" ref="BV21"/>
    <hyperlink r:id="rId592" ref="BX21"/>
    <hyperlink r:id="rId593" ref="BZ21"/>
    <hyperlink r:id="rId594" ref="CB21"/>
    <hyperlink r:id="rId595" ref="CD21"/>
    <hyperlink r:id="rId596" ref="CH21"/>
    <hyperlink r:id="rId597" ref="CJ21"/>
    <hyperlink r:id="rId598" ref="CL21"/>
    <hyperlink r:id="rId599" ref="CN21"/>
    <hyperlink r:id="rId600" ref="CP21"/>
    <hyperlink r:id="rId601" ref="CR21"/>
    <hyperlink r:id="rId602" ref="CT21"/>
    <hyperlink r:id="rId603" ref="CV21"/>
    <hyperlink r:id="rId604" ref="DN21"/>
    <hyperlink r:id="rId605" ref="D22"/>
    <hyperlink r:id="rId606" ref="F22"/>
    <hyperlink r:id="rId607" ref="H22"/>
    <hyperlink r:id="rId608" ref="J22"/>
    <hyperlink r:id="rId609" ref="L22"/>
    <hyperlink r:id="rId610" ref="N22"/>
    <hyperlink r:id="rId611" ref="P22"/>
    <hyperlink r:id="rId612" ref="R22"/>
    <hyperlink r:id="rId613" ref="T22"/>
    <hyperlink r:id="rId614" ref="V22"/>
    <hyperlink r:id="rId615" ref="X22"/>
    <hyperlink r:id="rId616" ref="Z22"/>
    <hyperlink r:id="rId617" ref="AB22"/>
    <hyperlink r:id="rId618" ref="AD22"/>
    <hyperlink r:id="rId619" ref="AF22"/>
    <hyperlink r:id="rId620" ref="AH22"/>
    <hyperlink r:id="rId621" ref="AJ22"/>
    <hyperlink r:id="rId622" ref="AL22"/>
    <hyperlink r:id="rId623" ref="AN22"/>
    <hyperlink r:id="rId624" ref="AP22"/>
    <hyperlink r:id="rId625" ref="AR22"/>
    <hyperlink r:id="rId626" location="Bzil_Class" ref="AT22"/>
    <hyperlink r:id="rId627" ref="AV22"/>
    <hyperlink r:id="rId628" ref="AX22"/>
    <hyperlink r:id="rId629" ref="AZ22"/>
    <hyperlink r:id="rId630" ref="BB22"/>
    <hyperlink r:id="rId631" ref="BD22"/>
    <hyperlink r:id="rId632" ref="BF22"/>
    <hyperlink r:id="rId633" ref="BH22"/>
    <hyperlink r:id="rId634" ref="BJ22"/>
    <hyperlink r:id="rId635" ref="BL22"/>
    <hyperlink r:id="rId636" ref="BN22"/>
    <hyperlink r:id="rId637" ref="BP22"/>
    <hyperlink r:id="rId638" ref="BR22"/>
    <hyperlink r:id="rId639" ref="BT22"/>
    <hyperlink r:id="rId640" ref="BV22"/>
    <hyperlink r:id="rId641" ref="BX22"/>
    <hyperlink r:id="rId642" ref="BZ22"/>
    <hyperlink r:id="rId643" ref="CB22"/>
    <hyperlink r:id="rId644" ref="CD22"/>
    <hyperlink r:id="rId645" ref="CH22"/>
    <hyperlink r:id="rId646" ref="CJ22"/>
    <hyperlink r:id="rId647" ref="CL22"/>
    <hyperlink r:id="rId648" ref="CN22"/>
    <hyperlink r:id="rId649" ref="CP22"/>
    <hyperlink r:id="rId650" ref="CR22"/>
    <hyperlink r:id="rId651" ref="CT22"/>
    <hyperlink r:id="rId652" ref="CV22"/>
    <hyperlink r:id="rId653" ref="CX22"/>
    <hyperlink r:id="rId654" ref="DN22"/>
    <hyperlink r:id="rId655" ref="D23"/>
    <hyperlink r:id="rId656" ref="F23"/>
    <hyperlink r:id="rId657" ref="H23"/>
    <hyperlink r:id="rId658" ref="J23"/>
    <hyperlink r:id="rId659" ref="L23"/>
    <hyperlink r:id="rId660" ref="N23"/>
    <hyperlink r:id="rId661" ref="P23"/>
    <hyperlink r:id="rId662" ref="R23"/>
    <hyperlink r:id="rId663" ref="T23"/>
    <hyperlink r:id="rId664" ref="V23"/>
    <hyperlink r:id="rId665" ref="X23"/>
    <hyperlink r:id="rId666" ref="Z23"/>
    <hyperlink r:id="rId667" ref="AB23"/>
    <hyperlink r:id="rId668" ref="AD23"/>
    <hyperlink r:id="rId669" ref="AF23"/>
    <hyperlink r:id="rId670" ref="AH23"/>
    <hyperlink r:id="rId671" ref="AJ23"/>
    <hyperlink r:id="rId672" ref="AL23"/>
    <hyperlink r:id="rId673" ref="AN23"/>
    <hyperlink r:id="rId674" ref="AP23"/>
    <hyperlink r:id="rId675" ref="AR23"/>
    <hyperlink r:id="rId676" ref="AT23"/>
    <hyperlink r:id="rId677" ref="AV23"/>
    <hyperlink r:id="rId678" ref="AX23"/>
    <hyperlink r:id="rId679" ref="AZ23"/>
    <hyperlink r:id="rId680" ref="BB23"/>
    <hyperlink r:id="rId681" ref="BD23"/>
    <hyperlink r:id="rId682" ref="BF23"/>
    <hyperlink r:id="rId683" ref="BH23"/>
    <hyperlink r:id="rId684" ref="BJ23"/>
    <hyperlink r:id="rId685" ref="BL23"/>
    <hyperlink r:id="rId686" ref="BN23"/>
    <hyperlink r:id="rId687" ref="BP23"/>
    <hyperlink r:id="rId688" ref="BR23"/>
    <hyperlink r:id="rId689" ref="BT23"/>
    <hyperlink r:id="rId690" ref="BV23"/>
    <hyperlink r:id="rId691" ref="BX23"/>
    <hyperlink r:id="rId692" ref="BZ23"/>
    <hyperlink r:id="rId693" ref="CB23"/>
    <hyperlink r:id="rId694" ref="CD23"/>
    <hyperlink r:id="rId695" ref="CH23"/>
    <hyperlink r:id="rId696" ref="CJ23"/>
    <hyperlink r:id="rId697" ref="CL23"/>
    <hyperlink r:id="rId698" ref="CN23"/>
    <hyperlink r:id="rId699" ref="CP23"/>
    <hyperlink r:id="rId700" ref="CR23"/>
    <hyperlink r:id="rId701" ref="CT23"/>
    <hyperlink r:id="rId702" ref="CV23"/>
    <hyperlink r:id="rId703" ref="CX23"/>
    <hyperlink r:id="rId704" ref="DN23"/>
    <hyperlink r:id="rId705" ref="D24"/>
    <hyperlink r:id="rId706" ref="F24"/>
    <hyperlink r:id="rId707" ref="H24"/>
    <hyperlink r:id="rId708" ref="J24"/>
    <hyperlink r:id="rId709" ref="L24"/>
    <hyperlink r:id="rId710" ref="N24"/>
    <hyperlink r:id="rId711" ref="P24"/>
    <hyperlink r:id="rId712" ref="R24"/>
    <hyperlink r:id="rId713" ref="T24"/>
    <hyperlink r:id="rId714" ref="V24"/>
    <hyperlink r:id="rId715" ref="X24"/>
    <hyperlink r:id="rId716" ref="Z24"/>
    <hyperlink r:id="rId717" ref="AB24"/>
    <hyperlink r:id="rId718" ref="AD24"/>
    <hyperlink r:id="rId719" ref="AF24"/>
    <hyperlink r:id="rId720" ref="AH24"/>
    <hyperlink r:id="rId721" ref="AJ24"/>
    <hyperlink r:id="rId722" ref="AL24"/>
    <hyperlink r:id="rId723" ref="AN24"/>
    <hyperlink r:id="rId724" ref="AP24"/>
    <hyperlink r:id="rId725" ref="AR24"/>
    <hyperlink r:id="rId726" location="Bzil_Class" ref="AT24"/>
    <hyperlink r:id="rId727" ref="AV24"/>
    <hyperlink r:id="rId728" ref="AX24"/>
    <hyperlink r:id="rId729" ref="AZ24"/>
    <hyperlink r:id="rId730" ref="BB24"/>
    <hyperlink r:id="rId731" ref="BD24"/>
    <hyperlink r:id="rId732" ref="BF24"/>
    <hyperlink r:id="rId733" ref="BH24"/>
    <hyperlink r:id="rId734" ref="BJ24"/>
    <hyperlink r:id="rId735" ref="BL24"/>
    <hyperlink r:id="rId736" ref="BN24"/>
    <hyperlink r:id="rId737" ref="BP24"/>
    <hyperlink r:id="rId738" ref="BR24"/>
    <hyperlink r:id="rId739" ref="BT24"/>
    <hyperlink r:id="rId740" ref="BV24"/>
    <hyperlink r:id="rId741" ref="BX24"/>
    <hyperlink r:id="rId742" ref="BZ24"/>
    <hyperlink r:id="rId743" ref="CB24"/>
    <hyperlink r:id="rId744" ref="CD24"/>
    <hyperlink r:id="rId745" ref="CH24"/>
    <hyperlink r:id="rId746" ref="CJ24"/>
    <hyperlink r:id="rId747" ref="CL24"/>
    <hyperlink r:id="rId748" ref="CN24"/>
    <hyperlink r:id="rId749" ref="CP24"/>
    <hyperlink r:id="rId750" ref="CR24"/>
    <hyperlink r:id="rId751" ref="CT24"/>
    <hyperlink r:id="rId752" ref="CV24"/>
    <hyperlink r:id="rId753" ref="CX24"/>
    <hyperlink r:id="rId754" ref="DN24"/>
    <hyperlink r:id="rId755" ref="D25"/>
    <hyperlink r:id="rId756" ref="F25"/>
    <hyperlink r:id="rId757" ref="H25"/>
    <hyperlink r:id="rId758" ref="J25"/>
    <hyperlink r:id="rId759" ref="L25"/>
    <hyperlink r:id="rId760" ref="N25"/>
    <hyperlink r:id="rId761" ref="P25"/>
    <hyperlink r:id="rId762" ref="R25"/>
    <hyperlink r:id="rId763" ref="T25"/>
    <hyperlink r:id="rId764" ref="V25"/>
    <hyperlink r:id="rId765" ref="X25"/>
    <hyperlink r:id="rId766" ref="Z25"/>
    <hyperlink r:id="rId767" ref="AB25"/>
    <hyperlink r:id="rId768" ref="AD25"/>
    <hyperlink r:id="rId769" ref="AF25"/>
    <hyperlink r:id="rId770" ref="AH25"/>
    <hyperlink r:id="rId771" ref="AJ25"/>
    <hyperlink r:id="rId772" ref="AL25"/>
    <hyperlink r:id="rId773" ref="AN25"/>
    <hyperlink r:id="rId774" ref="AP25"/>
    <hyperlink r:id="rId775" ref="AR25"/>
    <hyperlink r:id="rId776" ref="AT25"/>
    <hyperlink r:id="rId777" ref="AV25"/>
    <hyperlink r:id="rId778" ref="AX25"/>
    <hyperlink r:id="rId779" ref="AZ25"/>
    <hyperlink r:id="rId780" location="Daft_Green" ref="BB25"/>
    <hyperlink r:id="rId781" ref="BD25"/>
    <hyperlink r:id="rId782" ref="BH25"/>
    <hyperlink r:id="rId783" ref="BJ25"/>
    <hyperlink r:id="rId784" ref="BL25"/>
    <hyperlink r:id="rId785" ref="BN25"/>
    <hyperlink r:id="rId786" ref="BP25"/>
    <hyperlink r:id="rId787" ref="BR25"/>
    <hyperlink r:id="rId788" ref="BT25"/>
    <hyperlink r:id="rId789" ref="BV25"/>
    <hyperlink r:id="rId790" ref="BX25"/>
    <hyperlink r:id="rId791" ref="BZ25"/>
    <hyperlink r:id="rId792" ref="CB25"/>
    <hyperlink r:id="rId793" ref="CD25"/>
    <hyperlink r:id="rId794" ref="CH25"/>
    <hyperlink r:id="rId795" ref="CJ25"/>
    <hyperlink r:id="rId796" ref="CL25"/>
    <hyperlink r:id="rId797" ref="CN25"/>
    <hyperlink r:id="rId798" ref="CP25"/>
    <hyperlink r:id="rId799" ref="CT25"/>
    <hyperlink r:id="rId800" ref="CV25"/>
    <hyperlink r:id="rId801" ref="CX25"/>
    <hyperlink r:id="rId802" ref="D26"/>
    <hyperlink r:id="rId803" ref="F26"/>
    <hyperlink r:id="rId804" ref="H26"/>
    <hyperlink r:id="rId805" ref="J26"/>
    <hyperlink r:id="rId806" ref="L26"/>
    <hyperlink r:id="rId807" ref="N26"/>
    <hyperlink r:id="rId808" ref="P26"/>
    <hyperlink r:id="rId809" ref="R26"/>
    <hyperlink r:id="rId810" ref="T26"/>
    <hyperlink r:id="rId811" ref="V26"/>
    <hyperlink r:id="rId812" ref="X26"/>
    <hyperlink r:id="rId813" ref="Z26"/>
    <hyperlink r:id="rId814" ref="AB26"/>
    <hyperlink r:id="rId815" ref="AD26"/>
    <hyperlink r:id="rId816" ref="AF26"/>
    <hyperlink r:id="rId817" ref="AH26"/>
    <hyperlink r:id="rId818" ref="AJ26"/>
    <hyperlink r:id="rId819" ref="AL26"/>
    <hyperlink r:id="rId820" ref="AN26"/>
    <hyperlink r:id="rId821" ref="AP26"/>
    <hyperlink r:id="rId822" ref="AR26"/>
    <hyperlink r:id="rId823" ref="AT26"/>
    <hyperlink r:id="rId824" ref="AV26"/>
    <hyperlink r:id="rId825" ref="AX26"/>
    <hyperlink r:id="rId826" ref="AZ26"/>
    <hyperlink r:id="rId827" ref="BB26"/>
    <hyperlink r:id="rId828" ref="BD26"/>
    <hyperlink r:id="rId829" ref="BF26"/>
    <hyperlink r:id="rId830" ref="BH26"/>
    <hyperlink r:id="rId831" ref="BJ26"/>
    <hyperlink r:id="rId832" ref="BL26"/>
    <hyperlink r:id="rId833" ref="BN26"/>
    <hyperlink r:id="rId834" ref="BP26"/>
    <hyperlink r:id="rId835" ref="BR26"/>
    <hyperlink r:id="rId836" ref="BT26"/>
    <hyperlink r:id="rId837" ref="BV26"/>
    <hyperlink r:id="rId838" ref="BX26"/>
    <hyperlink r:id="rId839" ref="BZ26"/>
    <hyperlink r:id="rId840" ref="CB26"/>
    <hyperlink r:id="rId841" ref="CD26"/>
    <hyperlink r:id="rId842" ref="CH26"/>
    <hyperlink r:id="rId843" ref="CJ26"/>
    <hyperlink r:id="rId844" location="Giant_cockroach" ref="CL26"/>
    <hyperlink r:id="rId845" ref="CN26"/>
    <hyperlink r:id="rId846" ref="CP26"/>
    <hyperlink r:id="rId847" ref="CR26"/>
    <hyperlink r:id="rId848" ref="CT26"/>
    <hyperlink r:id="rId849" ref="CV26"/>
    <hyperlink r:id="rId850" ref="CX26"/>
    <hyperlink r:id="rId851" ref="D27"/>
    <hyperlink r:id="rId852" ref="F27"/>
    <hyperlink r:id="rId853" ref="H27"/>
    <hyperlink r:id="rId854" ref="J27"/>
    <hyperlink r:id="rId855" ref="L27"/>
    <hyperlink r:id="rId856" ref="N27"/>
    <hyperlink r:id="rId857" ref="P27"/>
    <hyperlink r:id="rId858" ref="R27"/>
    <hyperlink r:id="rId859" ref="T27"/>
    <hyperlink r:id="rId860" ref="V27"/>
    <hyperlink r:id="rId861" ref="X27"/>
    <hyperlink r:id="rId862" ref="Z27"/>
    <hyperlink r:id="rId863" ref="AB27"/>
    <hyperlink r:id="rId864" ref="AD27"/>
    <hyperlink r:id="rId865" ref="AF27"/>
    <hyperlink r:id="rId866" ref="AH27"/>
    <hyperlink r:id="rId867" ref="AJ27"/>
    <hyperlink r:id="rId868" ref="AL27"/>
    <hyperlink r:id="rId869" ref="AN27"/>
    <hyperlink r:id="rId870" ref="AP27"/>
    <hyperlink r:id="rId871" ref="AR27"/>
    <hyperlink r:id="rId872" ref="AT27"/>
    <hyperlink r:id="rId873" ref="AV27"/>
    <hyperlink r:id="rId874" ref="AX27"/>
    <hyperlink r:id="rId875" ref="AZ27"/>
    <hyperlink r:id="rId876" location="Cloud_Fox" ref="BB27"/>
    <hyperlink r:id="rId877" ref="BD27"/>
    <hyperlink r:id="rId878" ref="BH27"/>
    <hyperlink r:id="rId879" ref="BJ27"/>
    <hyperlink r:id="rId880" ref="BL27"/>
    <hyperlink r:id="rId881" ref="BN27"/>
    <hyperlink r:id="rId882" ref="BP27"/>
    <hyperlink r:id="rId883" ref="BR27"/>
    <hyperlink r:id="rId884" ref="BT27"/>
    <hyperlink r:id="rId885" ref="BV27"/>
    <hyperlink r:id="rId886" ref="BX27"/>
    <hyperlink r:id="rId887" ref="BZ27"/>
    <hyperlink r:id="rId888" ref="CB27"/>
    <hyperlink r:id="rId889" ref="CD27"/>
    <hyperlink r:id="rId890" ref="CH27"/>
    <hyperlink r:id="rId891" ref="CJ27"/>
    <hyperlink r:id="rId892" ref="CL27"/>
    <hyperlink r:id="rId893" ref="CN27"/>
    <hyperlink r:id="rId894" ref="CP27"/>
    <hyperlink r:id="rId895" ref="CR27"/>
    <hyperlink r:id="rId896" ref="CT27"/>
    <hyperlink r:id="rId897" ref="CV27"/>
    <hyperlink r:id="rId898" ref="CX27"/>
    <hyperlink r:id="rId899" ref="DN27"/>
    <hyperlink r:id="rId900" ref="D28"/>
    <hyperlink r:id="rId901" ref="F28"/>
    <hyperlink r:id="rId902" ref="H28"/>
    <hyperlink r:id="rId903" ref="J28"/>
    <hyperlink r:id="rId904" ref="L28"/>
    <hyperlink r:id="rId905" ref="N28"/>
    <hyperlink r:id="rId906" ref="P28"/>
    <hyperlink r:id="rId907" ref="R28"/>
    <hyperlink r:id="rId908" ref="T28"/>
    <hyperlink r:id="rId909" ref="V28"/>
    <hyperlink r:id="rId910" ref="X28"/>
    <hyperlink r:id="rId911" ref="Z28"/>
    <hyperlink r:id="rId912" ref="AB28"/>
    <hyperlink r:id="rId913" ref="AD28"/>
    <hyperlink r:id="rId914" ref="AF28"/>
    <hyperlink r:id="rId915" ref="AH28"/>
    <hyperlink r:id="rId916" ref="AJ28"/>
    <hyperlink r:id="rId917" ref="AL28"/>
    <hyperlink r:id="rId918" ref="AN28"/>
    <hyperlink r:id="rId919" ref="AP28"/>
    <hyperlink r:id="rId920" ref="AR28"/>
    <hyperlink r:id="rId921" ref="AT28"/>
    <hyperlink r:id="rId922" ref="AV28"/>
    <hyperlink r:id="rId923" ref="AX28"/>
    <hyperlink r:id="rId924" ref="AZ28"/>
    <hyperlink r:id="rId925" location="Fighting_Fish" ref="BB28"/>
    <hyperlink r:id="rId926" ref="BD28"/>
    <hyperlink r:id="rId927" ref="BH28"/>
    <hyperlink r:id="rId928" ref="BJ28"/>
    <hyperlink r:id="rId929" ref="BL28"/>
    <hyperlink r:id="rId930" ref="BN28"/>
    <hyperlink r:id="rId931" ref="BP28"/>
    <hyperlink r:id="rId932" ref="BR28"/>
    <hyperlink r:id="rId933" ref="BT28"/>
    <hyperlink r:id="rId934" ref="BV28"/>
    <hyperlink r:id="rId935" ref="BX28"/>
    <hyperlink r:id="rId936" ref="BZ28"/>
    <hyperlink r:id="rId937" ref="CB28"/>
    <hyperlink r:id="rId938" ref="CD28"/>
    <hyperlink r:id="rId939" ref="CH28"/>
    <hyperlink r:id="rId940" ref="CJ28"/>
    <hyperlink r:id="rId941" ref="CL28"/>
    <hyperlink r:id="rId942" ref="CN28"/>
    <hyperlink r:id="rId943" ref="CP28"/>
    <hyperlink r:id="rId944" ref="CR28"/>
    <hyperlink r:id="rId945" ref="CT28"/>
    <hyperlink r:id="rId946" ref="CV28"/>
    <hyperlink r:id="rId947" ref="CX28"/>
    <hyperlink r:id="rId948" ref="DN28"/>
    <hyperlink r:id="rId949" ref="D29"/>
    <hyperlink r:id="rId950" ref="F29"/>
    <hyperlink r:id="rId951" ref="H29"/>
    <hyperlink r:id="rId952" ref="J29"/>
    <hyperlink r:id="rId953" ref="L29"/>
    <hyperlink r:id="rId954" ref="N29"/>
    <hyperlink r:id="rId955" ref="P29"/>
    <hyperlink r:id="rId956" ref="R29"/>
    <hyperlink r:id="rId957" ref="T29"/>
    <hyperlink r:id="rId958" ref="V29"/>
    <hyperlink r:id="rId959" ref="X29"/>
    <hyperlink r:id="rId960" ref="Z29"/>
    <hyperlink r:id="rId961" ref="AB29"/>
    <hyperlink r:id="rId962" ref="AD29"/>
    <hyperlink r:id="rId963" ref="AF29"/>
    <hyperlink r:id="rId964" ref="AH29"/>
    <hyperlink r:id="rId965" ref="AJ29"/>
    <hyperlink r:id="rId966" ref="AL29"/>
    <hyperlink r:id="rId967" ref="AN29"/>
    <hyperlink r:id="rId968" ref="AP29"/>
    <hyperlink r:id="rId969" ref="AR29"/>
    <hyperlink r:id="rId970" ref="AT29"/>
    <hyperlink r:id="rId971" ref="AV29"/>
    <hyperlink r:id="rId972" ref="AX29"/>
    <hyperlink r:id="rId973" ref="AZ29"/>
    <hyperlink r:id="rId974" location="Flying_Fish" ref="BB29"/>
    <hyperlink r:id="rId975" ref="BD29"/>
    <hyperlink r:id="rId976" ref="BH29"/>
    <hyperlink r:id="rId977" ref="BJ29"/>
    <hyperlink r:id="rId978" ref="BL29"/>
    <hyperlink r:id="rId979" ref="BN29"/>
    <hyperlink r:id="rId980" ref="BP29"/>
    <hyperlink r:id="rId981" ref="BR29"/>
    <hyperlink r:id="rId982" ref="BT29"/>
    <hyperlink r:id="rId983" ref="BV29"/>
    <hyperlink r:id="rId984" ref="BX29"/>
    <hyperlink r:id="rId985" ref="BZ29"/>
    <hyperlink r:id="rId986" ref="CB29"/>
    <hyperlink r:id="rId987" ref="CD29"/>
    <hyperlink r:id="rId988" ref="CH29"/>
    <hyperlink r:id="rId989" ref="CJ29"/>
    <hyperlink r:id="rId990" ref="CL29"/>
    <hyperlink r:id="rId991" ref="CN29"/>
    <hyperlink r:id="rId992" ref="CP29"/>
    <hyperlink r:id="rId993" ref="CR29"/>
    <hyperlink r:id="rId994" ref="CT29"/>
    <hyperlink r:id="rId995" ref="CV29"/>
    <hyperlink r:id="rId996" ref="CX29"/>
    <hyperlink r:id="rId997" ref="DN29"/>
    <hyperlink r:id="rId998" ref="D30"/>
    <hyperlink r:id="rId999" ref="F30"/>
    <hyperlink r:id="rId1000" ref="H30"/>
    <hyperlink r:id="rId1001" ref="J30"/>
    <hyperlink r:id="rId1002" ref="L30"/>
    <hyperlink r:id="rId1003" ref="N30"/>
    <hyperlink r:id="rId1004" location="Abilities" ref="P30"/>
    <hyperlink r:id="rId1005" ref="R30"/>
    <hyperlink r:id="rId1006" ref="T30"/>
    <hyperlink r:id="rId1007" ref="V30"/>
    <hyperlink r:id="rId1008" ref="X30"/>
    <hyperlink r:id="rId1009" ref="Z30"/>
    <hyperlink r:id="rId1010" ref="AB30"/>
    <hyperlink r:id="rId1011" ref="AD30"/>
    <hyperlink r:id="rId1012" ref="AF30"/>
    <hyperlink r:id="rId1013" ref="AH30"/>
    <hyperlink r:id="rId1014" location="Powers_and_Abilities" ref="AJ30"/>
    <hyperlink r:id="rId1015" ref="AL30"/>
    <hyperlink r:id="rId1016" ref="AN30"/>
    <hyperlink r:id="rId1017" ref="AP30"/>
    <hyperlink r:id="rId1018" location="The_Killer_Bunny" ref="AR30"/>
    <hyperlink r:id="rId1019" ref="AT30"/>
    <hyperlink r:id="rId1020" ref="AV30"/>
    <hyperlink r:id="rId1021" ref="AX30"/>
    <hyperlink r:id="rId1022" ref="AZ30"/>
    <hyperlink r:id="rId1023" location="Snails" ref="BB30"/>
    <hyperlink r:id="rId1024" ref="BD30"/>
    <hyperlink r:id="rId1025" ref="BH30"/>
    <hyperlink r:id="rId1026" ref="BJ30"/>
    <hyperlink r:id="rId1027" ref="BL30"/>
    <hyperlink r:id="rId1028" ref="BN30"/>
    <hyperlink r:id="rId1029" ref="BP30"/>
    <hyperlink r:id="rId1030" ref="BR30"/>
    <hyperlink r:id="rId1031" ref="BT30"/>
    <hyperlink r:id="rId1032" ref="BV30"/>
    <hyperlink r:id="rId1033" ref="BX30"/>
    <hyperlink r:id="rId1034" ref="BZ30"/>
    <hyperlink r:id="rId1035" ref="CB30"/>
    <hyperlink r:id="rId1036" ref="CD30"/>
    <hyperlink r:id="rId1037" ref="CH30"/>
    <hyperlink r:id="rId1038" ref="CJ30"/>
    <hyperlink r:id="rId1039" ref="CL30"/>
    <hyperlink r:id="rId1040" ref="CN30"/>
    <hyperlink r:id="rId1041" ref="CP30"/>
    <hyperlink r:id="rId1042" ref="CR30"/>
    <hyperlink r:id="rId1043" ref="CT30"/>
    <hyperlink r:id="rId1044" ref="CV30"/>
    <hyperlink r:id="rId1045" ref="CX30"/>
    <hyperlink r:id="rId1046" ref="DN30"/>
    <hyperlink r:id="rId1047" ref="D31"/>
    <hyperlink r:id="rId1048" ref="F31"/>
    <hyperlink r:id="rId1049" ref="H31"/>
    <hyperlink r:id="rId1050" ref="J31"/>
    <hyperlink r:id="rId1051" ref="L31"/>
    <hyperlink r:id="rId1052" ref="N31"/>
    <hyperlink r:id="rId1053" ref="P31"/>
    <hyperlink r:id="rId1054" ref="R31"/>
    <hyperlink r:id="rId1055" ref="T31"/>
    <hyperlink r:id="rId1056" ref="V31"/>
    <hyperlink r:id="rId1057" ref="X31"/>
    <hyperlink r:id="rId1058" ref="Z31"/>
    <hyperlink r:id="rId1059" ref="AB31"/>
    <hyperlink r:id="rId1060" ref="AD31"/>
    <hyperlink r:id="rId1061" ref="AF31"/>
    <hyperlink r:id="rId1062" ref="AJ31"/>
    <hyperlink r:id="rId1063" ref="AL31"/>
    <hyperlink r:id="rId1064" ref="AN31"/>
    <hyperlink r:id="rId1065" ref="AP31"/>
    <hyperlink r:id="rId1066" ref="AR31"/>
    <hyperlink r:id="rId1067" ref="AT31"/>
    <hyperlink r:id="rId1068" ref="AV31"/>
    <hyperlink r:id="rId1069" ref="AX31"/>
    <hyperlink r:id="rId1070" ref="AZ31"/>
    <hyperlink r:id="rId1071" location="Giant_Python" ref="BB31"/>
    <hyperlink r:id="rId1072" ref="BD31"/>
    <hyperlink r:id="rId1073" ref="BH31"/>
    <hyperlink r:id="rId1074" ref="BJ31"/>
    <hyperlink r:id="rId1075" ref="BL31"/>
    <hyperlink r:id="rId1076" ref="BN31"/>
    <hyperlink r:id="rId1077" ref="BP31"/>
    <hyperlink r:id="rId1078" ref="BR31"/>
    <hyperlink r:id="rId1079" ref="BT31"/>
    <hyperlink r:id="rId1080" ref="BV31"/>
    <hyperlink r:id="rId1081" ref="BX31"/>
    <hyperlink r:id="rId1082" ref="BZ31"/>
    <hyperlink r:id="rId1083" ref="CB31"/>
    <hyperlink r:id="rId1084" ref="CD31"/>
    <hyperlink r:id="rId1085" ref="CH31"/>
    <hyperlink r:id="rId1086" ref="CJ31"/>
    <hyperlink r:id="rId1087" ref="CL31"/>
    <hyperlink r:id="rId1088" ref="CN31"/>
    <hyperlink r:id="rId1089" ref="CP31"/>
    <hyperlink r:id="rId1090" ref="CR31"/>
    <hyperlink r:id="rId1091" ref="CT31"/>
    <hyperlink r:id="rId1092" ref="CV31"/>
    <hyperlink r:id="rId1093" ref="CX31"/>
    <hyperlink r:id="rId1094" ref="DN31"/>
    <hyperlink r:id="rId1095" ref="D32"/>
    <hyperlink r:id="rId1096" ref="F32"/>
    <hyperlink r:id="rId1097" ref="H32"/>
    <hyperlink r:id="rId1098" ref="J32"/>
    <hyperlink r:id="rId1099" ref="L32"/>
    <hyperlink r:id="rId1100" ref="N32"/>
    <hyperlink r:id="rId1101" ref="P32"/>
    <hyperlink r:id="rId1102" ref="R32"/>
    <hyperlink r:id="rId1103" ref="T32"/>
    <hyperlink r:id="rId1104" ref="V32"/>
    <hyperlink r:id="rId1105" ref="X32"/>
    <hyperlink r:id="rId1106" ref="Z32"/>
    <hyperlink r:id="rId1107" ref="AB32"/>
    <hyperlink r:id="rId1108" ref="AD32"/>
    <hyperlink r:id="rId1109" ref="AF32"/>
    <hyperlink r:id="rId1110" ref="AJ32"/>
    <hyperlink r:id="rId1111" ref="AL32"/>
    <hyperlink r:id="rId1112" ref="AN32"/>
    <hyperlink r:id="rId1113" ref="AP32"/>
    <hyperlink r:id="rId1114" ref="AR32"/>
    <hyperlink r:id="rId1115" ref="AT32"/>
    <hyperlink r:id="rId1116" ref="AV32"/>
    <hyperlink r:id="rId1117" ref="AX32"/>
    <hyperlink r:id="rId1118" ref="AZ32"/>
    <hyperlink r:id="rId1119" location="Humandrill" ref="BB32"/>
    <hyperlink r:id="rId1120" ref="BD32"/>
    <hyperlink r:id="rId1121" ref="BH32"/>
    <hyperlink r:id="rId1122" ref="BJ32"/>
    <hyperlink r:id="rId1123" ref="BL32"/>
    <hyperlink r:id="rId1124" ref="BN32"/>
    <hyperlink r:id="rId1125" ref="BP32"/>
    <hyperlink r:id="rId1126" ref="BR32"/>
    <hyperlink r:id="rId1127" ref="BT32"/>
    <hyperlink r:id="rId1128" ref="BV32"/>
    <hyperlink r:id="rId1129" ref="BX32"/>
    <hyperlink r:id="rId1130" ref="BZ32"/>
    <hyperlink r:id="rId1131" ref="CB32"/>
    <hyperlink r:id="rId1132" ref="CD32"/>
    <hyperlink r:id="rId1133" ref="CH32"/>
    <hyperlink r:id="rId1134" ref="CJ32"/>
    <hyperlink r:id="rId1135" ref="CL32"/>
    <hyperlink r:id="rId1136" ref="CN32"/>
    <hyperlink r:id="rId1137" ref="CP32"/>
    <hyperlink r:id="rId1138" ref="CR32"/>
    <hyperlink r:id="rId1139" ref="CT32"/>
    <hyperlink r:id="rId1140" ref="CV32"/>
    <hyperlink r:id="rId1141" ref="CX32"/>
    <hyperlink r:id="rId1142" ref="DN32"/>
    <hyperlink r:id="rId1143" ref="D33"/>
    <hyperlink r:id="rId1144" ref="F33"/>
    <hyperlink r:id="rId1145" ref="H33"/>
    <hyperlink r:id="rId1146" ref="J33"/>
    <hyperlink r:id="rId1147" ref="L33"/>
    <hyperlink r:id="rId1148" ref="N33"/>
    <hyperlink r:id="rId1149" ref="P33"/>
    <hyperlink r:id="rId1150" ref="R33"/>
    <hyperlink r:id="rId1151" ref="T33"/>
    <hyperlink r:id="rId1152" ref="V33"/>
    <hyperlink r:id="rId1153" ref="X33"/>
    <hyperlink r:id="rId1154" ref="Z33"/>
    <hyperlink r:id="rId1155" ref="AB33"/>
    <hyperlink r:id="rId1156" ref="AD33"/>
    <hyperlink r:id="rId1157" ref="AF33"/>
    <hyperlink r:id="rId1158" ref="AJ33"/>
    <hyperlink r:id="rId1159" ref="AL33"/>
    <hyperlink r:id="rId1160" ref="AN33"/>
    <hyperlink r:id="rId1161" ref="AP33"/>
    <hyperlink r:id="rId1162" ref="AR33"/>
    <hyperlink r:id="rId1163" ref="AT33"/>
    <hyperlink r:id="rId1164" ref="AV33"/>
    <hyperlink r:id="rId1165" ref="AX33"/>
    <hyperlink r:id="rId1166" ref="AZ33"/>
    <hyperlink r:id="rId1167" ref="BB33"/>
    <hyperlink r:id="rId1168" ref="BD33"/>
    <hyperlink r:id="rId1169" ref="BH33"/>
    <hyperlink r:id="rId1170" ref="BJ33"/>
    <hyperlink r:id="rId1171" ref="BL33"/>
    <hyperlink r:id="rId1172" ref="BN33"/>
    <hyperlink r:id="rId1173" ref="BP33"/>
    <hyperlink r:id="rId1174" ref="BR33"/>
    <hyperlink r:id="rId1175" ref="BT33"/>
    <hyperlink r:id="rId1176" ref="BV33"/>
    <hyperlink r:id="rId1177" ref="BX33"/>
    <hyperlink r:id="rId1178" ref="BZ33"/>
    <hyperlink r:id="rId1179" ref="CB33"/>
    <hyperlink r:id="rId1180" ref="CD33"/>
    <hyperlink r:id="rId1181" ref="CH33"/>
    <hyperlink r:id="rId1182" ref="CJ33"/>
    <hyperlink r:id="rId1183" ref="CL33"/>
    <hyperlink r:id="rId1184" ref="CN33"/>
    <hyperlink r:id="rId1185" ref="CP33"/>
    <hyperlink r:id="rId1186" ref="CR33"/>
    <hyperlink r:id="rId1187" ref="CT33"/>
    <hyperlink r:id="rId1188" ref="CV33"/>
    <hyperlink r:id="rId1189" ref="CX33"/>
    <hyperlink r:id="rId1190" ref="DN33"/>
    <hyperlink r:id="rId1191" ref="D34"/>
    <hyperlink r:id="rId1192" ref="F34"/>
    <hyperlink r:id="rId1193" ref="H34"/>
    <hyperlink r:id="rId1194" ref="J34"/>
    <hyperlink r:id="rId1195" ref="L34"/>
    <hyperlink r:id="rId1196" ref="N34"/>
    <hyperlink r:id="rId1197" ref="P34"/>
    <hyperlink r:id="rId1198" ref="R34"/>
    <hyperlink r:id="rId1199" ref="T34"/>
    <hyperlink r:id="rId1200" ref="V34"/>
    <hyperlink r:id="rId1201" ref="X34"/>
    <hyperlink r:id="rId1202" ref="Z34"/>
    <hyperlink r:id="rId1203" ref="AB34"/>
    <hyperlink r:id="rId1204" ref="AD34"/>
    <hyperlink r:id="rId1205" ref="AF34"/>
    <hyperlink r:id="rId1206" ref="AJ34"/>
    <hyperlink r:id="rId1207" ref="AL34"/>
    <hyperlink r:id="rId1208" ref="AN34"/>
    <hyperlink r:id="rId1209" ref="AP34"/>
    <hyperlink r:id="rId1210" ref="AR34"/>
    <hyperlink r:id="rId1211" ref="AT34"/>
    <hyperlink r:id="rId1212" ref="AV34"/>
    <hyperlink r:id="rId1213" ref="AX34"/>
    <hyperlink r:id="rId1214" ref="AZ34"/>
    <hyperlink r:id="rId1215" location="King_Bulls" ref="BB34"/>
    <hyperlink r:id="rId1216" ref="BD34"/>
    <hyperlink r:id="rId1217" ref="BH34"/>
    <hyperlink r:id="rId1218" ref="BJ34"/>
    <hyperlink r:id="rId1219" ref="BL34"/>
    <hyperlink r:id="rId1220" ref="BN34"/>
    <hyperlink r:id="rId1221" ref="BP34"/>
    <hyperlink r:id="rId1222" ref="BR34"/>
    <hyperlink r:id="rId1223" ref="BT34"/>
    <hyperlink r:id="rId1224" ref="BV34"/>
    <hyperlink r:id="rId1225" ref="BX34"/>
    <hyperlink r:id="rId1226" ref="BZ34"/>
    <hyperlink r:id="rId1227" ref="CB34"/>
    <hyperlink r:id="rId1228" ref="CD34"/>
    <hyperlink r:id="rId1229" ref="CH34"/>
    <hyperlink r:id="rId1230" ref="CJ34"/>
    <hyperlink r:id="rId1231" ref="CL34"/>
    <hyperlink r:id="rId1232" ref="CN34"/>
    <hyperlink r:id="rId1233" ref="CP34"/>
    <hyperlink r:id="rId1234" ref="CR34"/>
    <hyperlink r:id="rId1235" ref="CT34"/>
    <hyperlink r:id="rId1236" ref="CV34"/>
    <hyperlink r:id="rId1237" ref="CX34"/>
    <hyperlink r:id="rId1238" ref="DN34"/>
    <hyperlink r:id="rId1239" ref="D35"/>
    <hyperlink r:id="rId1240" ref="F35"/>
    <hyperlink r:id="rId1241" ref="H35"/>
    <hyperlink r:id="rId1242" ref="J35"/>
    <hyperlink r:id="rId1243" ref="L35"/>
    <hyperlink r:id="rId1244" ref="N35"/>
    <hyperlink r:id="rId1245" ref="P35"/>
    <hyperlink r:id="rId1246" ref="R35"/>
    <hyperlink r:id="rId1247" ref="T35"/>
    <hyperlink r:id="rId1248" ref="V35"/>
    <hyperlink r:id="rId1249" ref="X35"/>
    <hyperlink r:id="rId1250" ref="Z35"/>
    <hyperlink r:id="rId1251" ref="AB35"/>
    <hyperlink r:id="rId1252" ref="AD35"/>
    <hyperlink r:id="rId1253" ref="AF35"/>
    <hyperlink r:id="rId1254" ref="AJ35"/>
    <hyperlink r:id="rId1255" ref="AL35"/>
    <hyperlink r:id="rId1256" ref="AN35"/>
    <hyperlink r:id="rId1257" ref="AP35"/>
    <hyperlink r:id="rId1258" ref="AR35"/>
    <hyperlink r:id="rId1259" ref="AT35"/>
    <hyperlink r:id="rId1260" ref="AV35"/>
    <hyperlink r:id="rId1261" ref="AX35"/>
    <hyperlink r:id="rId1262" ref="AZ35"/>
    <hyperlink r:id="rId1263" ref="BB35"/>
    <hyperlink r:id="rId1264" ref="BD35"/>
    <hyperlink r:id="rId1265" ref="BH35"/>
    <hyperlink r:id="rId1266" ref="BJ35"/>
    <hyperlink r:id="rId1267" ref="BL35"/>
    <hyperlink r:id="rId1268" ref="BN35"/>
    <hyperlink r:id="rId1269" ref="BP35"/>
    <hyperlink r:id="rId1270" ref="BR35"/>
    <hyperlink r:id="rId1271" ref="BT35"/>
    <hyperlink r:id="rId1272" ref="BV35"/>
    <hyperlink r:id="rId1273" ref="BX35"/>
    <hyperlink r:id="rId1274" ref="BZ35"/>
    <hyperlink r:id="rId1275" ref="CB35"/>
    <hyperlink r:id="rId1276" ref="CD35"/>
    <hyperlink r:id="rId1277" ref="CH35"/>
    <hyperlink r:id="rId1278" ref="CJ35"/>
    <hyperlink r:id="rId1279" location="Gecko" ref="CL35"/>
    <hyperlink r:id="rId1280" ref="CN35"/>
    <hyperlink r:id="rId1281" ref="CP35"/>
    <hyperlink r:id="rId1282" ref="CR35"/>
    <hyperlink r:id="rId1283" ref="CT35"/>
    <hyperlink r:id="rId1284" ref="CV35"/>
    <hyperlink r:id="rId1285" ref="CX35"/>
    <hyperlink r:id="rId1286" ref="DN35"/>
    <hyperlink r:id="rId1287" ref="D36"/>
    <hyperlink r:id="rId1288" ref="F36"/>
    <hyperlink r:id="rId1289" ref="H36"/>
    <hyperlink r:id="rId1290" ref="J36"/>
    <hyperlink r:id="rId1291" ref="L36"/>
    <hyperlink r:id="rId1292" ref="N36"/>
    <hyperlink r:id="rId1293" ref="P36"/>
    <hyperlink r:id="rId1294" ref="R36"/>
    <hyperlink r:id="rId1295" ref="T36"/>
    <hyperlink r:id="rId1296" ref="V36"/>
    <hyperlink r:id="rId1297" ref="X36"/>
    <hyperlink r:id="rId1298" ref="Z36"/>
    <hyperlink r:id="rId1299" ref="AB36"/>
    <hyperlink r:id="rId1300" ref="AD36"/>
    <hyperlink r:id="rId1301" ref="AF36"/>
    <hyperlink r:id="rId1302" ref="AJ36"/>
    <hyperlink r:id="rId1303" ref="AL36"/>
    <hyperlink r:id="rId1304" ref="AN36"/>
    <hyperlink r:id="rId1305" ref="AP36"/>
    <hyperlink r:id="rId1306" ref="AR36"/>
    <hyperlink r:id="rId1307" ref="AT36"/>
    <hyperlink r:id="rId1308" ref="AV36"/>
    <hyperlink r:id="rId1309" ref="AX36"/>
    <hyperlink r:id="rId1310" ref="AZ36"/>
    <hyperlink r:id="rId1311" ref="BB36"/>
    <hyperlink r:id="rId1312" ref="BD36"/>
    <hyperlink r:id="rId1313" ref="BH36"/>
    <hyperlink r:id="rId1314" ref="BJ36"/>
    <hyperlink r:id="rId1315" ref="BL36"/>
    <hyperlink r:id="rId1316" ref="BN36"/>
    <hyperlink r:id="rId1317" ref="BP36"/>
    <hyperlink r:id="rId1318" ref="BR36"/>
    <hyperlink r:id="rId1319" ref="BT36"/>
    <hyperlink r:id="rId1320" ref="BV36"/>
    <hyperlink r:id="rId1321" ref="BX36"/>
    <hyperlink r:id="rId1322" ref="BZ36"/>
    <hyperlink r:id="rId1323" ref="CB36"/>
    <hyperlink r:id="rId1324" ref="CD36"/>
    <hyperlink r:id="rId1325" ref="CH36"/>
    <hyperlink r:id="rId1326" ref="CJ36"/>
    <hyperlink r:id="rId1327" ref="CL36"/>
    <hyperlink r:id="rId1328" ref="CN36"/>
    <hyperlink r:id="rId1329" ref="CP36"/>
    <hyperlink r:id="rId1330" ref="CR36"/>
    <hyperlink r:id="rId1331" ref="CT36"/>
    <hyperlink r:id="rId1332" ref="CV36"/>
    <hyperlink r:id="rId1333" ref="CX36"/>
    <hyperlink r:id="rId1334" ref="DN36"/>
    <hyperlink r:id="rId1335" ref="D37"/>
    <hyperlink r:id="rId1336" ref="F37"/>
    <hyperlink r:id="rId1337" ref="H37"/>
    <hyperlink r:id="rId1338" ref="J37"/>
    <hyperlink r:id="rId1339" ref="L37"/>
    <hyperlink r:id="rId1340" ref="N37"/>
    <hyperlink r:id="rId1341" ref="P37"/>
    <hyperlink r:id="rId1342" ref="R37"/>
    <hyperlink r:id="rId1343" ref="T37"/>
    <hyperlink r:id="rId1344" ref="V37"/>
    <hyperlink r:id="rId1345" ref="X37"/>
    <hyperlink r:id="rId1346" ref="Z37"/>
    <hyperlink r:id="rId1347" ref="AB37"/>
    <hyperlink r:id="rId1348" ref="AD37"/>
    <hyperlink r:id="rId1349" ref="AF37"/>
    <hyperlink r:id="rId1350" ref="AJ37"/>
    <hyperlink r:id="rId1351" ref="AL37"/>
    <hyperlink r:id="rId1352" ref="AN37"/>
    <hyperlink r:id="rId1353" ref="AP37"/>
    <hyperlink r:id="rId1354" ref="AR37"/>
    <hyperlink r:id="rId1355" ref="AT37"/>
    <hyperlink r:id="rId1356" ref="AV37"/>
    <hyperlink r:id="rId1357" ref="AX37"/>
    <hyperlink r:id="rId1358" ref="AZ37"/>
    <hyperlink r:id="rId1359" location="Komashika" ref="BB37"/>
    <hyperlink r:id="rId1360" ref="BD37"/>
    <hyperlink r:id="rId1361" ref="BH37"/>
    <hyperlink r:id="rId1362" ref="BJ37"/>
    <hyperlink r:id="rId1363" ref="BL37"/>
    <hyperlink r:id="rId1364" ref="BN37"/>
    <hyperlink r:id="rId1365" ref="BP37"/>
    <hyperlink r:id="rId1366" ref="BR37"/>
    <hyperlink r:id="rId1367" ref="BT37"/>
    <hyperlink r:id="rId1368" ref="BV37"/>
    <hyperlink r:id="rId1369" ref="BX37"/>
    <hyperlink r:id="rId1370" ref="BZ37"/>
    <hyperlink r:id="rId1371" ref="CB37"/>
    <hyperlink r:id="rId1372" ref="CD37"/>
    <hyperlink r:id="rId1373" ref="CH37"/>
    <hyperlink r:id="rId1374" ref="CJ37"/>
    <hyperlink r:id="rId1375" ref="CL37"/>
    <hyperlink r:id="rId1376" ref="CN37"/>
    <hyperlink r:id="rId1377" ref="CP37"/>
    <hyperlink r:id="rId1378" ref="CR37"/>
    <hyperlink r:id="rId1379" ref="CT37"/>
    <hyperlink r:id="rId1380" ref="CV37"/>
    <hyperlink r:id="rId1381" ref="CX37"/>
    <hyperlink r:id="rId1382" ref="DN37"/>
    <hyperlink r:id="rId1383" ref="D38"/>
    <hyperlink r:id="rId1384" ref="F38"/>
    <hyperlink r:id="rId1385" ref="H38"/>
    <hyperlink r:id="rId1386" ref="J38"/>
    <hyperlink r:id="rId1387" ref="L38"/>
    <hyperlink r:id="rId1388" ref="N38"/>
    <hyperlink r:id="rId1389" ref="P38"/>
    <hyperlink r:id="rId1390" ref="R38"/>
    <hyperlink r:id="rId1391" ref="T38"/>
    <hyperlink r:id="rId1392" ref="V38"/>
    <hyperlink r:id="rId1393" ref="X38"/>
    <hyperlink r:id="rId1394" ref="Z38"/>
    <hyperlink r:id="rId1395" ref="AB38"/>
    <hyperlink r:id="rId1396" ref="AD38"/>
    <hyperlink r:id="rId1397" ref="AF38"/>
    <hyperlink r:id="rId1398" ref="AJ38"/>
    <hyperlink r:id="rId1399" ref="AL38"/>
    <hyperlink r:id="rId1400" ref="AN38"/>
    <hyperlink r:id="rId1401" ref="AP38"/>
    <hyperlink r:id="rId1402" ref="AR38"/>
    <hyperlink r:id="rId1403" ref="AT38"/>
    <hyperlink r:id="rId1404" ref="AV38"/>
    <hyperlink r:id="rId1405" ref="AX38"/>
    <hyperlink r:id="rId1406" ref="AZ38"/>
    <hyperlink r:id="rId1407" location="Komatori" ref="BB38"/>
    <hyperlink r:id="rId1408" ref="BD38"/>
    <hyperlink r:id="rId1409" ref="BH38"/>
    <hyperlink r:id="rId1410" ref="BJ38"/>
    <hyperlink r:id="rId1411" ref="BL38"/>
    <hyperlink r:id="rId1412" ref="BN38"/>
    <hyperlink r:id="rId1413" ref="BP38"/>
    <hyperlink r:id="rId1414" ref="BR38"/>
    <hyperlink r:id="rId1415" ref="BT38"/>
    <hyperlink r:id="rId1416" ref="BV38"/>
    <hyperlink r:id="rId1417" ref="BX38"/>
    <hyperlink r:id="rId1418" ref="BZ38"/>
    <hyperlink r:id="rId1419" ref="CB38"/>
    <hyperlink r:id="rId1420" ref="CD38"/>
    <hyperlink r:id="rId1421" ref="CH38"/>
    <hyperlink r:id="rId1422" location="Behavior_and_skills" ref="CJ38"/>
    <hyperlink r:id="rId1423" ref="CL38"/>
    <hyperlink r:id="rId1424" ref="CN38"/>
    <hyperlink r:id="rId1425" ref="CP38"/>
    <hyperlink r:id="rId1426" ref="CR38"/>
    <hyperlink r:id="rId1427" ref="CT38"/>
    <hyperlink r:id="rId1428" ref="CV38"/>
    <hyperlink r:id="rId1429" ref="CX38"/>
    <hyperlink r:id="rId1430" ref="DN38"/>
    <hyperlink r:id="rId1431" ref="D39"/>
    <hyperlink r:id="rId1432" ref="F39"/>
    <hyperlink r:id="rId1433" ref="H39"/>
    <hyperlink r:id="rId1434" ref="J39"/>
    <hyperlink r:id="rId1435" ref="L39"/>
    <hyperlink r:id="rId1436" ref="N39"/>
    <hyperlink r:id="rId1437" ref="P39"/>
    <hyperlink r:id="rId1438" ref="R39"/>
    <hyperlink r:id="rId1439" ref="T39"/>
    <hyperlink r:id="rId1440" ref="V39"/>
    <hyperlink r:id="rId1441" ref="X39"/>
    <hyperlink r:id="rId1442" ref="Z39"/>
    <hyperlink r:id="rId1443" ref="AB39"/>
    <hyperlink r:id="rId1444" ref="AD39"/>
    <hyperlink r:id="rId1445" ref="AF39"/>
    <hyperlink r:id="rId1446" ref="AJ39"/>
    <hyperlink r:id="rId1447" ref="AL39"/>
    <hyperlink r:id="rId1448" ref="AN39"/>
    <hyperlink r:id="rId1449" ref="AP39"/>
    <hyperlink r:id="rId1450" ref="AR39"/>
    <hyperlink r:id="rId1451" ref="AT39"/>
    <hyperlink r:id="rId1452" ref="AV39"/>
    <hyperlink r:id="rId1453" ref="AX39"/>
    <hyperlink r:id="rId1454" ref="AZ39"/>
    <hyperlink r:id="rId1455" location="Kraken" ref="BB39"/>
    <hyperlink r:id="rId1456" ref="BD39"/>
    <hyperlink r:id="rId1457" ref="BH39"/>
    <hyperlink r:id="rId1458" ref="BJ39"/>
    <hyperlink r:id="rId1459" ref="BL39"/>
    <hyperlink r:id="rId1460" ref="BN39"/>
    <hyperlink r:id="rId1461" ref="BP39"/>
    <hyperlink r:id="rId1462" ref="BR39"/>
    <hyperlink r:id="rId1463" ref="BT39"/>
    <hyperlink r:id="rId1464" ref="BV39"/>
    <hyperlink r:id="rId1465" ref="BX39"/>
    <hyperlink r:id="rId1466" ref="BZ39"/>
    <hyperlink r:id="rId1467" ref="CB39"/>
    <hyperlink r:id="rId1468" ref="CD39"/>
    <hyperlink r:id="rId1469" ref="CH39"/>
    <hyperlink r:id="rId1470" ref="CJ39"/>
    <hyperlink r:id="rId1471" ref="CL39"/>
    <hyperlink r:id="rId1472" ref="CN39"/>
    <hyperlink r:id="rId1473" ref="CP39"/>
    <hyperlink r:id="rId1474" ref="CR39"/>
    <hyperlink r:id="rId1475" ref="CT39"/>
    <hyperlink r:id="rId1476" ref="CV39"/>
    <hyperlink r:id="rId1477" ref="CX39"/>
    <hyperlink r:id="rId1478" ref="DN39"/>
    <hyperlink r:id="rId1479" ref="D40"/>
    <hyperlink r:id="rId1480" ref="F40"/>
    <hyperlink r:id="rId1481" ref="H40"/>
    <hyperlink r:id="rId1482" ref="J40"/>
    <hyperlink r:id="rId1483" ref="L40"/>
    <hyperlink r:id="rId1484" ref="N40"/>
    <hyperlink r:id="rId1485" ref="P40"/>
    <hyperlink r:id="rId1486" ref="R40"/>
    <hyperlink r:id="rId1487" ref="T40"/>
    <hyperlink r:id="rId1488" ref="V40"/>
    <hyperlink r:id="rId1489" ref="X40"/>
    <hyperlink r:id="rId1490" ref="Z40"/>
    <hyperlink r:id="rId1491" ref="AB40"/>
    <hyperlink r:id="rId1492" ref="AD40"/>
    <hyperlink r:id="rId1493" ref="AF40"/>
    <hyperlink r:id="rId1494" ref="AJ40"/>
    <hyperlink r:id="rId1495" ref="AL40"/>
    <hyperlink r:id="rId1496" ref="AN40"/>
    <hyperlink r:id="rId1497" ref="AP40"/>
    <hyperlink r:id="rId1498" ref="AR40"/>
    <hyperlink r:id="rId1499" ref="AT40"/>
    <hyperlink r:id="rId1500" ref="AV40"/>
    <hyperlink r:id="rId1501" ref="AX40"/>
    <hyperlink r:id="rId1502" ref="AZ40"/>
    <hyperlink r:id="rId1503" location="Kung-Fu_Dugongs" ref="BB40"/>
    <hyperlink r:id="rId1504" ref="BD40"/>
    <hyperlink r:id="rId1505" ref="BH40"/>
    <hyperlink r:id="rId1506" ref="BJ40"/>
    <hyperlink r:id="rId1507" ref="BN40"/>
    <hyperlink r:id="rId1508" ref="BP40"/>
    <hyperlink r:id="rId1509" ref="BT40"/>
    <hyperlink r:id="rId1510" ref="BV40"/>
    <hyperlink r:id="rId1511" ref="BX40"/>
    <hyperlink r:id="rId1512" ref="BZ40"/>
    <hyperlink r:id="rId1513" ref="CD40"/>
    <hyperlink r:id="rId1514" ref="CH40"/>
    <hyperlink r:id="rId1515" ref="CJ40"/>
    <hyperlink r:id="rId1516" ref="CL40"/>
    <hyperlink r:id="rId1517" ref="CN40"/>
    <hyperlink r:id="rId1518" ref="CP40"/>
    <hyperlink r:id="rId1519" ref="CR40"/>
    <hyperlink r:id="rId1520" ref="CT40"/>
    <hyperlink r:id="rId1521" ref="CV40"/>
    <hyperlink r:id="rId1522" ref="CX40"/>
    <hyperlink r:id="rId1523" ref="DN40"/>
    <hyperlink r:id="rId1524" ref="D41"/>
    <hyperlink r:id="rId1525" ref="F41"/>
    <hyperlink r:id="rId1526" ref="H41"/>
    <hyperlink r:id="rId1527" ref="J41"/>
    <hyperlink r:id="rId1528" ref="L41"/>
    <hyperlink r:id="rId1529" ref="N41"/>
    <hyperlink r:id="rId1530" ref="P41"/>
    <hyperlink r:id="rId1531" ref="R41"/>
    <hyperlink r:id="rId1532" ref="T41"/>
    <hyperlink r:id="rId1533" ref="V41"/>
    <hyperlink r:id="rId1534" ref="X41"/>
    <hyperlink r:id="rId1535" ref="Z41"/>
    <hyperlink r:id="rId1536" ref="AB41"/>
    <hyperlink r:id="rId1537" ref="AD41"/>
    <hyperlink r:id="rId1538" ref="AF41"/>
    <hyperlink r:id="rId1539" location="cite_note-1" ref="AJ41"/>
    <hyperlink r:id="rId1540" ref="AL41"/>
    <hyperlink r:id="rId1541" ref="AN41"/>
    <hyperlink r:id="rId1542" ref="AP41"/>
    <hyperlink r:id="rId1543" ref="AR41"/>
    <hyperlink r:id="rId1544" ref="AT41"/>
    <hyperlink r:id="rId1545" ref="AV41"/>
    <hyperlink r:id="rId1546" ref="AX41"/>
    <hyperlink r:id="rId1547" ref="AZ41"/>
    <hyperlink r:id="rId1548" location="Lapahn" ref="BB41"/>
    <hyperlink r:id="rId1549" ref="BD41"/>
    <hyperlink r:id="rId1550" ref="BH41"/>
    <hyperlink r:id="rId1551" ref="BJ41"/>
    <hyperlink r:id="rId1552" ref="BN41"/>
    <hyperlink r:id="rId1553" ref="BP41"/>
    <hyperlink r:id="rId1554" ref="BT41"/>
    <hyperlink r:id="rId1555" ref="BV41"/>
    <hyperlink r:id="rId1556" ref="BX41"/>
    <hyperlink r:id="rId1557" ref="BZ41"/>
    <hyperlink r:id="rId1558" ref="CD41"/>
    <hyperlink r:id="rId1559" ref="CH41"/>
    <hyperlink r:id="rId1560" ref="CJ41"/>
    <hyperlink r:id="rId1561" ref="CL41"/>
    <hyperlink r:id="rId1562" ref="CN41"/>
    <hyperlink r:id="rId1563" ref="CP41"/>
    <hyperlink r:id="rId1564" ref="CR41"/>
    <hyperlink r:id="rId1565" ref="CT41"/>
    <hyperlink r:id="rId1566" ref="CV41"/>
    <hyperlink r:id="rId1567" ref="CX41"/>
    <hyperlink r:id="rId1568" ref="DN41"/>
    <hyperlink r:id="rId1569" ref="D42"/>
    <hyperlink r:id="rId1570" ref="F42"/>
    <hyperlink r:id="rId1571" ref="H42"/>
    <hyperlink r:id="rId1572" ref="J42"/>
    <hyperlink r:id="rId1573" ref="L42"/>
    <hyperlink r:id="rId1574" ref="N42"/>
    <hyperlink r:id="rId1575" ref="P42"/>
    <hyperlink r:id="rId1576" ref="R42"/>
    <hyperlink r:id="rId1577" ref="T42"/>
    <hyperlink r:id="rId1578" ref="V42"/>
    <hyperlink r:id="rId1579" ref="X42"/>
    <hyperlink r:id="rId1580" ref="Z42"/>
    <hyperlink r:id="rId1581" ref="AB42"/>
    <hyperlink r:id="rId1582" ref="AD42"/>
    <hyperlink r:id="rId1583" ref="AF42"/>
    <hyperlink r:id="rId1584" ref="AJ42"/>
    <hyperlink r:id="rId1585" ref="AL42"/>
    <hyperlink r:id="rId1586" ref="AN42"/>
    <hyperlink r:id="rId1587" ref="AP42"/>
    <hyperlink r:id="rId1588" location="Soul_Entity" ref="AR42"/>
    <hyperlink r:id="rId1589" ref="AT42"/>
    <hyperlink r:id="rId1590" ref="AV42"/>
    <hyperlink r:id="rId1591" ref="AX42"/>
    <hyperlink r:id="rId1592" ref="AZ42"/>
    <hyperlink r:id="rId1593" ref="BB42"/>
    <hyperlink r:id="rId1594" ref="BD42"/>
    <hyperlink r:id="rId1595" ref="BH42"/>
    <hyperlink r:id="rId1596" ref="BJ42"/>
    <hyperlink r:id="rId1597" ref="BN42"/>
    <hyperlink r:id="rId1598" ref="BP42"/>
    <hyperlink r:id="rId1599" ref="BT42"/>
    <hyperlink r:id="rId1600" ref="BV42"/>
    <hyperlink r:id="rId1601" ref="BX42"/>
    <hyperlink r:id="rId1602" ref="BZ42"/>
    <hyperlink r:id="rId1603" ref="CD42"/>
    <hyperlink r:id="rId1604" ref="CH42"/>
    <hyperlink r:id="rId1605" ref="CJ42"/>
    <hyperlink r:id="rId1606" ref="CL42"/>
    <hyperlink r:id="rId1607" ref="CN42"/>
    <hyperlink r:id="rId1608" ref="CP42"/>
    <hyperlink r:id="rId1609" ref="CR42"/>
    <hyperlink r:id="rId1610" ref="CT42"/>
    <hyperlink r:id="rId1611" ref="CV42"/>
    <hyperlink r:id="rId1612" ref="CX42"/>
    <hyperlink r:id="rId1613" ref="DN42"/>
    <hyperlink r:id="rId1614" ref="D43"/>
    <hyperlink r:id="rId1615" ref="F43"/>
    <hyperlink r:id="rId1616" ref="H43"/>
    <hyperlink r:id="rId1617" ref="J43"/>
    <hyperlink r:id="rId1618" ref="L43"/>
    <hyperlink r:id="rId1619" ref="N43"/>
    <hyperlink r:id="rId1620" ref="P43"/>
    <hyperlink r:id="rId1621" ref="R43"/>
    <hyperlink r:id="rId1622" ref="T43"/>
    <hyperlink r:id="rId1623" ref="V43"/>
    <hyperlink r:id="rId1624" ref="X43"/>
    <hyperlink r:id="rId1625" ref="Z43"/>
    <hyperlink r:id="rId1626" ref="AB43"/>
    <hyperlink r:id="rId1627" ref="AD43"/>
    <hyperlink r:id="rId1628" ref="AF43"/>
    <hyperlink r:id="rId1629" ref="AJ43"/>
    <hyperlink r:id="rId1630" ref="AL43"/>
    <hyperlink r:id="rId1631" ref="AN43"/>
    <hyperlink r:id="rId1632" ref="AP43"/>
    <hyperlink r:id="rId1633" ref="AR43"/>
    <hyperlink r:id="rId1634" ref="AT43"/>
    <hyperlink r:id="rId1635" ref="AV43"/>
    <hyperlink r:id="rId1636" ref="AX43"/>
    <hyperlink r:id="rId1637" ref="AZ43"/>
    <hyperlink r:id="rId1638" location="Linear_Fox" ref="BB43"/>
    <hyperlink r:id="rId1639" ref="BD43"/>
    <hyperlink r:id="rId1640" ref="BH43"/>
    <hyperlink r:id="rId1641" ref="BJ43"/>
    <hyperlink r:id="rId1642" ref="BN43"/>
    <hyperlink r:id="rId1643" ref="BP43"/>
    <hyperlink r:id="rId1644" ref="BT43"/>
    <hyperlink r:id="rId1645" ref="BV43"/>
    <hyperlink r:id="rId1646" ref="BX43"/>
    <hyperlink r:id="rId1647" ref="BZ43"/>
    <hyperlink r:id="rId1648" ref="CD43"/>
    <hyperlink r:id="rId1649" ref="CH43"/>
    <hyperlink r:id="rId1650" ref="CJ43"/>
    <hyperlink r:id="rId1651" ref="CL43"/>
    <hyperlink r:id="rId1652" ref="CN43"/>
    <hyperlink r:id="rId1653" ref="CP43"/>
    <hyperlink r:id="rId1654" ref="CR43"/>
    <hyperlink r:id="rId1655" ref="CT43"/>
    <hyperlink r:id="rId1656" ref="CV43"/>
    <hyperlink r:id="rId1657" ref="CX43"/>
    <hyperlink r:id="rId1658" ref="DN43"/>
    <hyperlink r:id="rId1659" ref="D44"/>
    <hyperlink r:id="rId1660" ref="F44"/>
    <hyperlink r:id="rId1661" ref="H44"/>
    <hyperlink r:id="rId1662" ref="J44"/>
    <hyperlink r:id="rId1663" ref="L44"/>
    <hyperlink r:id="rId1664" ref="N44"/>
    <hyperlink r:id="rId1665" ref="P44"/>
    <hyperlink r:id="rId1666" ref="R44"/>
    <hyperlink r:id="rId1667" ref="T44"/>
    <hyperlink r:id="rId1668" ref="V44"/>
    <hyperlink r:id="rId1669" ref="X44"/>
    <hyperlink r:id="rId1670" ref="Z44"/>
    <hyperlink r:id="rId1671" ref="AB44"/>
    <hyperlink r:id="rId1672" ref="AD44"/>
    <hyperlink r:id="rId1673" ref="AF44"/>
    <hyperlink r:id="rId1674" ref="AJ44"/>
    <hyperlink r:id="rId1675" ref="AL44"/>
    <hyperlink r:id="rId1676" ref="AN44"/>
    <hyperlink r:id="rId1677" ref="AP44"/>
    <hyperlink r:id="rId1678" ref="AR44"/>
    <hyperlink r:id="rId1679" ref="AT44"/>
    <hyperlink r:id="rId1680" ref="AV44"/>
    <hyperlink r:id="rId1681" ref="AX44"/>
    <hyperlink r:id="rId1682" ref="AZ44"/>
    <hyperlink r:id="rId1683" ref="BB44"/>
    <hyperlink r:id="rId1684" ref="BD44"/>
    <hyperlink r:id="rId1685" ref="BH44"/>
    <hyperlink r:id="rId1686" ref="BJ44"/>
    <hyperlink r:id="rId1687" ref="BN44"/>
    <hyperlink r:id="rId1688" ref="BP44"/>
    <hyperlink r:id="rId1689" ref="BT44"/>
    <hyperlink r:id="rId1690" ref="BV44"/>
    <hyperlink r:id="rId1691" ref="BX44"/>
    <hyperlink r:id="rId1692" ref="BZ44"/>
    <hyperlink r:id="rId1693" ref="CD44"/>
    <hyperlink r:id="rId1694" ref="CH44"/>
    <hyperlink r:id="rId1695" ref="CJ44"/>
    <hyperlink r:id="rId1696" ref="CL44"/>
    <hyperlink r:id="rId1697" ref="CN44"/>
    <hyperlink r:id="rId1698" ref="CP44"/>
    <hyperlink r:id="rId1699" ref="CR44"/>
    <hyperlink r:id="rId1700" ref="CT44"/>
    <hyperlink r:id="rId1701" ref="CV44"/>
    <hyperlink r:id="rId1702" ref="CX44"/>
    <hyperlink r:id="rId1703" ref="DN44"/>
    <hyperlink r:id="rId1704" ref="D45"/>
    <hyperlink r:id="rId1705" ref="F45"/>
    <hyperlink r:id="rId1706" ref="H45"/>
    <hyperlink r:id="rId1707" ref="J45"/>
    <hyperlink r:id="rId1708" ref="L45"/>
    <hyperlink r:id="rId1709" ref="N45"/>
    <hyperlink r:id="rId1710" ref="P45"/>
    <hyperlink r:id="rId1711" ref="R45"/>
    <hyperlink r:id="rId1712" ref="T45"/>
    <hyperlink r:id="rId1713" ref="V45"/>
    <hyperlink r:id="rId1714" ref="X45"/>
    <hyperlink r:id="rId1715" ref="Z45"/>
    <hyperlink r:id="rId1716" ref="AB45"/>
    <hyperlink r:id="rId1717" ref="AD45"/>
    <hyperlink r:id="rId1718" ref="AF45"/>
    <hyperlink r:id="rId1719" ref="AJ45"/>
    <hyperlink r:id="rId1720" ref="AL45"/>
    <hyperlink r:id="rId1721" ref="AN45"/>
    <hyperlink r:id="rId1722" ref="AP45"/>
    <hyperlink r:id="rId1723" ref="AR45"/>
    <hyperlink r:id="rId1724" ref="AT45"/>
    <hyperlink r:id="rId1725" ref="AV45"/>
    <hyperlink r:id="rId1726" ref="AX45"/>
    <hyperlink r:id="rId1727" ref="AZ45"/>
    <hyperlink r:id="rId1728" location="Naitamie-Norida_Elephant" ref="BB45"/>
    <hyperlink r:id="rId1729" ref="BD45"/>
    <hyperlink r:id="rId1730" ref="BH45"/>
    <hyperlink r:id="rId1731" ref="BJ45"/>
    <hyperlink r:id="rId1732" ref="BN45"/>
    <hyperlink r:id="rId1733" ref="BP45"/>
    <hyperlink r:id="rId1734" ref="BT45"/>
    <hyperlink r:id="rId1735" ref="BV45"/>
    <hyperlink r:id="rId1736" ref="BX45"/>
    <hyperlink r:id="rId1737" ref="BZ45"/>
    <hyperlink r:id="rId1738" ref="CD45"/>
    <hyperlink r:id="rId1739" ref="CH45"/>
    <hyperlink r:id="rId1740" ref="CJ45"/>
    <hyperlink r:id="rId1741" ref="CL45"/>
    <hyperlink r:id="rId1742" ref="CN45"/>
    <hyperlink r:id="rId1743" ref="CP45"/>
    <hyperlink r:id="rId1744" ref="CR45"/>
    <hyperlink r:id="rId1745" ref="CT45"/>
    <hyperlink r:id="rId1746" ref="CV45"/>
    <hyperlink r:id="rId1747" ref="CX45"/>
    <hyperlink r:id="rId1748" ref="DN45"/>
    <hyperlink r:id="rId1749" ref="D46"/>
    <hyperlink r:id="rId1750" ref="F46"/>
    <hyperlink r:id="rId1751" ref="H46"/>
    <hyperlink r:id="rId1752" ref="J46"/>
    <hyperlink r:id="rId1753" ref="L46"/>
    <hyperlink r:id="rId1754" ref="N46"/>
    <hyperlink r:id="rId1755" ref="P46"/>
    <hyperlink r:id="rId1756" ref="R46"/>
    <hyperlink r:id="rId1757" ref="T46"/>
    <hyperlink r:id="rId1758" ref="V46"/>
    <hyperlink r:id="rId1759" ref="X46"/>
    <hyperlink r:id="rId1760" ref="Z46"/>
    <hyperlink r:id="rId1761" ref="AB46"/>
    <hyperlink r:id="rId1762" ref="AD46"/>
    <hyperlink r:id="rId1763" ref="AF46"/>
    <hyperlink r:id="rId1764" ref="AJ46"/>
    <hyperlink r:id="rId1765" ref="AL46"/>
    <hyperlink r:id="rId1766" ref="AN46"/>
    <hyperlink r:id="rId1767" ref="AP46"/>
    <hyperlink r:id="rId1768" location="Mobs_2" ref="AR46"/>
    <hyperlink r:id="rId1769" ref="AT46"/>
    <hyperlink r:id="rId1770" ref="AV46"/>
    <hyperlink r:id="rId1771" ref="AX46"/>
    <hyperlink r:id="rId1772" location="News_Coo" ref="BB46"/>
    <hyperlink r:id="rId1773" ref="BD46"/>
    <hyperlink r:id="rId1774" ref="BH46"/>
    <hyperlink r:id="rId1775" ref="BJ46"/>
    <hyperlink r:id="rId1776" ref="BN46"/>
    <hyperlink r:id="rId1777" ref="BP46"/>
    <hyperlink r:id="rId1778" ref="BT46"/>
    <hyperlink r:id="rId1779" ref="BV46"/>
    <hyperlink r:id="rId1780" ref="BX46"/>
    <hyperlink r:id="rId1781" ref="BZ46"/>
    <hyperlink r:id="rId1782" ref="CD46"/>
    <hyperlink r:id="rId1783" ref="CH46"/>
    <hyperlink r:id="rId1784" location="Behavior_and_skills" ref="CJ46"/>
    <hyperlink r:id="rId1785" ref="CL46"/>
    <hyperlink r:id="rId1786" ref="CN46"/>
    <hyperlink r:id="rId1787" ref="CP46"/>
    <hyperlink r:id="rId1788" ref="CR46"/>
    <hyperlink r:id="rId1789" ref="CT46"/>
    <hyperlink r:id="rId1790" ref="CV46"/>
    <hyperlink r:id="rId1791" ref="CX46"/>
    <hyperlink r:id="rId1792" ref="D47"/>
    <hyperlink r:id="rId1793" ref="F47"/>
    <hyperlink r:id="rId1794" ref="H47"/>
    <hyperlink r:id="rId1795" ref="J47"/>
    <hyperlink r:id="rId1796" ref="L47"/>
    <hyperlink r:id="rId1797" ref="N47"/>
    <hyperlink r:id="rId1798" ref="P47"/>
    <hyperlink r:id="rId1799" ref="R47"/>
    <hyperlink r:id="rId1800" ref="T47"/>
    <hyperlink r:id="rId1801" location="Related_enemies" ref="V47"/>
    <hyperlink r:id="rId1802" ref="X47"/>
    <hyperlink r:id="rId1803" ref="Z47"/>
    <hyperlink r:id="rId1804" ref="AB47"/>
    <hyperlink r:id="rId1805" ref="AD47"/>
    <hyperlink r:id="rId1806" ref="AF47"/>
    <hyperlink r:id="rId1807" ref="AJ47"/>
    <hyperlink r:id="rId1808" ref="AL47"/>
    <hyperlink r:id="rId1809" ref="AN47"/>
    <hyperlink r:id="rId1810" ref="AP47"/>
    <hyperlink r:id="rId1811" ref="AR47"/>
    <hyperlink r:id="rId1812" ref="AT47"/>
    <hyperlink r:id="rId1813" ref="AV47"/>
    <hyperlink r:id="rId1814" ref="AX47"/>
    <hyperlink r:id="rId1815" ref="AZ47"/>
    <hyperlink r:id="rId1816" location="Octopus_Balloon" ref="BB47"/>
    <hyperlink r:id="rId1817" ref="BD47"/>
    <hyperlink r:id="rId1818" ref="BH47"/>
    <hyperlink r:id="rId1819" ref="BJ47"/>
    <hyperlink r:id="rId1820" ref="BN47"/>
    <hyperlink r:id="rId1821" ref="BP47"/>
    <hyperlink r:id="rId1822" ref="BT47"/>
    <hyperlink r:id="rId1823" ref="BV47"/>
    <hyperlink r:id="rId1824" ref="BX47"/>
    <hyperlink r:id="rId1825" ref="BZ47"/>
    <hyperlink r:id="rId1826" location="Personality" ref="CD47"/>
    <hyperlink r:id="rId1827" ref="CH47"/>
    <hyperlink r:id="rId1828" ref="CJ47"/>
    <hyperlink r:id="rId1829" ref="CL47"/>
    <hyperlink r:id="rId1830" ref="CN47"/>
    <hyperlink r:id="rId1831" ref="CP47"/>
    <hyperlink r:id="rId1832" ref="CR47"/>
    <hyperlink r:id="rId1833" ref="CT47"/>
    <hyperlink r:id="rId1834" ref="CV47"/>
    <hyperlink r:id="rId1835" ref="DN47"/>
    <hyperlink r:id="rId1836" ref="D48"/>
    <hyperlink r:id="rId1837" ref="F48"/>
    <hyperlink r:id="rId1838" ref="H48"/>
    <hyperlink r:id="rId1839" ref="J48"/>
    <hyperlink r:id="rId1840" ref="L48"/>
    <hyperlink r:id="rId1841" ref="N48"/>
    <hyperlink r:id="rId1842" location="Earth_Defense_Force_2025_.2F_4.1" ref="P48"/>
    <hyperlink r:id="rId1843" ref="R48"/>
    <hyperlink r:id="rId1844" ref="T48"/>
    <hyperlink r:id="rId1845" ref="V48"/>
    <hyperlink r:id="rId1846" ref="X48"/>
    <hyperlink r:id="rId1847" ref="Z48"/>
    <hyperlink r:id="rId1848" ref="AB48"/>
    <hyperlink r:id="rId1849" ref="AD48"/>
    <hyperlink r:id="rId1850" ref="AF48"/>
    <hyperlink r:id="rId1851" ref="AJ48"/>
    <hyperlink r:id="rId1852" ref="AL48"/>
    <hyperlink r:id="rId1853" ref="AN48"/>
    <hyperlink r:id="rId1854" ref="AP48"/>
    <hyperlink r:id="rId1855" ref="AR48"/>
    <hyperlink r:id="rId1856" ref="AT48"/>
    <hyperlink r:id="rId1857" ref="AV48"/>
    <hyperlink r:id="rId1858" ref="AX48"/>
    <hyperlink r:id="rId1859" ref="AZ48"/>
    <hyperlink r:id="rId1860" location="Panda_Shark" ref="BB48"/>
    <hyperlink r:id="rId1861" ref="BD48"/>
    <hyperlink r:id="rId1862" ref="BH48"/>
    <hyperlink r:id="rId1863" ref="BJ48"/>
    <hyperlink r:id="rId1864" ref="BN48"/>
    <hyperlink r:id="rId1865" ref="BP48"/>
    <hyperlink r:id="rId1866" ref="BT48"/>
    <hyperlink r:id="rId1867" ref="BV48"/>
    <hyperlink r:id="rId1868" ref="BX48"/>
    <hyperlink r:id="rId1869" ref="BZ48"/>
    <hyperlink r:id="rId1870" ref="CD48"/>
    <hyperlink r:id="rId1871" ref="CJ48"/>
    <hyperlink r:id="rId1872" ref="CL48"/>
    <hyperlink r:id="rId1873" ref="CN48"/>
    <hyperlink r:id="rId1874" ref="CP48"/>
    <hyperlink r:id="rId1875" ref="CR48"/>
    <hyperlink r:id="rId1876" ref="CT48"/>
    <hyperlink r:id="rId1877" ref="CV48"/>
    <hyperlink r:id="rId1878" ref="CX48"/>
    <hyperlink r:id="rId1879" ref="D49"/>
    <hyperlink r:id="rId1880" ref="F49"/>
    <hyperlink r:id="rId1881" ref="H49"/>
    <hyperlink r:id="rId1882" ref="J49"/>
    <hyperlink r:id="rId1883" ref="L49"/>
    <hyperlink r:id="rId1884" ref="N49"/>
    <hyperlink r:id="rId1885" ref="P49"/>
    <hyperlink r:id="rId1886" ref="R49"/>
    <hyperlink r:id="rId1887" ref="T49"/>
    <hyperlink r:id="rId1888" ref="V49"/>
    <hyperlink r:id="rId1889" ref="X49"/>
    <hyperlink r:id="rId1890" ref="Z49"/>
    <hyperlink r:id="rId1891" ref="AB49"/>
    <hyperlink r:id="rId1892" ref="AD49"/>
    <hyperlink r:id="rId1893" ref="AF49"/>
    <hyperlink r:id="rId1894" ref="AJ49"/>
    <hyperlink r:id="rId1895" ref="AL49"/>
    <hyperlink r:id="rId1896" ref="AN49"/>
    <hyperlink r:id="rId1897" ref="AP49"/>
    <hyperlink r:id="rId1898" ref="AR49"/>
    <hyperlink r:id="rId1899" ref="AT49"/>
    <hyperlink r:id="rId1900" ref="AV49"/>
    <hyperlink r:id="rId1901" ref="AX49"/>
    <hyperlink r:id="rId1902" ref="AZ49"/>
    <hyperlink r:id="rId1903" ref="BB49"/>
    <hyperlink r:id="rId1904" ref="BD49"/>
    <hyperlink r:id="rId1905" ref="BH49"/>
    <hyperlink r:id="rId1906" ref="BJ49"/>
    <hyperlink r:id="rId1907" ref="BN49"/>
    <hyperlink r:id="rId1908" ref="BP49"/>
    <hyperlink r:id="rId1909" ref="BT49"/>
    <hyperlink r:id="rId1910" ref="BV49"/>
    <hyperlink r:id="rId1911" ref="BX49"/>
    <hyperlink r:id="rId1912" ref="BZ49"/>
    <hyperlink r:id="rId1913" ref="CD49"/>
    <hyperlink r:id="rId1914" ref="CJ49"/>
    <hyperlink r:id="rId1915" ref="CL49"/>
    <hyperlink r:id="rId1916" ref="CN49"/>
    <hyperlink r:id="rId1917" ref="CP49"/>
    <hyperlink r:id="rId1918" ref="CR49"/>
    <hyperlink r:id="rId1919" ref="CT49"/>
    <hyperlink r:id="rId1920" ref="CV49"/>
    <hyperlink r:id="rId1921" ref="CX49"/>
    <hyperlink r:id="rId1922" ref="D50"/>
    <hyperlink r:id="rId1923" ref="F50"/>
    <hyperlink r:id="rId1924" ref="H50"/>
    <hyperlink r:id="rId1925" ref="J50"/>
    <hyperlink r:id="rId1926" ref="L50"/>
    <hyperlink r:id="rId1927" ref="N50"/>
    <hyperlink r:id="rId1928" ref="P50"/>
    <hyperlink r:id="rId1929" ref="R50"/>
    <hyperlink r:id="rId1930" ref="T50"/>
    <hyperlink r:id="rId1931" ref="V50"/>
    <hyperlink r:id="rId1932" ref="X50"/>
    <hyperlink r:id="rId1933" ref="Z50"/>
    <hyperlink r:id="rId1934" ref="AB50"/>
    <hyperlink r:id="rId1935" ref="AD50"/>
    <hyperlink r:id="rId1936" ref="AF50"/>
    <hyperlink r:id="rId1937" ref="AJ50"/>
    <hyperlink r:id="rId1938" ref="AL50"/>
    <hyperlink r:id="rId1939" ref="AN50"/>
    <hyperlink r:id="rId1940" ref="AP50"/>
    <hyperlink r:id="rId1941" ref="AR50"/>
    <hyperlink r:id="rId1942" ref="AT50"/>
    <hyperlink r:id="rId1943" ref="AV50"/>
    <hyperlink r:id="rId1944" ref="AX50"/>
    <hyperlink r:id="rId1945" ref="AZ50"/>
    <hyperlink r:id="rId1946" ref="BB50"/>
    <hyperlink r:id="rId1947" ref="BD50"/>
    <hyperlink r:id="rId1948" ref="BH50"/>
    <hyperlink r:id="rId1949" ref="BJ50"/>
    <hyperlink r:id="rId1950" ref="BN50"/>
    <hyperlink r:id="rId1951" ref="BP50"/>
    <hyperlink r:id="rId1952" ref="BT50"/>
    <hyperlink r:id="rId1953" ref="BV50"/>
    <hyperlink r:id="rId1954" ref="BX50"/>
    <hyperlink r:id="rId1955" ref="BZ50"/>
    <hyperlink r:id="rId1956" ref="CD50"/>
    <hyperlink r:id="rId1957" ref="CL50"/>
    <hyperlink r:id="rId1958" ref="CN50"/>
    <hyperlink r:id="rId1959" ref="CP50"/>
    <hyperlink r:id="rId1960" ref="CR50"/>
    <hyperlink r:id="rId1961" ref="CT50"/>
    <hyperlink r:id="rId1962" ref="CX50"/>
    <hyperlink r:id="rId1963" ref="DN50"/>
    <hyperlink r:id="rId1964" ref="D51"/>
    <hyperlink r:id="rId1965" ref="F51"/>
    <hyperlink r:id="rId1966" ref="H51"/>
    <hyperlink r:id="rId1967" ref="J51"/>
    <hyperlink r:id="rId1968" ref="L51"/>
    <hyperlink r:id="rId1969" ref="N51"/>
    <hyperlink r:id="rId1970" ref="P51"/>
    <hyperlink r:id="rId1971" ref="R51"/>
    <hyperlink r:id="rId1972" ref="T51"/>
    <hyperlink r:id="rId1973" ref="V51"/>
    <hyperlink r:id="rId1974" ref="X51"/>
    <hyperlink r:id="rId1975" ref="Z51"/>
    <hyperlink r:id="rId1976" ref="AB51"/>
    <hyperlink r:id="rId1977" ref="AD51"/>
    <hyperlink r:id="rId1978" ref="AF51"/>
    <hyperlink r:id="rId1979" ref="AJ51"/>
    <hyperlink r:id="rId1980" ref="AL51"/>
    <hyperlink r:id="rId1981" ref="AN51"/>
    <hyperlink r:id="rId1982" ref="AP51"/>
    <hyperlink r:id="rId1983" ref="AR51"/>
    <hyperlink r:id="rId1984" ref="AT51"/>
    <hyperlink r:id="rId1985" ref="AV51"/>
    <hyperlink r:id="rId1986" ref="AX51"/>
    <hyperlink r:id="rId1987" ref="AZ51"/>
    <hyperlink r:id="rId1988" ref="BB51"/>
    <hyperlink r:id="rId1989" ref="BD51"/>
    <hyperlink r:id="rId1990" ref="BH51"/>
    <hyperlink r:id="rId1991" ref="BJ51"/>
    <hyperlink r:id="rId1992" ref="BN51"/>
    <hyperlink r:id="rId1993" ref="BP51"/>
    <hyperlink r:id="rId1994" ref="BT51"/>
    <hyperlink r:id="rId1995" ref="BV51"/>
    <hyperlink r:id="rId1996" ref="BX51"/>
    <hyperlink r:id="rId1997" ref="BZ51"/>
    <hyperlink r:id="rId1998" ref="CD51"/>
    <hyperlink r:id="rId1999" ref="CL51"/>
    <hyperlink r:id="rId2000" ref="CN51"/>
    <hyperlink r:id="rId2001" ref="CP51"/>
    <hyperlink r:id="rId2002" ref="CR51"/>
    <hyperlink r:id="rId2003" ref="CT51"/>
    <hyperlink r:id="rId2004" ref="CX51"/>
    <hyperlink r:id="rId2005" ref="D52"/>
    <hyperlink r:id="rId2006" ref="F52"/>
    <hyperlink r:id="rId2007" ref="H52"/>
    <hyperlink r:id="rId2008" ref="J52"/>
    <hyperlink r:id="rId2009" ref="L52"/>
    <hyperlink r:id="rId2010" ref="N52"/>
    <hyperlink r:id="rId2011" ref="P52"/>
    <hyperlink r:id="rId2012" ref="R52"/>
    <hyperlink r:id="rId2013" ref="T52"/>
    <hyperlink r:id="rId2014" location="Related_enemies" ref="V52"/>
    <hyperlink r:id="rId2015" ref="X52"/>
    <hyperlink r:id="rId2016" ref="Z52"/>
    <hyperlink r:id="rId2017" ref="AB52"/>
    <hyperlink r:id="rId2018" ref="AD52"/>
    <hyperlink r:id="rId2019" ref="AF52"/>
    <hyperlink r:id="rId2020" ref="AJ52"/>
    <hyperlink r:id="rId2021" ref="AL52"/>
    <hyperlink r:id="rId2022" ref="AN52"/>
    <hyperlink r:id="rId2023" ref="AP52"/>
    <hyperlink r:id="rId2024" ref="AR52"/>
    <hyperlink r:id="rId2025" ref="AT52"/>
    <hyperlink r:id="rId2026" ref="AV52"/>
    <hyperlink r:id="rId2027" ref="AX52"/>
    <hyperlink r:id="rId2028" ref="BB52"/>
    <hyperlink r:id="rId2029" ref="BD52"/>
    <hyperlink r:id="rId2030" ref="BH52"/>
    <hyperlink r:id="rId2031" ref="BJ52"/>
    <hyperlink r:id="rId2032" ref="BN52"/>
    <hyperlink r:id="rId2033" ref="BP52"/>
    <hyperlink r:id="rId2034" ref="BT52"/>
    <hyperlink r:id="rId2035" ref="BV52"/>
    <hyperlink r:id="rId2036" ref="BX52"/>
    <hyperlink r:id="rId2037" ref="BZ52"/>
    <hyperlink r:id="rId2038" ref="CD52"/>
    <hyperlink r:id="rId2039" ref="CL52"/>
    <hyperlink r:id="rId2040" ref="CN52"/>
    <hyperlink r:id="rId2041" ref="CP52"/>
    <hyperlink r:id="rId2042" ref="CT52"/>
    <hyperlink r:id="rId2043" ref="CX52"/>
    <hyperlink r:id="rId2044" ref="DN52"/>
    <hyperlink r:id="rId2045" ref="D53"/>
    <hyperlink r:id="rId2046" ref="F53"/>
    <hyperlink r:id="rId2047" ref="H53"/>
    <hyperlink r:id="rId2048" ref="J53"/>
    <hyperlink r:id="rId2049" ref="L53"/>
    <hyperlink r:id="rId2050" ref="N53"/>
    <hyperlink r:id="rId2051" ref="P53"/>
    <hyperlink r:id="rId2052" ref="R53"/>
    <hyperlink r:id="rId2053" ref="T53"/>
    <hyperlink r:id="rId2054" ref="V53"/>
    <hyperlink r:id="rId2055" ref="X53"/>
    <hyperlink r:id="rId2056" ref="Z53"/>
    <hyperlink r:id="rId2057" ref="AB53"/>
    <hyperlink r:id="rId2058" ref="AD53"/>
    <hyperlink r:id="rId2059" ref="AF53"/>
    <hyperlink r:id="rId2060" ref="AJ53"/>
    <hyperlink r:id="rId2061" ref="AL53"/>
    <hyperlink r:id="rId2062" ref="AN53"/>
    <hyperlink r:id="rId2063" ref="AP53"/>
    <hyperlink r:id="rId2064" ref="AR53"/>
    <hyperlink r:id="rId2065" ref="AT53"/>
    <hyperlink r:id="rId2066" ref="AV53"/>
    <hyperlink r:id="rId2067" ref="AX53"/>
    <hyperlink r:id="rId2068" location="Sphinx" ref="BB53"/>
    <hyperlink r:id="rId2069" ref="BD53"/>
    <hyperlink r:id="rId2070" ref="BH53"/>
    <hyperlink r:id="rId2071" ref="BJ53"/>
    <hyperlink r:id="rId2072" ref="BN53"/>
    <hyperlink r:id="rId2073" ref="BP53"/>
    <hyperlink r:id="rId2074" ref="BT53"/>
    <hyperlink r:id="rId2075" ref="BV53"/>
    <hyperlink r:id="rId2076" ref="BX53"/>
    <hyperlink r:id="rId2077" ref="BZ53"/>
    <hyperlink r:id="rId2078" ref="CD53"/>
    <hyperlink r:id="rId2079" ref="CL53"/>
    <hyperlink r:id="rId2080" ref="CN53"/>
    <hyperlink r:id="rId2081" ref="CP53"/>
    <hyperlink r:id="rId2082" ref="CT53"/>
    <hyperlink r:id="rId2083" ref="CX53"/>
    <hyperlink r:id="rId2084" ref="D54"/>
    <hyperlink r:id="rId2085" ref="F54"/>
    <hyperlink r:id="rId2086" ref="H54"/>
    <hyperlink r:id="rId2087" ref="J54"/>
    <hyperlink r:id="rId2088" ref="L54"/>
    <hyperlink r:id="rId2089" ref="N54"/>
    <hyperlink r:id="rId2090" ref="P54"/>
    <hyperlink r:id="rId2091" ref="R54"/>
    <hyperlink r:id="rId2092" ref="T54"/>
    <hyperlink r:id="rId2093" ref="V54"/>
    <hyperlink r:id="rId2094" ref="X54"/>
    <hyperlink r:id="rId2095" ref="Z54"/>
    <hyperlink r:id="rId2096" ref="AB54"/>
    <hyperlink r:id="rId2097" ref="AD54"/>
    <hyperlink r:id="rId2098" ref="AF54"/>
    <hyperlink r:id="rId2099" ref="AJ54"/>
    <hyperlink r:id="rId2100" ref="AL54"/>
    <hyperlink r:id="rId2101" ref="AN54"/>
    <hyperlink r:id="rId2102" ref="AP54"/>
    <hyperlink r:id="rId2103" ref="AR54"/>
    <hyperlink r:id="rId2104" ref="AT54"/>
    <hyperlink r:id="rId2105" ref="AV54"/>
    <hyperlink r:id="rId2106" ref="AX54"/>
    <hyperlink r:id="rId2107" ref="BB54"/>
    <hyperlink r:id="rId2108" ref="BD54"/>
    <hyperlink r:id="rId2109" ref="BH54"/>
    <hyperlink r:id="rId2110" ref="BJ54"/>
    <hyperlink r:id="rId2111" ref="BN54"/>
    <hyperlink r:id="rId2112" ref="BP54"/>
    <hyperlink r:id="rId2113" ref="BT54"/>
    <hyperlink r:id="rId2114" ref="BV54"/>
    <hyperlink r:id="rId2115" ref="BX54"/>
    <hyperlink r:id="rId2116" ref="BZ54"/>
    <hyperlink r:id="rId2117" ref="CD54"/>
    <hyperlink r:id="rId2118" ref="CL54"/>
    <hyperlink r:id="rId2119" ref="CN54"/>
    <hyperlink r:id="rId2120" ref="CP54"/>
    <hyperlink r:id="rId2121" ref="CT54"/>
    <hyperlink r:id="rId2122" ref="CX54"/>
    <hyperlink r:id="rId2123" ref="D55"/>
    <hyperlink r:id="rId2124" ref="F55"/>
    <hyperlink r:id="rId2125" ref="H55"/>
    <hyperlink r:id="rId2126" ref="J55"/>
    <hyperlink r:id="rId2127" ref="L55"/>
    <hyperlink r:id="rId2128" ref="N55"/>
    <hyperlink r:id="rId2129" ref="P55"/>
    <hyperlink r:id="rId2130" ref="R55"/>
    <hyperlink r:id="rId2131" ref="T55"/>
    <hyperlink r:id="rId2132" ref="V55"/>
    <hyperlink r:id="rId2133" ref="X55"/>
    <hyperlink r:id="rId2134" ref="Z55"/>
    <hyperlink r:id="rId2135" ref="AB55"/>
    <hyperlink r:id="rId2136" ref="AD55"/>
    <hyperlink r:id="rId2137" ref="AF55"/>
    <hyperlink r:id="rId2138" ref="AJ55"/>
    <hyperlink r:id="rId2139" ref="AL55"/>
    <hyperlink r:id="rId2140" ref="AN55"/>
    <hyperlink r:id="rId2141" ref="AP55"/>
    <hyperlink r:id="rId2142" ref="AR55"/>
    <hyperlink r:id="rId2143" ref="AT55"/>
    <hyperlink r:id="rId2144" ref="AV55"/>
    <hyperlink r:id="rId2145" location="Super-Express_Speedy_Shrimp" ref="BB55"/>
    <hyperlink r:id="rId2146" ref="BD55"/>
    <hyperlink r:id="rId2147" ref="BH55"/>
    <hyperlink r:id="rId2148" ref="BJ55"/>
    <hyperlink r:id="rId2149" ref="BN55"/>
    <hyperlink r:id="rId2150" ref="BP55"/>
    <hyperlink r:id="rId2151" ref="BT55"/>
    <hyperlink r:id="rId2152" ref="BV55"/>
    <hyperlink r:id="rId2153" ref="BX55"/>
    <hyperlink r:id="rId2154" ref="BZ55"/>
    <hyperlink r:id="rId2155" ref="CD55"/>
    <hyperlink r:id="rId2156" ref="CL55"/>
    <hyperlink r:id="rId2157" ref="CN55"/>
    <hyperlink r:id="rId2158" ref="CP55"/>
    <hyperlink r:id="rId2159" ref="CT55"/>
    <hyperlink r:id="rId2160" ref="CX55"/>
    <hyperlink r:id="rId2161" ref="D56"/>
    <hyperlink r:id="rId2162" ref="F56"/>
    <hyperlink r:id="rId2163" ref="H56"/>
    <hyperlink r:id="rId2164" ref="J56"/>
    <hyperlink r:id="rId2165" ref="L56"/>
    <hyperlink r:id="rId2166" ref="N56"/>
    <hyperlink r:id="rId2167" location="Earth_Defense_Force_2017" ref="P56"/>
    <hyperlink r:id="rId2168" ref="R56"/>
    <hyperlink r:id="rId2169" ref="T56"/>
    <hyperlink r:id="rId2170" ref="V56"/>
    <hyperlink r:id="rId2171" ref="X56"/>
    <hyperlink r:id="rId2172" ref="Z56"/>
    <hyperlink r:id="rId2173" ref="AB56"/>
    <hyperlink r:id="rId2174" ref="AD56"/>
    <hyperlink r:id="rId2175" ref="AF56"/>
    <hyperlink r:id="rId2176" ref="AJ56"/>
    <hyperlink r:id="rId2177" ref="AL56"/>
    <hyperlink r:id="rId2178" location="Final_Fantasy_IX" ref="AN56"/>
    <hyperlink r:id="rId2179" ref="AP56"/>
    <hyperlink r:id="rId2180" ref="AR56"/>
    <hyperlink r:id="rId2181" ref="AT56"/>
    <hyperlink r:id="rId2182" ref="AV56"/>
    <hyperlink r:id="rId2183" location="Stomach_Baron" ref="BB56"/>
    <hyperlink r:id="rId2184" ref="BD56"/>
    <hyperlink r:id="rId2185" ref="BH56"/>
    <hyperlink r:id="rId2186" ref="BJ56"/>
    <hyperlink r:id="rId2187" ref="BN56"/>
    <hyperlink r:id="rId2188" ref="BP56"/>
    <hyperlink r:id="rId2189" ref="BT56"/>
    <hyperlink r:id="rId2190" ref="BV56"/>
    <hyperlink r:id="rId2191" ref="BX56"/>
    <hyperlink r:id="rId2192" ref="BZ56"/>
    <hyperlink r:id="rId2193" ref="CD56"/>
    <hyperlink r:id="rId2194" ref="CL56"/>
    <hyperlink r:id="rId2195" ref="CN56"/>
    <hyperlink r:id="rId2196" ref="CP56"/>
    <hyperlink r:id="rId2197" ref="CT56"/>
    <hyperlink r:id="rId2198" ref="CX56"/>
    <hyperlink r:id="rId2199" ref="D57"/>
    <hyperlink r:id="rId2200" ref="F57"/>
    <hyperlink r:id="rId2201" ref="H57"/>
    <hyperlink r:id="rId2202" ref="J57"/>
    <hyperlink r:id="rId2203" ref="L57"/>
    <hyperlink r:id="rId2204" ref="N57"/>
    <hyperlink r:id="rId2205" ref="P57"/>
    <hyperlink r:id="rId2206" ref="R57"/>
    <hyperlink r:id="rId2207" ref="T57"/>
    <hyperlink r:id="rId2208" ref="V57"/>
    <hyperlink r:id="rId2209" ref="X57"/>
    <hyperlink r:id="rId2210" ref="Z57"/>
    <hyperlink r:id="rId2211" ref="AB57"/>
    <hyperlink r:id="rId2212" ref="AD57"/>
    <hyperlink r:id="rId2213" ref="AF57"/>
    <hyperlink r:id="rId2214" ref="AJ57"/>
    <hyperlink r:id="rId2215" ref="AL57"/>
    <hyperlink r:id="rId2216" ref="AN57"/>
    <hyperlink r:id="rId2217" ref="AP57"/>
    <hyperlink r:id="rId2218" ref="AR57"/>
    <hyperlink r:id="rId2219" ref="AT57"/>
    <hyperlink r:id="rId2220" ref="AV57"/>
    <hyperlink r:id="rId2221" location="Toramata" ref="BB57"/>
    <hyperlink r:id="rId2222" ref="BD57"/>
    <hyperlink r:id="rId2223" ref="BH57"/>
    <hyperlink r:id="rId2224" ref="BJ57"/>
    <hyperlink r:id="rId2225" ref="BN57"/>
    <hyperlink r:id="rId2226" ref="BP57"/>
    <hyperlink r:id="rId2227" ref="BT57"/>
    <hyperlink r:id="rId2228" ref="BV57"/>
    <hyperlink r:id="rId2229" ref="BX57"/>
    <hyperlink r:id="rId2230" ref="BZ57"/>
    <hyperlink r:id="rId2231" ref="CD57"/>
    <hyperlink r:id="rId2232" ref="CL57"/>
    <hyperlink r:id="rId2233" ref="CN57"/>
    <hyperlink r:id="rId2234" ref="CP57"/>
    <hyperlink r:id="rId2235" ref="CT57"/>
    <hyperlink r:id="rId2236" ref="CX57"/>
    <hyperlink r:id="rId2237" ref="D58"/>
    <hyperlink r:id="rId2238" ref="F58"/>
    <hyperlink r:id="rId2239" ref="H58"/>
    <hyperlink r:id="rId2240" ref="J58"/>
    <hyperlink r:id="rId2241" ref="L58"/>
    <hyperlink r:id="rId2242" ref="N58"/>
    <hyperlink r:id="rId2243" ref="P58"/>
    <hyperlink r:id="rId2244" ref="R58"/>
    <hyperlink r:id="rId2245" ref="T58"/>
    <hyperlink r:id="rId2246" ref="V58"/>
    <hyperlink r:id="rId2247" ref="X58"/>
    <hyperlink r:id="rId2248" ref="Z58"/>
    <hyperlink r:id="rId2249" ref="AB58"/>
    <hyperlink r:id="rId2250" ref="AD58"/>
    <hyperlink r:id="rId2251" ref="AF58"/>
    <hyperlink r:id="rId2252" ref="AJ58"/>
    <hyperlink r:id="rId2253" ref="AL58"/>
    <hyperlink r:id="rId2254" ref="AN58"/>
    <hyperlink r:id="rId2255" ref="AP58"/>
    <hyperlink r:id="rId2256" ref="AR58"/>
    <hyperlink r:id="rId2257" ref="AT58"/>
    <hyperlink r:id="rId2258" ref="AV58"/>
    <hyperlink r:id="rId2259" ref="BB58"/>
    <hyperlink r:id="rId2260" ref="BD58"/>
    <hyperlink r:id="rId2261" ref="BH58"/>
    <hyperlink r:id="rId2262" ref="BJ58"/>
    <hyperlink r:id="rId2263" ref="BN58"/>
    <hyperlink r:id="rId2264" ref="BP58"/>
    <hyperlink r:id="rId2265" ref="BT58"/>
    <hyperlink r:id="rId2266" ref="BV58"/>
    <hyperlink r:id="rId2267" ref="BX58"/>
    <hyperlink r:id="rId2268" ref="BZ58"/>
    <hyperlink r:id="rId2269" ref="CD58"/>
    <hyperlink r:id="rId2270" ref="CL58"/>
    <hyperlink r:id="rId2271" ref="CN58"/>
    <hyperlink r:id="rId2272" ref="CP58"/>
    <hyperlink r:id="rId2273" ref="CT58"/>
    <hyperlink r:id="rId2274" ref="CX58"/>
    <hyperlink r:id="rId2275" ref="D59"/>
    <hyperlink r:id="rId2276" ref="F59"/>
    <hyperlink r:id="rId2277" ref="H59"/>
    <hyperlink r:id="rId2278" ref="J59"/>
    <hyperlink r:id="rId2279" ref="L59"/>
    <hyperlink r:id="rId2280" ref="N59"/>
    <hyperlink r:id="rId2281" ref="P59"/>
    <hyperlink r:id="rId2282" ref="R59"/>
    <hyperlink r:id="rId2283" ref="T59"/>
    <hyperlink r:id="rId2284" ref="V59"/>
    <hyperlink r:id="rId2285" ref="X59"/>
    <hyperlink r:id="rId2286" ref="Z59"/>
    <hyperlink r:id="rId2287" ref="AB59"/>
    <hyperlink r:id="rId2288" ref="AD59"/>
    <hyperlink r:id="rId2289" ref="AF59"/>
    <hyperlink r:id="rId2290" location="Chopshop" ref="AJ59"/>
    <hyperlink r:id="rId2291" ref="AL59"/>
    <hyperlink r:id="rId2292" ref="AN59"/>
    <hyperlink r:id="rId2293" ref="AP59"/>
    <hyperlink r:id="rId2294" ref="AR59"/>
    <hyperlink r:id="rId2295" ref="AT59"/>
    <hyperlink r:id="rId2296" ref="AV59"/>
    <hyperlink r:id="rId2297" location="Tsujigiri_Itachi" ref="BB59"/>
    <hyperlink r:id="rId2298" ref="BD59"/>
    <hyperlink r:id="rId2299" ref="BH59"/>
    <hyperlink r:id="rId2300" ref="BJ59"/>
    <hyperlink r:id="rId2301" ref="BN59"/>
    <hyperlink r:id="rId2302" ref="BP59"/>
    <hyperlink r:id="rId2303" ref="BT59"/>
    <hyperlink r:id="rId2304" ref="BV59"/>
    <hyperlink r:id="rId2305" ref="BX59"/>
    <hyperlink r:id="rId2306" ref="BZ59"/>
    <hyperlink r:id="rId2307" ref="CD59"/>
    <hyperlink r:id="rId2308" ref="CL59"/>
    <hyperlink r:id="rId2309" ref="CN59"/>
    <hyperlink r:id="rId2310" ref="CP59"/>
    <hyperlink r:id="rId2311" ref="CT59"/>
    <hyperlink r:id="rId2312" ref="CX59"/>
    <hyperlink r:id="rId2313" ref="D60"/>
    <hyperlink r:id="rId2314" ref="F60"/>
    <hyperlink r:id="rId2315" ref="H60"/>
    <hyperlink r:id="rId2316" ref="J60"/>
    <hyperlink r:id="rId2317" ref="L60"/>
    <hyperlink r:id="rId2318" ref="N60"/>
    <hyperlink r:id="rId2319" ref="P60"/>
    <hyperlink r:id="rId2320" ref="R60"/>
    <hyperlink r:id="rId2321" ref="T60"/>
    <hyperlink r:id="rId2322" ref="V60"/>
    <hyperlink r:id="rId2323" ref="X60"/>
    <hyperlink r:id="rId2324" ref="Z60"/>
    <hyperlink r:id="rId2325" ref="AB60"/>
    <hyperlink r:id="rId2326" ref="AD60"/>
    <hyperlink r:id="rId2327" ref="AF60"/>
    <hyperlink r:id="rId2328" ref="AJ60"/>
    <hyperlink r:id="rId2329" ref="AL60"/>
    <hyperlink r:id="rId2330" ref="AN60"/>
    <hyperlink r:id="rId2331" ref="AP60"/>
    <hyperlink r:id="rId2332" ref="AR60"/>
    <hyperlink r:id="rId2333" ref="AV60"/>
    <hyperlink r:id="rId2334" location="White_Walkie" ref="BB60"/>
    <hyperlink r:id="rId2335" ref="BD60"/>
    <hyperlink r:id="rId2336" ref="BH60"/>
    <hyperlink r:id="rId2337" ref="BJ60"/>
    <hyperlink r:id="rId2338" ref="BN60"/>
    <hyperlink r:id="rId2339" ref="BP60"/>
    <hyperlink r:id="rId2340" ref="BT60"/>
    <hyperlink r:id="rId2341" ref="BV60"/>
    <hyperlink r:id="rId2342" ref="BX60"/>
    <hyperlink r:id="rId2343" ref="CD60"/>
    <hyperlink r:id="rId2344" ref="CL60"/>
    <hyperlink r:id="rId2345" ref="CN60"/>
    <hyperlink r:id="rId2346" ref="CP60"/>
    <hyperlink r:id="rId2347" ref="CT60"/>
    <hyperlink r:id="rId2348" ref="CX60"/>
    <hyperlink r:id="rId2349" ref="D61"/>
    <hyperlink r:id="rId2350" ref="F61"/>
    <hyperlink r:id="rId2351" ref="H61"/>
    <hyperlink r:id="rId2352" ref="J61"/>
    <hyperlink r:id="rId2353" ref="L61"/>
    <hyperlink r:id="rId2354" ref="N61"/>
    <hyperlink r:id="rId2355" ref="P61"/>
    <hyperlink r:id="rId2356" ref="R61"/>
    <hyperlink r:id="rId2357" ref="T61"/>
    <hyperlink r:id="rId2358" ref="V61"/>
    <hyperlink r:id="rId2359" ref="X61"/>
    <hyperlink r:id="rId2360" ref="Z61"/>
    <hyperlink r:id="rId2361" ref="AB61"/>
    <hyperlink r:id="rId2362" ref="AD61"/>
    <hyperlink r:id="rId2363" ref="AF61"/>
    <hyperlink r:id="rId2364" ref="AJ61"/>
    <hyperlink r:id="rId2365" ref="AL61"/>
    <hyperlink r:id="rId2366" ref="AN61"/>
    <hyperlink r:id="rId2367" ref="AP61"/>
    <hyperlink r:id="rId2368" ref="AR61"/>
    <hyperlink r:id="rId2369" ref="AV61"/>
    <hyperlink r:id="rId2370" location="Yagara_Bulls" ref="BB61"/>
    <hyperlink r:id="rId2371" ref="BD61"/>
    <hyperlink r:id="rId2372" ref="BH61"/>
    <hyperlink r:id="rId2373" ref="BJ61"/>
    <hyperlink r:id="rId2374" ref="BN61"/>
    <hyperlink r:id="rId2375" ref="BP61"/>
    <hyperlink r:id="rId2376" ref="BT61"/>
    <hyperlink r:id="rId2377" ref="BV61"/>
    <hyperlink r:id="rId2378" ref="CD61"/>
    <hyperlink r:id="rId2379" ref="CL61"/>
    <hyperlink r:id="rId2380" ref="CN61"/>
    <hyperlink r:id="rId2381" ref="CP61"/>
    <hyperlink r:id="rId2382" ref="CT61"/>
    <hyperlink r:id="rId2383" ref="CX61"/>
    <hyperlink r:id="rId2384" ref="D62"/>
    <hyperlink r:id="rId2385" ref="F62"/>
    <hyperlink r:id="rId2386" ref="H62"/>
    <hyperlink r:id="rId2387" ref="J62"/>
    <hyperlink r:id="rId2388" ref="L62"/>
    <hyperlink r:id="rId2389" ref="N62"/>
    <hyperlink r:id="rId2390" location="Earth_Defense_Force_2025_.2F_4.1" ref="P62"/>
    <hyperlink r:id="rId2391" ref="R62"/>
    <hyperlink r:id="rId2392" ref="T62"/>
    <hyperlink r:id="rId2393" ref="V62"/>
    <hyperlink r:id="rId2394" ref="X62"/>
    <hyperlink r:id="rId2395" ref="Z62"/>
    <hyperlink r:id="rId2396" ref="AB62"/>
    <hyperlink r:id="rId2397" ref="AD62"/>
    <hyperlink r:id="rId2398" ref="AF62"/>
    <hyperlink r:id="rId2399" ref="AJ62"/>
    <hyperlink r:id="rId2400" ref="AL62"/>
    <hyperlink r:id="rId2401" ref="AN62"/>
    <hyperlink r:id="rId2402" ref="AP62"/>
    <hyperlink r:id="rId2403" ref="AR62"/>
    <hyperlink r:id="rId2404" ref="AV62"/>
    <hyperlink r:id="rId2405" location="Yarukiman_Mangrove" ref="BB62"/>
    <hyperlink r:id="rId2406" ref="BD62"/>
    <hyperlink r:id="rId2407" ref="BH62"/>
    <hyperlink r:id="rId2408" ref="BJ62"/>
    <hyperlink r:id="rId2409" ref="BN62"/>
    <hyperlink r:id="rId2410" ref="BP62"/>
    <hyperlink r:id="rId2411" ref="BT62"/>
    <hyperlink r:id="rId2412" ref="BV62"/>
    <hyperlink r:id="rId2413" ref="CD62"/>
    <hyperlink r:id="rId2414" ref="CL62"/>
    <hyperlink r:id="rId2415" ref="CN62"/>
    <hyperlink r:id="rId2416" ref="CP62"/>
    <hyperlink r:id="rId2417" ref="CT62"/>
    <hyperlink r:id="rId2418" ref="CX62"/>
    <hyperlink r:id="rId2419" ref="D63"/>
    <hyperlink r:id="rId2420" ref="F63"/>
    <hyperlink r:id="rId2421" ref="H63"/>
    <hyperlink r:id="rId2422" ref="J63"/>
    <hyperlink r:id="rId2423" ref="L63"/>
    <hyperlink r:id="rId2424" ref="N63"/>
    <hyperlink r:id="rId2425" ref="P63"/>
    <hyperlink r:id="rId2426" ref="R63"/>
    <hyperlink r:id="rId2427" ref="T63"/>
    <hyperlink r:id="rId2428" ref="V63"/>
    <hyperlink r:id="rId2429" ref="X63"/>
    <hyperlink r:id="rId2430" ref="Z63"/>
    <hyperlink r:id="rId2431" ref="AB63"/>
    <hyperlink r:id="rId2432" ref="AD63"/>
    <hyperlink r:id="rId2433" ref="AF63"/>
    <hyperlink r:id="rId2434" ref="AJ63"/>
    <hyperlink r:id="rId2435" ref="AL63"/>
    <hyperlink r:id="rId2436" ref="AN63"/>
    <hyperlink r:id="rId2437" ref="AP63"/>
    <hyperlink r:id="rId2438" ref="AR63"/>
    <hyperlink r:id="rId2439" ref="AV63"/>
    <hyperlink r:id="rId2440" location="Zarley_Davidson" ref="BB63"/>
    <hyperlink r:id="rId2441" ref="BD63"/>
    <hyperlink r:id="rId2442" ref="BH63"/>
    <hyperlink r:id="rId2443" ref="BJ63"/>
    <hyperlink r:id="rId2444" ref="BN63"/>
    <hyperlink r:id="rId2445" ref="BP63"/>
    <hyperlink r:id="rId2446" ref="BT63"/>
    <hyperlink r:id="rId2447" ref="BV63"/>
    <hyperlink r:id="rId2448" ref="CD63"/>
    <hyperlink r:id="rId2449" ref="CL63"/>
    <hyperlink r:id="rId2450" ref="CN63"/>
    <hyperlink r:id="rId2451" ref="CP63"/>
    <hyperlink r:id="rId2452" ref="CT63"/>
    <hyperlink r:id="rId2453" ref="CX63"/>
    <hyperlink r:id="rId2454" ref="D64"/>
    <hyperlink r:id="rId2455" ref="F64"/>
    <hyperlink r:id="rId2456" ref="H64"/>
    <hyperlink r:id="rId2457" ref="J64"/>
    <hyperlink r:id="rId2458" ref="L64"/>
    <hyperlink r:id="rId2459" ref="N64"/>
    <hyperlink r:id="rId2460" ref="P64"/>
    <hyperlink r:id="rId2461" ref="R64"/>
    <hyperlink r:id="rId2462" ref="T64"/>
    <hyperlink r:id="rId2463" ref="V64"/>
    <hyperlink r:id="rId2464" ref="X64"/>
    <hyperlink r:id="rId2465" ref="Z64"/>
    <hyperlink r:id="rId2466" ref="AB64"/>
    <hyperlink r:id="rId2467" ref="AD64"/>
    <hyperlink r:id="rId2468" ref="AF64"/>
    <hyperlink r:id="rId2469" ref="AJ64"/>
    <hyperlink r:id="rId2470" ref="AL64"/>
    <hyperlink r:id="rId2471" ref="AN64"/>
    <hyperlink r:id="rId2472" ref="AP64"/>
    <hyperlink r:id="rId2473" ref="AR64"/>
    <hyperlink r:id="rId2474" ref="AV64"/>
    <hyperlink r:id="rId2475" ref="BB64"/>
    <hyperlink r:id="rId2476" ref="BD64"/>
    <hyperlink r:id="rId2477" ref="BH64"/>
    <hyperlink r:id="rId2478" ref="BJ64"/>
    <hyperlink r:id="rId2479" ref="BN64"/>
    <hyperlink r:id="rId2480" ref="BP64"/>
    <hyperlink r:id="rId2481" ref="BT64"/>
    <hyperlink r:id="rId2482" ref="BV64"/>
    <hyperlink r:id="rId2483" ref="CD64"/>
    <hyperlink r:id="rId2484" ref="CL64"/>
    <hyperlink r:id="rId2485" ref="CN64"/>
    <hyperlink r:id="rId2486" ref="CP64"/>
    <hyperlink r:id="rId2487" ref="CT64"/>
    <hyperlink r:id="rId2488" ref="CX64"/>
    <hyperlink r:id="rId2489" ref="D65"/>
    <hyperlink r:id="rId2490" ref="F65"/>
    <hyperlink r:id="rId2491" ref="H65"/>
    <hyperlink r:id="rId2492" ref="J65"/>
    <hyperlink r:id="rId2493" ref="L65"/>
    <hyperlink r:id="rId2494" ref="N65"/>
    <hyperlink r:id="rId2495" ref="P65"/>
    <hyperlink r:id="rId2496" ref="R65"/>
    <hyperlink r:id="rId2497" ref="T65"/>
    <hyperlink r:id="rId2498" ref="V65"/>
    <hyperlink r:id="rId2499" ref="X65"/>
    <hyperlink r:id="rId2500" ref="Z65"/>
    <hyperlink r:id="rId2501" ref="AB65"/>
    <hyperlink r:id="rId2502" ref="AD65"/>
    <hyperlink r:id="rId2503" ref="AF65"/>
    <hyperlink r:id="rId2504" ref="AJ65"/>
    <hyperlink r:id="rId2505" ref="AL65"/>
    <hyperlink r:id="rId2506" ref="AN65"/>
    <hyperlink r:id="rId2507" ref="AP65"/>
    <hyperlink r:id="rId2508" ref="AR65"/>
    <hyperlink r:id="rId2509" ref="AV65"/>
    <hyperlink r:id="rId2510" ref="BB65"/>
    <hyperlink r:id="rId2511" ref="BD65"/>
    <hyperlink r:id="rId2512" ref="BH65"/>
    <hyperlink r:id="rId2513" ref="BJ65"/>
    <hyperlink r:id="rId2514" ref="BN65"/>
    <hyperlink r:id="rId2515" ref="BP65"/>
    <hyperlink r:id="rId2516" ref="BT65"/>
    <hyperlink r:id="rId2517" ref="BV65"/>
    <hyperlink r:id="rId2518" ref="CD65"/>
    <hyperlink r:id="rId2519" ref="CL65"/>
    <hyperlink r:id="rId2520" ref="CN65"/>
    <hyperlink r:id="rId2521" ref="CP65"/>
    <hyperlink r:id="rId2522" ref="CT65"/>
    <hyperlink r:id="rId2523" ref="CX65"/>
    <hyperlink r:id="rId2524" ref="D66"/>
    <hyperlink r:id="rId2525" ref="F66"/>
    <hyperlink r:id="rId2526" ref="H66"/>
    <hyperlink r:id="rId2527" ref="J66"/>
    <hyperlink r:id="rId2528" ref="L66"/>
    <hyperlink r:id="rId2529" ref="N66"/>
    <hyperlink r:id="rId2530" ref="P66"/>
    <hyperlink r:id="rId2531" ref="R66"/>
    <hyperlink r:id="rId2532" ref="T66"/>
    <hyperlink r:id="rId2533" ref="V66"/>
    <hyperlink r:id="rId2534" ref="X66"/>
    <hyperlink r:id="rId2535" ref="Z66"/>
    <hyperlink r:id="rId2536" ref="AB66"/>
    <hyperlink r:id="rId2537" ref="AD66"/>
    <hyperlink r:id="rId2538" ref="AF66"/>
    <hyperlink r:id="rId2539" ref="AJ66"/>
    <hyperlink r:id="rId2540" ref="AL66"/>
    <hyperlink r:id="rId2541" ref="AN66"/>
    <hyperlink r:id="rId2542" ref="AP66"/>
    <hyperlink r:id="rId2543" ref="AR66"/>
    <hyperlink r:id="rId2544" ref="AV66"/>
    <hyperlink r:id="rId2545" ref="BB66"/>
    <hyperlink r:id="rId2546" ref="BD66"/>
    <hyperlink r:id="rId2547" ref="BH66"/>
    <hyperlink r:id="rId2548" ref="BJ66"/>
    <hyperlink r:id="rId2549" ref="BN66"/>
    <hyperlink r:id="rId2550" ref="BP66"/>
    <hyperlink r:id="rId2551" ref="BT66"/>
    <hyperlink r:id="rId2552" ref="BV66"/>
    <hyperlink r:id="rId2553" ref="CD66"/>
    <hyperlink r:id="rId2554" ref="CL66"/>
    <hyperlink r:id="rId2555" ref="CN66"/>
    <hyperlink r:id="rId2556" ref="CP66"/>
    <hyperlink r:id="rId2557" ref="CT66"/>
    <hyperlink r:id="rId2558" ref="CX66"/>
    <hyperlink r:id="rId2559" ref="D67"/>
    <hyperlink r:id="rId2560" ref="F67"/>
    <hyperlink r:id="rId2561" ref="H67"/>
    <hyperlink r:id="rId2562" ref="J67"/>
    <hyperlink r:id="rId2563" ref="L67"/>
    <hyperlink r:id="rId2564" ref="N67"/>
    <hyperlink r:id="rId2565" ref="P67"/>
    <hyperlink r:id="rId2566" ref="R67"/>
    <hyperlink r:id="rId2567" ref="T67"/>
    <hyperlink r:id="rId2568" ref="V67"/>
    <hyperlink r:id="rId2569" ref="X67"/>
    <hyperlink r:id="rId2570" ref="Z67"/>
    <hyperlink r:id="rId2571" ref="AB67"/>
    <hyperlink r:id="rId2572" ref="AD67"/>
    <hyperlink r:id="rId2573" ref="AF67"/>
    <hyperlink r:id="rId2574" ref="AJ67"/>
    <hyperlink r:id="rId2575" ref="AL67"/>
    <hyperlink r:id="rId2576" ref="AN67"/>
    <hyperlink r:id="rId2577" ref="AP67"/>
    <hyperlink r:id="rId2578" ref="AR67"/>
    <hyperlink r:id="rId2579" ref="AV67"/>
    <hyperlink r:id="rId2580" ref="BD67"/>
    <hyperlink r:id="rId2581" ref="BH67"/>
    <hyperlink r:id="rId2582" ref="BJ67"/>
    <hyperlink r:id="rId2583" ref="BN67"/>
    <hyperlink r:id="rId2584" ref="BP67"/>
    <hyperlink r:id="rId2585" ref="BT67"/>
    <hyperlink r:id="rId2586" ref="BV67"/>
    <hyperlink r:id="rId2587" ref="CD67"/>
    <hyperlink r:id="rId2588" ref="CL67"/>
    <hyperlink r:id="rId2589" ref="CN67"/>
    <hyperlink r:id="rId2590" ref="CP67"/>
    <hyperlink r:id="rId2591" ref="CT67"/>
    <hyperlink r:id="rId2592" ref="CX67"/>
    <hyperlink r:id="rId2593" ref="D68"/>
    <hyperlink r:id="rId2594" ref="F68"/>
    <hyperlink r:id="rId2595" ref="H68"/>
    <hyperlink r:id="rId2596" ref="J68"/>
    <hyperlink r:id="rId2597" ref="L68"/>
    <hyperlink r:id="rId2598" ref="N68"/>
    <hyperlink r:id="rId2599" ref="P68"/>
    <hyperlink r:id="rId2600" ref="R68"/>
    <hyperlink r:id="rId2601" ref="T68"/>
    <hyperlink r:id="rId2602" ref="V68"/>
    <hyperlink r:id="rId2603" ref="X68"/>
    <hyperlink r:id="rId2604" ref="Z68"/>
    <hyperlink r:id="rId2605" ref="AB68"/>
    <hyperlink r:id="rId2606" ref="AD68"/>
    <hyperlink r:id="rId2607" ref="AF68"/>
    <hyperlink r:id="rId2608" ref="AJ68"/>
    <hyperlink r:id="rId2609" ref="AL68"/>
    <hyperlink r:id="rId2610" ref="AN68"/>
    <hyperlink r:id="rId2611" ref="AP68"/>
    <hyperlink r:id="rId2612" ref="AR68"/>
    <hyperlink r:id="rId2613" ref="AV68"/>
    <hyperlink r:id="rId2614" ref="BD68"/>
    <hyperlink r:id="rId2615" ref="BH68"/>
    <hyperlink r:id="rId2616" ref="BJ68"/>
    <hyperlink r:id="rId2617" ref="BN68"/>
    <hyperlink r:id="rId2618" ref="BP68"/>
    <hyperlink r:id="rId2619" ref="BT68"/>
    <hyperlink r:id="rId2620" ref="BV68"/>
    <hyperlink r:id="rId2621" ref="CD68"/>
    <hyperlink r:id="rId2622" ref="CL68"/>
    <hyperlink r:id="rId2623" ref="CN68"/>
    <hyperlink r:id="rId2624" ref="CP68"/>
    <hyperlink r:id="rId2625" ref="CT68"/>
    <hyperlink r:id="rId2626" ref="CX68"/>
    <hyperlink r:id="rId2627" ref="D69"/>
    <hyperlink r:id="rId2628" ref="F69"/>
    <hyperlink r:id="rId2629" ref="H69"/>
    <hyperlink r:id="rId2630" ref="J69"/>
    <hyperlink r:id="rId2631" ref="L69"/>
    <hyperlink r:id="rId2632" ref="N69"/>
    <hyperlink r:id="rId2633" ref="P69"/>
    <hyperlink r:id="rId2634" ref="R69"/>
    <hyperlink r:id="rId2635" ref="T69"/>
    <hyperlink r:id="rId2636" ref="V69"/>
    <hyperlink r:id="rId2637" ref="X69"/>
    <hyperlink r:id="rId2638" ref="Z69"/>
    <hyperlink r:id="rId2639" ref="AB69"/>
    <hyperlink r:id="rId2640" ref="AD69"/>
    <hyperlink r:id="rId2641" ref="AF69"/>
    <hyperlink r:id="rId2642" ref="AJ69"/>
    <hyperlink r:id="rId2643" ref="AL69"/>
    <hyperlink r:id="rId2644" ref="AN69"/>
    <hyperlink r:id="rId2645" ref="AP69"/>
    <hyperlink r:id="rId2646" ref="AR69"/>
    <hyperlink r:id="rId2647" ref="AV69"/>
    <hyperlink r:id="rId2648" ref="BD69"/>
    <hyperlink r:id="rId2649" ref="BH69"/>
    <hyperlink r:id="rId2650" ref="BJ69"/>
    <hyperlink r:id="rId2651" ref="BN69"/>
    <hyperlink r:id="rId2652" ref="BP69"/>
    <hyperlink r:id="rId2653" ref="BT69"/>
    <hyperlink r:id="rId2654" ref="BV69"/>
    <hyperlink r:id="rId2655" ref="CD69"/>
    <hyperlink r:id="rId2656" ref="CL69"/>
    <hyperlink r:id="rId2657" ref="CN69"/>
    <hyperlink r:id="rId2658" ref="CP69"/>
    <hyperlink r:id="rId2659" ref="CT69"/>
    <hyperlink r:id="rId2660" ref="CX69"/>
    <hyperlink r:id="rId2661" ref="D70"/>
    <hyperlink r:id="rId2662" ref="F70"/>
    <hyperlink r:id="rId2663" ref="H70"/>
    <hyperlink r:id="rId2664" ref="J70"/>
    <hyperlink r:id="rId2665" ref="L70"/>
    <hyperlink r:id="rId2666" ref="N70"/>
    <hyperlink r:id="rId2667" ref="P70"/>
    <hyperlink r:id="rId2668" ref="R70"/>
    <hyperlink r:id="rId2669" ref="T70"/>
    <hyperlink r:id="rId2670" ref="V70"/>
    <hyperlink r:id="rId2671" ref="X70"/>
    <hyperlink r:id="rId2672" ref="Z70"/>
    <hyperlink r:id="rId2673" ref="AB70"/>
    <hyperlink r:id="rId2674" ref="AD70"/>
    <hyperlink r:id="rId2675" ref="AF70"/>
    <hyperlink r:id="rId2676" ref="AJ70"/>
    <hyperlink r:id="rId2677" ref="AL70"/>
    <hyperlink r:id="rId2678" ref="AN70"/>
    <hyperlink r:id="rId2679" ref="AP70"/>
    <hyperlink r:id="rId2680" ref="AR70"/>
    <hyperlink r:id="rId2681" ref="AV70"/>
    <hyperlink r:id="rId2682" ref="BD70"/>
    <hyperlink r:id="rId2683" ref="BH70"/>
    <hyperlink r:id="rId2684" ref="BJ70"/>
    <hyperlink r:id="rId2685" ref="BN70"/>
    <hyperlink r:id="rId2686" ref="BP70"/>
    <hyperlink r:id="rId2687" ref="BT70"/>
    <hyperlink r:id="rId2688" ref="BV70"/>
    <hyperlink r:id="rId2689" ref="CD70"/>
    <hyperlink r:id="rId2690" ref="CL70"/>
    <hyperlink r:id="rId2691" ref="CN70"/>
    <hyperlink r:id="rId2692" ref="CP70"/>
    <hyperlink r:id="rId2693" ref="CT70"/>
    <hyperlink r:id="rId2694" ref="CX70"/>
    <hyperlink r:id="rId2695" ref="D71"/>
    <hyperlink r:id="rId2696" ref="F71"/>
    <hyperlink r:id="rId2697" ref="H71"/>
    <hyperlink r:id="rId2698" ref="J71"/>
    <hyperlink r:id="rId2699" ref="L71"/>
    <hyperlink r:id="rId2700" ref="N71"/>
    <hyperlink r:id="rId2701" ref="P71"/>
    <hyperlink r:id="rId2702" ref="R71"/>
    <hyperlink r:id="rId2703" ref="T71"/>
    <hyperlink r:id="rId2704" ref="V71"/>
    <hyperlink r:id="rId2705" ref="X71"/>
    <hyperlink r:id="rId2706" ref="Z71"/>
    <hyperlink r:id="rId2707" ref="AB71"/>
    <hyperlink r:id="rId2708" ref="AD71"/>
    <hyperlink r:id="rId2709" ref="AF71"/>
    <hyperlink r:id="rId2710" ref="AJ71"/>
    <hyperlink r:id="rId2711" ref="AL71"/>
    <hyperlink r:id="rId2712" location="Final_Fantasy_V" ref="AN71"/>
    <hyperlink r:id="rId2713" ref="AP71"/>
    <hyperlink r:id="rId2714" ref="AR71"/>
    <hyperlink r:id="rId2715" ref="AV71"/>
    <hyperlink r:id="rId2716" ref="BD71"/>
    <hyperlink r:id="rId2717" ref="BH71"/>
    <hyperlink r:id="rId2718" ref="BJ71"/>
    <hyperlink r:id="rId2719" ref="BN71"/>
    <hyperlink r:id="rId2720" ref="BP71"/>
    <hyperlink r:id="rId2721" ref="BT71"/>
    <hyperlink r:id="rId2722" ref="BV71"/>
    <hyperlink r:id="rId2723" ref="CD71"/>
    <hyperlink r:id="rId2724" ref="CL71"/>
    <hyperlink r:id="rId2725" ref="CN71"/>
    <hyperlink r:id="rId2726" ref="CP71"/>
    <hyperlink r:id="rId2727" ref="CT71"/>
    <hyperlink r:id="rId2728" ref="CX71"/>
    <hyperlink r:id="rId2729" ref="D72"/>
    <hyperlink r:id="rId2730" ref="F72"/>
    <hyperlink r:id="rId2731" ref="H72"/>
    <hyperlink r:id="rId2732" ref="J72"/>
    <hyperlink r:id="rId2733" ref="L72"/>
    <hyperlink r:id="rId2734" ref="N72"/>
    <hyperlink r:id="rId2735" ref="P72"/>
    <hyperlink r:id="rId2736" ref="R72"/>
    <hyperlink r:id="rId2737" ref="T72"/>
    <hyperlink r:id="rId2738" ref="V72"/>
    <hyperlink r:id="rId2739" ref="X72"/>
    <hyperlink r:id="rId2740" ref="Z72"/>
    <hyperlink r:id="rId2741" ref="AB72"/>
    <hyperlink r:id="rId2742" ref="AD72"/>
    <hyperlink r:id="rId2743" ref="AF72"/>
    <hyperlink r:id="rId2744" ref="AJ72"/>
    <hyperlink r:id="rId2745" ref="AL72"/>
    <hyperlink r:id="rId2746" ref="AN72"/>
    <hyperlink r:id="rId2747" ref="AP72"/>
    <hyperlink r:id="rId2748" ref="AR72"/>
    <hyperlink r:id="rId2749" ref="AV72"/>
    <hyperlink r:id="rId2750" ref="BD72"/>
    <hyperlink r:id="rId2751" ref="BH72"/>
    <hyperlink r:id="rId2752" ref="BJ72"/>
    <hyperlink r:id="rId2753" ref="BN72"/>
    <hyperlink r:id="rId2754" ref="BP72"/>
    <hyperlink r:id="rId2755" ref="BT72"/>
    <hyperlink r:id="rId2756" ref="BV72"/>
    <hyperlink r:id="rId2757" ref="CD72"/>
    <hyperlink r:id="rId2758" ref="CL72"/>
    <hyperlink r:id="rId2759" ref="CN72"/>
    <hyperlink r:id="rId2760" ref="CP72"/>
    <hyperlink r:id="rId2761" ref="CT72"/>
    <hyperlink r:id="rId2762" ref="CX72"/>
    <hyperlink r:id="rId2763" ref="D73"/>
    <hyperlink r:id="rId2764" ref="F73"/>
    <hyperlink r:id="rId2765" ref="H73"/>
    <hyperlink r:id="rId2766" ref="J73"/>
    <hyperlink r:id="rId2767" ref="L73"/>
    <hyperlink r:id="rId2768" ref="N73"/>
    <hyperlink r:id="rId2769" ref="P73"/>
    <hyperlink r:id="rId2770" ref="R73"/>
    <hyperlink r:id="rId2771" ref="T73"/>
    <hyperlink r:id="rId2772" ref="V73"/>
    <hyperlink r:id="rId2773" ref="X73"/>
    <hyperlink r:id="rId2774" ref="Z73"/>
    <hyperlink r:id="rId2775" ref="AB73"/>
    <hyperlink r:id="rId2776" ref="AD73"/>
    <hyperlink r:id="rId2777" ref="AF73"/>
    <hyperlink r:id="rId2778" ref="AJ73"/>
    <hyperlink r:id="rId2779" ref="AL73"/>
    <hyperlink r:id="rId2780" ref="AN73"/>
    <hyperlink r:id="rId2781" ref="AP73"/>
    <hyperlink r:id="rId2782" ref="AR73"/>
    <hyperlink r:id="rId2783" ref="AV73"/>
    <hyperlink r:id="rId2784" ref="BD73"/>
    <hyperlink r:id="rId2785" ref="BH73"/>
    <hyperlink r:id="rId2786" ref="BN73"/>
    <hyperlink r:id="rId2787" ref="BP73"/>
    <hyperlink r:id="rId2788" ref="BT73"/>
    <hyperlink r:id="rId2789" ref="BV73"/>
    <hyperlink r:id="rId2790" ref="CD73"/>
    <hyperlink r:id="rId2791" ref="CL73"/>
    <hyperlink r:id="rId2792" ref="CN73"/>
    <hyperlink r:id="rId2793" ref="CP73"/>
    <hyperlink r:id="rId2794" ref="CT73"/>
    <hyperlink r:id="rId2795" ref="CX73"/>
    <hyperlink r:id="rId2796" ref="D74"/>
    <hyperlink r:id="rId2797" ref="F74"/>
    <hyperlink r:id="rId2798" ref="H74"/>
    <hyperlink r:id="rId2799" ref="J74"/>
    <hyperlink r:id="rId2800" ref="L74"/>
    <hyperlink r:id="rId2801" ref="N74"/>
    <hyperlink r:id="rId2802" ref="P74"/>
    <hyperlink r:id="rId2803" location="Carnage.2C_Reveler_of_Plague" ref="R74"/>
    <hyperlink r:id="rId2804" ref="T74"/>
    <hyperlink r:id="rId2805" ref="V74"/>
    <hyperlink r:id="rId2806" ref="X74"/>
    <hyperlink r:id="rId2807" ref="Z74"/>
    <hyperlink r:id="rId2808" ref="AB74"/>
    <hyperlink r:id="rId2809" ref="AD74"/>
    <hyperlink r:id="rId2810" ref="AF74"/>
    <hyperlink r:id="rId2811" ref="AJ74"/>
    <hyperlink r:id="rId2812" ref="AL74"/>
    <hyperlink r:id="rId2813" ref="AN74"/>
    <hyperlink r:id="rId2814" ref="AP74"/>
    <hyperlink r:id="rId2815" ref="AR74"/>
    <hyperlink r:id="rId2816" ref="AV74"/>
    <hyperlink r:id="rId2817" ref="BD74"/>
    <hyperlink r:id="rId2818" ref="BH74"/>
    <hyperlink r:id="rId2819" ref="BN74"/>
    <hyperlink r:id="rId2820" ref="BP74"/>
    <hyperlink r:id="rId2821" ref="BT74"/>
    <hyperlink r:id="rId2822" ref="BV74"/>
    <hyperlink r:id="rId2823" ref="CD74"/>
    <hyperlink r:id="rId2824" ref="CL74"/>
    <hyperlink r:id="rId2825" ref="CN74"/>
    <hyperlink r:id="rId2826" ref="CP74"/>
    <hyperlink r:id="rId2827" ref="CT74"/>
    <hyperlink r:id="rId2828" ref="CX74"/>
    <hyperlink r:id="rId2829" ref="D75"/>
    <hyperlink r:id="rId2830" ref="F75"/>
    <hyperlink r:id="rId2831" ref="H75"/>
    <hyperlink r:id="rId2832" ref="J75"/>
    <hyperlink r:id="rId2833" ref="L75"/>
    <hyperlink r:id="rId2834" ref="N75"/>
    <hyperlink r:id="rId2835" ref="P75"/>
    <hyperlink r:id="rId2836" ref="R75"/>
    <hyperlink r:id="rId2837" ref="T75"/>
    <hyperlink r:id="rId2838" ref="V75"/>
    <hyperlink r:id="rId2839" ref="X75"/>
    <hyperlink r:id="rId2840" ref="Z75"/>
    <hyperlink r:id="rId2841" ref="AB75"/>
    <hyperlink r:id="rId2842" ref="AD75"/>
    <hyperlink r:id="rId2843" ref="AF75"/>
    <hyperlink r:id="rId2844" ref="AL75"/>
    <hyperlink r:id="rId2845" ref="AN75"/>
    <hyperlink r:id="rId2846" ref="AP75"/>
    <hyperlink r:id="rId2847" ref="AR75"/>
    <hyperlink r:id="rId2848" ref="AV75"/>
    <hyperlink r:id="rId2849" ref="BD75"/>
    <hyperlink r:id="rId2850" ref="BH75"/>
    <hyperlink r:id="rId2851" ref="BN75"/>
    <hyperlink r:id="rId2852" ref="BP75"/>
    <hyperlink r:id="rId2853" ref="BT75"/>
    <hyperlink r:id="rId2854" ref="BV75"/>
    <hyperlink r:id="rId2855" ref="CD75"/>
    <hyperlink r:id="rId2856" ref="CL75"/>
    <hyperlink r:id="rId2857" ref="CN75"/>
    <hyperlink r:id="rId2858" ref="CP75"/>
    <hyperlink r:id="rId2859" ref="CT75"/>
    <hyperlink r:id="rId2860" ref="CX75"/>
    <hyperlink r:id="rId2861" ref="D76"/>
    <hyperlink r:id="rId2862" ref="F76"/>
    <hyperlink r:id="rId2863" ref="H76"/>
    <hyperlink r:id="rId2864" ref="J76"/>
    <hyperlink r:id="rId2865" ref="L76"/>
    <hyperlink r:id="rId2866" ref="N76"/>
    <hyperlink r:id="rId2867" location="EDF_2025_.2F_4.1" ref="P76"/>
    <hyperlink r:id="rId2868" ref="R76"/>
    <hyperlink r:id="rId2869" ref="T76"/>
    <hyperlink r:id="rId2870" ref="V76"/>
    <hyperlink r:id="rId2871" ref="X76"/>
    <hyperlink r:id="rId2872" ref="Z76"/>
    <hyperlink r:id="rId2873" ref="AB76"/>
    <hyperlink r:id="rId2874" ref="AD76"/>
    <hyperlink r:id="rId2875" ref="AF76"/>
    <hyperlink r:id="rId2876" ref="AL76"/>
    <hyperlink r:id="rId2877" ref="AN76"/>
    <hyperlink r:id="rId2878" ref="AP76"/>
    <hyperlink r:id="rId2879" ref="AR76"/>
    <hyperlink r:id="rId2880" ref="AV76"/>
    <hyperlink r:id="rId2881" ref="BD76"/>
    <hyperlink r:id="rId2882" ref="BH76"/>
    <hyperlink r:id="rId2883" ref="BN76"/>
    <hyperlink r:id="rId2884" ref="BP76"/>
    <hyperlink r:id="rId2885" ref="BT76"/>
    <hyperlink r:id="rId2886" ref="BV76"/>
    <hyperlink r:id="rId2887" ref="CD76"/>
    <hyperlink r:id="rId2888" ref="CL76"/>
    <hyperlink r:id="rId2889" ref="CN76"/>
    <hyperlink r:id="rId2890" ref="CP76"/>
    <hyperlink r:id="rId2891" ref="CT76"/>
    <hyperlink r:id="rId2892" ref="CX76"/>
    <hyperlink r:id="rId2893" ref="D77"/>
    <hyperlink r:id="rId2894" ref="F77"/>
    <hyperlink r:id="rId2895" ref="H77"/>
    <hyperlink r:id="rId2896" ref="J77"/>
    <hyperlink r:id="rId2897" ref="L77"/>
    <hyperlink r:id="rId2898" ref="N77"/>
    <hyperlink r:id="rId2899" ref="P77"/>
    <hyperlink r:id="rId2900" ref="R77"/>
    <hyperlink r:id="rId2901" ref="T77"/>
    <hyperlink r:id="rId2902" ref="V77"/>
    <hyperlink r:id="rId2903" ref="X77"/>
    <hyperlink r:id="rId2904" ref="Z77"/>
    <hyperlink r:id="rId2905" ref="AB77"/>
    <hyperlink r:id="rId2906" ref="AD77"/>
    <hyperlink r:id="rId2907" ref="AF77"/>
    <hyperlink r:id="rId2908" ref="AL77"/>
    <hyperlink r:id="rId2909" ref="AN77"/>
    <hyperlink r:id="rId2910" ref="AP77"/>
    <hyperlink r:id="rId2911" ref="AR77"/>
    <hyperlink r:id="rId2912" ref="AV77"/>
    <hyperlink r:id="rId2913" ref="BD77"/>
    <hyperlink r:id="rId2914" ref="BH77"/>
    <hyperlink r:id="rId2915" ref="BN77"/>
    <hyperlink r:id="rId2916" ref="BP77"/>
    <hyperlink r:id="rId2917" ref="BT77"/>
    <hyperlink r:id="rId2918" ref="BV77"/>
    <hyperlink r:id="rId2919" ref="CD77"/>
    <hyperlink r:id="rId2920" ref="CL77"/>
    <hyperlink r:id="rId2921" ref="CN77"/>
    <hyperlink r:id="rId2922" ref="CP77"/>
    <hyperlink r:id="rId2923" ref="CT77"/>
    <hyperlink r:id="rId2924" ref="CX77"/>
    <hyperlink r:id="rId2925" ref="D78"/>
    <hyperlink r:id="rId2926" ref="F78"/>
    <hyperlink r:id="rId2927" ref="H78"/>
    <hyperlink r:id="rId2928" ref="J78"/>
    <hyperlink r:id="rId2929" ref="L78"/>
    <hyperlink r:id="rId2930" ref="N78"/>
    <hyperlink r:id="rId2931" ref="P78"/>
    <hyperlink r:id="rId2932" ref="R78"/>
    <hyperlink r:id="rId2933" ref="T78"/>
    <hyperlink r:id="rId2934" ref="V78"/>
    <hyperlink r:id="rId2935" ref="X78"/>
    <hyperlink r:id="rId2936" ref="Z78"/>
    <hyperlink r:id="rId2937" ref="AB78"/>
    <hyperlink r:id="rId2938" ref="AD78"/>
    <hyperlink r:id="rId2939" ref="AF78"/>
    <hyperlink r:id="rId2940" ref="AL78"/>
    <hyperlink r:id="rId2941" ref="AN78"/>
    <hyperlink r:id="rId2942" ref="AP78"/>
    <hyperlink r:id="rId2943" ref="AR78"/>
    <hyperlink r:id="rId2944" ref="AV78"/>
    <hyperlink r:id="rId2945" ref="BD78"/>
    <hyperlink r:id="rId2946" ref="BH78"/>
    <hyperlink r:id="rId2947" ref="BP78"/>
    <hyperlink r:id="rId2948" ref="BT78"/>
    <hyperlink r:id="rId2949" ref="BV78"/>
    <hyperlink r:id="rId2950" ref="CD78"/>
    <hyperlink r:id="rId2951" ref="CF78"/>
    <hyperlink r:id="rId2952" ref="CL78"/>
    <hyperlink r:id="rId2953" ref="CN78"/>
    <hyperlink r:id="rId2954" ref="CP78"/>
    <hyperlink r:id="rId2955" ref="CT78"/>
    <hyperlink r:id="rId2956" ref="CX78"/>
    <hyperlink r:id="rId2957" ref="D79"/>
    <hyperlink r:id="rId2958" ref="F79"/>
    <hyperlink r:id="rId2959" ref="H79"/>
    <hyperlink r:id="rId2960" ref="J79"/>
    <hyperlink r:id="rId2961" ref="L79"/>
    <hyperlink r:id="rId2962" ref="N79"/>
    <hyperlink r:id="rId2963" ref="P79"/>
    <hyperlink r:id="rId2964" ref="R79"/>
    <hyperlink r:id="rId2965" ref="T79"/>
    <hyperlink r:id="rId2966" ref="V79"/>
    <hyperlink r:id="rId2967" ref="X79"/>
    <hyperlink r:id="rId2968" ref="Z79"/>
    <hyperlink r:id="rId2969" ref="AB79"/>
    <hyperlink r:id="rId2970" ref="AD79"/>
    <hyperlink r:id="rId2971" ref="AF79"/>
    <hyperlink r:id="rId2972" ref="AL79"/>
    <hyperlink r:id="rId2973" ref="AN79"/>
    <hyperlink r:id="rId2974" ref="AP79"/>
    <hyperlink r:id="rId2975" ref="AR79"/>
    <hyperlink r:id="rId2976" ref="AV79"/>
    <hyperlink r:id="rId2977" ref="BD79"/>
    <hyperlink r:id="rId2978" ref="BH79"/>
    <hyperlink r:id="rId2979" ref="BP79"/>
    <hyperlink r:id="rId2980" ref="BT79"/>
    <hyperlink r:id="rId2981" ref="BV79"/>
    <hyperlink r:id="rId2982" ref="CD79"/>
    <hyperlink r:id="rId2983" ref="CL79"/>
    <hyperlink r:id="rId2984" ref="CN79"/>
    <hyperlink r:id="rId2985" ref="CP79"/>
    <hyperlink r:id="rId2986" ref="CT79"/>
    <hyperlink r:id="rId2987" ref="CX79"/>
    <hyperlink r:id="rId2988" ref="D80"/>
    <hyperlink r:id="rId2989" ref="F80"/>
    <hyperlink r:id="rId2990" ref="H80"/>
    <hyperlink r:id="rId2991" ref="J80"/>
    <hyperlink r:id="rId2992" ref="L80"/>
    <hyperlink r:id="rId2993" ref="N80"/>
    <hyperlink r:id="rId2994" ref="P80"/>
    <hyperlink r:id="rId2995" ref="R80"/>
    <hyperlink r:id="rId2996" ref="T80"/>
    <hyperlink r:id="rId2997" ref="V80"/>
    <hyperlink r:id="rId2998" ref="X80"/>
    <hyperlink r:id="rId2999" ref="Z80"/>
    <hyperlink r:id="rId3000" ref="AB80"/>
    <hyperlink r:id="rId3001" ref="AD80"/>
    <hyperlink r:id="rId3002" ref="AF80"/>
    <hyperlink r:id="rId3003" ref="AL80"/>
    <hyperlink r:id="rId3004" ref="AN80"/>
    <hyperlink r:id="rId3005" ref="AP80"/>
    <hyperlink r:id="rId3006" ref="AR80"/>
    <hyperlink r:id="rId3007" ref="AV80"/>
    <hyperlink r:id="rId3008" ref="BD80"/>
    <hyperlink r:id="rId3009" ref="BH80"/>
    <hyperlink r:id="rId3010" ref="BP80"/>
    <hyperlink r:id="rId3011" ref="BT80"/>
    <hyperlink r:id="rId3012" ref="BV80"/>
    <hyperlink r:id="rId3013" ref="CD80"/>
    <hyperlink r:id="rId3014" ref="CF80"/>
    <hyperlink r:id="rId3015" ref="CL80"/>
    <hyperlink r:id="rId3016" ref="CN80"/>
    <hyperlink r:id="rId3017" ref="CP80"/>
    <hyperlink r:id="rId3018" ref="CT80"/>
    <hyperlink r:id="rId3019" ref="CX80"/>
    <hyperlink r:id="rId3020" ref="D81"/>
    <hyperlink r:id="rId3021" ref="F81"/>
    <hyperlink r:id="rId3022" ref="H81"/>
    <hyperlink r:id="rId3023" ref="J81"/>
    <hyperlink r:id="rId3024" ref="L81"/>
    <hyperlink r:id="rId3025" ref="N81"/>
    <hyperlink r:id="rId3026" ref="P81"/>
    <hyperlink r:id="rId3027" ref="R81"/>
    <hyperlink r:id="rId3028" ref="T81"/>
    <hyperlink r:id="rId3029" ref="V81"/>
    <hyperlink r:id="rId3030" ref="X81"/>
    <hyperlink r:id="rId3031" ref="Z81"/>
    <hyperlink r:id="rId3032" ref="AB81"/>
    <hyperlink r:id="rId3033" ref="AD81"/>
    <hyperlink r:id="rId3034" ref="AF81"/>
    <hyperlink r:id="rId3035" ref="AL81"/>
    <hyperlink r:id="rId3036" ref="AN81"/>
    <hyperlink r:id="rId3037" ref="AP81"/>
    <hyperlink r:id="rId3038" ref="AR81"/>
    <hyperlink r:id="rId3039" ref="AV81"/>
    <hyperlink r:id="rId3040" ref="BD81"/>
    <hyperlink r:id="rId3041" ref="BH81"/>
    <hyperlink r:id="rId3042" ref="BP81"/>
    <hyperlink r:id="rId3043" ref="BT81"/>
    <hyperlink r:id="rId3044" ref="BV81"/>
    <hyperlink r:id="rId3045" ref="CD81"/>
    <hyperlink r:id="rId3046" ref="CF81"/>
    <hyperlink r:id="rId3047" ref="CL81"/>
    <hyperlink r:id="rId3048" ref="CN81"/>
    <hyperlink r:id="rId3049" ref="CP81"/>
    <hyperlink r:id="rId3050" ref="CT81"/>
    <hyperlink r:id="rId3051" ref="CX81"/>
    <hyperlink r:id="rId3052" ref="D82"/>
    <hyperlink r:id="rId3053" ref="F82"/>
    <hyperlink r:id="rId3054" ref="H82"/>
    <hyperlink r:id="rId3055" ref="J82"/>
    <hyperlink r:id="rId3056" ref="L82"/>
    <hyperlink r:id="rId3057" ref="N82"/>
    <hyperlink r:id="rId3058" ref="P82"/>
    <hyperlink r:id="rId3059" ref="R82"/>
    <hyperlink r:id="rId3060" ref="T82"/>
    <hyperlink r:id="rId3061" ref="V82"/>
    <hyperlink r:id="rId3062" ref="X82"/>
    <hyperlink r:id="rId3063" ref="Z82"/>
    <hyperlink r:id="rId3064" ref="AB82"/>
    <hyperlink r:id="rId3065" ref="AD82"/>
    <hyperlink r:id="rId3066" ref="AF82"/>
    <hyperlink r:id="rId3067" ref="AL82"/>
    <hyperlink r:id="rId3068" ref="AN82"/>
    <hyperlink r:id="rId3069" ref="AP82"/>
    <hyperlink r:id="rId3070" ref="AR82"/>
    <hyperlink r:id="rId3071" ref="AV82"/>
    <hyperlink r:id="rId3072" ref="BD82"/>
    <hyperlink r:id="rId3073" ref="BH82"/>
    <hyperlink r:id="rId3074" ref="BP82"/>
    <hyperlink r:id="rId3075" ref="BV82"/>
    <hyperlink r:id="rId3076" ref="CD82"/>
    <hyperlink r:id="rId3077" ref="CL82"/>
    <hyperlink r:id="rId3078" ref="CN82"/>
    <hyperlink r:id="rId3079" ref="CP82"/>
    <hyperlink r:id="rId3080" ref="CT82"/>
    <hyperlink r:id="rId3081" ref="CX82"/>
    <hyperlink r:id="rId3082" ref="D83"/>
    <hyperlink r:id="rId3083" ref="F83"/>
    <hyperlink r:id="rId3084" ref="H83"/>
    <hyperlink r:id="rId3085" ref="J83"/>
    <hyperlink r:id="rId3086" ref="L83"/>
    <hyperlink r:id="rId3087" ref="N83"/>
    <hyperlink r:id="rId3088" location="2025" ref="P83"/>
    <hyperlink r:id="rId3089" ref="R83"/>
    <hyperlink r:id="rId3090" ref="T83"/>
    <hyperlink r:id="rId3091" ref="V83"/>
    <hyperlink r:id="rId3092" ref="X83"/>
    <hyperlink r:id="rId3093" ref="Z83"/>
    <hyperlink r:id="rId3094" ref="AB83"/>
    <hyperlink r:id="rId3095" ref="AD83"/>
    <hyperlink r:id="rId3096" ref="AL83"/>
    <hyperlink r:id="rId3097" ref="AN83"/>
    <hyperlink r:id="rId3098" ref="AP83"/>
    <hyperlink r:id="rId3099" ref="AR83"/>
    <hyperlink r:id="rId3100" ref="AV83"/>
    <hyperlink r:id="rId3101" ref="BD83"/>
    <hyperlink r:id="rId3102" ref="BH83"/>
    <hyperlink r:id="rId3103" ref="BP83"/>
    <hyperlink r:id="rId3104" ref="BV83"/>
    <hyperlink r:id="rId3105" ref="CD83"/>
    <hyperlink r:id="rId3106" ref="CL83"/>
    <hyperlink r:id="rId3107" ref="CN83"/>
    <hyperlink r:id="rId3108" ref="CP83"/>
    <hyperlink r:id="rId3109" ref="CT83"/>
    <hyperlink r:id="rId3110" ref="CX83"/>
    <hyperlink r:id="rId3111" ref="D84"/>
    <hyperlink r:id="rId3112" ref="F84"/>
    <hyperlink r:id="rId3113" ref="H84"/>
    <hyperlink r:id="rId3114" ref="J84"/>
    <hyperlink r:id="rId3115" ref="L84"/>
    <hyperlink r:id="rId3116" ref="N84"/>
    <hyperlink r:id="rId3117" ref="P84"/>
    <hyperlink r:id="rId3118" ref="R84"/>
    <hyperlink r:id="rId3119" ref="T84"/>
    <hyperlink r:id="rId3120" ref="V84"/>
    <hyperlink r:id="rId3121" ref="X84"/>
    <hyperlink r:id="rId3122" ref="Z84"/>
    <hyperlink r:id="rId3123" ref="AB84"/>
    <hyperlink r:id="rId3124" ref="AD84"/>
    <hyperlink r:id="rId3125" ref="AL84"/>
    <hyperlink r:id="rId3126" ref="AN84"/>
    <hyperlink r:id="rId3127" ref="AP84"/>
    <hyperlink r:id="rId3128" ref="AR84"/>
    <hyperlink r:id="rId3129" ref="AV84"/>
    <hyperlink r:id="rId3130" ref="BD84"/>
    <hyperlink r:id="rId3131" ref="BH84"/>
    <hyperlink r:id="rId3132" ref="BP84"/>
    <hyperlink r:id="rId3133" ref="BV84"/>
    <hyperlink r:id="rId3134" ref="CD84"/>
    <hyperlink r:id="rId3135" ref="CL84"/>
    <hyperlink r:id="rId3136" ref="CN84"/>
    <hyperlink r:id="rId3137" ref="CP84"/>
    <hyperlink r:id="rId3138" ref="CT84"/>
    <hyperlink r:id="rId3139" ref="CX84"/>
    <hyperlink r:id="rId3140" ref="D85"/>
    <hyperlink r:id="rId3141" ref="F85"/>
    <hyperlink r:id="rId3142" ref="H85"/>
    <hyperlink r:id="rId3143" ref="J85"/>
    <hyperlink r:id="rId3144" ref="L85"/>
    <hyperlink r:id="rId3145" ref="N85"/>
    <hyperlink r:id="rId3146" location="Basic_Spider" ref="P85"/>
    <hyperlink r:id="rId3147" ref="R85"/>
    <hyperlink r:id="rId3148" ref="T85"/>
    <hyperlink r:id="rId3149" ref="V85"/>
    <hyperlink r:id="rId3150" ref="X85"/>
    <hyperlink r:id="rId3151" ref="Z85"/>
    <hyperlink r:id="rId3152" ref="AB85"/>
    <hyperlink r:id="rId3153" ref="AD85"/>
    <hyperlink r:id="rId3154" ref="AL85"/>
    <hyperlink r:id="rId3155" ref="AN85"/>
    <hyperlink r:id="rId3156" ref="AP85"/>
    <hyperlink r:id="rId3157" ref="AR85"/>
    <hyperlink r:id="rId3158" ref="AV85"/>
    <hyperlink r:id="rId3159" ref="BD85"/>
    <hyperlink r:id="rId3160" ref="BH85"/>
    <hyperlink r:id="rId3161" ref="BP85"/>
    <hyperlink r:id="rId3162" ref="BV85"/>
    <hyperlink r:id="rId3163" ref="CD85"/>
    <hyperlink r:id="rId3164" ref="CL85"/>
    <hyperlink r:id="rId3165" ref="CN85"/>
    <hyperlink r:id="rId3166" ref="CT85"/>
    <hyperlink r:id="rId3167" ref="CX85"/>
    <hyperlink r:id="rId3168" ref="D86"/>
    <hyperlink r:id="rId3169" ref="F86"/>
    <hyperlink r:id="rId3170" ref="H86"/>
    <hyperlink r:id="rId3171" ref="J86"/>
    <hyperlink r:id="rId3172" ref="L86"/>
    <hyperlink r:id="rId3173" ref="N86"/>
    <hyperlink r:id="rId3174" ref="P86"/>
    <hyperlink r:id="rId3175" ref="R86"/>
    <hyperlink r:id="rId3176" ref="T86"/>
    <hyperlink r:id="rId3177" ref="V86"/>
    <hyperlink r:id="rId3178" ref="X86"/>
    <hyperlink r:id="rId3179" ref="Z86"/>
    <hyperlink r:id="rId3180" ref="AB86"/>
    <hyperlink r:id="rId3181" ref="AD86"/>
    <hyperlink r:id="rId3182" ref="AL86"/>
    <hyperlink r:id="rId3183" location="Final_Fantasy_IX" ref="AN86"/>
    <hyperlink r:id="rId3184" ref="AP86"/>
    <hyperlink r:id="rId3185" ref="AR86"/>
    <hyperlink r:id="rId3186" ref="AV86"/>
    <hyperlink r:id="rId3187" ref="BD86"/>
    <hyperlink r:id="rId3188" ref="BH86"/>
    <hyperlink r:id="rId3189" ref="BP86"/>
    <hyperlink r:id="rId3190" ref="BV86"/>
    <hyperlink r:id="rId3191" ref="CD86"/>
    <hyperlink r:id="rId3192" ref="CN86"/>
    <hyperlink r:id="rId3193" ref="CT86"/>
    <hyperlink r:id="rId3194" ref="D87"/>
    <hyperlink r:id="rId3195" ref="F87"/>
    <hyperlink r:id="rId3196" ref="H87"/>
    <hyperlink r:id="rId3197" ref="J87"/>
    <hyperlink r:id="rId3198" ref="L87"/>
    <hyperlink r:id="rId3199" ref="N87"/>
    <hyperlink r:id="rId3200" location="King_Spider_2" ref="P87"/>
    <hyperlink r:id="rId3201" ref="R87"/>
    <hyperlink r:id="rId3202" ref="T87"/>
    <hyperlink r:id="rId3203" ref="V87"/>
    <hyperlink r:id="rId3204" ref="X87"/>
    <hyperlink r:id="rId3205" ref="Z87"/>
    <hyperlink r:id="rId3206" ref="AB87"/>
    <hyperlink r:id="rId3207" ref="AD87"/>
    <hyperlink r:id="rId3208" ref="AL87"/>
    <hyperlink r:id="rId3209" ref="AN87"/>
    <hyperlink r:id="rId3210" ref="AP87"/>
    <hyperlink r:id="rId3211" ref="AR87"/>
    <hyperlink r:id="rId3212" ref="AV87"/>
    <hyperlink r:id="rId3213" ref="BD87"/>
    <hyperlink r:id="rId3214" ref="BH87"/>
    <hyperlink r:id="rId3215" ref="BP87"/>
    <hyperlink r:id="rId3216" ref="BV87"/>
    <hyperlink r:id="rId3217" ref="CD87"/>
    <hyperlink r:id="rId3218" ref="CN87"/>
    <hyperlink r:id="rId3219" ref="CT87"/>
    <hyperlink r:id="rId3220" ref="D88"/>
    <hyperlink r:id="rId3221" ref="F88"/>
    <hyperlink r:id="rId3222" ref="H88"/>
    <hyperlink r:id="rId3223" ref="J88"/>
    <hyperlink r:id="rId3224" ref="L88"/>
    <hyperlink r:id="rId3225" ref="N88"/>
    <hyperlink r:id="rId3226" ref="P88"/>
    <hyperlink r:id="rId3227" ref="R88"/>
    <hyperlink r:id="rId3228" ref="T88"/>
    <hyperlink r:id="rId3229" ref="V88"/>
    <hyperlink r:id="rId3230" ref="X88"/>
    <hyperlink r:id="rId3231" ref="Z88"/>
    <hyperlink r:id="rId3232" ref="AB88"/>
    <hyperlink r:id="rId3233" ref="AD88"/>
    <hyperlink r:id="rId3234" ref="AL88"/>
    <hyperlink r:id="rId3235" ref="AN88"/>
    <hyperlink r:id="rId3236" ref="AP88"/>
    <hyperlink r:id="rId3237" ref="AR88"/>
    <hyperlink r:id="rId3238" ref="AV88"/>
    <hyperlink r:id="rId3239" ref="BD88"/>
    <hyperlink r:id="rId3240" ref="BH88"/>
    <hyperlink r:id="rId3241" ref="BP88"/>
    <hyperlink r:id="rId3242" ref="BV88"/>
    <hyperlink r:id="rId3243" ref="CD88"/>
    <hyperlink r:id="rId3244" ref="CN88"/>
    <hyperlink r:id="rId3245" ref="CT88"/>
    <hyperlink r:id="rId3246" ref="CX88"/>
    <hyperlink r:id="rId3247" ref="D89"/>
    <hyperlink r:id="rId3248" ref="F89"/>
    <hyperlink r:id="rId3249" ref="H89"/>
    <hyperlink r:id="rId3250" ref="J89"/>
    <hyperlink r:id="rId3251" ref="L89"/>
    <hyperlink r:id="rId3252" ref="N89"/>
    <hyperlink r:id="rId3253" ref="P89"/>
    <hyperlink r:id="rId3254" ref="R89"/>
    <hyperlink r:id="rId3255" ref="T89"/>
    <hyperlink r:id="rId3256" ref="V89"/>
    <hyperlink r:id="rId3257" ref="X89"/>
    <hyperlink r:id="rId3258" ref="Z89"/>
    <hyperlink r:id="rId3259" ref="AB89"/>
    <hyperlink r:id="rId3260" ref="AD89"/>
    <hyperlink r:id="rId3261" ref="AL89"/>
    <hyperlink r:id="rId3262" location="Final_Fantasy_IX" ref="AN89"/>
    <hyperlink r:id="rId3263" ref="AP89"/>
    <hyperlink r:id="rId3264" ref="AR89"/>
    <hyperlink r:id="rId3265" ref="AV89"/>
    <hyperlink r:id="rId3266" ref="BD89"/>
    <hyperlink r:id="rId3267" ref="BH89"/>
    <hyperlink r:id="rId3268" ref="BP89"/>
    <hyperlink r:id="rId3269" ref="BV89"/>
    <hyperlink r:id="rId3270" ref="CD89"/>
    <hyperlink r:id="rId3271" ref="CN89"/>
    <hyperlink r:id="rId3272" ref="CT89"/>
    <hyperlink r:id="rId3273" ref="CX89"/>
    <hyperlink r:id="rId3274" ref="D90"/>
    <hyperlink r:id="rId3275" ref="F90"/>
    <hyperlink r:id="rId3276" ref="H90"/>
    <hyperlink r:id="rId3277" ref="J90"/>
    <hyperlink r:id="rId3278" ref="L90"/>
    <hyperlink r:id="rId3279" ref="N90"/>
    <hyperlink r:id="rId3280" ref="P90"/>
    <hyperlink r:id="rId3281" ref="R90"/>
    <hyperlink r:id="rId3282" ref="T90"/>
    <hyperlink r:id="rId3283" ref="V90"/>
    <hyperlink r:id="rId3284" ref="X90"/>
    <hyperlink r:id="rId3285" ref="Z90"/>
    <hyperlink r:id="rId3286" ref="AB90"/>
    <hyperlink r:id="rId3287" ref="AD90"/>
    <hyperlink r:id="rId3288" ref="AL90"/>
    <hyperlink r:id="rId3289" ref="AN90"/>
    <hyperlink r:id="rId3290" ref="AP90"/>
    <hyperlink r:id="rId3291" ref="AR90"/>
    <hyperlink r:id="rId3292" ref="AV90"/>
    <hyperlink r:id="rId3293" ref="BD90"/>
    <hyperlink r:id="rId3294" ref="BH90"/>
    <hyperlink r:id="rId3295" ref="BP90"/>
    <hyperlink r:id="rId3296" ref="BV90"/>
    <hyperlink r:id="rId3297" ref="CD90"/>
    <hyperlink r:id="rId3298" ref="CT90"/>
    <hyperlink r:id="rId3299" ref="CX90"/>
    <hyperlink r:id="rId3300" ref="D91"/>
    <hyperlink r:id="rId3301" ref="F91"/>
    <hyperlink r:id="rId3302" ref="H91"/>
    <hyperlink r:id="rId3303" ref="J91"/>
    <hyperlink r:id="rId3304" ref="L91"/>
    <hyperlink r:id="rId3305" ref="N91"/>
    <hyperlink r:id="rId3306" ref="P91"/>
    <hyperlink r:id="rId3307" ref="R91"/>
    <hyperlink r:id="rId3308" ref="T91"/>
    <hyperlink r:id="rId3309" ref="V91"/>
    <hyperlink r:id="rId3310" ref="X91"/>
    <hyperlink r:id="rId3311" ref="Z91"/>
    <hyperlink r:id="rId3312" ref="AB91"/>
    <hyperlink r:id="rId3313" ref="AD91"/>
    <hyperlink r:id="rId3314" location="Elites" ref="AL91"/>
    <hyperlink r:id="rId3315" ref="AN91"/>
    <hyperlink r:id="rId3316" ref="AP91"/>
    <hyperlink r:id="rId3317" ref="AR91"/>
    <hyperlink r:id="rId3318" ref="AV91"/>
    <hyperlink r:id="rId3319" ref="BD91"/>
    <hyperlink r:id="rId3320" ref="BH91"/>
    <hyperlink r:id="rId3321" ref="BP91"/>
    <hyperlink r:id="rId3322" ref="BV91"/>
    <hyperlink r:id="rId3323" ref="CD91"/>
    <hyperlink r:id="rId3324" ref="CF91"/>
    <hyperlink r:id="rId3325" ref="CT91"/>
    <hyperlink r:id="rId3326" ref="CX91"/>
    <hyperlink r:id="rId3327" ref="D92"/>
    <hyperlink r:id="rId3328" ref="F92"/>
    <hyperlink r:id="rId3329" ref="H92"/>
    <hyperlink r:id="rId3330" ref="J92"/>
    <hyperlink r:id="rId3331" ref="L92"/>
    <hyperlink r:id="rId3332" ref="N92"/>
    <hyperlink r:id="rId3333" ref="R92"/>
    <hyperlink r:id="rId3334" ref="T92"/>
    <hyperlink r:id="rId3335" ref="V92"/>
    <hyperlink r:id="rId3336" ref="X92"/>
    <hyperlink r:id="rId3337" ref="Z92"/>
    <hyperlink r:id="rId3338" ref="AB92"/>
    <hyperlink r:id="rId3339" ref="AD92"/>
    <hyperlink r:id="rId3340" ref="AL92"/>
    <hyperlink r:id="rId3341" ref="AN92"/>
    <hyperlink r:id="rId3342" ref="AP92"/>
    <hyperlink r:id="rId3343" ref="AR92"/>
    <hyperlink r:id="rId3344" ref="AV92"/>
    <hyperlink r:id="rId3345" ref="BD92"/>
    <hyperlink r:id="rId3346" ref="BH92"/>
    <hyperlink r:id="rId3347" ref="BP92"/>
    <hyperlink r:id="rId3348" ref="BV92"/>
    <hyperlink r:id="rId3349" ref="CD92"/>
    <hyperlink r:id="rId3350" ref="CT92"/>
    <hyperlink r:id="rId3351" ref="CX92"/>
    <hyperlink r:id="rId3352" ref="D93"/>
    <hyperlink r:id="rId3353" ref="F93"/>
    <hyperlink r:id="rId3354" ref="H93"/>
    <hyperlink r:id="rId3355" ref="J93"/>
    <hyperlink r:id="rId3356" ref="L93"/>
    <hyperlink r:id="rId3357" ref="N93"/>
    <hyperlink r:id="rId3358" ref="R93"/>
    <hyperlink r:id="rId3359" ref="T93"/>
    <hyperlink r:id="rId3360" ref="V93"/>
    <hyperlink r:id="rId3361" ref="X93"/>
    <hyperlink r:id="rId3362" ref="Z93"/>
    <hyperlink r:id="rId3363" ref="AB93"/>
    <hyperlink r:id="rId3364" ref="AD93"/>
    <hyperlink r:id="rId3365" location="Final_Fantasy_IX" ref="AN93"/>
    <hyperlink r:id="rId3366" ref="AP93"/>
    <hyperlink r:id="rId3367" ref="AR93"/>
    <hyperlink r:id="rId3368" ref="AV93"/>
    <hyperlink r:id="rId3369" ref="BD93"/>
    <hyperlink r:id="rId3370" ref="BH93"/>
    <hyperlink r:id="rId3371" ref="BP93"/>
    <hyperlink r:id="rId3372" ref="BV93"/>
    <hyperlink r:id="rId3373" ref="CD93"/>
    <hyperlink r:id="rId3374" ref="CT93"/>
    <hyperlink r:id="rId3375" ref="CX93"/>
    <hyperlink r:id="rId3376" ref="D94"/>
    <hyperlink r:id="rId3377" ref="F94"/>
    <hyperlink r:id="rId3378" ref="H94"/>
    <hyperlink r:id="rId3379" ref="J94"/>
    <hyperlink r:id="rId3380" ref="L94"/>
    <hyperlink r:id="rId3381" ref="N94"/>
    <hyperlink r:id="rId3382" ref="R94"/>
    <hyperlink r:id="rId3383" ref="T94"/>
    <hyperlink r:id="rId3384" ref="V94"/>
    <hyperlink r:id="rId3385" ref="X94"/>
    <hyperlink r:id="rId3386" ref="Z94"/>
    <hyperlink r:id="rId3387" ref="AB94"/>
    <hyperlink r:id="rId3388" ref="AD94"/>
    <hyperlink r:id="rId3389" ref="AN94"/>
    <hyperlink r:id="rId3390" ref="AP94"/>
    <hyperlink r:id="rId3391" ref="AR94"/>
    <hyperlink r:id="rId3392" ref="AV94"/>
    <hyperlink r:id="rId3393" ref="BD94"/>
    <hyperlink r:id="rId3394" ref="BH94"/>
    <hyperlink r:id="rId3395" ref="BP94"/>
    <hyperlink r:id="rId3396" ref="BV94"/>
    <hyperlink r:id="rId3397" ref="CD94"/>
    <hyperlink r:id="rId3398" ref="CT94"/>
    <hyperlink r:id="rId3399" ref="CX94"/>
    <hyperlink r:id="rId3400" ref="D95"/>
    <hyperlink r:id="rId3401" ref="F95"/>
    <hyperlink r:id="rId3402" ref="H95"/>
    <hyperlink r:id="rId3403" ref="J95"/>
    <hyperlink r:id="rId3404" ref="L95"/>
    <hyperlink r:id="rId3405" ref="N95"/>
    <hyperlink r:id="rId3406" ref="R95"/>
    <hyperlink r:id="rId3407" ref="T95"/>
    <hyperlink r:id="rId3408" ref="V95"/>
    <hyperlink r:id="rId3409" ref="X95"/>
    <hyperlink r:id="rId3410" ref="Z95"/>
    <hyperlink r:id="rId3411" ref="AB95"/>
    <hyperlink r:id="rId3412" ref="AD95"/>
    <hyperlink r:id="rId3413" ref="AN95"/>
    <hyperlink r:id="rId3414" ref="AP95"/>
    <hyperlink r:id="rId3415" ref="AR95"/>
    <hyperlink r:id="rId3416" ref="AV95"/>
    <hyperlink r:id="rId3417" ref="BD95"/>
    <hyperlink r:id="rId3418" ref="BH95"/>
    <hyperlink r:id="rId3419" ref="BP95"/>
    <hyperlink r:id="rId3420" ref="CD95"/>
    <hyperlink r:id="rId3421" ref="CT95"/>
    <hyperlink r:id="rId3422" ref="CX95"/>
    <hyperlink r:id="rId3423" ref="D96"/>
    <hyperlink r:id="rId3424" ref="F96"/>
    <hyperlink r:id="rId3425" ref="H96"/>
    <hyperlink r:id="rId3426" ref="J96"/>
    <hyperlink r:id="rId3427" ref="L96"/>
    <hyperlink r:id="rId3428" ref="N96"/>
    <hyperlink r:id="rId3429" ref="R96"/>
    <hyperlink r:id="rId3430" ref="T96"/>
    <hyperlink r:id="rId3431" ref="V96"/>
    <hyperlink r:id="rId3432" ref="X96"/>
    <hyperlink r:id="rId3433" ref="Z96"/>
    <hyperlink r:id="rId3434" ref="AB96"/>
    <hyperlink r:id="rId3435" ref="AD96"/>
    <hyperlink r:id="rId3436" ref="AN96"/>
    <hyperlink r:id="rId3437" ref="AP96"/>
    <hyperlink r:id="rId3438" ref="AR96"/>
    <hyperlink r:id="rId3439" ref="AV96"/>
    <hyperlink r:id="rId3440" ref="BD96"/>
    <hyperlink r:id="rId3441" ref="BH96"/>
    <hyperlink r:id="rId3442" ref="BP96"/>
    <hyperlink r:id="rId3443" ref="CD96"/>
    <hyperlink r:id="rId3444" ref="CF96"/>
    <hyperlink r:id="rId3445" ref="CT96"/>
    <hyperlink r:id="rId3446" location="Galactabeasts_2" ref="CX96"/>
    <hyperlink r:id="rId3447" ref="D97"/>
    <hyperlink r:id="rId3448" ref="F97"/>
    <hyperlink r:id="rId3449" ref="H97"/>
    <hyperlink r:id="rId3450" ref="J97"/>
    <hyperlink r:id="rId3451" ref="L97"/>
    <hyperlink r:id="rId3452" ref="N97"/>
    <hyperlink r:id="rId3453" location="Pulley.27s_Butterfly" ref="R97"/>
    <hyperlink r:id="rId3454" ref="T97"/>
    <hyperlink r:id="rId3455" ref="V97"/>
    <hyperlink r:id="rId3456" ref="X97"/>
    <hyperlink r:id="rId3457" ref="Z97"/>
    <hyperlink r:id="rId3458" ref="AB97"/>
    <hyperlink r:id="rId3459" ref="AD97"/>
    <hyperlink r:id="rId3460" ref="AN97"/>
    <hyperlink r:id="rId3461" ref="AP97"/>
    <hyperlink r:id="rId3462" ref="AR97"/>
    <hyperlink r:id="rId3463" ref="AV97"/>
    <hyperlink r:id="rId3464" ref="BD97"/>
    <hyperlink r:id="rId3465" ref="BH97"/>
    <hyperlink r:id="rId3466" ref="BP97"/>
    <hyperlink r:id="rId3467" ref="CD97"/>
    <hyperlink r:id="rId3468" ref="CT97"/>
    <hyperlink r:id="rId3469" ref="CX97"/>
    <hyperlink r:id="rId3470" ref="D98"/>
    <hyperlink r:id="rId3471" ref="F98"/>
    <hyperlink r:id="rId3472" ref="H98"/>
    <hyperlink r:id="rId3473" ref="J98"/>
    <hyperlink r:id="rId3474" ref="L98"/>
    <hyperlink r:id="rId3475" ref="N98"/>
    <hyperlink r:id="rId3476" ref="R98"/>
    <hyperlink r:id="rId3477" ref="T98"/>
    <hyperlink r:id="rId3478" ref="V98"/>
    <hyperlink r:id="rId3479" ref="X98"/>
    <hyperlink r:id="rId3480" ref="Z98"/>
    <hyperlink r:id="rId3481" ref="AB98"/>
    <hyperlink r:id="rId3482" ref="AD98"/>
    <hyperlink r:id="rId3483" location="Final_Fantasy_IV" ref="AN98"/>
    <hyperlink r:id="rId3484" ref="AP98"/>
    <hyperlink r:id="rId3485" ref="AR98"/>
    <hyperlink r:id="rId3486" ref="AV98"/>
    <hyperlink r:id="rId3487" ref="BD98"/>
    <hyperlink r:id="rId3488" ref="BH98"/>
    <hyperlink r:id="rId3489" ref="BP98"/>
    <hyperlink r:id="rId3490" ref="CD98"/>
    <hyperlink r:id="rId3491" ref="CT98"/>
    <hyperlink r:id="rId3492" ref="CX98"/>
    <hyperlink r:id="rId3493" ref="D99"/>
    <hyperlink r:id="rId3494" ref="F99"/>
    <hyperlink r:id="rId3495" ref="H99"/>
    <hyperlink r:id="rId3496" ref="J99"/>
    <hyperlink r:id="rId3497" ref="L99"/>
    <hyperlink r:id="rId3498" ref="N99"/>
    <hyperlink r:id="rId3499" ref="R99"/>
    <hyperlink r:id="rId3500" ref="T99"/>
    <hyperlink r:id="rId3501" ref="V99"/>
    <hyperlink r:id="rId3502" ref="X99"/>
    <hyperlink r:id="rId3503" ref="Z99"/>
    <hyperlink r:id="rId3504" ref="AB99"/>
    <hyperlink r:id="rId3505" ref="AD99"/>
    <hyperlink r:id="rId3506" ref="AN99"/>
    <hyperlink r:id="rId3507" ref="AP99"/>
    <hyperlink r:id="rId3508" ref="AR99"/>
    <hyperlink r:id="rId3509" ref="AV99"/>
    <hyperlink r:id="rId3510" ref="BD99"/>
    <hyperlink r:id="rId3511" ref="BH99"/>
    <hyperlink r:id="rId3512" ref="BP99"/>
    <hyperlink r:id="rId3513" ref="CD99"/>
    <hyperlink r:id="rId3514" ref="CF99"/>
    <hyperlink r:id="rId3515" ref="CT99"/>
    <hyperlink r:id="rId3516" ref="CX99"/>
    <hyperlink r:id="rId3517" ref="D100"/>
    <hyperlink r:id="rId3518" ref="F100"/>
    <hyperlink r:id="rId3519" ref="H100"/>
    <hyperlink r:id="rId3520" ref="J100"/>
    <hyperlink r:id="rId3521" ref="L100"/>
    <hyperlink r:id="rId3522" ref="N100"/>
    <hyperlink r:id="rId3523" ref="T100"/>
    <hyperlink r:id="rId3524" ref="V100"/>
    <hyperlink r:id="rId3525" ref="X100"/>
    <hyperlink r:id="rId3526" ref="Z100"/>
    <hyperlink r:id="rId3527" ref="AB100"/>
    <hyperlink r:id="rId3528" ref="AD100"/>
    <hyperlink r:id="rId3529" ref="AN100"/>
    <hyperlink r:id="rId3530" ref="AP100"/>
    <hyperlink r:id="rId3531" ref="AR100"/>
    <hyperlink r:id="rId3532" ref="AV100"/>
    <hyperlink r:id="rId3533" ref="BD100"/>
    <hyperlink r:id="rId3534" ref="BH100"/>
    <hyperlink r:id="rId3535" ref="BP100"/>
    <hyperlink r:id="rId3536" ref="CD100"/>
    <hyperlink r:id="rId3537" ref="CF100"/>
    <hyperlink r:id="rId3538" ref="CT100"/>
    <hyperlink r:id="rId3539" ref="CX100"/>
    <hyperlink r:id="rId3540" ref="D101"/>
    <hyperlink r:id="rId3541" ref="F101"/>
    <hyperlink r:id="rId3542" ref="H101"/>
    <hyperlink r:id="rId3543" ref="J101"/>
    <hyperlink r:id="rId3544" ref="L101"/>
    <hyperlink r:id="rId3545" ref="N101"/>
    <hyperlink r:id="rId3546" ref="T101"/>
    <hyperlink r:id="rId3547" ref="V101"/>
    <hyperlink r:id="rId3548" ref="X101"/>
    <hyperlink r:id="rId3549" ref="Z101"/>
    <hyperlink r:id="rId3550" ref="AB101"/>
    <hyperlink r:id="rId3551" ref="AD101"/>
    <hyperlink r:id="rId3552" ref="AN101"/>
    <hyperlink r:id="rId3553" ref="AP101"/>
    <hyperlink r:id="rId3554" ref="AR101"/>
    <hyperlink r:id="rId3555" ref="AV101"/>
    <hyperlink r:id="rId3556" ref="BD101"/>
    <hyperlink r:id="rId3557" ref="BH101"/>
    <hyperlink r:id="rId3558" ref="BP101"/>
    <hyperlink r:id="rId3559" ref="CD101"/>
    <hyperlink r:id="rId3560" ref="CF101"/>
    <hyperlink r:id="rId3561" ref="CT101"/>
    <hyperlink r:id="rId3562" ref="CX101"/>
    <hyperlink r:id="rId3563" ref="D102"/>
    <hyperlink r:id="rId3564" ref="F102"/>
    <hyperlink r:id="rId3565" ref="H102"/>
    <hyperlink r:id="rId3566" ref="J102"/>
    <hyperlink r:id="rId3567" ref="L102"/>
    <hyperlink r:id="rId3568" ref="N102"/>
    <hyperlink r:id="rId3569" ref="T102"/>
    <hyperlink r:id="rId3570" ref="V102"/>
    <hyperlink r:id="rId3571" ref="X102"/>
    <hyperlink r:id="rId3572" ref="Z102"/>
    <hyperlink r:id="rId3573" ref="AB102"/>
    <hyperlink r:id="rId3574" ref="AD102"/>
    <hyperlink r:id="rId3575" ref="AN102"/>
    <hyperlink r:id="rId3576" ref="AP102"/>
    <hyperlink r:id="rId3577" ref="AR102"/>
    <hyperlink r:id="rId3578" ref="AV102"/>
    <hyperlink r:id="rId3579" ref="BD102"/>
    <hyperlink r:id="rId3580" ref="BH102"/>
    <hyperlink r:id="rId3581" ref="BP102"/>
    <hyperlink r:id="rId3582" ref="CD102"/>
    <hyperlink r:id="rId3583" ref="CF102"/>
    <hyperlink r:id="rId3584" ref="CT102"/>
    <hyperlink r:id="rId3585" ref="CX102"/>
    <hyperlink r:id="rId3586" ref="D103"/>
    <hyperlink r:id="rId3587" ref="F103"/>
    <hyperlink r:id="rId3588" ref="H103"/>
    <hyperlink r:id="rId3589" ref="J103"/>
    <hyperlink r:id="rId3590" ref="L103"/>
    <hyperlink r:id="rId3591" ref="N103"/>
    <hyperlink r:id="rId3592" ref="T103"/>
    <hyperlink r:id="rId3593" ref="V103"/>
    <hyperlink r:id="rId3594" ref="X103"/>
    <hyperlink r:id="rId3595" ref="Z103"/>
    <hyperlink r:id="rId3596" ref="AB103"/>
    <hyperlink r:id="rId3597" ref="AD103"/>
    <hyperlink r:id="rId3598" ref="AN103"/>
    <hyperlink r:id="rId3599" ref="AP103"/>
    <hyperlink r:id="rId3600" ref="AR103"/>
    <hyperlink r:id="rId3601" ref="AV103"/>
    <hyperlink r:id="rId3602" ref="BD103"/>
    <hyperlink r:id="rId3603" ref="BH103"/>
    <hyperlink r:id="rId3604" ref="BP103"/>
    <hyperlink r:id="rId3605" ref="CD103"/>
    <hyperlink r:id="rId3606" ref="CF103"/>
    <hyperlink r:id="rId3607" ref="CT103"/>
    <hyperlink r:id="rId3608" ref="CX103"/>
    <hyperlink r:id="rId3609" ref="D104"/>
    <hyperlink r:id="rId3610" ref="F104"/>
    <hyperlink r:id="rId3611" ref="H104"/>
    <hyperlink r:id="rId3612" ref="J104"/>
    <hyperlink r:id="rId3613" ref="L104"/>
    <hyperlink r:id="rId3614" ref="N104"/>
    <hyperlink r:id="rId3615" ref="T104"/>
    <hyperlink r:id="rId3616" ref="V104"/>
    <hyperlink r:id="rId3617" ref="X104"/>
    <hyperlink r:id="rId3618" ref="Z104"/>
    <hyperlink r:id="rId3619" ref="AB104"/>
    <hyperlink r:id="rId3620" ref="AD104"/>
    <hyperlink r:id="rId3621" ref="AN104"/>
    <hyperlink r:id="rId3622" ref="AP104"/>
    <hyperlink r:id="rId3623" ref="AR104"/>
    <hyperlink r:id="rId3624" ref="AV104"/>
    <hyperlink r:id="rId3625" ref="BD104"/>
    <hyperlink r:id="rId3626" ref="BH104"/>
    <hyperlink r:id="rId3627" ref="BP104"/>
    <hyperlink r:id="rId3628" ref="CD104"/>
    <hyperlink r:id="rId3629" ref="CF104"/>
    <hyperlink r:id="rId3630" ref="CT104"/>
    <hyperlink r:id="rId3631" ref="CX104"/>
    <hyperlink r:id="rId3632" ref="D105"/>
    <hyperlink r:id="rId3633" ref="F105"/>
    <hyperlink r:id="rId3634" ref="H105"/>
    <hyperlink r:id="rId3635" ref="J105"/>
    <hyperlink r:id="rId3636" ref="L105"/>
    <hyperlink r:id="rId3637" ref="N105"/>
    <hyperlink r:id="rId3638" ref="T105"/>
    <hyperlink r:id="rId3639" ref="V105"/>
    <hyperlink r:id="rId3640" ref="X105"/>
    <hyperlink r:id="rId3641" ref="Z105"/>
    <hyperlink r:id="rId3642" ref="AB105"/>
    <hyperlink r:id="rId3643" ref="AD105"/>
    <hyperlink r:id="rId3644" ref="AN105"/>
    <hyperlink r:id="rId3645" ref="AP105"/>
    <hyperlink r:id="rId3646" ref="AR105"/>
    <hyperlink r:id="rId3647" ref="AV105"/>
    <hyperlink r:id="rId3648" ref="BD105"/>
    <hyperlink r:id="rId3649" ref="BH105"/>
    <hyperlink r:id="rId3650" ref="BP105"/>
    <hyperlink r:id="rId3651" ref="CD105"/>
    <hyperlink r:id="rId3652" ref="CF105"/>
    <hyperlink r:id="rId3653" ref="CT105"/>
    <hyperlink r:id="rId3654" ref="CX105"/>
    <hyperlink r:id="rId3655" ref="D106"/>
    <hyperlink r:id="rId3656" ref="F106"/>
    <hyperlink r:id="rId3657" ref="J106"/>
    <hyperlink r:id="rId3658" ref="L106"/>
    <hyperlink r:id="rId3659" ref="N106"/>
    <hyperlink r:id="rId3660" ref="T106"/>
    <hyperlink r:id="rId3661" ref="V106"/>
    <hyperlink r:id="rId3662" ref="X106"/>
    <hyperlink r:id="rId3663" ref="Z106"/>
    <hyperlink r:id="rId3664" ref="AB106"/>
    <hyperlink r:id="rId3665" ref="AD106"/>
    <hyperlink r:id="rId3666" ref="AN106"/>
    <hyperlink r:id="rId3667" ref="AP106"/>
    <hyperlink r:id="rId3668" ref="AR106"/>
    <hyperlink r:id="rId3669" ref="AV106"/>
    <hyperlink r:id="rId3670" ref="BD106"/>
    <hyperlink r:id="rId3671" ref="BH106"/>
    <hyperlink r:id="rId3672" ref="BP106"/>
    <hyperlink r:id="rId3673" ref="CD106"/>
    <hyperlink r:id="rId3674" ref="CF106"/>
    <hyperlink r:id="rId3675" ref="CT106"/>
    <hyperlink r:id="rId3676" ref="CX106"/>
    <hyperlink r:id="rId3677" ref="D107"/>
    <hyperlink r:id="rId3678" ref="F107"/>
    <hyperlink r:id="rId3679" ref="J107"/>
    <hyperlink r:id="rId3680" ref="L107"/>
    <hyperlink r:id="rId3681" ref="N107"/>
    <hyperlink r:id="rId3682" ref="T107"/>
    <hyperlink r:id="rId3683" ref="V107"/>
    <hyperlink r:id="rId3684" ref="X107"/>
    <hyperlink r:id="rId3685" ref="Z107"/>
    <hyperlink r:id="rId3686" ref="AB107"/>
    <hyperlink r:id="rId3687" ref="AD107"/>
    <hyperlink r:id="rId3688" ref="AN107"/>
    <hyperlink r:id="rId3689" ref="AP107"/>
    <hyperlink r:id="rId3690" ref="AR107"/>
    <hyperlink r:id="rId3691" ref="AV107"/>
    <hyperlink r:id="rId3692" ref="BD107"/>
    <hyperlink r:id="rId3693" ref="BH107"/>
    <hyperlink r:id="rId3694" ref="BP107"/>
    <hyperlink r:id="rId3695" ref="CD107"/>
    <hyperlink r:id="rId3696" ref="CF107"/>
    <hyperlink r:id="rId3697" ref="CT107"/>
    <hyperlink r:id="rId3698" ref="CX107"/>
    <hyperlink r:id="rId3699" ref="D108"/>
    <hyperlink r:id="rId3700" ref="F108"/>
    <hyperlink r:id="rId3701" ref="J108"/>
    <hyperlink r:id="rId3702" ref="L108"/>
    <hyperlink r:id="rId3703" ref="N108"/>
    <hyperlink r:id="rId3704" ref="T108"/>
    <hyperlink r:id="rId3705" ref="V108"/>
    <hyperlink r:id="rId3706" ref="X108"/>
    <hyperlink r:id="rId3707" ref="Z108"/>
    <hyperlink r:id="rId3708" ref="AB108"/>
    <hyperlink r:id="rId3709" ref="AD108"/>
    <hyperlink r:id="rId3710" ref="AN108"/>
    <hyperlink r:id="rId3711" ref="AP108"/>
    <hyperlink r:id="rId3712" ref="AR108"/>
    <hyperlink r:id="rId3713" ref="AV108"/>
    <hyperlink r:id="rId3714" ref="BD108"/>
    <hyperlink r:id="rId3715" ref="BH108"/>
    <hyperlink r:id="rId3716" ref="BP108"/>
    <hyperlink r:id="rId3717" ref="CD108"/>
    <hyperlink r:id="rId3718" ref="CF108"/>
    <hyperlink r:id="rId3719" ref="CT108"/>
    <hyperlink r:id="rId3720" ref="CX108"/>
    <hyperlink r:id="rId3721" ref="D109"/>
    <hyperlink r:id="rId3722" ref="F109"/>
    <hyperlink r:id="rId3723" ref="J109"/>
    <hyperlink r:id="rId3724" ref="L109"/>
    <hyperlink r:id="rId3725" ref="N109"/>
    <hyperlink r:id="rId3726" ref="T109"/>
    <hyperlink r:id="rId3727" ref="V109"/>
    <hyperlink r:id="rId3728" ref="X109"/>
    <hyperlink r:id="rId3729" ref="Z109"/>
    <hyperlink r:id="rId3730" ref="AB109"/>
    <hyperlink r:id="rId3731" ref="AD109"/>
    <hyperlink r:id="rId3732" ref="AP109"/>
    <hyperlink r:id="rId3733" ref="AR109"/>
    <hyperlink r:id="rId3734" ref="AV109"/>
    <hyperlink r:id="rId3735" ref="BD109"/>
    <hyperlink r:id="rId3736" ref="BH109"/>
    <hyperlink r:id="rId3737" ref="BP109"/>
    <hyperlink r:id="rId3738" ref="CD109"/>
    <hyperlink r:id="rId3739" ref="CF109"/>
    <hyperlink r:id="rId3740" ref="CT109"/>
    <hyperlink r:id="rId3741" ref="CX109"/>
    <hyperlink r:id="rId3742" ref="D110"/>
    <hyperlink r:id="rId3743" ref="F110"/>
    <hyperlink r:id="rId3744" ref="J110"/>
    <hyperlink r:id="rId3745" ref="L110"/>
    <hyperlink r:id="rId3746" ref="N110"/>
    <hyperlink r:id="rId3747" ref="T110"/>
    <hyperlink r:id="rId3748" ref="V110"/>
    <hyperlink r:id="rId3749" ref="Z110"/>
    <hyperlink r:id="rId3750" ref="AB110"/>
    <hyperlink r:id="rId3751" ref="AD110"/>
    <hyperlink r:id="rId3752" ref="AP110"/>
    <hyperlink r:id="rId3753" ref="AR110"/>
    <hyperlink r:id="rId3754" ref="AV110"/>
    <hyperlink r:id="rId3755" ref="BD110"/>
    <hyperlink r:id="rId3756" ref="BH110"/>
    <hyperlink r:id="rId3757" ref="BP110"/>
    <hyperlink r:id="rId3758" ref="CD110"/>
    <hyperlink r:id="rId3759" ref="CF110"/>
    <hyperlink r:id="rId3760" ref="CT110"/>
    <hyperlink r:id="rId3761" ref="CX110"/>
    <hyperlink r:id="rId3762" ref="D111"/>
    <hyperlink r:id="rId3763" ref="F111"/>
    <hyperlink r:id="rId3764" ref="J111"/>
    <hyperlink r:id="rId3765" ref="L111"/>
    <hyperlink r:id="rId3766" ref="N111"/>
    <hyperlink r:id="rId3767" ref="T111"/>
    <hyperlink r:id="rId3768" ref="V111"/>
    <hyperlink r:id="rId3769" ref="Z111"/>
    <hyperlink r:id="rId3770" ref="AB111"/>
    <hyperlink r:id="rId3771" ref="AD111"/>
    <hyperlink r:id="rId3772" ref="AP111"/>
    <hyperlink r:id="rId3773" ref="AR111"/>
    <hyperlink r:id="rId3774" ref="AV111"/>
    <hyperlink r:id="rId3775" ref="BD111"/>
    <hyperlink r:id="rId3776" ref="BH111"/>
    <hyperlink r:id="rId3777" ref="BP111"/>
    <hyperlink r:id="rId3778" ref="CD111"/>
    <hyperlink r:id="rId3779" ref="CF111"/>
    <hyperlink r:id="rId3780" ref="CT111"/>
    <hyperlink r:id="rId3781" ref="CX111"/>
    <hyperlink r:id="rId3782" ref="F112"/>
    <hyperlink r:id="rId3783" ref="J112"/>
    <hyperlink r:id="rId3784" ref="L112"/>
    <hyperlink r:id="rId3785" ref="N112"/>
    <hyperlink r:id="rId3786" ref="T112"/>
    <hyperlink r:id="rId3787" ref="V112"/>
    <hyperlink r:id="rId3788" ref="Z112"/>
    <hyperlink r:id="rId3789" ref="AB112"/>
    <hyperlink r:id="rId3790" ref="AD112"/>
    <hyperlink r:id="rId3791" ref="AP112"/>
    <hyperlink r:id="rId3792" ref="AR112"/>
    <hyperlink r:id="rId3793" ref="AV112"/>
    <hyperlink r:id="rId3794" ref="BD112"/>
    <hyperlink r:id="rId3795" ref="BH112"/>
    <hyperlink r:id="rId3796" ref="BP112"/>
    <hyperlink r:id="rId3797" ref="CD112"/>
    <hyperlink r:id="rId3798" ref="CF112"/>
    <hyperlink r:id="rId3799" ref="CT112"/>
    <hyperlink r:id="rId3800" ref="CX112"/>
    <hyperlink r:id="rId3801" ref="F113"/>
    <hyperlink r:id="rId3802" ref="J113"/>
    <hyperlink r:id="rId3803" ref="L113"/>
    <hyperlink r:id="rId3804" ref="N113"/>
    <hyperlink r:id="rId3805" ref="T113"/>
    <hyperlink r:id="rId3806" ref="V113"/>
    <hyperlink r:id="rId3807" ref="Z113"/>
    <hyperlink r:id="rId3808" ref="AB113"/>
    <hyperlink r:id="rId3809" ref="AD113"/>
    <hyperlink r:id="rId3810" ref="AP113"/>
    <hyperlink r:id="rId3811" ref="AR113"/>
    <hyperlink r:id="rId3812" ref="BD113"/>
    <hyperlink r:id="rId3813" ref="BH113"/>
    <hyperlink r:id="rId3814" ref="BP113"/>
    <hyperlink r:id="rId3815" ref="CD113"/>
    <hyperlink r:id="rId3816" ref="CF113"/>
    <hyperlink r:id="rId3817" ref="CT113"/>
    <hyperlink r:id="rId3818" ref="CX113"/>
    <hyperlink r:id="rId3819" ref="F114"/>
    <hyperlink r:id="rId3820" ref="J114"/>
    <hyperlink r:id="rId3821" ref="L114"/>
    <hyperlink r:id="rId3822" ref="N114"/>
    <hyperlink r:id="rId3823" ref="T114"/>
    <hyperlink r:id="rId3824" ref="V114"/>
    <hyperlink r:id="rId3825" ref="Z114"/>
    <hyperlink r:id="rId3826" ref="AB114"/>
    <hyperlink r:id="rId3827" ref="AD114"/>
    <hyperlink r:id="rId3828" ref="AP114"/>
    <hyperlink r:id="rId3829" ref="AR114"/>
    <hyperlink r:id="rId3830" ref="BD114"/>
    <hyperlink r:id="rId3831" ref="BH114"/>
    <hyperlink r:id="rId3832" ref="BP114"/>
    <hyperlink r:id="rId3833" ref="CD114"/>
    <hyperlink r:id="rId3834" ref="CF114"/>
    <hyperlink r:id="rId3835" ref="CT114"/>
    <hyperlink r:id="rId3836" ref="CX114"/>
    <hyperlink r:id="rId3837" ref="F115"/>
    <hyperlink r:id="rId3838" ref="J115"/>
    <hyperlink r:id="rId3839" ref="L115"/>
    <hyperlink r:id="rId3840" ref="N115"/>
    <hyperlink r:id="rId3841" ref="T115"/>
    <hyperlink r:id="rId3842" ref="V115"/>
    <hyperlink r:id="rId3843" ref="Z115"/>
    <hyperlink r:id="rId3844" ref="AB115"/>
    <hyperlink r:id="rId3845" ref="AD115"/>
    <hyperlink r:id="rId3846" ref="AP115"/>
    <hyperlink r:id="rId3847" ref="AR115"/>
    <hyperlink r:id="rId3848" ref="BD115"/>
    <hyperlink r:id="rId3849" ref="BH115"/>
    <hyperlink r:id="rId3850" ref="BP115"/>
    <hyperlink r:id="rId3851" ref="CD115"/>
    <hyperlink r:id="rId3852" ref="CF115"/>
    <hyperlink r:id="rId3853" ref="CT115"/>
    <hyperlink r:id="rId3854" ref="CX115"/>
    <hyperlink r:id="rId3855" ref="F116"/>
    <hyperlink r:id="rId3856" ref="J116"/>
    <hyperlink r:id="rId3857" ref="L116"/>
    <hyperlink r:id="rId3858" ref="N116"/>
    <hyperlink r:id="rId3859" ref="T116"/>
    <hyperlink r:id="rId3860" ref="V116"/>
    <hyperlink r:id="rId3861" ref="Z116"/>
    <hyperlink r:id="rId3862" ref="AB116"/>
    <hyperlink r:id="rId3863" ref="AD116"/>
    <hyperlink r:id="rId3864" ref="AP116"/>
    <hyperlink r:id="rId3865" ref="AR116"/>
    <hyperlink r:id="rId3866" ref="BD116"/>
    <hyperlink r:id="rId3867" ref="BH116"/>
    <hyperlink r:id="rId3868" ref="BP116"/>
    <hyperlink r:id="rId3869" ref="CD116"/>
    <hyperlink r:id="rId3870" ref="CF116"/>
    <hyperlink r:id="rId3871" ref="CT116"/>
    <hyperlink r:id="rId3872" ref="CX116"/>
    <hyperlink r:id="rId3873" ref="F117"/>
    <hyperlink r:id="rId3874" ref="J117"/>
    <hyperlink r:id="rId3875" ref="L117"/>
    <hyperlink r:id="rId3876" ref="N117"/>
    <hyperlink r:id="rId3877" ref="T117"/>
    <hyperlink r:id="rId3878" ref="V117"/>
    <hyperlink r:id="rId3879" ref="Z117"/>
    <hyperlink r:id="rId3880" ref="AB117"/>
    <hyperlink r:id="rId3881" ref="AD117"/>
    <hyperlink r:id="rId3882" ref="AP117"/>
    <hyperlink r:id="rId3883" ref="AR117"/>
    <hyperlink r:id="rId3884" ref="BD117"/>
    <hyperlink r:id="rId3885" ref="BH117"/>
    <hyperlink r:id="rId3886" ref="BP117"/>
    <hyperlink r:id="rId3887" ref="CD117"/>
    <hyperlink r:id="rId3888" ref="CF117"/>
    <hyperlink r:id="rId3889" ref="CT117"/>
    <hyperlink r:id="rId3890" ref="CX117"/>
    <hyperlink r:id="rId3891" ref="F118"/>
    <hyperlink r:id="rId3892" ref="J118"/>
    <hyperlink r:id="rId3893" ref="L118"/>
    <hyperlink r:id="rId3894" ref="N118"/>
    <hyperlink r:id="rId3895" ref="T118"/>
    <hyperlink r:id="rId3896" ref="V118"/>
    <hyperlink r:id="rId3897" ref="Z118"/>
    <hyperlink r:id="rId3898" ref="AB118"/>
    <hyperlink r:id="rId3899" ref="AD118"/>
    <hyperlink r:id="rId3900" ref="AP118"/>
    <hyperlink r:id="rId3901" ref="AR118"/>
    <hyperlink r:id="rId3902" ref="BD118"/>
    <hyperlink r:id="rId3903" ref="BH118"/>
    <hyperlink r:id="rId3904" ref="BP118"/>
    <hyperlink r:id="rId3905" ref="CD118"/>
    <hyperlink r:id="rId3906" ref="CF118"/>
    <hyperlink r:id="rId3907" ref="CT118"/>
    <hyperlink r:id="rId3908" ref="CX118"/>
    <hyperlink r:id="rId3909" ref="F119"/>
    <hyperlink r:id="rId3910" ref="J119"/>
    <hyperlink r:id="rId3911" ref="L119"/>
    <hyperlink r:id="rId3912" location="Digi-Egg_of_Courage" ref="N119"/>
    <hyperlink r:id="rId3913" ref="T119"/>
    <hyperlink r:id="rId3914" ref="V119"/>
    <hyperlink r:id="rId3915" ref="Z119"/>
    <hyperlink r:id="rId3916" ref="AB119"/>
    <hyperlink r:id="rId3917" ref="AD119"/>
    <hyperlink r:id="rId3918" ref="AP119"/>
    <hyperlink r:id="rId3919" ref="AR119"/>
    <hyperlink r:id="rId3920" ref="BD119"/>
    <hyperlink r:id="rId3921" ref="BH119"/>
    <hyperlink r:id="rId3922" ref="BP119"/>
    <hyperlink r:id="rId3923" ref="CD119"/>
    <hyperlink r:id="rId3924" ref="CF119"/>
    <hyperlink r:id="rId3925" ref="CT119"/>
    <hyperlink r:id="rId3926" ref="CX119"/>
    <hyperlink r:id="rId3927" ref="F120"/>
    <hyperlink r:id="rId3928" ref="J120"/>
    <hyperlink r:id="rId3929" ref="L120"/>
    <hyperlink r:id="rId3930" location="Digi-Egg_of_Friendship" ref="N120"/>
    <hyperlink r:id="rId3931" ref="T120"/>
    <hyperlink r:id="rId3932" location="Dragon_Quest_IX" ref="V120"/>
    <hyperlink r:id="rId3933" ref="Z120"/>
    <hyperlink r:id="rId3934" ref="AB120"/>
    <hyperlink r:id="rId3935" ref="AD120"/>
    <hyperlink r:id="rId3936" ref="AP120"/>
    <hyperlink r:id="rId3937" ref="AR120"/>
    <hyperlink r:id="rId3938" ref="BD120"/>
    <hyperlink r:id="rId3939" ref="BH120"/>
    <hyperlink r:id="rId3940" ref="BP120"/>
    <hyperlink r:id="rId3941" ref="CD120"/>
    <hyperlink r:id="rId3942" ref="CF120"/>
    <hyperlink r:id="rId3943" ref="CT120"/>
    <hyperlink r:id="rId3944" location="post-13076288" ref="CX120"/>
    <hyperlink r:id="rId3945" ref="F121"/>
    <hyperlink r:id="rId3946" ref="J121"/>
    <hyperlink r:id="rId3947" ref="L121"/>
    <hyperlink r:id="rId3948" location="Digi-Egg_of_Love" ref="N121"/>
    <hyperlink r:id="rId3949" ref="T121"/>
    <hyperlink r:id="rId3950" ref="V121"/>
    <hyperlink r:id="rId3951" ref="Z121"/>
    <hyperlink r:id="rId3952" ref="AB121"/>
    <hyperlink r:id="rId3953" ref="AD121"/>
    <hyperlink r:id="rId3954" ref="AP121"/>
    <hyperlink r:id="rId3955" ref="AR121"/>
    <hyperlink r:id="rId3956" ref="BD121"/>
    <hyperlink r:id="rId3957" ref="BH121"/>
    <hyperlink r:id="rId3958" ref="BP121"/>
    <hyperlink r:id="rId3959" ref="CD121"/>
    <hyperlink r:id="rId3960" ref="CF121"/>
    <hyperlink r:id="rId3961" ref="CT121"/>
    <hyperlink r:id="rId3962" ref="CX121"/>
    <hyperlink r:id="rId3963" ref="F122"/>
    <hyperlink r:id="rId3964" ref="J122"/>
    <hyperlink r:id="rId3965" ref="L122"/>
    <hyperlink r:id="rId3966" location="Digi-Egg_of_Sincerity" ref="N122"/>
    <hyperlink r:id="rId3967" ref="T122"/>
    <hyperlink r:id="rId3968" ref="V122"/>
    <hyperlink r:id="rId3969" ref="Z122"/>
    <hyperlink r:id="rId3970" ref="AB122"/>
    <hyperlink r:id="rId3971" ref="AD122"/>
    <hyperlink r:id="rId3972" ref="AP122"/>
    <hyperlink r:id="rId3973" ref="AR122"/>
    <hyperlink r:id="rId3974" ref="BD122"/>
    <hyperlink r:id="rId3975" ref="BH122"/>
    <hyperlink r:id="rId3976" ref="BP122"/>
    <hyperlink r:id="rId3977" ref="CD122"/>
    <hyperlink r:id="rId3978" ref="CF122"/>
    <hyperlink r:id="rId3979" ref="CT122"/>
    <hyperlink r:id="rId3980" ref="CX122"/>
    <hyperlink r:id="rId3981" ref="F123"/>
    <hyperlink r:id="rId3982" ref="J123"/>
    <hyperlink r:id="rId3983" ref="L123"/>
    <hyperlink r:id="rId3984" location="Digi-Egg_of_Knowledge" ref="N123"/>
    <hyperlink r:id="rId3985" location="Skyward_Sword" ref="T123"/>
    <hyperlink r:id="rId3986" ref="V123"/>
    <hyperlink r:id="rId3987" ref="Z123"/>
    <hyperlink r:id="rId3988" ref="AB123"/>
    <hyperlink r:id="rId3989" ref="AD123"/>
    <hyperlink r:id="rId3990" ref="AP123"/>
    <hyperlink r:id="rId3991" ref="AR123"/>
    <hyperlink r:id="rId3992" ref="BD123"/>
    <hyperlink r:id="rId3993" ref="BH123"/>
    <hyperlink r:id="rId3994" ref="BP123"/>
    <hyperlink r:id="rId3995" ref="CD123"/>
    <hyperlink r:id="rId3996" ref="CF123"/>
    <hyperlink r:id="rId3997" ref="CT123"/>
    <hyperlink r:id="rId3998" ref="CX123"/>
    <hyperlink r:id="rId3999" ref="F124"/>
    <hyperlink r:id="rId4000" ref="J124"/>
    <hyperlink r:id="rId4001" ref="L124"/>
    <hyperlink r:id="rId4002" location="Digi-Egg_of_Reliability" ref="N124"/>
    <hyperlink r:id="rId4003" ref="T124"/>
    <hyperlink r:id="rId4004" ref="V124"/>
    <hyperlink r:id="rId4005" ref="Z124"/>
    <hyperlink r:id="rId4006" ref="AB124"/>
    <hyperlink r:id="rId4007" ref="AD124"/>
    <hyperlink r:id="rId4008" ref="AP124"/>
    <hyperlink r:id="rId4009" ref="AR124"/>
    <hyperlink r:id="rId4010" ref="BD124"/>
    <hyperlink r:id="rId4011" ref="BH124"/>
    <hyperlink r:id="rId4012" ref="BP124"/>
    <hyperlink r:id="rId4013" ref="CD124"/>
    <hyperlink r:id="rId4014" ref="CF124"/>
    <hyperlink r:id="rId4015" ref="CT124"/>
    <hyperlink r:id="rId4016" ref="CX124"/>
    <hyperlink r:id="rId4017" ref="F125"/>
    <hyperlink r:id="rId4018" ref="J125"/>
    <hyperlink r:id="rId4019" ref="L125"/>
    <hyperlink r:id="rId4020" location="Digi-Egg_of_Hope" ref="N125"/>
    <hyperlink r:id="rId4021" ref="T125"/>
    <hyperlink r:id="rId4022" ref="V125"/>
    <hyperlink r:id="rId4023" ref="Z125"/>
    <hyperlink r:id="rId4024" ref="AB125"/>
    <hyperlink r:id="rId4025" ref="AD125"/>
    <hyperlink r:id="rId4026" ref="AP125"/>
    <hyperlink r:id="rId4027" ref="AR125"/>
    <hyperlink r:id="rId4028" ref="BD125"/>
    <hyperlink r:id="rId4029" ref="BH125"/>
    <hyperlink r:id="rId4030" ref="BP125"/>
    <hyperlink r:id="rId4031" ref="CD125"/>
    <hyperlink r:id="rId4032" ref="CF125"/>
    <hyperlink r:id="rId4033" ref="CT125"/>
    <hyperlink r:id="rId4034" ref="CX125"/>
    <hyperlink r:id="rId4035" ref="F126"/>
    <hyperlink r:id="rId4036" ref="J126"/>
    <hyperlink r:id="rId4037" ref="L126"/>
    <hyperlink r:id="rId4038" location="Digi-Egg_of_Light" ref="N126"/>
    <hyperlink r:id="rId4039" ref="T126"/>
    <hyperlink r:id="rId4040" ref="V126"/>
    <hyperlink r:id="rId4041" ref="Z126"/>
    <hyperlink r:id="rId4042" ref="AB126"/>
    <hyperlink r:id="rId4043" ref="AD126"/>
    <hyperlink r:id="rId4044" ref="AP126"/>
    <hyperlink r:id="rId4045" ref="AR126"/>
    <hyperlink r:id="rId4046" ref="BD126"/>
    <hyperlink r:id="rId4047" ref="BH126"/>
    <hyperlink r:id="rId4048" ref="BP126"/>
    <hyperlink r:id="rId4049" ref="CD126"/>
    <hyperlink r:id="rId4050" ref="CF126"/>
    <hyperlink r:id="rId4051" ref="CT126"/>
    <hyperlink r:id="rId4052" location="Huras_" ref="CX126"/>
    <hyperlink r:id="rId4053" ref="F127"/>
    <hyperlink r:id="rId4054" ref="J127"/>
    <hyperlink r:id="rId4055" ref="L127"/>
    <hyperlink r:id="rId4056" location="Digi-Egg_of_Kindness" ref="N127"/>
    <hyperlink r:id="rId4057" ref="T127"/>
    <hyperlink r:id="rId4058" ref="V127"/>
    <hyperlink r:id="rId4059" ref="Z127"/>
    <hyperlink r:id="rId4060" ref="AB127"/>
    <hyperlink r:id="rId4061" ref="AD127"/>
    <hyperlink r:id="rId4062" ref="AP127"/>
    <hyperlink r:id="rId4063" ref="AR127"/>
    <hyperlink r:id="rId4064" ref="BD127"/>
    <hyperlink r:id="rId4065" ref="BH127"/>
    <hyperlink r:id="rId4066" ref="BP127"/>
    <hyperlink r:id="rId4067" ref="CD127"/>
    <hyperlink r:id="rId4068" ref="CF127"/>
    <hyperlink r:id="rId4069" ref="CT127"/>
    <hyperlink r:id="rId4070" location="Components_" ref="CX127"/>
    <hyperlink r:id="rId4071" ref="F128"/>
    <hyperlink r:id="rId4072" ref="J128"/>
    <hyperlink r:id="rId4073" ref="L128"/>
    <hyperlink r:id="rId4074" location="Digi-Egg_of_Miracles" ref="N128"/>
    <hyperlink r:id="rId4075" ref="T128"/>
    <hyperlink r:id="rId4076" ref="V128"/>
    <hyperlink r:id="rId4077" ref="Z128"/>
    <hyperlink r:id="rId4078" ref="AB128"/>
    <hyperlink r:id="rId4079" ref="AD128"/>
    <hyperlink r:id="rId4080" ref="AP128"/>
    <hyperlink r:id="rId4081" ref="AR128"/>
    <hyperlink r:id="rId4082" ref="BH128"/>
    <hyperlink r:id="rId4083" ref="BP128"/>
    <hyperlink r:id="rId4084" ref="CD128"/>
    <hyperlink r:id="rId4085" ref="CF128"/>
    <hyperlink r:id="rId4086" ref="CT128"/>
    <hyperlink r:id="rId4087" ref="CX128"/>
    <hyperlink r:id="rId4088" ref="F129"/>
    <hyperlink r:id="rId4089" ref="J129"/>
    <hyperlink r:id="rId4090" ref="L129"/>
    <hyperlink r:id="rId4091" location="Digi-Egg_of_Destiny" ref="N129"/>
    <hyperlink r:id="rId4092" ref="T129"/>
    <hyperlink r:id="rId4093" ref="V129"/>
    <hyperlink r:id="rId4094" ref="Z129"/>
    <hyperlink r:id="rId4095" ref="AB129"/>
    <hyperlink r:id="rId4096" ref="AD129"/>
    <hyperlink r:id="rId4097" ref="AP129"/>
    <hyperlink r:id="rId4098" ref="AR129"/>
    <hyperlink r:id="rId4099" ref="BD129"/>
    <hyperlink r:id="rId4100" ref="BH129"/>
    <hyperlink r:id="rId4101" ref="BP129"/>
    <hyperlink r:id="rId4102" ref="CD129"/>
    <hyperlink r:id="rId4103" ref="CF129"/>
    <hyperlink r:id="rId4104" ref="CT129"/>
    <hyperlink r:id="rId4105" ref="CX129"/>
    <hyperlink r:id="rId4106" ref="F130"/>
    <hyperlink r:id="rId4107" ref="J130"/>
    <hyperlink r:id="rId4108" ref="L130"/>
    <hyperlink r:id="rId4109" ref="N130"/>
    <hyperlink r:id="rId4110" ref="T130"/>
    <hyperlink r:id="rId4111" ref="Z130"/>
    <hyperlink r:id="rId4112" ref="AB130"/>
    <hyperlink r:id="rId4113" ref="AD130"/>
    <hyperlink r:id="rId4114" ref="AP130"/>
    <hyperlink r:id="rId4115" ref="AR130"/>
    <hyperlink r:id="rId4116" ref="BH130"/>
    <hyperlink r:id="rId4117" ref="BP130"/>
    <hyperlink r:id="rId4118" ref="CD130"/>
    <hyperlink r:id="rId4119" ref="CF130"/>
    <hyperlink r:id="rId4120" ref="CT130"/>
    <hyperlink r:id="rId4121" ref="CX130"/>
    <hyperlink r:id="rId4122" ref="F131"/>
    <hyperlink r:id="rId4123" ref="J131"/>
    <hyperlink r:id="rId4124" ref="L131"/>
    <hyperlink r:id="rId4125" ref="N131"/>
    <hyperlink r:id="rId4126" ref="T131"/>
    <hyperlink r:id="rId4127" ref="Z131"/>
    <hyperlink r:id="rId4128" ref="AB131"/>
    <hyperlink r:id="rId4129" ref="AD131"/>
    <hyperlink r:id="rId4130" ref="AP131"/>
    <hyperlink r:id="rId4131" ref="AR131"/>
    <hyperlink r:id="rId4132" ref="BH131"/>
    <hyperlink r:id="rId4133" ref="BP131"/>
    <hyperlink r:id="rId4134" ref="CF131"/>
    <hyperlink r:id="rId4135" ref="CT131"/>
    <hyperlink r:id="rId4136" ref="CX131"/>
    <hyperlink r:id="rId4137" ref="F132"/>
    <hyperlink r:id="rId4138" ref="J132"/>
    <hyperlink r:id="rId4139" ref="L132"/>
    <hyperlink r:id="rId4140" ref="N132"/>
    <hyperlink r:id="rId4141" ref="T132"/>
    <hyperlink r:id="rId4142" ref="Z132"/>
    <hyperlink r:id="rId4143" ref="AB132"/>
    <hyperlink r:id="rId4144" ref="AD132"/>
    <hyperlink r:id="rId4145" ref="AP132"/>
    <hyperlink r:id="rId4146" ref="AR132"/>
    <hyperlink r:id="rId4147" ref="BH132"/>
    <hyperlink r:id="rId4148" ref="BP132"/>
    <hyperlink r:id="rId4149" ref="CF132"/>
    <hyperlink r:id="rId4150" ref="CT132"/>
    <hyperlink r:id="rId4151" ref="CX132"/>
    <hyperlink r:id="rId4152" ref="F133"/>
    <hyperlink r:id="rId4153" ref="J133"/>
    <hyperlink r:id="rId4154" ref="L133"/>
    <hyperlink r:id="rId4155" ref="N133"/>
    <hyperlink r:id="rId4156" ref="T133"/>
    <hyperlink r:id="rId4157" ref="Z133"/>
    <hyperlink r:id="rId4158" ref="AB133"/>
    <hyperlink r:id="rId4159" ref="AD133"/>
    <hyperlink r:id="rId4160" ref="AP133"/>
    <hyperlink r:id="rId4161" ref="AR133"/>
    <hyperlink r:id="rId4162" ref="BH133"/>
    <hyperlink r:id="rId4163" ref="BP133"/>
    <hyperlink r:id="rId4164" ref="CF133"/>
    <hyperlink r:id="rId4165" ref="CT133"/>
    <hyperlink r:id="rId4166" ref="CX133"/>
    <hyperlink r:id="rId4167" ref="F134"/>
    <hyperlink r:id="rId4168" ref="J134"/>
    <hyperlink r:id="rId4169" ref="L134"/>
    <hyperlink r:id="rId4170" ref="N134"/>
    <hyperlink r:id="rId4171" ref="T134"/>
    <hyperlink r:id="rId4172" ref="Z134"/>
    <hyperlink r:id="rId4173" ref="AB134"/>
    <hyperlink r:id="rId4174" ref="AD134"/>
    <hyperlink r:id="rId4175" ref="AP134"/>
    <hyperlink r:id="rId4176" ref="AR134"/>
    <hyperlink r:id="rId4177" ref="BH134"/>
    <hyperlink r:id="rId4178" ref="BP134"/>
    <hyperlink r:id="rId4179" ref="CF134"/>
    <hyperlink r:id="rId4180" ref="CT134"/>
    <hyperlink r:id="rId4181" ref="CX134"/>
    <hyperlink r:id="rId4182" ref="F135"/>
    <hyperlink r:id="rId4183" ref="J135"/>
    <hyperlink r:id="rId4184" ref="L135"/>
    <hyperlink r:id="rId4185" ref="N135"/>
    <hyperlink r:id="rId4186" ref="T135"/>
    <hyperlink r:id="rId4187" ref="Z135"/>
    <hyperlink r:id="rId4188" ref="AB135"/>
    <hyperlink r:id="rId4189" ref="AD135"/>
    <hyperlink r:id="rId4190" ref="AP135"/>
    <hyperlink r:id="rId4191" ref="AR135"/>
    <hyperlink r:id="rId4192" ref="BH135"/>
    <hyperlink r:id="rId4193" ref="BP135"/>
    <hyperlink r:id="rId4194" ref="CF135"/>
    <hyperlink r:id="rId4195" ref="CT135"/>
    <hyperlink r:id="rId4196" ref="F136"/>
    <hyperlink r:id="rId4197" ref="J136"/>
    <hyperlink r:id="rId4198" ref="L136"/>
    <hyperlink r:id="rId4199" ref="N136"/>
    <hyperlink r:id="rId4200" ref="T136"/>
    <hyperlink r:id="rId4201" ref="Z136"/>
    <hyperlink r:id="rId4202" ref="AB136"/>
    <hyperlink r:id="rId4203" ref="AD136"/>
    <hyperlink r:id="rId4204" ref="AP136"/>
    <hyperlink r:id="rId4205" ref="AR136"/>
    <hyperlink r:id="rId4206" ref="BH136"/>
    <hyperlink r:id="rId4207" ref="BP136"/>
    <hyperlink r:id="rId4208" ref="CF136"/>
    <hyperlink r:id="rId4209" ref="CT136"/>
    <hyperlink r:id="rId4210" ref="F137"/>
    <hyperlink r:id="rId4211" ref="J137"/>
    <hyperlink r:id="rId4212" ref="L137"/>
    <hyperlink r:id="rId4213" ref="N137"/>
    <hyperlink r:id="rId4214" ref="T137"/>
    <hyperlink r:id="rId4215" ref="Z137"/>
    <hyperlink r:id="rId4216" ref="AB137"/>
    <hyperlink r:id="rId4217" ref="AD137"/>
    <hyperlink r:id="rId4218" ref="AP137"/>
    <hyperlink r:id="rId4219" ref="AR137"/>
    <hyperlink r:id="rId4220" ref="BH137"/>
    <hyperlink r:id="rId4221" ref="BP137"/>
    <hyperlink r:id="rId4222" ref="CF137"/>
    <hyperlink r:id="rId4223" ref="CT137"/>
    <hyperlink r:id="rId4224" ref="F138"/>
    <hyperlink r:id="rId4225" ref="J138"/>
    <hyperlink r:id="rId4226" ref="L138"/>
    <hyperlink r:id="rId4227" ref="N138"/>
    <hyperlink r:id="rId4228" ref="T138"/>
    <hyperlink r:id="rId4229" ref="Z138"/>
    <hyperlink r:id="rId4230" ref="AB138"/>
    <hyperlink r:id="rId4231" ref="AD138"/>
    <hyperlink r:id="rId4232" ref="AP138"/>
    <hyperlink r:id="rId4233" ref="AR138"/>
    <hyperlink r:id="rId4234" ref="BH138"/>
    <hyperlink r:id="rId4235" ref="BP138"/>
    <hyperlink r:id="rId4236" ref="CF138"/>
    <hyperlink r:id="rId4237" ref="CT138"/>
    <hyperlink r:id="rId4238" ref="F139"/>
    <hyperlink r:id="rId4239" ref="J139"/>
    <hyperlink r:id="rId4240" ref="L139"/>
    <hyperlink r:id="rId4241" ref="N139"/>
    <hyperlink r:id="rId4242" ref="T139"/>
    <hyperlink r:id="rId4243" ref="Z139"/>
    <hyperlink r:id="rId4244" ref="AB139"/>
    <hyperlink r:id="rId4245" ref="AD139"/>
    <hyperlink r:id="rId4246" ref="AP139"/>
    <hyperlink r:id="rId4247" ref="AR139"/>
    <hyperlink r:id="rId4248" ref="BH139"/>
    <hyperlink r:id="rId4249" ref="BP139"/>
    <hyperlink r:id="rId4250" ref="CF139"/>
    <hyperlink r:id="rId4251" ref="CT139"/>
    <hyperlink r:id="rId4252" ref="F140"/>
    <hyperlink r:id="rId4253" ref="J140"/>
    <hyperlink r:id="rId4254" ref="L140"/>
    <hyperlink r:id="rId4255" ref="N140"/>
    <hyperlink r:id="rId4256" ref="T140"/>
    <hyperlink r:id="rId4257" ref="Z140"/>
    <hyperlink r:id="rId4258" ref="AB140"/>
    <hyperlink r:id="rId4259" ref="AD140"/>
    <hyperlink r:id="rId4260" ref="AP140"/>
    <hyperlink r:id="rId4261" ref="AR140"/>
    <hyperlink r:id="rId4262" ref="BH140"/>
    <hyperlink r:id="rId4263" ref="BP140"/>
    <hyperlink r:id="rId4264" ref="CF140"/>
    <hyperlink r:id="rId4265" ref="CT140"/>
    <hyperlink r:id="rId4266" ref="F141"/>
    <hyperlink r:id="rId4267" ref="J141"/>
    <hyperlink r:id="rId4268" ref="L141"/>
    <hyperlink r:id="rId4269" ref="N141"/>
    <hyperlink r:id="rId4270" ref="T141"/>
    <hyperlink r:id="rId4271" ref="Z141"/>
    <hyperlink r:id="rId4272" ref="AB141"/>
    <hyperlink r:id="rId4273" ref="AD141"/>
    <hyperlink r:id="rId4274" ref="AP141"/>
    <hyperlink r:id="rId4275" ref="AR141"/>
    <hyperlink r:id="rId4276" ref="BH141"/>
    <hyperlink r:id="rId4277" ref="BP141"/>
    <hyperlink r:id="rId4278" ref="CF141"/>
    <hyperlink r:id="rId4279" ref="CT141"/>
    <hyperlink r:id="rId4280" ref="F142"/>
    <hyperlink r:id="rId4281" ref="J142"/>
    <hyperlink r:id="rId4282" ref="L142"/>
    <hyperlink r:id="rId4283" ref="N142"/>
    <hyperlink r:id="rId4284" ref="T142"/>
    <hyperlink r:id="rId4285" ref="Z142"/>
    <hyperlink r:id="rId4286" ref="AB142"/>
    <hyperlink r:id="rId4287" ref="AD142"/>
    <hyperlink r:id="rId4288" ref="AP142"/>
    <hyperlink r:id="rId4289" ref="AR142"/>
    <hyperlink r:id="rId4290" ref="BH142"/>
    <hyperlink r:id="rId4291" ref="BP142"/>
    <hyperlink r:id="rId4292" ref="CF142"/>
    <hyperlink r:id="rId4293" ref="CT142"/>
    <hyperlink r:id="rId4294" ref="F143"/>
    <hyperlink r:id="rId4295" ref="J143"/>
    <hyperlink r:id="rId4296" ref="L143"/>
    <hyperlink r:id="rId4297" ref="N143"/>
    <hyperlink r:id="rId4298" ref="T143"/>
    <hyperlink r:id="rId4299" ref="Z143"/>
    <hyperlink r:id="rId4300" ref="AB143"/>
    <hyperlink r:id="rId4301" ref="AD143"/>
    <hyperlink r:id="rId4302" ref="AP143"/>
    <hyperlink r:id="rId4303" ref="AR143"/>
    <hyperlink r:id="rId4304" ref="BH143"/>
    <hyperlink r:id="rId4305" ref="BP143"/>
    <hyperlink r:id="rId4306" ref="CF143"/>
    <hyperlink r:id="rId4307" ref="CT143"/>
    <hyperlink r:id="rId4308" ref="F144"/>
    <hyperlink r:id="rId4309" ref="J144"/>
    <hyperlink r:id="rId4310" ref="L144"/>
    <hyperlink r:id="rId4311" ref="N144"/>
    <hyperlink r:id="rId4312" ref="T144"/>
    <hyperlink r:id="rId4313" ref="Z144"/>
    <hyperlink r:id="rId4314" ref="AB144"/>
    <hyperlink r:id="rId4315" ref="AD144"/>
    <hyperlink r:id="rId4316" ref="AP144"/>
    <hyperlink r:id="rId4317" ref="AR144"/>
    <hyperlink r:id="rId4318" ref="BH144"/>
    <hyperlink r:id="rId4319" ref="BP144"/>
    <hyperlink r:id="rId4320" ref="CF144"/>
    <hyperlink r:id="rId4321" ref="CT144"/>
    <hyperlink r:id="rId4322" ref="F145"/>
    <hyperlink r:id="rId4323" ref="J145"/>
    <hyperlink r:id="rId4324" ref="L145"/>
    <hyperlink r:id="rId4325" ref="N145"/>
    <hyperlink r:id="rId4326" ref="T145"/>
    <hyperlink r:id="rId4327" ref="Z145"/>
    <hyperlink r:id="rId4328" ref="AB145"/>
    <hyperlink r:id="rId4329" ref="AD145"/>
    <hyperlink r:id="rId4330" ref="AP145"/>
    <hyperlink r:id="rId4331" ref="AR145"/>
    <hyperlink r:id="rId4332" ref="BH145"/>
    <hyperlink r:id="rId4333" ref="BP145"/>
    <hyperlink r:id="rId4334" ref="CF145"/>
    <hyperlink r:id="rId4335" ref="CT145"/>
    <hyperlink r:id="rId4336" ref="F146"/>
    <hyperlink r:id="rId4337" ref="J146"/>
    <hyperlink r:id="rId4338" ref="L146"/>
    <hyperlink r:id="rId4339" ref="N146"/>
    <hyperlink r:id="rId4340" ref="T146"/>
    <hyperlink r:id="rId4341" ref="Z146"/>
    <hyperlink r:id="rId4342" ref="AB146"/>
    <hyperlink r:id="rId4343" ref="AD146"/>
    <hyperlink r:id="rId4344" ref="AP146"/>
    <hyperlink r:id="rId4345" ref="AR146"/>
    <hyperlink r:id="rId4346" ref="BH146"/>
    <hyperlink r:id="rId4347" ref="BP146"/>
    <hyperlink r:id="rId4348" ref="CF146"/>
    <hyperlink r:id="rId4349" ref="CT146"/>
    <hyperlink r:id="rId4350" ref="F147"/>
    <hyperlink r:id="rId4351" ref="J147"/>
    <hyperlink r:id="rId4352" ref="L147"/>
    <hyperlink r:id="rId4353" ref="N147"/>
    <hyperlink r:id="rId4354" ref="T147"/>
    <hyperlink r:id="rId4355" ref="Z147"/>
    <hyperlink r:id="rId4356" ref="AB147"/>
    <hyperlink r:id="rId4357" ref="AD147"/>
    <hyperlink r:id="rId4358" ref="AR147"/>
    <hyperlink r:id="rId4359" ref="BH147"/>
    <hyperlink r:id="rId4360" ref="BP147"/>
    <hyperlink r:id="rId4361" ref="CF147"/>
    <hyperlink r:id="rId4362" ref="CT147"/>
    <hyperlink r:id="rId4363" ref="F148"/>
    <hyperlink r:id="rId4364" ref="J148"/>
    <hyperlink r:id="rId4365" ref="L148"/>
    <hyperlink r:id="rId4366" ref="N148"/>
    <hyperlink r:id="rId4367" ref="T148"/>
    <hyperlink r:id="rId4368" ref="Z148"/>
    <hyperlink r:id="rId4369" ref="AB148"/>
    <hyperlink r:id="rId4370" ref="AD148"/>
    <hyperlink r:id="rId4371" ref="AR148"/>
    <hyperlink r:id="rId4372" ref="BH148"/>
    <hyperlink r:id="rId4373" ref="BP148"/>
    <hyperlink r:id="rId4374" ref="CF148"/>
    <hyperlink r:id="rId4375" ref="CT148"/>
    <hyperlink r:id="rId4376" ref="F149"/>
    <hyperlink r:id="rId4377" ref="J149"/>
    <hyperlink r:id="rId4378" ref="L149"/>
    <hyperlink r:id="rId4379" ref="N149"/>
    <hyperlink r:id="rId4380" ref="T149"/>
    <hyperlink r:id="rId4381" ref="Z149"/>
    <hyperlink r:id="rId4382" ref="AB149"/>
    <hyperlink r:id="rId4383" ref="AD149"/>
    <hyperlink r:id="rId4384" ref="AR149"/>
    <hyperlink r:id="rId4385" ref="BH149"/>
    <hyperlink r:id="rId4386" ref="BP149"/>
    <hyperlink r:id="rId4387" ref="CF149"/>
    <hyperlink r:id="rId4388" ref="CT149"/>
    <hyperlink r:id="rId4389" ref="F150"/>
    <hyperlink r:id="rId4390" ref="J150"/>
    <hyperlink r:id="rId4391" ref="L150"/>
    <hyperlink r:id="rId4392" ref="T150"/>
    <hyperlink r:id="rId4393" ref="Z150"/>
    <hyperlink r:id="rId4394" ref="AB150"/>
    <hyperlink r:id="rId4395" ref="AD150"/>
    <hyperlink r:id="rId4396" ref="AR150"/>
    <hyperlink r:id="rId4397" ref="BH150"/>
    <hyperlink r:id="rId4398" ref="BP150"/>
    <hyperlink r:id="rId4399" ref="CF150"/>
    <hyperlink r:id="rId4400" ref="CT150"/>
    <hyperlink r:id="rId4401" ref="F151"/>
    <hyperlink r:id="rId4402" ref="J151"/>
    <hyperlink r:id="rId4403" ref="L151"/>
    <hyperlink r:id="rId4404" ref="T151"/>
    <hyperlink r:id="rId4405" ref="Z151"/>
    <hyperlink r:id="rId4406" ref="AB151"/>
    <hyperlink r:id="rId4407" ref="AD151"/>
    <hyperlink r:id="rId4408" ref="AR151"/>
    <hyperlink r:id="rId4409" ref="BH151"/>
    <hyperlink r:id="rId4410" ref="BP151"/>
    <hyperlink r:id="rId4411" ref="CF151"/>
    <hyperlink r:id="rId4412" ref="CT151"/>
    <hyperlink r:id="rId4413" ref="F152"/>
    <hyperlink r:id="rId4414" ref="J152"/>
    <hyperlink r:id="rId4415" ref="L152"/>
    <hyperlink r:id="rId4416" ref="T152"/>
    <hyperlink r:id="rId4417" ref="Z152"/>
    <hyperlink r:id="rId4418" ref="AB152"/>
    <hyperlink r:id="rId4419" ref="AD152"/>
    <hyperlink r:id="rId4420" ref="AR152"/>
    <hyperlink r:id="rId4421" ref="BH152"/>
    <hyperlink r:id="rId4422" ref="BP152"/>
    <hyperlink r:id="rId4423" ref="CF152"/>
    <hyperlink r:id="rId4424" ref="CT152"/>
    <hyperlink r:id="rId4425" ref="F153"/>
    <hyperlink r:id="rId4426" ref="J153"/>
    <hyperlink r:id="rId4427" ref="L153"/>
    <hyperlink r:id="rId4428" ref="T153"/>
    <hyperlink r:id="rId4429" ref="Z153"/>
    <hyperlink r:id="rId4430" ref="AB153"/>
    <hyperlink r:id="rId4431" ref="AD153"/>
    <hyperlink r:id="rId4432" ref="AR153"/>
    <hyperlink r:id="rId4433" ref="BH153"/>
    <hyperlink r:id="rId4434" ref="BP153"/>
    <hyperlink r:id="rId4435" ref="CF153"/>
    <hyperlink r:id="rId4436" ref="CT153"/>
    <hyperlink r:id="rId4437" ref="F154"/>
    <hyperlink r:id="rId4438" ref="J154"/>
    <hyperlink r:id="rId4439" ref="L154"/>
    <hyperlink r:id="rId4440" ref="T154"/>
    <hyperlink r:id="rId4441" ref="Z154"/>
    <hyperlink r:id="rId4442" ref="AB154"/>
    <hyperlink r:id="rId4443" ref="AD154"/>
    <hyperlink r:id="rId4444" ref="AR154"/>
    <hyperlink r:id="rId4445" ref="BH154"/>
    <hyperlink r:id="rId4446" ref="BP154"/>
    <hyperlink r:id="rId4447" ref="CF154"/>
    <hyperlink r:id="rId4448" ref="CT154"/>
    <hyperlink r:id="rId4449" ref="F155"/>
    <hyperlink r:id="rId4450" ref="J155"/>
    <hyperlink r:id="rId4451" ref="L155"/>
    <hyperlink r:id="rId4452" ref="T155"/>
    <hyperlink r:id="rId4453" ref="Z155"/>
    <hyperlink r:id="rId4454" ref="AB155"/>
    <hyperlink r:id="rId4455" ref="AD155"/>
    <hyperlink r:id="rId4456" ref="AR155"/>
    <hyperlink r:id="rId4457" ref="BH155"/>
    <hyperlink r:id="rId4458" ref="BP155"/>
    <hyperlink r:id="rId4459" ref="CF155"/>
    <hyperlink r:id="rId4460" ref="CT155"/>
    <hyperlink r:id="rId4461" ref="F156"/>
    <hyperlink r:id="rId4462" ref="J156"/>
    <hyperlink r:id="rId4463" ref="L156"/>
    <hyperlink r:id="rId4464" ref="T156"/>
    <hyperlink r:id="rId4465" ref="Z156"/>
    <hyperlink r:id="rId4466" ref="AB156"/>
    <hyperlink r:id="rId4467" ref="AD156"/>
    <hyperlink r:id="rId4468" ref="AR156"/>
    <hyperlink r:id="rId4469" ref="BH156"/>
    <hyperlink r:id="rId4470" ref="BP156"/>
    <hyperlink r:id="rId4471" ref="CF156"/>
    <hyperlink r:id="rId4472" ref="CT156"/>
    <hyperlink r:id="rId4473" ref="F157"/>
    <hyperlink r:id="rId4474" ref="J157"/>
    <hyperlink r:id="rId4475" ref="L157"/>
    <hyperlink r:id="rId4476" ref="T157"/>
    <hyperlink r:id="rId4477" ref="Z157"/>
    <hyperlink r:id="rId4478" ref="AB157"/>
    <hyperlink r:id="rId4479" ref="AD157"/>
    <hyperlink r:id="rId4480" ref="AR157"/>
    <hyperlink r:id="rId4481" ref="BH157"/>
    <hyperlink r:id="rId4482" ref="BP157"/>
    <hyperlink r:id="rId4483" ref="CF157"/>
    <hyperlink r:id="rId4484" ref="CT157"/>
    <hyperlink r:id="rId4485" ref="F158"/>
    <hyperlink r:id="rId4486" ref="J158"/>
    <hyperlink r:id="rId4487" ref="L158"/>
    <hyperlink r:id="rId4488" ref="T158"/>
    <hyperlink r:id="rId4489" ref="Z158"/>
    <hyperlink r:id="rId4490" ref="AB158"/>
    <hyperlink r:id="rId4491" ref="AD158"/>
    <hyperlink r:id="rId4492" ref="AR158"/>
    <hyperlink r:id="rId4493" ref="BH158"/>
    <hyperlink r:id="rId4494" ref="BP158"/>
    <hyperlink r:id="rId4495" ref="CF158"/>
    <hyperlink r:id="rId4496" ref="CT158"/>
    <hyperlink r:id="rId4497" ref="F159"/>
    <hyperlink r:id="rId4498" ref="J159"/>
    <hyperlink r:id="rId4499" ref="L159"/>
    <hyperlink r:id="rId4500" ref="T159"/>
    <hyperlink r:id="rId4501" ref="Z159"/>
    <hyperlink r:id="rId4502" ref="AB159"/>
    <hyperlink r:id="rId4503" ref="AD159"/>
    <hyperlink r:id="rId4504" ref="AR159"/>
    <hyperlink r:id="rId4505" ref="BH159"/>
    <hyperlink r:id="rId4506" ref="BP159"/>
    <hyperlink r:id="rId4507" ref="CF159"/>
    <hyperlink r:id="rId4508" ref="CT159"/>
    <hyperlink r:id="rId4509" ref="F160"/>
    <hyperlink r:id="rId4510" ref="J160"/>
    <hyperlink r:id="rId4511" ref="L160"/>
    <hyperlink r:id="rId4512" ref="T160"/>
    <hyperlink r:id="rId4513" ref="Z160"/>
    <hyperlink r:id="rId4514" ref="AD160"/>
    <hyperlink r:id="rId4515" ref="AR160"/>
    <hyperlink r:id="rId4516" ref="BH160"/>
    <hyperlink r:id="rId4517" ref="BP160"/>
    <hyperlink r:id="rId4518" ref="CF160"/>
    <hyperlink r:id="rId4519" ref="CT160"/>
    <hyperlink r:id="rId4520" ref="F161"/>
    <hyperlink r:id="rId4521" ref="J161"/>
    <hyperlink r:id="rId4522" ref="L161"/>
    <hyperlink r:id="rId4523" ref="T161"/>
    <hyperlink r:id="rId4524" ref="Z161"/>
    <hyperlink r:id="rId4525" ref="AD161"/>
    <hyperlink r:id="rId4526" ref="AR161"/>
    <hyperlink r:id="rId4527" ref="BH161"/>
    <hyperlink r:id="rId4528" ref="BP161"/>
    <hyperlink r:id="rId4529" ref="CF161"/>
    <hyperlink r:id="rId4530" ref="CT161"/>
    <hyperlink r:id="rId4531" ref="F162"/>
    <hyperlink r:id="rId4532" ref="J162"/>
    <hyperlink r:id="rId4533" ref="L162"/>
    <hyperlink r:id="rId4534" ref="T162"/>
    <hyperlink r:id="rId4535" ref="Z162"/>
    <hyperlink r:id="rId4536" ref="AD162"/>
    <hyperlink r:id="rId4537" ref="AR162"/>
    <hyperlink r:id="rId4538" ref="BH162"/>
    <hyperlink r:id="rId4539" ref="BP162"/>
    <hyperlink r:id="rId4540" ref="CF162"/>
    <hyperlink r:id="rId4541" ref="CT162"/>
    <hyperlink r:id="rId4542" ref="F163"/>
    <hyperlink r:id="rId4543" ref="J163"/>
    <hyperlink r:id="rId4544" ref="L163"/>
    <hyperlink r:id="rId4545" ref="T163"/>
    <hyperlink r:id="rId4546" ref="Z163"/>
    <hyperlink r:id="rId4547" ref="AD163"/>
    <hyperlink r:id="rId4548" ref="AR163"/>
    <hyperlink r:id="rId4549" ref="BH163"/>
    <hyperlink r:id="rId4550" ref="BP163"/>
    <hyperlink r:id="rId4551" ref="CF163"/>
    <hyperlink r:id="rId4552" ref="CT163"/>
    <hyperlink r:id="rId4553" ref="F164"/>
    <hyperlink r:id="rId4554" ref="J164"/>
    <hyperlink r:id="rId4555" ref="L164"/>
    <hyperlink r:id="rId4556" ref="T164"/>
    <hyperlink r:id="rId4557" ref="Z164"/>
    <hyperlink r:id="rId4558" ref="AD164"/>
    <hyperlink r:id="rId4559" ref="AR164"/>
    <hyperlink r:id="rId4560" ref="BH164"/>
    <hyperlink r:id="rId4561" ref="BP164"/>
    <hyperlink r:id="rId4562" ref="CF164"/>
    <hyperlink r:id="rId4563" ref="CT164"/>
    <hyperlink r:id="rId4564" ref="F165"/>
    <hyperlink r:id="rId4565" ref="J165"/>
    <hyperlink r:id="rId4566" ref="L165"/>
    <hyperlink r:id="rId4567" ref="T165"/>
    <hyperlink r:id="rId4568" ref="Z165"/>
    <hyperlink r:id="rId4569" ref="AD165"/>
    <hyperlink r:id="rId4570" ref="AR165"/>
    <hyperlink r:id="rId4571" ref="BH165"/>
    <hyperlink r:id="rId4572" ref="BP165"/>
    <hyperlink r:id="rId4573" ref="CF165"/>
    <hyperlink r:id="rId4574" ref="CT165"/>
    <hyperlink r:id="rId4575" location="Combat" ref="F166"/>
    <hyperlink r:id="rId4576" ref="J166"/>
    <hyperlink r:id="rId4577" ref="L166"/>
    <hyperlink r:id="rId4578" ref="T166"/>
    <hyperlink r:id="rId4579" ref="Z166"/>
    <hyperlink r:id="rId4580" ref="AD166"/>
    <hyperlink r:id="rId4581" ref="AR166"/>
    <hyperlink r:id="rId4582" ref="BH166"/>
    <hyperlink r:id="rId4583" ref="BP166"/>
    <hyperlink r:id="rId4584" ref="CF166"/>
    <hyperlink r:id="rId4585" ref="CT166"/>
    <hyperlink r:id="rId4586" ref="F167"/>
    <hyperlink r:id="rId4587" ref="J167"/>
    <hyperlink r:id="rId4588" ref="L167"/>
    <hyperlink r:id="rId4589" location="Oracle_of_Seasons" ref="T167"/>
    <hyperlink r:id="rId4590" ref="Z167"/>
    <hyperlink r:id="rId4591" ref="AD167"/>
    <hyperlink r:id="rId4592" ref="AR167"/>
    <hyperlink r:id="rId4593" ref="BH167"/>
    <hyperlink r:id="rId4594" ref="BP167"/>
    <hyperlink r:id="rId4595" ref="CF167"/>
    <hyperlink r:id="rId4596" ref="CT167"/>
    <hyperlink r:id="rId4597" ref="J168"/>
    <hyperlink r:id="rId4598" ref="L168"/>
    <hyperlink r:id="rId4599" ref="T168"/>
    <hyperlink r:id="rId4600" ref="Z168"/>
    <hyperlink r:id="rId4601" ref="AD168"/>
    <hyperlink r:id="rId4602" ref="AR168"/>
    <hyperlink r:id="rId4603" ref="BH168"/>
    <hyperlink r:id="rId4604" ref="BP168"/>
    <hyperlink r:id="rId4605" ref="CF168"/>
    <hyperlink r:id="rId4606" ref="CT168"/>
    <hyperlink r:id="rId4607" ref="F169"/>
    <hyperlink r:id="rId4608" ref="J169"/>
    <hyperlink r:id="rId4609" ref="L169"/>
    <hyperlink r:id="rId4610" ref="T169"/>
    <hyperlink r:id="rId4611" ref="Z169"/>
    <hyperlink r:id="rId4612" ref="AD169"/>
    <hyperlink r:id="rId4613" ref="AR169"/>
    <hyperlink r:id="rId4614" ref="BH169"/>
    <hyperlink r:id="rId4615" ref="BP169"/>
    <hyperlink r:id="rId4616" ref="CF169"/>
    <hyperlink r:id="rId4617" ref="CT169"/>
    <hyperlink r:id="rId4618" ref="F170"/>
    <hyperlink r:id="rId4619" ref="J170"/>
    <hyperlink r:id="rId4620" ref="L170"/>
    <hyperlink r:id="rId4621" ref="T170"/>
    <hyperlink r:id="rId4622" ref="Z170"/>
    <hyperlink r:id="rId4623" ref="AD170"/>
    <hyperlink r:id="rId4624" ref="AR170"/>
    <hyperlink r:id="rId4625" ref="BH170"/>
    <hyperlink r:id="rId4626" ref="BP170"/>
    <hyperlink r:id="rId4627" ref="CF170"/>
    <hyperlink r:id="rId4628" ref="CT170"/>
    <hyperlink r:id="rId4629" ref="F171"/>
    <hyperlink r:id="rId4630" ref="J171"/>
    <hyperlink r:id="rId4631" ref="L171"/>
    <hyperlink r:id="rId4632" ref="T171"/>
    <hyperlink r:id="rId4633" ref="Z171"/>
    <hyperlink r:id="rId4634" ref="AD171"/>
    <hyperlink r:id="rId4635" ref="AR171"/>
    <hyperlink r:id="rId4636" ref="BH171"/>
    <hyperlink r:id="rId4637" ref="BP171"/>
    <hyperlink r:id="rId4638" ref="CF171"/>
    <hyperlink r:id="rId4639" ref="CT171"/>
    <hyperlink r:id="rId4640" ref="F172"/>
    <hyperlink r:id="rId4641" ref="J172"/>
    <hyperlink r:id="rId4642" ref="L172"/>
    <hyperlink r:id="rId4643" ref="T172"/>
    <hyperlink r:id="rId4644" ref="Z172"/>
    <hyperlink r:id="rId4645" ref="AD172"/>
    <hyperlink r:id="rId4646" ref="AR172"/>
    <hyperlink r:id="rId4647" ref="BH172"/>
    <hyperlink r:id="rId4648" ref="BP172"/>
    <hyperlink r:id="rId4649" ref="CF172"/>
    <hyperlink r:id="rId4650" ref="F173"/>
    <hyperlink r:id="rId4651" ref="J173"/>
    <hyperlink r:id="rId4652" ref="L173"/>
    <hyperlink r:id="rId4653" ref="T173"/>
    <hyperlink r:id="rId4654" ref="Z173"/>
    <hyperlink r:id="rId4655" ref="AD173"/>
    <hyperlink r:id="rId4656" ref="AR173"/>
    <hyperlink r:id="rId4657" ref="BH173"/>
    <hyperlink r:id="rId4658" ref="BP173"/>
    <hyperlink r:id="rId4659" ref="CF173"/>
    <hyperlink r:id="rId4660" ref="CT173"/>
    <hyperlink r:id="rId4661" ref="F174"/>
    <hyperlink r:id="rId4662" ref="J174"/>
    <hyperlink r:id="rId4663" ref="L174"/>
    <hyperlink r:id="rId4664" ref="T174"/>
    <hyperlink r:id="rId4665" location="Common_Blades" ref="Z174"/>
    <hyperlink r:id="rId4666" ref="AD174"/>
    <hyperlink r:id="rId4667" ref="AR174"/>
    <hyperlink r:id="rId4668" ref="BH174"/>
    <hyperlink r:id="rId4669" ref="BP174"/>
    <hyperlink r:id="rId4670" ref="CF174"/>
    <hyperlink r:id="rId4671" ref="CT174"/>
    <hyperlink r:id="rId4672" ref="F175"/>
    <hyperlink r:id="rId4673" ref="J175"/>
    <hyperlink r:id="rId4674" ref="L175"/>
    <hyperlink r:id="rId4675" ref="T175"/>
    <hyperlink r:id="rId4676" ref="AD175"/>
    <hyperlink r:id="rId4677" ref="AR175"/>
    <hyperlink r:id="rId4678" ref="BH175"/>
    <hyperlink r:id="rId4679" ref="BP175"/>
    <hyperlink r:id="rId4680" ref="CF175"/>
    <hyperlink r:id="rId4681" ref="CT175"/>
    <hyperlink r:id="rId4682" ref="F176"/>
    <hyperlink r:id="rId4683" ref="J176"/>
    <hyperlink r:id="rId4684" ref="L176"/>
    <hyperlink r:id="rId4685" ref="T176"/>
    <hyperlink r:id="rId4686" ref="AD176"/>
    <hyperlink r:id="rId4687" ref="AR176"/>
    <hyperlink r:id="rId4688" ref="BH176"/>
    <hyperlink r:id="rId4689" ref="BP176"/>
    <hyperlink r:id="rId4690" ref="CF176"/>
    <hyperlink r:id="rId4691" ref="CT176"/>
    <hyperlink r:id="rId4692" ref="F177"/>
    <hyperlink r:id="rId4693" ref="J177"/>
    <hyperlink r:id="rId4694" ref="L177"/>
    <hyperlink r:id="rId4695" ref="T177"/>
    <hyperlink r:id="rId4696" ref="AD177"/>
    <hyperlink r:id="rId4697" ref="AR177"/>
    <hyperlink r:id="rId4698" ref="BH177"/>
    <hyperlink r:id="rId4699" ref="BP177"/>
    <hyperlink r:id="rId4700" ref="CF177"/>
    <hyperlink r:id="rId4701" ref="CT177"/>
    <hyperlink r:id="rId4702" ref="F178"/>
    <hyperlink r:id="rId4703" ref="J178"/>
    <hyperlink r:id="rId4704" ref="L178"/>
    <hyperlink r:id="rId4705" ref="T178"/>
    <hyperlink r:id="rId4706" ref="AD178"/>
    <hyperlink r:id="rId4707" ref="AR178"/>
    <hyperlink r:id="rId4708" ref="BH178"/>
    <hyperlink r:id="rId4709" ref="BP178"/>
    <hyperlink r:id="rId4710" ref="CF178"/>
    <hyperlink r:id="rId4711" ref="CT178"/>
    <hyperlink r:id="rId4712" ref="F179"/>
    <hyperlink r:id="rId4713" ref="J179"/>
    <hyperlink r:id="rId4714" ref="L179"/>
    <hyperlink r:id="rId4715" ref="T179"/>
    <hyperlink r:id="rId4716" ref="AD179"/>
    <hyperlink r:id="rId4717" ref="AR179"/>
    <hyperlink r:id="rId4718" ref="BH179"/>
    <hyperlink r:id="rId4719" ref="BP179"/>
    <hyperlink r:id="rId4720" ref="CF179"/>
    <hyperlink r:id="rId4721" ref="CT179"/>
    <hyperlink r:id="rId4722" ref="F180"/>
    <hyperlink r:id="rId4723" ref="J180"/>
    <hyperlink r:id="rId4724" ref="L180"/>
    <hyperlink r:id="rId4725" ref="T180"/>
    <hyperlink r:id="rId4726" ref="AD180"/>
    <hyperlink r:id="rId4727" ref="AR180"/>
    <hyperlink r:id="rId4728" ref="BH180"/>
    <hyperlink r:id="rId4729" ref="BP180"/>
    <hyperlink r:id="rId4730" ref="CF180"/>
    <hyperlink r:id="rId4731" ref="CT180"/>
    <hyperlink r:id="rId4732" ref="DN180"/>
    <hyperlink r:id="rId4733" ref="F181"/>
    <hyperlink r:id="rId4734" ref="J181"/>
    <hyperlink r:id="rId4735" ref="L181"/>
    <hyperlink r:id="rId4736" ref="T181"/>
    <hyperlink r:id="rId4737" ref="AD181"/>
    <hyperlink r:id="rId4738" ref="AR181"/>
    <hyperlink r:id="rId4739" ref="BH181"/>
    <hyperlink r:id="rId4740" ref="BP181"/>
    <hyperlink r:id="rId4741" ref="CF181"/>
    <hyperlink r:id="rId4742" ref="CT181"/>
    <hyperlink r:id="rId4743" ref="F182"/>
    <hyperlink r:id="rId4744" ref="J182"/>
    <hyperlink r:id="rId4745" ref="L182"/>
    <hyperlink r:id="rId4746" ref="T182"/>
    <hyperlink r:id="rId4747" ref="AD182"/>
    <hyperlink r:id="rId4748" ref="AR182"/>
    <hyperlink r:id="rId4749" ref="BH182"/>
    <hyperlink r:id="rId4750" ref="BP182"/>
    <hyperlink r:id="rId4751" ref="CF182"/>
    <hyperlink r:id="rId4752" ref="CT182"/>
    <hyperlink r:id="rId4753" ref="F183"/>
    <hyperlink r:id="rId4754" ref="J183"/>
    <hyperlink r:id="rId4755" ref="L183"/>
    <hyperlink r:id="rId4756" ref="T183"/>
    <hyperlink r:id="rId4757" ref="AD183"/>
    <hyperlink r:id="rId4758" ref="AR183"/>
    <hyperlink r:id="rId4759" ref="BH183"/>
    <hyperlink r:id="rId4760" ref="BP183"/>
    <hyperlink r:id="rId4761" ref="CF183"/>
    <hyperlink r:id="rId4762" ref="CT183"/>
    <hyperlink r:id="rId4763" ref="F184"/>
    <hyperlink r:id="rId4764" ref="J184"/>
    <hyperlink r:id="rId4765" ref="L184"/>
    <hyperlink r:id="rId4766" ref="T184"/>
    <hyperlink r:id="rId4767" ref="AD184"/>
    <hyperlink r:id="rId4768" ref="AR184"/>
    <hyperlink r:id="rId4769" ref="BH184"/>
    <hyperlink r:id="rId4770" ref="BP184"/>
    <hyperlink r:id="rId4771" ref="CF184"/>
    <hyperlink r:id="rId4772" ref="CT184"/>
    <hyperlink r:id="rId4773" ref="F185"/>
    <hyperlink r:id="rId4774" ref="J185"/>
    <hyperlink r:id="rId4775" ref="L185"/>
    <hyperlink r:id="rId4776" ref="T185"/>
    <hyperlink r:id="rId4777" ref="AD185"/>
    <hyperlink r:id="rId4778" ref="AR185"/>
    <hyperlink r:id="rId4779" ref="BH185"/>
    <hyperlink r:id="rId4780" ref="BP185"/>
    <hyperlink r:id="rId4781" ref="CF185"/>
    <hyperlink r:id="rId4782" ref="CT185"/>
    <hyperlink r:id="rId4783" ref="J186"/>
    <hyperlink r:id="rId4784" ref="L186"/>
    <hyperlink r:id="rId4785" ref="T186"/>
    <hyperlink r:id="rId4786" ref="AD186"/>
    <hyperlink r:id="rId4787" ref="AR186"/>
    <hyperlink r:id="rId4788" ref="BH186"/>
    <hyperlink r:id="rId4789" ref="BP186"/>
    <hyperlink r:id="rId4790" ref="CF186"/>
    <hyperlink r:id="rId4791" ref="CT186"/>
    <hyperlink r:id="rId4792" ref="F187"/>
    <hyperlink r:id="rId4793" ref="J187"/>
    <hyperlink r:id="rId4794" ref="L187"/>
    <hyperlink r:id="rId4795" ref="T187"/>
    <hyperlink r:id="rId4796" ref="AD187"/>
    <hyperlink r:id="rId4797" ref="AR187"/>
    <hyperlink r:id="rId4798" ref="BH187"/>
    <hyperlink r:id="rId4799" ref="BP187"/>
    <hyperlink r:id="rId4800" ref="CF187"/>
    <hyperlink r:id="rId4801" ref="CT187"/>
    <hyperlink r:id="rId4802" ref="F188"/>
    <hyperlink r:id="rId4803" ref="J188"/>
    <hyperlink r:id="rId4804" ref="L188"/>
    <hyperlink r:id="rId4805" ref="T188"/>
    <hyperlink r:id="rId4806" ref="AD188"/>
    <hyperlink r:id="rId4807" ref="AR188"/>
    <hyperlink r:id="rId4808" ref="BH188"/>
    <hyperlink r:id="rId4809" ref="BP188"/>
    <hyperlink r:id="rId4810" ref="CF188"/>
    <hyperlink r:id="rId4811" ref="CT188"/>
    <hyperlink r:id="rId4812" ref="F189"/>
    <hyperlink r:id="rId4813" ref="J189"/>
    <hyperlink r:id="rId4814" ref="L189"/>
    <hyperlink r:id="rId4815" ref="T189"/>
    <hyperlink r:id="rId4816" ref="AD189"/>
    <hyperlink r:id="rId4817" ref="AR189"/>
    <hyperlink r:id="rId4818" ref="BH189"/>
    <hyperlink r:id="rId4819" ref="BP189"/>
    <hyperlink r:id="rId4820" ref="CF189"/>
    <hyperlink r:id="rId4821" ref="CT189"/>
    <hyperlink r:id="rId4822" ref="F190"/>
    <hyperlink r:id="rId4823" ref="J190"/>
    <hyperlink r:id="rId4824" ref="L190"/>
    <hyperlink r:id="rId4825" ref="T190"/>
    <hyperlink r:id="rId4826" ref="AD190"/>
    <hyperlink r:id="rId4827" ref="AR190"/>
    <hyperlink r:id="rId4828" ref="BH190"/>
    <hyperlink r:id="rId4829" ref="BP190"/>
    <hyperlink r:id="rId4830" ref="CF190"/>
    <hyperlink r:id="rId4831" ref="CT190"/>
    <hyperlink r:id="rId4832" ref="F191"/>
    <hyperlink r:id="rId4833" ref="J191"/>
    <hyperlink r:id="rId4834" ref="L191"/>
    <hyperlink r:id="rId4835" ref="T191"/>
    <hyperlink r:id="rId4836" ref="AD191"/>
    <hyperlink r:id="rId4837" ref="AR191"/>
    <hyperlink r:id="rId4838" ref="BH191"/>
    <hyperlink r:id="rId4839" ref="BP191"/>
    <hyperlink r:id="rId4840" ref="CF191"/>
    <hyperlink r:id="rId4841" ref="CT191"/>
    <hyperlink r:id="rId4842" ref="F192"/>
    <hyperlink r:id="rId4843" ref="J192"/>
    <hyperlink r:id="rId4844" ref="L192"/>
    <hyperlink r:id="rId4845" ref="T192"/>
    <hyperlink r:id="rId4846" ref="AD192"/>
    <hyperlink r:id="rId4847" ref="AR192"/>
    <hyperlink r:id="rId4848" ref="BH192"/>
    <hyperlink r:id="rId4849" ref="BP192"/>
    <hyperlink r:id="rId4850" ref="CF192"/>
    <hyperlink r:id="rId4851" ref="CT192"/>
    <hyperlink r:id="rId4852" ref="F193"/>
    <hyperlink r:id="rId4853" ref="J193"/>
    <hyperlink r:id="rId4854" ref="L193"/>
    <hyperlink r:id="rId4855" ref="T193"/>
    <hyperlink r:id="rId4856" ref="AD193"/>
    <hyperlink r:id="rId4857" ref="AR193"/>
    <hyperlink r:id="rId4858" ref="BH193"/>
    <hyperlink r:id="rId4859" ref="BP193"/>
    <hyperlink r:id="rId4860" ref="CF193"/>
    <hyperlink r:id="rId4861" ref="CT193"/>
    <hyperlink r:id="rId4862" ref="F194"/>
    <hyperlink r:id="rId4863" ref="J194"/>
    <hyperlink r:id="rId4864" ref="L194"/>
    <hyperlink r:id="rId4865" ref="T194"/>
    <hyperlink r:id="rId4866" ref="AD194"/>
    <hyperlink r:id="rId4867" ref="AR194"/>
    <hyperlink r:id="rId4868" ref="BH194"/>
    <hyperlink r:id="rId4869" ref="BP194"/>
    <hyperlink r:id="rId4870" ref="CF194"/>
    <hyperlink r:id="rId4871" ref="CT194"/>
    <hyperlink r:id="rId4872" ref="F195"/>
    <hyperlink r:id="rId4873" ref="J195"/>
    <hyperlink r:id="rId4874" ref="L195"/>
    <hyperlink r:id="rId4875" ref="T195"/>
    <hyperlink r:id="rId4876" ref="AD195"/>
    <hyperlink r:id="rId4877" ref="AR195"/>
    <hyperlink r:id="rId4878" ref="BH195"/>
    <hyperlink r:id="rId4879" ref="BP195"/>
    <hyperlink r:id="rId4880" ref="CF195"/>
    <hyperlink r:id="rId4881" ref="CT195"/>
    <hyperlink r:id="rId4882" ref="F196"/>
    <hyperlink r:id="rId4883" ref="J196"/>
    <hyperlink r:id="rId4884" ref="L196"/>
    <hyperlink r:id="rId4885" ref="T196"/>
    <hyperlink r:id="rId4886" ref="AD196"/>
    <hyperlink r:id="rId4887" ref="AR196"/>
    <hyperlink r:id="rId4888" ref="BH196"/>
    <hyperlink r:id="rId4889" ref="BP196"/>
    <hyperlink r:id="rId4890" ref="CF196"/>
    <hyperlink r:id="rId4891" ref="CT196"/>
    <hyperlink r:id="rId4892" ref="F197"/>
    <hyperlink r:id="rId4893" ref="J197"/>
    <hyperlink r:id="rId4894" ref="L197"/>
    <hyperlink r:id="rId4895" ref="T197"/>
    <hyperlink r:id="rId4896" ref="AD197"/>
    <hyperlink r:id="rId4897" ref="AR197"/>
    <hyperlink r:id="rId4898" ref="BH197"/>
    <hyperlink r:id="rId4899" ref="BP197"/>
    <hyperlink r:id="rId4900" ref="CF197"/>
    <hyperlink r:id="rId4901" ref="CT197"/>
    <hyperlink r:id="rId4902" ref="F198"/>
    <hyperlink r:id="rId4903" ref="J198"/>
    <hyperlink r:id="rId4904" ref="L198"/>
    <hyperlink r:id="rId4905" ref="T198"/>
    <hyperlink r:id="rId4906" ref="AD198"/>
    <hyperlink r:id="rId4907" ref="AR198"/>
    <hyperlink r:id="rId4908" ref="BH198"/>
    <hyperlink r:id="rId4909" ref="BP198"/>
    <hyperlink r:id="rId4910" ref="CF198"/>
    <hyperlink r:id="rId4911" ref="CT198"/>
    <hyperlink r:id="rId4912" ref="F199"/>
    <hyperlink r:id="rId4913" ref="J199"/>
    <hyperlink r:id="rId4914" ref="L199"/>
    <hyperlink r:id="rId4915" ref="T199"/>
    <hyperlink r:id="rId4916" ref="AD199"/>
    <hyperlink r:id="rId4917" ref="AR199"/>
    <hyperlink r:id="rId4918" ref="BH199"/>
    <hyperlink r:id="rId4919" ref="BP199"/>
    <hyperlink r:id="rId4920" ref="CF199"/>
    <hyperlink r:id="rId4921" ref="CT199"/>
    <hyperlink r:id="rId4922" ref="F200"/>
    <hyperlink r:id="rId4923" ref="J200"/>
    <hyperlink r:id="rId4924" ref="L200"/>
    <hyperlink r:id="rId4925" ref="T200"/>
    <hyperlink r:id="rId4926" ref="AD200"/>
    <hyperlink r:id="rId4927" ref="AR200"/>
    <hyperlink r:id="rId4928" ref="BH200"/>
    <hyperlink r:id="rId4929" ref="BP200"/>
    <hyperlink r:id="rId4930" ref="CF200"/>
    <hyperlink r:id="rId4931" ref="CT200"/>
    <hyperlink r:id="rId4932" ref="F201"/>
    <hyperlink r:id="rId4933" ref="J201"/>
    <hyperlink r:id="rId4934" ref="L201"/>
    <hyperlink r:id="rId4935" ref="T201"/>
    <hyperlink r:id="rId4936" ref="AD201"/>
    <hyperlink r:id="rId4937" ref="AR201"/>
    <hyperlink r:id="rId4938" ref="BH201"/>
    <hyperlink r:id="rId4939" ref="BP201"/>
    <hyperlink r:id="rId4940" ref="CF201"/>
    <hyperlink r:id="rId4941" ref="CT201"/>
    <hyperlink r:id="rId4942" ref="F202"/>
    <hyperlink r:id="rId4943" ref="J202"/>
    <hyperlink r:id="rId4944" ref="L202"/>
    <hyperlink r:id="rId4945" ref="T202"/>
    <hyperlink r:id="rId4946" ref="AD202"/>
    <hyperlink r:id="rId4947" ref="AR202"/>
    <hyperlink r:id="rId4948" ref="BH202"/>
    <hyperlink r:id="rId4949" ref="BP202"/>
    <hyperlink r:id="rId4950" ref="CF202"/>
    <hyperlink r:id="rId4951" ref="CT202"/>
    <hyperlink r:id="rId4952" ref="F203"/>
    <hyperlink r:id="rId4953" ref="J203"/>
    <hyperlink r:id="rId4954" ref="L203"/>
    <hyperlink r:id="rId4955" ref="T203"/>
    <hyperlink r:id="rId4956" ref="AD203"/>
    <hyperlink r:id="rId4957" ref="AR203"/>
    <hyperlink r:id="rId4958" ref="BH203"/>
    <hyperlink r:id="rId4959" ref="BP203"/>
    <hyperlink r:id="rId4960" ref="CF203"/>
    <hyperlink r:id="rId4961" ref="CT203"/>
    <hyperlink r:id="rId4962" ref="F204"/>
    <hyperlink r:id="rId4963" ref="J204"/>
    <hyperlink r:id="rId4964" ref="L204"/>
    <hyperlink r:id="rId4965" ref="T204"/>
    <hyperlink r:id="rId4966" ref="AD204"/>
    <hyperlink r:id="rId4967" ref="AR204"/>
    <hyperlink r:id="rId4968" ref="BH204"/>
    <hyperlink r:id="rId4969" ref="CF204"/>
    <hyperlink r:id="rId4970" ref="CT204"/>
    <hyperlink r:id="rId4971" ref="F205"/>
    <hyperlink r:id="rId4972" ref="J205"/>
    <hyperlink r:id="rId4973" ref="L205"/>
    <hyperlink r:id="rId4974" ref="T205"/>
    <hyperlink r:id="rId4975" ref="AD205"/>
    <hyperlink r:id="rId4976" ref="AR205"/>
    <hyperlink r:id="rId4977" ref="BH205"/>
    <hyperlink r:id="rId4978" ref="CF205"/>
    <hyperlink r:id="rId4979" ref="CT205"/>
    <hyperlink r:id="rId4980" ref="F206"/>
    <hyperlink r:id="rId4981" ref="J206"/>
    <hyperlink r:id="rId4982" ref="L206"/>
    <hyperlink r:id="rId4983" ref="T206"/>
    <hyperlink r:id="rId4984" ref="AD206"/>
    <hyperlink r:id="rId4985" ref="AR206"/>
    <hyperlink r:id="rId4986" ref="CF206"/>
    <hyperlink r:id="rId4987" ref="CT206"/>
    <hyperlink r:id="rId4988" ref="F207"/>
    <hyperlink r:id="rId4989" ref="J207"/>
    <hyperlink r:id="rId4990" ref="L207"/>
    <hyperlink r:id="rId4991" ref="T207"/>
    <hyperlink r:id="rId4992" ref="AD207"/>
    <hyperlink r:id="rId4993" ref="AR207"/>
    <hyperlink r:id="rId4994" ref="CF207"/>
    <hyperlink r:id="rId4995" ref="CT207"/>
    <hyperlink r:id="rId4996" ref="F208"/>
    <hyperlink r:id="rId4997" ref="J208"/>
    <hyperlink r:id="rId4998" ref="L208"/>
    <hyperlink r:id="rId4999" ref="T208"/>
    <hyperlink r:id="rId5000" ref="AD208"/>
    <hyperlink r:id="rId5001" ref="AR208"/>
    <hyperlink r:id="rId5002" ref="CF208"/>
    <hyperlink r:id="rId5003" ref="CT208"/>
    <hyperlink r:id="rId5004" ref="F209"/>
    <hyperlink r:id="rId5005" ref="J209"/>
    <hyperlink r:id="rId5006" ref="L209"/>
    <hyperlink r:id="rId5007" ref="T209"/>
    <hyperlink r:id="rId5008" ref="AD209"/>
    <hyperlink r:id="rId5009" ref="AR209"/>
    <hyperlink r:id="rId5010" ref="CF209"/>
    <hyperlink r:id="rId5011" ref="CT209"/>
    <hyperlink r:id="rId5012" ref="F210"/>
    <hyperlink r:id="rId5013" ref="J210"/>
    <hyperlink r:id="rId5014" ref="L210"/>
    <hyperlink r:id="rId5015" ref="T210"/>
    <hyperlink r:id="rId5016" ref="AD210"/>
    <hyperlink r:id="rId5017" ref="AR210"/>
    <hyperlink r:id="rId5018" ref="CF210"/>
    <hyperlink r:id="rId5019" ref="CT210"/>
    <hyperlink r:id="rId5020" ref="F211"/>
    <hyperlink r:id="rId5021" ref="J211"/>
    <hyperlink r:id="rId5022" ref="L211"/>
    <hyperlink r:id="rId5023" ref="T211"/>
    <hyperlink r:id="rId5024" ref="AD211"/>
    <hyperlink r:id="rId5025" ref="AR211"/>
    <hyperlink r:id="rId5026" ref="CF211"/>
    <hyperlink r:id="rId5027" ref="CT211"/>
    <hyperlink r:id="rId5028" ref="F212"/>
    <hyperlink r:id="rId5029" ref="J212"/>
    <hyperlink r:id="rId5030" ref="L212"/>
    <hyperlink r:id="rId5031" ref="T212"/>
    <hyperlink r:id="rId5032" ref="AD212"/>
    <hyperlink r:id="rId5033" ref="AR212"/>
    <hyperlink r:id="rId5034" ref="CF212"/>
    <hyperlink r:id="rId5035" ref="CT212"/>
    <hyperlink r:id="rId5036" ref="F213"/>
    <hyperlink r:id="rId5037" ref="J213"/>
    <hyperlink r:id="rId5038" ref="L213"/>
    <hyperlink r:id="rId5039" ref="T213"/>
    <hyperlink r:id="rId5040" ref="AD213"/>
    <hyperlink r:id="rId5041" ref="AR213"/>
    <hyperlink r:id="rId5042" ref="CF213"/>
    <hyperlink r:id="rId5043" ref="CT213"/>
    <hyperlink r:id="rId5044" ref="F214"/>
    <hyperlink r:id="rId5045" ref="J214"/>
    <hyperlink r:id="rId5046" ref="L214"/>
    <hyperlink r:id="rId5047" ref="T214"/>
    <hyperlink r:id="rId5048" ref="AD214"/>
    <hyperlink r:id="rId5049" ref="AR214"/>
    <hyperlink r:id="rId5050" ref="CF214"/>
    <hyperlink r:id="rId5051" ref="CT214"/>
    <hyperlink r:id="rId5052" ref="F215"/>
    <hyperlink r:id="rId5053" ref="J215"/>
    <hyperlink r:id="rId5054" ref="L215"/>
    <hyperlink r:id="rId5055" ref="T215"/>
    <hyperlink r:id="rId5056" ref="AD215"/>
    <hyperlink r:id="rId5057" ref="AR215"/>
    <hyperlink r:id="rId5058" ref="CF215"/>
    <hyperlink r:id="rId5059" ref="CT215"/>
    <hyperlink r:id="rId5060" ref="F216"/>
    <hyperlink r:id="rId5061" ref="J216"/>
    <hyperlink r:id="rId5062" ref="L216"/>
    <hyperlink r:id="rId5063" ref="T216"/>
    <hyperlink r:id="rId5064" ref="AD216"/>
    <hyperlink r:id="rId5065" ref="AR216"/>
    <hyperlink r:id="rId5066" ref="CF216"/>
    <hyperlink r:id="rId5067" ref="CT216"/>
    <hyperlink r:id="rId5068" ref="F217"/>
    <hyperlink r:id="rId5069" ref="J217"/>
    <hyperlink r:id="rId5070" ref="L217"/>
    <hyperlink r:id="rId5071" ref="T217"/>
    <hyperlink r:id="rId5072" ref="AD217"/>
    <hyperlink r:id="rId5073" ref="AR217"/>
    <hyperlink r:id="rId5074" ref="CF217"/>
    <hyperlink r:id="rId5075" ref="CT217"/>
    <hyperlink r:id="rId5076" ref="F218"/>
    <hyperlink r:id="rId5077" ref="J218"/>
    <hyperlink r:id="rId5078" ref="L218"/>
    <hyperlink r:id="rId5079" ref="T218"/>
    <hyperlink r:id="rId5080" ref="AD218"/>
    <hyperlink r:id="rId5081" ref="AR218"/>
    <hyperlink r:id="rId5082" ref="CF218"/>
    <hyperlink r:id="rId5083" ref="CT218"/>
    <hyperlink r:id="rId5084" ref="F219"/>
    <hyperlink r:id="rId5085" ref="J219"/>
    <hyperlink r:id="rId5086" ref="L219"/>
    <hyperlink r:id="rId5087" ref="T219"/>
    <hyperlink r:id="rId5088" ref="AD219"/>
    <hyperlink r:id="rId5089" ref="AR219"/>
    <hyperlink r:id="rId5090" ref="CF219"/>
    <hyperlink r:id="rId5091" ref="CT219"/>
    <hyperlink r:id="rId5092" ref="F220"/>
    <hyperlink r:id="rId5093" ref="J220"/>
    <hyperlink r:id="rId5094" ref="L220"/>
    <hyperlink r:id="rId5095" ref="T220"/>
    <hyperlink r:id="rId5096" ref="AD220"/>
    <hyperlink r:id="rId5097" ref="AR220"/>
    <hyperlink r:id="rId5098" ref="CF220"/>
    <hyperlink r:id="rId5099" ref="CT220"/>
    <hyperlink r:id="rId5100" ref="F221"/>
    <hyperlink r:id="rId5101" ref="J221"/>
    <hyperlink r:id="rId5102" ref="L221"/>
    <hyperlink r:id="rId5103" ref="T221"/>
    <hyperlink r:id="rId5104" ref="AD221"/>
    <hyperlink r:id="rId5105" ref="AR221"/>
    <hyperlink r:id="rId5106" ref="CF221"/>
    <hyperlink r:id="rId5107" ref="CT221"/>
    <hyperlink r:id="rId5108" ref="F222"/>
    <hyperlink r:id="rId5109" ref="J222"/>
    <hyperlink r:id="rId5110" ref="L222"/>
    <hyperlink r:id="rId5111" ref="T222"/>
    <hyperlink r:id="rId5112" ref="AD222"/>
    <hyperlink r:id="rId5113" ref="AR222"/>
    <hyperlink r:id="rId5114" ref="CF222"/>
    <hyperlink r:id="rId5115" ref="CT222"/>
    <hyperlink r:id="rId5116" ref="F223"/>
    <hyperlink r:id="rId5117" ref="J223"/>
    <hyperlink r:id="rId5118" ref="L223"/>
    <hyperlink r:id="rId5119" ref="T223"/>
    <hyperlink r:id="rId5120" ref="AD223"/>
    <hyperlink r:id="rId5121" ref="AR223"/>
    <hyperlink r:id="rId5122" ref="CF223"/>
    <hyperlink r:id="rId5123" ref="CT223"/>
    <hyperlink r:id="rId5124" ref="F224"/>
    <hyperlink r:id="rId5125" ref="J224"/>
    <hyperlink r:id="rId5126" ref="L224"/>
    <hyperlink r:id="rId5127" ref="T224"/>
    <hyperlink r:id="rId5128" ref="AD224"/>
    <hyperlink r:id="rId5129" ref="AR224"/>
    <hyperlink r:id="rId5130" ref="CF224"/>
    <hyperlink r:id="rId5131" ref="CT224"/>
    <hyperlink r:id="rId5132" ref="F225"/>
    <hyperlink r:id="rId5133" ref="J225"/>
    <hyperlink r:id="rId5134" ref="L225"/>
    <hyperlink r:id="rId5135" ref="T225"/>
    <hyperlink r:id="rId5136" ref="AD225"/>
    <hyperlink r:id="rId5137" ref="CF225"/>
    <hyperlink r:id="rId5138" ref="CT225"/>
    <hyperlink r:id="rId5139" ref="F226"/>
    <hyperlink r:id="rId5140" ref="J226"/>
    <hyperlink r:id="rId5141" ref="L226"/>
    <hyperlink r:id="rId5142" ref="T226"/>
    <hyperlink r:id="rId5143" ref="AD226"/>
    <hyperlink r:id="rId5144" ref="CF226"/>
    <hyperlink r:id="rId5145" ref="CT226"/>
    <hyperlink r:id="rId5146" ref="F227"/>
    <hyperlink r:id="rId5147" ref="J227"/>
    <hyperlink r:id="rId5148" ref="L227"/>
    <hyperlink r:id="rId5149" ref="T227"/>
    <hyperlink r:id="rId5150" ref="AD227"/>
    <hyperlink r:id="rId5151" ref="CF227"/>
    <hyperlink r:id="rId5152" ref="CT227"/>
    <hyperlink r:id="rId5153" ref="F228"/>
    <hyperlink r:id="rId5154" ref="J228"/>
    <hyperlink r:id="rId5155" ref="L228"/>
    <hyperlink r:id="rId5156" ref="T228"/>
    <hyperlink r:id="rId5157" ref="AD228"/>
    <hyperlink r:id="rId5158" ref="CF228"/>
    <hyperlink r:id="rId5159" ref="CT228"/>
    <hyperlink r:id="rId5160" ref="F229"/>
    <hyperlink r:id="rId5161" ref="J229"/>
    <hyperlink r:id="rId5162" ref="L229"/>
    <hyperlink r:id="rId5163" ref="T229"/>
    <hyperlink r:id="rId5164" ref="AD229"/>
    <hyperlink r:id="rId5165" ref="CF229"/>
    <hyperlink r:id="rId5166" ref="CT229"/>
    <hyperlink r:id="rId5167" ref="F230"/>
    <hyperlink r:id="rId5168" ref="J230"/>
    <hyperlink r:id="rId5169" ref="L230"/>
    <hyperlink r:id="rId5170" ref="T230"/>
    <hyperlink r:id="rId5171" ref="AD230"/>
    <hyperlink r:id="rId5172" ref="CF230"/>
    <hyperlink r:id="rId5173" ref="CT230"/>
    <hyperlink r:id="rId5174" ref="F231"/>
    <hyperlink r:id="rId5175" ref="J231"/>
    <hyperlink r:id="rId5176" ref="L231"/>
    <hyperlink r:id="rId5177" ref="T231"/>
    <hyperlink r:id="rId5178" ref="AD231"/>
    <hyperlink r:id="rId5179" ref="CF231"/>
    <hyperlink r:id="rId5180" ref="CT231"/>
    <hyperlink r:id="rId5181" ref="F232"/>
    <hyperlink r:id="rId5182" ref="J232"/>
    <hyperlink r:id="rId5183" ref="L232"/>
    <hyperlink r:id="rId5184" ref="T232"/>
    <hyperlink r:id="rId5185" ref="AD232"/>
    <hyperlink r:id="rId5186" ref="CF232"/>
    <hyperlink r:id="rId5187" ref="CT232"/>
    <hyperlink r:id="rId5188" ref="F233"/>
    <hyperlink r:id="rId5189" ref="J233"/>
    <hyperlink r:id="rId5190" ref="L233"/>
    <hyperlink r:id="rId5191" ref="T233"/>
    <hyperlink r:id="rId5192" ref="AD233"/>
    <hyperlink r:id="rId5193" ref="CF233"/>
    <hyperlink r:id="rId5194" ref="CT233"/>
    <hyperlink r:id="rId5195" ref="J234"/>
    <hyperlink r:id="rId5196" ref="L234"/>
    <hyperlink r:id="rId5197" ref="T234"/>
    <hyperlink r:id="rId5198" ref="AD234"/>
    <hyperlink r:id="rId5199" ref="CF234"/>
    <hyperlink r:id="rId5200" ref="CT234"/>
    <hyperlink r:id="rId5201" ref="J235"/>
    <hyperlink r:id="rId5202" ref="L235"/>
    <hyperlink r:id="rId5203" ref="T235"/>
    <hyperlink r:id="rId5204" ref="AD235"/>
    <hyperlink r:id="rId5205" ref="CF235"/>
    <hyperlink r:id="rId5206" ref="CT235"/>
    <hyperlink r:id="rId5207" ref="J236"/>
    <hyperlink r:id="rId5208" ref="L236"/>
    <hyperlink r:id="rId5209" ref="T236"/>
    <hyperlink r:id="rId5210" ref="AD236"/>
    <hyperlink r:id="rId5211" ref="CF236"/>
    <hyperlink r:id="rId5212" ref="CT236"/>
    <hyperlink r:id="rId5213" ref="J237"/>
    <hyperlink r:id="rId5214" ref="L237"/>
    <hyperlink r:id="rId5215" ref="T237"/>
    <hyperlink r:id="rId5216" ref="AD237"/>
    <hyperlink r:id="rId5217" ref="CF237"/>
    <hyperlink r:id="rId5218" ref="CT237"/>
    <hyperlink r:id="rId5219" ref="J238"/>
    <hyperlink r:id="rId5220" ref="L238"/>
    <hyperlink r:id="rId5221" ref="T238"/>
    <hyperlink r:id="rId5222" ref="AD238"/>
    <hyperlink r:id="rId5223" ref="CF238"/>
    <hyperlink r:id="rId5224" ref="CT238"/>
    <hyperlink r:id="rId5225" ref="J239"/>
    <hyperlink r:id="rId5226" ref="L239"/>
    <hyperlink r:id="rId5227" ref="T239"/>
    <hyperlink r:id="rId5228" ref="AD239"/>
    <hyperlink r:id="rId5229" ref="CF239"/>
    <hyperlink r:id="rId5230" ref="CT239"/>
    <hyperlink r:id="rId5231" ref="J240"/>
    <hyperlink r:id="rId5232" ref="L240"/>
    <hyperlink r:id="rId5233" ref="T240"/>
    <hyperlink r:id="rId5234" ref="AD240"/>
    <hyperlink r:id="rId5235" ref="CF240"/>
    <hyperlink r:id="rId5236" ref="CT240"/>
    <hyperlink r:id="rId5237" ref="J241"/>
    <hyperlink r:id="rId5238" ref="L241"/>
    <hyperlink r:id="rId5239" ref="T241"/>
    <hyperlink r:id="rId5240" ref="AD241"/>
    <hyperlink r:id="rId5241" ref="CF241"/>
    <hyperlink r:id="rId5242" ref="CT241"/>
    <hyperlink r:id="rId5243" ref="J242"/>
    <hyperlink r:id="rId5244" ref="L242"/>
    <hyperlink r:id="rId5245" ref="T242"/>
    <hyperlink r:id="rId5246" ref="AD242"/>
    <hyperlink r:id="rId5247" ref="CF242"/>
    <hyperlink r:id="rId5248" ref="CT242"/>
    <hyperlink r:id="rId5249" ref="J243"/>
    <hyperlink r:id="rId5250" ref="L243"/>
    <hyperlink r:id="rId5251" ref="T243"/>
    <hyperlink r:id="rId5252" ref="AD243"/>
    <hyperlink r:id="rId5253" ref="CF243"/>
    <hyperlink r:id="rId5254" ref="CT243"/>
    <hyperlink r:id="rId5255" ref="J244"/>
    <hyperlink r:id="rId5256" ref="L244"/>
    <hyperlink r:id="rId5257" ref="T244"/>
    <hyperlink r:id="rId5258" ref="AD244"/>
    <hyperlink r:id="rId5259" ref="CF244"/>
    <hyperlink r:id="rId5260" ref="CT244"/>
    <hyperlink r:id="rId5261" ref="J245"/>
    <hyperlink r:id="rId5262" ref="L245"/>
    <hyperlink r:id="rId5263" ref="T245"/>
    <hyperlink r:id="rId5264" ref="AD245"/>
    <hyperlink r:id="rId5265" ref="CF245"/>
    <hyperlink r:id="rId5266" ref="CT245"/>
    <hyperlink r:id="rId5267" ref="J246"/>
    <hyperlink r:id="rId5268" ref="L246"/>
    <hyperlink r:id="rId5269" ref="T246"/>
    <hyperlink r:id="rId5270" ref="AD246"/>
    <hyperlink r:id="rId5271" ref="CF246"/>
    <hyperlink r:id="rId5272" ref="CT246"/>
    <hyperlink r:id="rId5273" ref="J247"/>
    <hyperlink r:id="rId5274" ref="L247"/>
    <hyperlink r:id="rId5275" ref="T247"/>
    <hyperlink r:id="rId5276" ref="AD247"/>
    <hyperlink r:id="rId5277" ref="CF247"/>
    <hyperlink r:id="rId5278" ref="CT247"/>
    <hyperlink r:id="rId5279" ref="J248"/>
    <hyperlink r:id="rId5280" ref="L248"/>
    <hyperlink r:id="rId5281" ref="T248"/>
    <hyperlink r:id="rId5282" ref="AD248"/>
    <hyperlink r:id="rId5283" ref="CF248"/>
    <hyperlink r:id="rId5284" ref="CT248"/>
    <hyperlink r:id="rId5285" ref="J249"/>
    <hyperlink r:id="rId5286" ref="L249"/>
    <hyperlink r:id="rId5287" ref="T249"/>
    <hyperlink r:id="rId5288" ref="AD249"/>
    <hyperlink r:id="rId5289" ref="CF249"/>
    <hyperlink r:id="rId5290" ref="CT249"/>
    <hyperlink r:id="rId5291" ref="J250"/>
    <hyperlink r:id="rId5292" ref="L250"/>
    <hyperlink r:id="rId5293" ref="T250"/>
    <hyperlink r:id="rId5294" ref="AD250"/>
    <hyperlink r:id="rId5295" ref="CF250"/>
    <hyperlink r:id="rId5296" ref="CT250"/>
    <hyperlink r:id="rId5297" ref="J251"/>
    <hyperlink r:id="rId5298" ref="L251"/>
    <hyperlink r:id="rId5299" ref="T251"/>
    <hyperlink r:id="rId5300" ref="AD251"/>
    <hyperlink r:id="rId5301" ref="CT251"/>
    <hyperlink r:id="rId5302" ref="J252"/>
    <hyperlink r:id="rId5303" ref="L252"/>
    <hyperlink r:id="rId5304" ref="T252"/>
    <hyperlink r:id="rId5305" ref="AD252"/>
    <hyperlink r:id="rId5306" ref="CF252"/>
    <hyperlink r:id="rId5307" ref="CT252"/>
    <hyperlink r:id="rId5308" ref="J253"/>
    <hyperlink r:id="rId5309" ref="L253"/>
    <hyperlink r:id="rId5310" ref="T253"/>
    <hyperlink r:id="rId5311" ref="AD253"/>
    <hyperlink r:id="rId5312" ref="CT253"/>
    <hyperlink r:id="rId5313" ref="J254"/>
    <hyperlink r:id="rId5314" ref="L254"/>
    <hyperlink r:id="rId5315" ref="T254"/>
    <hyperlink r:id="rId5316" ref="AD254"/>
    <hyperlink r:id="rId5317" ref="CT254"/>
    <hyperlink r:id="rId5318" ref="J255"/>
    <hyperlink r:id="rId5319" ref="L255"/>
    <hyperlink r:id="rId5320" ref="AD255"/>
    <hyperlink r:id="rId5321" ref="CT255"/>
    <hyperlink r:id="rId5322" ref="J256"/>
    <hyperlink r:id="rId5323" ref="L256"/>
    <hyperlink r:id="rId5324" ref="AD256"/>
    <hyperlink r:id="rId5325" ref="CT256"/>
    <hyperlink r:id="rId5326" ref="J257"/>
    <hyperlink r:id="rId5327" ref="L257"/>
    <hyperlink r:id="rId5328" ref="AD257"/>
    <hyperlink r:id="rId5329" ref="CT257"/>
    <hyperlink r:id="rId5330" ref="J258"/>
    <hyperlink r:id="rId5331" ref="L258"/>
    <hyperlink r:id="rId5332" ref="AD258"/>
    <hyperlink r:id="rId5333" ref="CT258"/>
    <hyperlink r:id="rId5334" ref="J259"/>
    <hyperlink r:id="rId5335" ref="L259"/>
    <hyperlink r:id="rId5336" ref="AD259"/>
    <hyperlink r:id="rId5337" ref="CT259"/>
    <hyperlink r:id="rId5338" ref="J260"/>
    <hyperlink r:id="rId5339" ref="L260"/>
    <hyperlink r:id="rId5340" ref="AD260"/>
    <hyperlink r:id="rId5341" ref="CT260"/>
    <hyperlink r:id="rId5342" ref="J261"/>
    <hyperlink r:id="rId5343" ref="L261"/>
    <hyperlink r:id="rId5344" ref="AD261"/>
    <hyperlink r:id="rId5345" ref="CT261"/>
    <hyperlink r:id="rId5346" ref="J262"/>
    <hyperlink r:id="rId5347" ref="L262"/>
    <hyperlink r:id="rId5348" ref="AD262"/>
    <hyperlink r:id="rId5349" ref="CT262"/>
    <hyperlink r:id="rId5350" ref="J263"/>
    <hyperlink r:id="rId5351" ref="L263"/>
    <hyperlink r:id="rId5352" ref="AD263"/>
    <hyperlink r:id="rId5353" ref="CT263"/>
    <hyperlink r:id="rId5354" ref="J264"/>
    <hyperlink r:id="rId5355" ref="L264"/>
    <hyperlink r:id="rId5356" ref="AD264"/>
    <hyperlink r:id="rId5357" ref="CT264"/>
    <hyperlink r:id="rId5358" ref="J265"/>
    <hyperlink r:id="rId5359" ref="L265"/>
    <hyperlink r:id="rId5360" ref="AD265"/>
    <hyperlink r:id="rId5361" ref="CT265"/>
    <hyperlink r:id="rId5362" ref="J266"/>
    <hyperlink r:id="rId5363" ref="L266"/>
    <hyperlink r:id="rId5364" ref="AD266"/>
    <hyperlink r:id="rId5365" ref="CT266"/>
    <hyperlink r:id="rId5366" ref="J267"/>
    <hyperlink r:id="rId5367" ref="L267"/>
    <hyperlink r:id="rId5368" ref="AD267"/>
    <hyperlink r:id="rId5369" ref="CT267"/>
    <hyperlink r:id="rId5370" ref="J268"/>
    <hyperlink r:id="rId5371" ref="L268"/>
    <hyperlink r:id="rId5372" ref="AD268"/>
    <hyperlink r:id="rId5373" ref="CT268"/>
    <hyperlink r:id="rId5374" ref="J269"/>
    <hyperlink r:id="rId5375" ref="L269"/>
    <hyperlink r:id="rId5376" ref="AD269"/>
    <hyperlink r:id="rId5377" ref="CT269"/>
    <hyperlink r:id="rId5378" ref="J270"/>
    <hyperlink r:id="rId5379" ref="L270"/>
    <hyperlink r:id="rId5380" ref="AD270"/>
    <hyperlink r:id="rId5381" ref="CT270"/>
    <hyperlink r:id="rId5382" ref="J271"/>
    <hyperlink r:id="rId5383" ref="L271"/>
    <hyperlink r:id="rId5384" ref="AD271"/>
    <hyperlink r:id="rId5385" ref="CT271"/>
    <hyperlink r:id="rId5386" ref="J272"/>
    <hyperlink r:id="rId5387" ref="L272"/>
    <hyperlink r:id="rId5388" ref="AD272"/>
    <hyperlink r:id="rId5389" ref="CT272"/>
    <hyperlink r:id="rId5390" ref="J273"/>
    <hyperlink r:id="rId5391" ref="L273"/>
    <hyperlink r:id="rId5392" ref="AD273"/>
    <hyperlink r:id="rId5393" ref="CT273"/>
    <hyperlink r:id="rId5394" ref="J274"/>
    <hyperlink r:id="rId5395" ref="L274"/>
    <hyperlink r:id="rId5396" ref="AD274"/>
    <hyperlink r:id="rId5397" ref="CT274"/>
    <hyperlink r:id="rId5398" ref="J275"/>
    <hyperlink r:id="rId5399" ref="L275"/>
    <hyperlink r:id="rId5400" ref="AD275"/>
    <hyperlink r:id="rId5401" ref="CT275"/>
    <hyperlink r:id="rId5402" ref="J276"/>
    <hyperlink r:id="rId5403" ref="L276"/>
    <hyperlink r:id="rId5404" ref="AD276"/>
    <hyperlink r:id="rId5405" ref="CT276"/>
    <hyperlink r:id="rId5406" ref="J277"/>
    <hyperlink r:id="rId5407" ref="L277"/>
    <hyperlink r:id="rId5408" ref="AD277"/>
    <hyperlink r:id="rId5409" ref="CT277"/>
    <hyperlink r:id="rId5410" ref="J278"/>
    <hyperlink r:id="rId5411" ref="L278"/>
    <hyperlink r:id="rId5412" ref="AD278"/>
    <hyperlink r:id="rId5413" ref="CT278"/>
    <hyperlink r:id="rId5414" ref="J279"/>
    <hyperlink r:id="rId5415" ref="L279"/>
    <hyperlink r:id="rId5416" ref="AD279"/>
    <hyperlink r:id="rId5417" ref="CT279"/>
    <hyperlink r:id="rId5418" ref="J280"/>
    <hyperlink r:id="rId5419" ref="L280"/>
    <hyperlink r:id="rId5420" ref="AD280"/>
    <hyperlink r:id="rId5421" ref="CT280"/>
    <hyperlink r:id="rId5422" ref="J281"/>
    <hyperlink r:id="rId5423" ref="L281"/>
    <hyperlink r:id="rId5424" ref="AD281"/>
    <hyperlink r:id="rId5425" ref="CT281"/>
    <hyperlink r:id="rId5426" ref="J282"/>
    <hyperlink r:id="rId5427" ref="L282"/>
    <hyperlink r:id="rId5428" ref="AD282"/>
    <hyperlink r:id="rId5429" ref="CT282"/>
    <hyperlink r:id="rId5430" ref="J283"/>
    <hyperlink r:id="rId5431" ref="L283"/>
    <hyperlink r:id="rId5432" ref="AD283"/>
    <hyperlink r:id="rId5433" ref="CT283"/>
    <hyperlink r:id="rId5434" ref="J284"/>
    <hyperlink r:id="rId5435" ref="L284"/>
    <hyperlink r:id="rId5436" ref="AD284"/>
    <hyperlink r:id="rId5437" ref="CT284"/>
    <hyperlink r:id="rId5438" ref="J285"/>
    <hyperlink r:id="rId5439" ref="L285"/>
    <hyperlink r:id="rId5440" ref="AD285"/>
    <hyperlink r:id="rId5441" ref="CT285"/>
    <hyperlink r:id="rId5442" ref="J286"/>
    <hyperlink r:id="rId5443" ref="L286"/>
    <hyperlink r:id="rId5444" ref="AD286"/>
    <hyperlink r:id="rId5445" ref="CT286"/>
    <hyperlink r:id="rId5446" ref="J287"/>
    <hyperlink r:id="rId5447" ref="L287"/>
    <hyperlink r:id="rId5448" ref="AD287"/>
    <hyperlink r:id="rId5449" ref="CT287"/>
    <hyperlink r:id="rId5450" ref="J288"/>
    <hyperlink r:id="rId5451" ref="L288"/>
    <hyperlink r:id="rId5452" ref="AD288"/>
    <hyperlink r:id="rId5453" ref="CT288"/>
    <hyperlink r:id="rId5454" ref="J289"/>
    <hyperlink r:id="rId5455" ref="L289"/>
    <hyperlink r:id="rId5456" ref="AD289"/>
    <hyperlink r:id="rId5457" ref="CT289"/>
    <hyperlink r:id="rId5458" ref="J290"/>
    <hyperlink r:id="rId5459" ref="L290"/>
    <hyperlink r:id="rId5460" ref="AD290"/>
    <hyperlink r:id="rId5461" ref="CT290"/>
    <hyperlink r:id="rId5462" ref="J291"/>
    <hyperlink r:id="rId5463" ref="L291"/>
    <hyperlink r:id="rId5464" ref="AD291"/>
    <hyperlink r:id="rId5465" ref="CT291"/>
    <hyperlink r:id="rId5466" ref="J292"/>
    <hyperlink r:id="rId5467" ref="L292"/>
    <hyperlink r:id="rId5468" ref="AD292"/>
    <hyperlink r:id="rId5469" ref="CT292"/>
    <hyperlink r:id="rId5470" ref="J293"/>
    <hyperlink r:id="rId5471" ref="L293"/>
    <hyperlink r:id="rId5472" ref="AD293"/>
    <hyperlink r:id="rId5473" ref="CT293"/>
    <hyperlink r:id="rId5474" ref="J294"/>
    <hyperlink r:id="rId5475" ref="L294"/>
    <hyperlink r:id="rId5476" ref="AD294"/>
    <hyperlink r:id="rId5477" ref="CT294"/>
    <hyperlink r:id="rId5478" ref="J295"/>
    <hyperlink r:id="rId5479" ref="L295"/>
    <hyperlink r:id="rId5480" ref="AD295"/>
    <hyperlink r:id="rId5481" ref="CT295"/>
    <hyperlink r:id="rId5482" ref="J296"/>
    <hyperlink r:id="rId5483" ref="L296"/>
    <hyperlink r:id="rId5484" ref="AD296"/>
    <hyperlink r:id="rId5485" ref="CT296"/>
    <hyperlink r:id="rId5486" ref="J297"/>
    <hyperlink r:id="rId5487" ref="L297"/>
    <hyperlink r:id="rId5488" ref="AD297"/>
    <hyperlink r:id="rId5489" ref="CT297"/>
    <hyperlink r:id="rId5490" ref="J298"/>
    <hyperlink r:id="rId5491" ref="L298"/>
    <hyperlink r:id="rId5492" ref="AD298"/>
    <hyperlink r:id="rId5493" ref="CT298"/>
    <hyperlink r:id="rId5494" ref="J299"/>
    <hyperlink r:id="rId5495" ref="L299"/>
    <hyperlink r:id="rId5496" ref="AD299"/>
    <hyperlink r:id="rId5497" ref="CT299"/>
    <hyperlink r:id="rId5498" ref="J300"/>
    <hyperlink r:id="rId5499" ref="L300"/>
    <hyperlink r:id="rId5500" ref="AD300"/>
    <hyperlink r:id="rId5501" ref="CT300"/>
    <hyperlink r:id="rId5502" ref="J301"/>
    <hyperlink r:id="rId5503" ref="L301"/>
    <hyperlink r:id="rId5504" ref="AD301"/>
    <hyperlink r:id="rId5505" ref="CT301"/>
    <hyperlink r:id="rId5506" ref="J302"/>
    <hyperlink r:id="rId5507" ref="L302"/>
    <hyperlink r:id="rId5508" ref="AD302"/>
    <hyperlink r:id="rId5509" ref="CT302"/>
    <hyperlink r:id="rId5510" ref="J303"/>
    <hyperlink r:id="rId5511" ref="L303"/>
    <hyperlink r:id="rId5512" ref="AD303"/>
    <hyperlink r:id="rId5513" ref="CT303"/>
    <hyperlink r:id="rId5514" ref="J304"/>
    <hyperlink r:id="rId5515" ref="L304"/>
    <hyperlink r:id="rId5516" ref="AD304"/>
    <hyperlink r:id="rId5517" ref="CT304"/>
    <hyperlink r:id="rId5518" ref="J305"/>
    <hyperlink r:id="rId5519" ref="L305"/>
    <hyperlink r:id="rId5520" ref="AD305"/>
    <hyperlink r:id="rId5521" ref="CT305"/>
    <hyperlink r:id="rId5522" ref="J306"/>
    <hyperlink r:id="rId5523" ref="L306"/>
    <hyperlink r:id="rId5524" ref="AD306"/>
    <hyperlink r:id="rId5525" ref="CT306"/>
    <hyperlink r:id="rId5526" ref="J307"/>
    <hyperlink r:id="rId5527" ref="L307"/>
    <hyperlink r:id="rId5528" ref="AD307"/>
    <hyperlink r:id="rId5529" ref="CT307"/>
    <hyperlink r:id="rId5530" ref="J308"/>
    <hyperlink r:id="rId5531" ref="L308"/>
    <hyperlink r:id="rId5532" ref="AD308"/>
    <hyperlink r:id="rId5533" ref="CT308"/>
    <hyperlink r:id="rId5534" ref="J309"/>
    <hyperlink r:id="rId5535" ref="L309"/>
    <hyperlink r:id="rId5536" ref="AD309"/>
    <hyperlink r:id="rId5537" ref="CT309"/>
    <hyperlink r:id="rId5538" ref="J310"/>
    <hyperlink r:id="rId5539" ref="L310"/>
    <hyperlink r:id="rId5540" ref="AD310"/>
    <hyperlink r:id="rId5541" ref="CT310"/>
    <hyperlink r:id="rId5542" ref="J311"/>
    <hyperlink r:id="rId5543" ref="L311"/>
    <hyperlink r:id="rId5544" ref="AD311"/>
    <hyperlink r:id="rId5545" ref="CT311"/>
    <hyperlink r:id="rId5546" ref="J312"/>
    <hyperlink r:id="rId5547" ref="L312"/>
    <hyperlink r:id="rId5548" ref="AD312"/>
    <hyperlink r:id="rId5549" ref="CT312"/>
    <hyperlink r:id="rId5550" ref="J313"/>
    <hyperlink r:id="rId5551" ref="L313"/>
    <hyperlink r:id="rId5552" ref="AD313"/>
    <hyperlink r:id="rId5553" ref="CT313"/>
    <hyperlink r:id="rId5554" ref="J314"/>
    <hyperlink r:id="rId5555" ref="L314"/>
    <hyperlink r:id="rId5556" ref="AD314"/>
    <hyperlink r:id="rId5557" ref="CT314"/>
    <hyperlink r:id="rId5558" ref="J315"/>
    <hyperlink r:id="rId5559" ref="L315"/>
    <hyperlink r:id="rId5560" ref="AD315"/>
    <hyperlink r:id="rId5561" ref="CT315"/>
    <hyperlink r:id="rId5562" ref="J316"/>
    <hyperlink r:id="rId5563" ref="L316"/>
    <hyperlink r:id="rId5564" ref="AD316"/>
    <hyperlink r:id="rId5565" ref="CT316"/>
    <hyperlink r:id="rId5566" ref="J317"/>
    <hyperlink r:id="rId5567" ref="L317"/>
    <hyperlink r:id="rId5568" ref="AD317"/>
    <hyperlink r:id="rId5569" ref="CT317"/>
    <hyperlink r:id="rId5570" ref="J318"/>
    <hyperlink r:id="rId5571" ref="L318"/>
    <hyperlink r:id="rId5572" ref="AD318"/>
    <hyperlink r:id="rId5573" ref="CT318"/>
    <hyperlink r:id="rId5574" ref="J319"/>
    <hyperlink r:id="rId5575" ref="L319"/>
    <hyperlink r:id="rId5576" ref="AD319"/>
    <hyperlink r:id="rId5577" ref="CT319"/>
    <hyperlink r:id="rId5578" ref="J320"/>
    <hyperlink r:id="rId5579" ref="L320"/>
    <hyperlink r:id="rId5580" ref="AD320"/>
    <hyperlink r:id="rId5581" ref="CT320"/>
    <hyperlink r:id="rId5582" ref="J321"/>
    <hyperlink r:id="rId5583" ref="L321"/>
    <hyperlink r:id="rId5584" ref="AD321"/>
    <hyperlink r:id="rId5585" ref="CT321"/>
    <hyperlink r:id="rId5586" ref="J322"/>
    <hyperlink r:id="rId5587" ref="L322"/>
    <hyperlink r:id="rId5588" ref="AD322"/>
    <hyperlink r:id="rId5589" ref="CT322"/>
    <hyperlink r:id="rId5590" ref="J323"/>
    <hyperlink r:id="rId5591" ref="L323"/>
    <hyperlink r:id="rId5592" ref="AD323"/>
    <hyperlink r:id="rId5593" ref="CT323"/>
    <hyperlink r:id="rId5594" ref="J324"/>
    <hyperlink r:id="rId5595" ref="L324"/>
    <hyperlink r:id="rId5596" ref="AD324"/>
    <hyperlink r:id="rId5597" ref="CT324"/>
    <hyperlink r:id="rId5598" ref="J325"/>
    <hyperlink r:id="rId5599" ref="L325"/>
    <hyperlink r:id="rId5600" ref="AD325"/>
    <hyperlink r:id="rId5601" ref="CT325"/>
    <hyperlink r:id="rId5602" ref="L326"/>
    <hyperlink r:id="rId5603" ref="AD326"/>
    <hyperlink r:id="rId5604" ref="CT326"/>
    <hyperlink r:id="rId5605" ref="L327"/>
    <hyperlink r:id="rId5606" ref="AD327"/>
    <hyperlink r:id="rId5607" ref="CT327"/>
    <hyperlink r:id="rId5608" ref="L328"/>
    <hyperlink r:id="rId5609" ref="AD328"/>
    <hyperlink r:id="rId5610" ref="CT328"/>
    <hyperlink r:id="rId5611" ref="L329"/>
    <hyperlink r:id="rId5612" ref="AD329"/>
    <hyperlink r:id="rId5613" ref="CT329"/>
    <hyperlink r:id="rId5614" ref="L330"/>
    <hyperlink r:id="rId5615" ref="AD330"/>
    <hyperlink r:id="rId5616" ref="CT330"/>
    <hyperlink r:id="rId5617" ref="L331"/>
    <hyperlink r:id="rId5618" ref="AD331"/>
    <hyperlink r:id="rId5619" ref="L332"/>
    <hyperlink r:id="rId5620" ref="AD332"/>
    <hyperlink r:id="rId5621" ref="L333"/>
    <hyperlink r:id="rId5622" ref="AD333"/>
    <hyperlink r:id="rId5623" ref="L334"/>
    <hyperlink r:id="rId5624" ref="AD334"/>
    <hyperlink r:id="rId5625" ref="CT334"/>
    <hyperlink r:id="rId5626" ref="L335"/>
    <hyperlink r:id="rId5627" ref="AD335"/>
    <hyperlink r:id="rId5628" ref="CT335"/>
    <hyperlink r:id="rId5629" ref="L336"/>
    <hyperlink r:id="rId5630" ref="AD336"/>
    <hyperlink r:id="rId5631" ref="CT336"/>
    <hyperlink r:id="rId5632" ref="L337"/>
    <hyperlink r:id="rId5633" ref="AD337"/>
    <hyperlink r:id="rId5634" ref="CT337"/>
    <hyperlink r:id="rId5635" ref="L338"/>
    <hyperlink r:id="rId5636" ref="AD338"/>
    <hyperlink r:id="rId5637" ref="CT338"/>
    <hyperlink r:id="rId5638" ref="L339"/>
    <hyperlink r:id="rId5639" ref="AD339"/>
    <hyperlink r:id="rId5640" ref="CT339"/>
    <hyperlink r:id="rId5641" ref="L340"/>
    <hyperlink r:id="rId5642" ref="AD340"/>
    <hyperlink r:id="rId5643" ref="CT340"/>
    <hyperlink r:id="rId5644" ref="L341"/>
    <hyperlink r:id="rId5645" ref="AD341"/>
    <hyperlink r:id="rId5646" ref="CT341"/>
    <hyperlink r:id="rId5647" ref="L342"/>
    <hyperlink r:id="rId5648" ref="AD342"/>
    <hyperlink r:id="rId5649" ref="CT342"/>
    <hyperlink r:id="rId5650" ref="L343"/>
    <hyperlink r:id="rId5651" ref="AD343"/>
    <hyperlink r:id="rId5652" ref="CT343"/>
    <hyperlink r:id="rId5653" ref="L344"/>
    <hyperlink r:id="rId5654" ref="AD344"/>
    <hyperlink r:id="rId5655" ref="CT344"/>
    <hyperlink r:id="rId5656" ref="L345"/>
    <hyperlink r:id="rId5657" ref="AD345"/>
    <hyperlink r:id="rId5658" ref="CT345"/>
    <hyperlink r:id="rId5659" ref="L346"/>
    <hyperlink r:id="rId5660" ref="AD346"/>
    <hyperlink r:id="rId5661" ref="CT346"/>
    <hyperlink r:id="rId5662" ref="L347"/>
    <hyperlink r:id="rId5663" ref="AD347"/>
    <hyperlink r:id="rId5664" ref="CT347"/>
    <hyperlink r:id="rId5665" ref="L348"/>
    <hyperlink r:id="rId5666" ref="AD348"/>
    <hyperlink r:id="rId5667" ref="CT348"/>
    <hyperlink r:id="rId5668" ref="L349"/>
    <hyperlink r:id="rId5669" ref="AD349"/>
    <hyperlink r:id="rId5670" ref="CT349"/>
    <hyperlink r:id="rId5671" ref="L350"/>
    <hyperlink r:id="rId5672" ref="AD350"/>
    <hyperlink r:id="rId5673" ref="CT350"/>
    <hyperlink r:id="rId5674" ref="L351"/>
    <hyperlink r:id="rId5675" ref="AD351"/>
    <hyperlink r:id="rId5676" ref="CT351"/>
    <hyperlink r:id="rId5677" ref="L352"/>
    <hyperlink r:id="rId5678" ref="AD352"/>
    <hyperlink r:id="rId5679" ref="CT352"/>
    <hyperlink r:id="rId5680" ref="L353"/>
    <hyperlink r:id="rId5681" ref="AD353"/>
    <hyperlink r:id="rId5682" ref="CT353"/>
    <hyperlink r:id="rId5683" ref="L354"/>
    <hyperlink r:id="rId5684" ref="AD354"/>
    <hyperlink r:id="rId5685" ref="CT354"/>
    <hyperlink r:id="rId5686" ref="L355"/>
    <hyperlink r:id="rId5687" ref="AD355"/>
    <hyperlink r:id="rId5688" ref="CT355"/>
    <hyperlink r:id="rId5689" ref="L356"/>
    <hyperlink r:id="rId5690" ref="AD356"/>
    <hyperlink r:id="rId5691" ref="CT356"/>
    <hyperlink r:id="rId5692" ref="L357"/>
    <hyperlink r:id="rId5693" ref="AD357"/>
    <hyperlink r:id="rId5694" ref="CT357"/>
    <hyperlink r:id="rId5695" ref="L358"/>
    <hyperlink r:id="rId5696" ref="AD358"/>
    <hyperlink r:id="rId5697" ref="CT358"/>
    <hyperlink r:id="rId5698" ref="L359"/>
    <hyperlink r:id="rId5699" ref="AD359"/>
    <hyperlink r:id="rId5700" ref="CT359"/>
    <hyperlink r:id="rId5701" ref="L360"/>
    <hyperlink r:id="rId5702" ref="AD360"/>
    <hyperlink r:id="rId5703" ref="CT360"/>
    <hyperlink r:id="rId5704" ref="L361"/>
    <hyperlink r:id="rId5705" ref="AD361"/>
    <hyperlink r:id="rId5706" ref="CT361"/>
    <hyperlink r:id="rId5707" ref="L362"/>
    <hyperlink r:id="rId5708" ref="AD362"/>
    <hyperlink r:id="rId5709" ref="CT362"/>
    <hyperlink r:id="rId5710" ref="L363"/>
    <hyperlink r:id="rId5711" ref="AD363"/>
    <hyperlink r:id="rId5712" ref="CT363"/>
    <hyperlink r:id="rId5713" ref="L364"/>
    <hyperlink r:id="rId5714" ref="CT364"/>
    <hyperlink r:id="rId5715" ref="L365"/>
    <hyperlink r:id="rId5716" ref="CT365"/>
    <hyperlink r:id="rId5717" ref="L366"/>
    <hyperlink r:id="rId5718" ref="CT366"/>
    <hyperlink r:id="rId5719" ref="L367"/>
    <hyperlink r:id="rId5720" ref="CT367"/>
    <hyperlink r:id="rId5721" ref="L368"/>
    <hyperlink r:id="rId5722" ref="CT368"/>
    <hyperlink r:id="rId5723" ref="L369"/>
    <hyperlink r:id="rId5724" ref="CT369"/>
    <hyperlink r:id="rId5725" ref="L370"/>
    <hyperlink r:id="rId5726" ref="CT370"/>
    <hyperlink r:id="rId5727" ref="L371"/>
    <hyperlink r:id="rId5728" ref="CT371"/>
    <hyperlink r:id="rId5729" ref="L372"/>
    <hyperlink r:id="rId5730" ref="CT372"/>
    <hyperlink r:id="rId5731" ref="L373"/>
    <hyperlink r:id="rId5732" ref="CT373"/>
    <hyperlink r:id="rId5733" ref="L374"/>
    <hyperlink r:id="rId5734" ref="CT374"/>
    <hyperlink r:id="rId5735" ref="L375"/>
    <hyperlink r:id="rId5736" ref="CT375"/>
    <hyperlink r:id="rId5737" ref="L376"/>
    <hyperlink r:id="rId5738" ref="CT376"/>
    <hyperlink r:id="rId5739" ref="L377"/>
    <hyperlink r:id="rId5740" ref="CT377"/>
    <hyperlink r:id="rId5741" ref="L378"/>
    <hyperlink r:id="rId5742" ref="CT378"/>
    <hyperlink r:id="rId5743" ref="L379"/>
    <hyperlink r:id="rId5744" ref="CT379"/>
    <hyperlink r:id="rId5745" ref="L380"/>
    <hyperlink r:id="rId5746" ref="CT380"/>
    <hyperlink r:id="rId5747" ref="L381"/>
    <hyperlink r:id="rId5748" ref="CT381"/>
    <hyperlink r:id="rId5749" ref="L382"/>
    <hyperlink r:id="rId5750" ref="CT382"/>
    <hyperlink r:id="rId5751" ref="L383"/>
    <hyperlink r:id="rId5752" ref="CT383"/>
    <hyperlink r:id="rId5753" ref="L384"/>
    <hyperlink r:id="rId5754" ref="CT384"/>
    <hyperlink r:id="rId5755" ref="L385"/>
    <hyperlink r:id="rId5756" ref="CT385"/>
    <hyperlink r:id="rId5757" ref="L386"/>
    <hyperlink r:id="rId5758" ref="CT386"/>
    <hyperlink r:id="rId5759" ref="L387"/>
    <hyperlink r:id="rId5760" ref="CT387"/>
    <hyperlink r:id="rId5761" ref="L388"/>
    <hyperlink r:id="rId5762" ref="CT388"/>
    <hyperlink r:id="rId5763" ref="L389"/>
    <hyperlink r:id="rId5764" ref="CT389"/>
    <hyperlink r:id="rId5765" ref="L390"/>
    <hyperlink r:id="rId5766" ref="CT390"/>
    <hyperlink r:id="rId5767" ref="L391"/>
    <hyperlink r:id="rId5768" ref="CT391"/>
    <hyperlink r:id="rId5769" ref="L392"/>
    <hyperlink r:id="rId5770" ref="CT392"/>
    <hyperlink r:id="rId5771" ref="L393"/>
    <hyperlink r:id="rId5772" ref="CT393"/>
    <hyperlink r:id="rId5773" ref="L394"/>
    <hyperlink r:id="rId5774" ref="CT394"/>
    <hyperlink r:id="rId5775" ref="L395"/>
    <hyperlink r:id="rId5776" ref="CT395"/>
    <hyperlink r:id="rId5777" ref="L396"/>
    <hyperlink r:id="rId5778" ref="CT396"/>
    <hyperlink r:id="rId5779" ref="L397"/>
    <hyperlink r:id="rId5780" ref="CT397"/>
    <hyperlink r:id="rId5781" ref="L398"/>
    <hyperlink r:id="rId5782" ref="CT398"/>
    <hyperlink r:id="rId5783" ref="L399"/>
    <hyperlink r:id="rId5784" ref="CT399"/>
    <hyperlink r:id="rId5785" ref="L400"/>
    <hyperlink r:id="rId5786" ref="CT400"/>
    <hyperlink r:id="rId5787" ref="L401"/>
    <hyperlink r:id="rId5788" ref="CT401"/>
    <hyperlink r:id="rId5789" ref="L402"/>
    <hyperlink r:id="rId5790" ref="CT402"/>
    <hyperlink r:id="rId5791" ref="L403"/>
    <hyperlink r:id="rId5792" ref="CT403"/>
    <hyperlink r:id="rId5793" ref="L404"/>
    <hyperlink r:id="rId5794" ref="CT404"/>
    <hyperlink r:id="rId5795" ref="L405"/>
    <hyperlink r:id="rId5796" ref="CT405"/>
    <hyperlink r:id="rId5797" ref="L406"/>
    <hyperlink r:id="rId5798" ref="CT406"/>
    <hyperlink r:id="rId5799" ref="L407"/>
    <hyperlink r:id="rId5800" ref="CT407"/>
    <hyperlink r:id="rId5801" ref="L408"/>
    <hyperlink r:id="rId5802" ref="CT408"/>
    <hyperlink r:id="rId5803" ref="L409"/>
    <hyperlink r:id="rId5804" ref="CT409"/>
    <hyperlink r:id="rId5805" ref="L410"/>
    <hyperlink r:id="rId5806" ref="CT410"/>
    <hyperlink r:id="rId5807" ref="L411"/>
    <hyperlink r:id="rId5808" ref="CT411"/>
    <hyperlink r:id="rId5809" ref="L412"/>
    <hyperlink r:id="rId5810" ref="CT412"/>
    <hyperlink r:id="rId5811" ref="L413"/>
    <hyperlink r:id="rId5812" ref="CT413"/>
    <hyperlink r:id="rId5813" ref="L414"/>
    <hyperlink r:id="rId5814" ref="CT414"/>
    <hyperlink r:id="rId5815" ref="L415"/>
    <hyperlink r:id="rId5816" ref="CT415"/>
    <hyperlink r:id="rId5817" ref="L416"/>
    <hyperlink r:id="rId5818" ref="CT416"/>
    <hyperlink r:id="rId5819" ref="L417"/>
    <hyperlink r:id="rId5820" ref="CT417"/>
    <hyperlink r:id="rId5821" ref="L418"/>
    <hyperlink r:id="rId5822" ref="CT418"/>
    <hyperlink r:id="rId5823" ref="L419"/>
    <hyperlink r:id="rId5824" ref="CT419"/>
    <hyperlink r:id="rId5825" ref="L420"/>
    <hyperlink r:id="rId5826" ref="CT420"/>
    <hyperlink r:id="rId5827" ref="L421"/>
    <hyperlink r:id="rId5828" ref="CT421"/>
    <hyperlink r:id="rId5829" ref="L422"/>
    <hyperlink r:id="rId5830" ref="CT422"/>
    <hyperlink r:id="rId5831" ref="L423"/>
    <hyperlink r:id="rId5832" ref="CT423"/>
    <hyperlink r:id="rId5833" ref="L424"/>
    <hyperlink r:id="rId5834" ref="CT424"/>
    <hyperlink r:id="rId5835" ref="L425"/>
    <hyperlink r:id="rId5836" ref="CT425"/>
    <hyperlink r:id="rId5837" ref="L426"/>
    <hyperlink r:id="rId5838" ref="CT426"/>
    <hyperlink r:id="rId5839" ref="L427"/>
    <hyperlink r:id="rId5840" ref="CT427"/>
    <hyperlink r:id="rId5841" ref="L428"/>
    <hyperlink r:id="rId5842" ref="CT428"/>
    <hyperlink r:id="rId5843" ref="L429"/>
    <hyperlink r:id="rId5844" ref="CT429"/>
    <hyperlink r:id="rId5845" ref="L430"/>
    <hyperlink r:id="rId5846" ref="CT430"/>
    <hyperlink r:id="rId5847" ref="L431"/>
    <hyperlink r:id="rId5848" ref="CT431"/>
    <hyperlink r:id="rId5849" ref="L432"/>
    <hyperlink r:id="rId5850" ref="CT432"/>
    <hyperlink r:id="rId5851" ref="L433"/>
    <hyperlink r:id="rId5852" ref="L434"/>
    <hyperlink r:id="rId5853" ref="L435"/>
    <hyperlink r:id="rId5854" ref="L436"/>
    <hyperlink r:id="rId5855" ref="CT436"/>
    <hyperlink r:id="rId5856" ref="L437"/>
    <hyperlink r:id="rId5857" ref="CT437"/>
    <hyperlink r:id="rId5858" ref="L438"/>
    <hyperlink r:id="rId5859" ref="CT438"/>
    <hyperlink r:id="rId5860" ref="L439"/>
    <hyperlink r:id="rId5861" ref="CT439"/>
    <hyperlink r:id="rId5862" ref="L440"/>
    <hyperlink r:id="rId5863" ref="CT440"/>
    <hyperlink r:id="rId5864" ref="L441"/>
    <hyperlink r:id="rId5865" ref="CT441"/>
    <hyperlink r:id="rId5866" ref="L442"/>
    <hyperlink r:id="rId5867" ref="CT442"/>
    <hyperlink r:id="rId5868" ref="L443"/>
    <hyperlink r:id="rId5869" ref="CT443"/>
    <hyperlink r:id="rId5870" ref="L444"/>
    <hyperlink r:id="rId5871" ref="CT444"/>
    <hyperlink r:id="rId5872" ref="L445"/>
    <hyperlink r:id="rId5873" ref="CT445"/>
    <hyperlink r:id="rId5874" ref="L446"/>
    <hyperlink r:id="rId5875" ref="CT446"/>
    <hyperlink r:id="rId5876" ref="L447"/>
    <hyperlink r:id="rId5877" ref="CT447"/>
    <hyperlink r:id="rId5878" ref="L448"/>
    <hyperlink r:id="rId5879" ref="CT448"/>
    <hyperlink r:id="rId5880" ref="L449"/>
    <hyperlink r:id="rId5881" ref="CT449"/>
    <hyperlink r:id="rId5882" ref="L450"/>
    <hyperlink r:id="rId5883" ref="CT450"/>
    <hyperlink r:id="rId5884" ref="L451"/>
    <hyperlink r:id="rId5885" ref="CT451"/>
    <hyperlink r:id="rId5886" ref="L452"/>
    <hyperlink r:id="rId5887" ref="CT452"/>
    <hyperlink r:id="rId5888" ref="L453"/>
    <hyperlink r:id="rId5889" ref="CT453"/>
    <hyperlink r:id="rId5890" ref="L454"/>
    <hyperlink r:id="rId5891" ref="CT454"/>
    <hyperlink r:id="rId5892" ref="L455"/>
    <hyperlink r:id="rId5893" ref="CT455"/>
    <hyperlink r:id="rId5894" ref="L456"/>
    <hyperlink r:id="rId5895" ref="CT456"/>
    <hyperlink r:id="rId5896" ref="L457"/>
    <hyperlink r:id="rId5897" ref="CT457"/>
    <hyperlink r:id="rId5898" ref="L458"/>
    <hyperlink r:id="rId5899" ref="CT458"/>
    <hyperlink r:id="rId5900" ref="L459"/>
    <hyperlink r:id="rId5901" ref="CT459"/>
    <hyperlink r:id="rId5902" ref="L460"/>
    <hyperlink r:id="rId5903" ref="CT460"/>
    <hyperlink r:id="rId5904" ref="L461"/>
    <hyperlink r:id="rId5905" ref="CT461"/>
    <hyperlink r:id="rId5906" ref="L462"/>
    <hyperlink r:id="rId5907" ref="CT462"/>
    <hyperlink r:id="rId5908" ref="L463"/>
    <hyperlink r:id="rId5909" ref="CT463"/>
    <hyperlink r:id="rId5910" ref="L464"/>
    <hyperlink r:id="rId5911" ref="CT464"/>
    <hyperlink r:id="rId5912" ref="L465"/>
    <hyperlink r:id="rId5913" ref="CT465"/>
    <hyperlink r:id="rId5914" ref="L466"/>
    <hyperlink r:id="rId5915" ref="CT466"/>
    <hyperlink r:id="rId5916" ref="L467"/>
    <hyperlink r:id="rId5917" ref="CT467"/>
    <hyperlink r:id="rId5918" ref="L468"/>
    <hyperlink r:id="rId5919" ref="CT468"/>
    <hyperlink r:id="rId5920" ref="L469"/>
    <hyperlink r:id="rId5921" ref="CT469"/>
    <hyperlink r:id="rId5922" ref="L470"/>
    <hyperlink r:id="rId5923" ref="CT470"/>
    <hyperlink r:id="rId5924" ref="L471"/>
    <hyperlink r:id="rId5925" ref="CT471"/>
    <hyperlink r:id="rId5926" ref="L472"/>
    <hyperlink r:id="rId5927" ref="CT472"/>
    <hyperlink r:id="rId5928" ref="L473"/>
    <hyperlink r:id="rId5929" ref="CT473"/>
    <hyperlink r:id="rId5930" ref="L474"/>
    <hyperlink r:id="rId5931" ref="CT474"/>
    <hyperlink r:id="rId5932" ref="L475"/>
    <hyperlink r:id="rId5933" ref="CT475"/>
    <hyperlink r:id="rId5934" ref="L476"/>
    <hyperlink r:id="rId5935" ref="CT476"/>
    <hyperlink r:id="rId5936" ref="L477"/>
    <hyperlink r:id="rId5937" ref="CT477"/>
    <hyperlink r:id="rId5938" ref="L478"/>
    <hyperlink r:id="rId5939" ref="CT478"/>
    <hyperlink r:id="rId5940" ref="L479"/>
    <hyperlink r:id="rId5941" ref="CT479"/>
    <hyperlink r:id="rId5942" ref="CT480"/>
    <hyperlink r:id="rId5943" ref="CT481"/>
    <hyperlink r:id="rId5944" ref="CT482"/>
    <hyperlink r:id="rId5945" ref="CT483"/>
    <hyperlink r:id="rId5946" ref="CT484"/>
    <hyperlink r:id="rId5947" ref="CT485"/>
    <hyperlink r:id="rId5948" ref="CT486"/>
    <hyperlink r:id="rId5949" ref="CT487"/>
    <hyperlink r:id="rId5950" ref="CT488"/>
    <hyperlink r:id="rId5951" ref="CT489"/>
    <hyperlink r:id="rId5952" ref="CT490"/>
    <hyperlink r:id="rId5953" ref="CT491"/>
    <hyperlink r:id="rId5954" ref="CT492"/>
    <hyperlink r:id="rId5955" ref="CT493"/>
    <hyperlink r:id="rId5956" ref="CT494"/>
    <hyperlink r:id="rId5957" ref="CT495"/>
    <hyperlink r:id="rId5958" ref="CT496"/>
    <hyperlink r:id="rId5959" ref="CT497"/>
    <hyperlink r:id="rId5960" ref="CT498"/>
    <hyperlink r:id="rId5961" ref="CT499"/>
    <hyperlink r:id="rId5962" ref="CT500"/>
    <hyperlink r:id="rId5963" ref="CT501"/>
    <hyperlink r:id="rId5964" ref="CT502"/>
    <hyperlink r:id="rId5965" ref="CT503"/>
    <hyperlink r:id="rId5966" ref="CT504"/>
    <hyperlink r:id="rId5967" ref="CT505"/>
    <hyperlink r:id="rId5968" ref="CT506"/>
    <hyperlink r:id="rId5969" ref="CT507"/>
    <hyperlink r:id="rId5970" ref="CT508"/>
    <hyperlink r:id="rId5971" ref="CT509"/>
    <hyperlink r:id="rId5972" ref="CT510"/>
    <hyperlink r:id="rId5973" ref="CT511"/>
    <hyperlink r:id="rId5974" ref="CT512"/>
    <hyperlink r:id="rId5975" ref="CT513"/>
    <hyperlink r:id="rId5976" ref="CT514"/>
    <hyperlink r:id="rId5977" ref="CT515"/>
    <hyperlink r:id="rId5978" ref="CT516"/>
    <hyperlink r:id="rId5979" ref="CT517"/>
    <hyperlink r:id="rId5980" ref="CT518"/>
    <hyperlink r:id="rId5981" ref="CT519"/>
    <hyperlink r:id="rId5982" ref="CT520"/>
    <hyperlink r:id="rId5983" ref="CT521"/>
    <hyperlink r:id="rId5984" ref="CT522"/>
    <hyperlink r:id="rId5985" ref="CT523"/>
    <hyperlink r:id="rId5986" ref="CT524"/>
    <hyperlink r:id="rId5987" ref="CT525"/>
    <hyperlink r:id="rId5988" ref="CT526"/>
    <hyperlink r:id="rId5989" ref="CT527"/>
    <hyperlink r:id="rId5990" ref="CT528"/>
    <hyperlink r:id="rId5991" ref="CT529"/>
    <hyperlink r:id="rId5992" ref="CT530"/>
    <hyperlink r:id="rId5993" ref="CT531"/>
    <hyperlink r:id="rId5994" ref="CT532"/>
    <hyperlink r:id="rId5995" ref="CT533"/>
    <hyperlink r:id="rId5996" ref="CT534"/>
    <hyperlink r:id="rId5997" ref="CT535"/>
    <hyperlink r:id="rId5998" ref="CT536"/>
  </hyperlinks>
  <drawing r:id="rId5999"/>
  <legacyDrawing r:id="rId600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4"/>
    <col customWidth="1" min="5" max="5" width="3.43"/>
    <col customWidth="1" min="6" max="6" width="11.71"/>
    <col customWidth="1" min="7" max="7" width="17.14"/>
    <col customWidth="1" min="8" max="8" width="14.57"/>
    <col customWidth="1" min="9" max="9" width="3.57"/>
    <col customWidth="1" min="10" max="10" width="12.71"/>
    <col customWidth="1" min="12" max="12" width="22.29"/>
    <col customWidth="1" min="13" max="13" width="3.86"/>
    <col customWidth="1" min="14" max="14" width="9.57"/>
    <col customWidth="1" min="15" max="15" width="17.29"/>
    <col customWidth="1" min="16" max="16" width="8.71"/>
    <col customWidth="1" min="17" max="17" width="22.29"/>
    <col customWidth="1" min="18" max="18" width="7.43"/>
    <col customWidth="1" min="19" max="19" width="21.0"/>
    <col customWidth="1" min="20" max="20" width="3.14"/>
    <col customWidth="1" min="21" max="21" width="9.57"/>
    <col customWidth="1" min="22" max="22" width="20.14"/>
    <col customWidth="1" min="23" max="23" width="3.29"/>
    <col customWidth="1" min="24" max="24" width="12.86"/>
    <col customWidth="1" min="25" max="25" width="54.0"/>
    <col customWidth="1" min="26" max="26" width="3.86"/>
    <col customWidth="1" min="27" max="27" width="11.71"/>
    <col customWidth="1" min="28" max="28" width="26.43"/>
    <col customWidth="1" min="29" max="29" width="11.71"/>
    <col customWidth="1" min="30" max="30" width="13.0"/>
    <col customWidth="1" min="31" max="31" width="18.0"/>
    <col customWidth="1" min="32" max="32" width="3.86"/>
    <col customWidth="1" min="33" max="33" width="9.29"/>
    <col customWidth="1" min="35" max="35" width="8.0"/>
    <col customWidth="1" min="36" max="36" width="8.14"/>
    <col customWidth="1" min="37" max="37" width="7.71"/>
    <col customWidth="1" min="38" max="38" width="17.0"/>
    <col customWidth="1" min="39" max="39" width="3.71"/>
    <col customWidth="1" min="40" max="40" width="9.29"/>
    <col customWidth="1" min="41" max="41" width="11.86"/>
    <col customWidth="1" min="43" max="44" width="16.29"/>
    <col customWidth="1" min="45" max="45" width="3.71"/>
    <col customWidth="1" min="46" max="46" width="11.43"/>
    <col customWidth="1" min="47" max="47" width="18.86"/>
    <col customWidth="1" min="48" max="48" width="11.43"/>
    <col customWidth="1" min="49" max="49" width="18.86"/>
    <col customWidth="1" min="50" max="50" width="11.43"/>
    <col customWidth="1" min="51" max="51" width="18.86"/>
    <col customWidth="1" min="52" max="52" width="3.71"/>
    <col customWidth="1" min="53" max="53" width="10.71"/>
    <col customWidth="1" min="54" max="54" width="19.0"/>
    <col customWidth="1" min="55" max="55" width="8.71"/>
    <col customWidth="1" min="56" max="57" width="19.0"/>
    <col customWidth="1" min="58" max="58" width="3.71"/>
    <col customWidth="1" min="59" max="59" width="7.86"/>
    <col customWidth="1" min="60" max="60" width="22.86"/>
    <col customWidth="1" min="61" max="61" width="7.86"/>
    <col customWidth="1" min="62" max="62" width="22.86"/>
    <col customWidth="1" min="63" max="63" width="9.0"/>
    <col customWidth="1" min="64" max="64" width="21.57"/>
    <col customWidth="1" min="65" max="65" width="3.43"/>
    <col customWidth="1" min="66" max="66" width="16.14"/>
    <col customWidth="1" min="67" max="67" width="18.29"/>
    <col customWidth="1" min="68" max="68" width="11.43"/>
    <col customWidth="1" min="69" max="69" width="30.57"/>
    <col customWidth="1" min="70" max="70" width="23.29"/>
    <col customWidth="1" min="71" max="71" width="19.0"/>
    <col customWidth="1" min="72" max="72" width="14.57"/>
    <col customWidth="1" min="73" max="73" width="14.29"/>
    <col customWidth="1" min="74" max="74" width="4.14"/>
    <col customWidth="1" min="75" max="75" width="48.43"/>
    <col customWidth="1" min="76" max="76" width="4.29"/>
    <col customWidth="1" min="77" max="77" width="45.57"/>
    <col customWidth="1" min="78" max="78" width="4.29"/>
  </cols>
  <sheetData>
    <row r="1" ht="51.0" customHeight="1">
      <c r="B1" s="252" t="s">
        <v>6159</v>
      </c>
      <c r="U1" s="185"/>
      <c r="V1" s="180"/>
      <c r="W1" s="180"/>
      <c r="X1" s="180"/>
      <c r="Y1" s="180"/>
      <c r="AA1" s="185"/>
      <c r="AB1" s="185"/>
      <c r="AC1" s="185"/>
      <c r="AD1" s="185"/>
      <c r="AE1" s="180"/>
      <c r="AG1" s="185"/>
      <c r="AH1" s="185"/>
      <c r="AI1" s="185"/>
      <c r="AJ1" s="185"/>
      <c r="AK1" s="185"/>
      <c r="AL1" s="185"/>
      <c r="AM1" s="197"/>
      <c r="AN1" s="197"/>
      <c r="AO1" s="197"/>
      <c r="AP1" s="197"/>
      <c r="AQ1" s="197"/>
      <c r="AR1" s="197"/>
      <c r="AS1" s="197"/>
      <c r="AT1" s="197"/>
      <c r="AU1" s="197"/>
      <c r="AV1" s="197"/>
      <c r="AW1" s="197"/>
      <c r="AX1" s="197"/>
      <c r="AY1" s="197"/>
      <c r="AZ1" s="197"/>
      <c r="BA1" s="197"/>
      <c r="BB1" s="197"/>
      <c r="BC1" s="197"/>
      <c r="BD1" s="197"/>
      <c r="BE1" s="197"/>
      <c r="BF1" s="197"/>
      <c r="BG1" s="197"/>
      <c r="BH1" s="197"/>
      <c r="BI1" s="197"/>
      <c r="BJ1" s="197"/>
      <c r="BK1" s="197"/>
      <c r="BL1" s="197"/>
      <c r="BM1" s="197"/>
      <c r="BN1" s="197"/>
      <c r="BO1" s="197"/>
      <c r="BP1" s="197"/>
      <c r="BQ1" s="197"/>
      <c r="BR1" s="197"/>
      <c r="BS1" s="197"/>
      <c r="BT1" s="197"/>
      <c r="BU1" s="197"/>
      <c r="BV1" s="197"/>
      <c r="BW1" s="197"/>
      <c r="BX1" s="197"/>
      <c r="BY1" s="197"/>
      <c r="BZ1" s="197"/>
      <c r="CA1" s="197"/>
      <c r="CB1" s="197"/>
      <c r="CC1" s="197"/>
      <c r="CD1" s="197"/>
      <c r="CE1" s="197"/>
      <c r="CF1" s="197"/>
    </row>
    <row r="2">
      <c r="U2" s="185"/>
      <c r="V2" s="180"/>
      <c r="W2" s="180"/>
      <c r="X2" s="180"/>
      <c r="Y2" s="180"/>
      <c r="AA2" s="185"/>
      <c r="AB2" s="185"/>
      <c r="AC2" s="185"/>
      <c r="AD2" s="185"/>
      <c r="AE2" s="185"/>
      <c r="AF2" s="253"/>
      <c r="AG2" s="180"/>
      <c r="AH2" s="180"/>
      <c r="AI2" s="180"/>
      <c r="AJ2" s="180"/>
      <c r="AK2" s="180"/>
      <c r="AL2" s="180"/>
      <c r="AM2" s="254"/>
      <c r="AN2" s="254"/>
      <c r="AO2" s="254"/>
      <c r="AP2" s="254"/>
      <c r="AQ2" s="254"/>
      <c r="AR2" s="254"/>
      <c r="AS2" s="254"/>
      <c r="AT2" s="254"/>
      <c r="AU2" s="254"/>
      <c r="AV2" s="254"/>
      <c r="AW2" s="254"/>
      <c r="AX2" s="254"/>
      <c r="AY2" s="254"/>
      <c r="AZ2" s="254"/>
      <c r="BA2" s="254"/>
      <c r="BB2" s="254"/>
      <c r="BC2" s="254"/>
      <c r="BD2" s="254"/>
      <c r="BE2" s="254"/>
      <c r="BF2" s="254"/>
      <c r="BG2" s="254"/>
      <c r="BH2" s="254"/>
      <c r="BI2" s="254"/>
      <c r="BJ2" s="254"/>
      <c r="BK2" s="254"/>
      <c r="BL2" s="254"/>
      <c r="BM2" s="254"/>
      <c r="BN2" s="254"/>
      <c r="BO2" s="254"/>
      <c r="BP2" s="254"/>
      <c r="BQ2" s="254"/>
      <c r="BR2" s="254"/>
      <c r="BS2" s="254"/>
      <c r="BT2" s="254"/>
      <c r="BU2" s="254"/>
      <c r="BV2" s="254"/>
      <c r="BW2" s="254"/>
      <c r="BX2" s="254"/>
      <c r="BY2" s="254"/>
      <c r="BZ2" s="254"/>
      <c r="CA2" s="254"/>
      <c r="CB2" s="254"/>
      <c r="CC2" s="254"/>
      <c r="CD2" s="254"/>
      <c r="CE2" s="254"/>
      <c r="CF2" s="254"/>
    </row>
    <row r="3">
      <c r="A3" s="57"/>
      <c r="B3" s="255" t="s">
        <v>6160</v>
      </c>
      <c r="C3" s="40"/>
      <c r="D3" s="37"/>
      <c r="F3" s="255" t="s">
        <v>6161</v>
      </c>
      <c r="G3" s="40"/>
      <c r="H3" s="37"/>
      <c r="J3" s="255" t="s">
        <v>6162</v>
      </c>
      <c r="K3" s="40"/>
      <c r="L3" s="37"/>
      <c r="N3" s="255" t="s">
        <v>6163</v>
      </c>
      <c r="O3" s="40"/>
      <c r="P3" s="40"/>
      <c r="Q3" s="40"/>
      <c r="R3" s="40"/>
      <c r="S3" s="37"/>
      <c r="U3" s="256" t="s">
        <v>6164</v>
      </c>
      <c r="V3" s="40"/>
      <c r="W3" s="40"/>
      <c r="X3" s="40"/>
      <c r="Y3" s="37"/>
      <c r="AA3" s="256" t="s">
        <v>6165</v>
      </c>
      <c r="AB3" s="40"/>
      <c r="AC3" s="40"/>
      <c r="AD3" s="40"/>
      <c r="AE3" s="37"/>
      <c r="AF3" s="253"/>
      <c r="AG3" s="256" t="s">
        <v>6166</v>
      </c>
      <c r="AH3" s="40"/>
      <c r="AI3" s="40"/>
      <c r="AJ3" s="40"/>
      <c r="AK3" s="40"/>
      <c r="AL3" s="37"/>
      <c r="AM3" s="254"/>
      <c r="AN3" s="256" t="s">
        <v>6167</v>
      </c>
      <c r="AO3" s="40"/>
      <c r="AP3" s="40"/>
      <c r="AQ3" s="40"/>
      <c r="AR3" s="37"/>
      <c r="AS3" s="254"/>
      <c r="AT3" s="257" t="s">
        <v>6168</v>
      </c>
      <c r="AU3" s="40"/>
      <c r="AV3" s="40"/>
      <c r="AW3" s="40"/>
      <c r="AX3" s="40"/>
      <c r="AY3" s="37"/>
      <c r="AZ3" s="254"/>
      <c r="BA3" s="258" t="s">
        <v>6169</v>
      </c>
      <c r="BB3" s="40"/>
      <c r="BC3" s="40"/>
      <c r="BD3" s="40"/>
      <c r="BE3" s="37"/>
      <c r="BF3" s="254"/>
      <c r="BG3" s="256" t="s">
        <v>6170</v>
      </c>
      <c r="BH3" s="40"/>
      <c r="BI3" s="40"/>
      <c r="BJ3" s="40"/>
      <c r="BK3" s="40"/>
      <c r="BL3" s="37"/>
      <c r="BM3" s="254"/>
      <c r="BN3" s="256" t="s">
        <v>6171</v>
      </c>
      <c r="BO3" s="40"/>
      <c r="BP3" s="40"/>
      <c r="BQ3" s="40"/>
      <c r="BR3" s="40"/>
      <c r="BS3" s="40"/>
      <c r="BT3" s="40"/>
      <c r="BU3" s="37"/>
      <c r="BV3" s="254"/>
      <c r="BW3" s="259" t="s">
        <v>6172</v>
      </c>
      <c r="BX3" s="254"/>
      <c r="BY3" s="259" t="s">
        <v>6173</v>
      </c>
      <c r="BZ3" s="254"/>
      <c r="CA3" s="257" t="s">
        <v>6174</v>
      </c>
      <c r="CB3" s="40"/>
      <c r="CC3" s="40"/>
      <c r="CD3" s="37"/>
      <c r="CE3" s="254"/>
      <c r="CF3" s="254"/>
    </row>
    <row r="4">
      <c r="A4" s="57"/>
      <c r="B4" s="41"/>
      <c r="C4" s="56"/>
      <c r="D4" s="42"/>
      <c r="F4" s="41"/>
      <c r="G4" s="56"/>
      <c r="H4" s="42"/>
      <c r="J4" s="41"/>
      <c r="K4" s="56"/>
      <c r="L4" s="42"/>
      <c r="N4" s="41"/>
      <c r="O4" s="56"/>
      <c r="P4" s="56"/>
      <c r="Q4" s="56"/>
      <c r="R4" s="56"/>
      <c r="S4" s="42"/>
      <c r="U4" s="41"/>
      <c r="V4" s="56"/>
      <c r="W4" s="56"/>
      <c r="X4" s="56"/>
      <c r="Y4" s="42"/>
      <c r="AA4" s="41"/>
      <c r="AB4" s="56"/>
      <c r="AC4" s="56"/>
      <c r="AD4" s="56"/>
      <c r="AE4" s="42"/>
      <c r="AF4" s="253"/>
      <c r="AG4" s="41"/>
      <c r="AH4" s="56"/>
      <c r="AI4" s="56"/>
      <c r="AJ4" s="56"/>
      <c r="AK4" s="56"/>
      <c r="AL4" s="42"/>
      <c r="AM4" s="254"/>
      <c r="AN4" s="41"/>
      <c r="AO4" s="56"/>
      <c r="AP4" s="56"/>
      <c r="AQ4" s="56"/>
      <c r="AR4" s="42"/>
      <c r="AS4" s="254"/>
      <c r="AT4" s="41"/>
      <c r="AU4" s="56"/>
      <c r="AV4" s="56"/>
      <c r="AW4" s="56"/>
      <c r="AX4" s="56"/>
      <c r="AY4" s="42"/>
      <c r="AZ4" s="254"/>
      <c r="BA4" s="41"/>
      <c r="BB4" s="56"/>
      <c r="BC4" s="56"/>
      <c r="BD4" s="56"/>
      <c r="BE4" s="42"/>
      <c r="BF4" s="254"/>
      <c r="BG4" s="41"/>
      <c r="BH4" s="56"/>
      <c r="BI4" s="56"/>
      <c r="BJ4" s="56"/>
      <c r="BK4" s="56"/>
      <c r="BL4" s="42"/>
      <c r="BM4" s="254"/>
      <c r="BN4" s="41"/>
      <c r="BO4" s="56"/>
      <c r="BP4" s="56"/>
      <c r="BQ4" s="56"/>
      <c r="BR4" s="56"/>
      <c r="BS4" s="56"/>
      <c r="BT4" s="56"/>
      <c r="BU4" s="42"/>
      <c r="BV4" s="254"/>
      <c r="BW4" s="260"/>
      <c r="BX4" s="254"/>
      <c r="BY4" s="260"/>
      <c r="BZ4" s="254"/>
      <c r="CA4" s="41"/>
      <c r="CB4" s="56"/>
      <c r="CC4" s="56"/>
      <c r="CD4" s="42"/>
      <c r="CE4" s="254"/>
      <c r="CF4" s="254"/>
    </row>
    <row r="5" ht="111.75" customHeight="1">
      <c r="A5" s="261"/>
      <c r="B5" s="262" t="s">
        <v>6175</v>
      </c>
      <c r="C5" s="80"/>
      <c r="D5" s="48"/>
      <c r="F5" s="263" t="s">
        <v>6176</v>
      </c>
      <c r="G5" s="80"/>
      <c r="H5" s="48"/>
      <c r="J5" s="263" t="s">
        <v>6177</v>
      </c>
      <c r="K5" s="80"/>
      <c r="L5" s="48"/>
      <c r="N5" s="264" t="s">
        <v>6178</v>
      </c>
      <c r="S5" s="44"/>
      <c r="U5" s="265" t="s">
        <v>6179</v>
      </c>
      <c r="Y5" s="44"/>
      <c r="AA5" s="266" t="s">
        <v>6180</v>
      </c>
      <c r="AB5" s="40"/>
      <c r="AC5" s="40"/>
      <c r="AD5" s="40"/>
      <c r="AE5" s="37"/>
      <c r="AF5" s="253"/>
      <c r="AG5" s="266" t="s">
        <v>6181</v>
      </c>
      <c r="AH5" s="40"/>
      <c r="AI5" s="40"/>
      <c r="AJ5" s="40"/>
      <c r="AK5" s="40"/>
      <c r="AL5" s="37"/>
      <c r="AM5" s="254"/>
      <c r="AN5" s="266" t="s">
        <v>6182</v>
      </c>
      <c r="AO5" s="40"/>
      <c r="AP5" s="40"/>
      <c r="AQ5" s="40"/>
      <c r="AR5" s="37"/>
      <c r="AS5" s="254"/>
      <c r="AT5" s="267" t="s">
        <v>6183</v>
      </c>
      <c r="AU5" s="40"/>
      <c r="AV5" s="40"/>
      <c r="AW5" s="40"/>
      <c r="AX5" s="40"/>
      <c r="AY5" s="37"/>
      <c r="AZ5" s="254"/>
      <c r="BA5" s="268" t="s">
        <v>6184</v>
      </c>
      <c r="BB5" s="80"/>
      <c r="BC5" s="80"/>
      <c r="BD5" s="80"/>
      <c r="BE5" s="48"/>
      <c r="BF5" s="254"/>
      <c r="BG5" s="269" t="s">
        <v>6185</v>
      </c>
      <c r="BH5" s="40"/>
      <c r="BI5" s="40"/>
      <c r="BJ5" s="40"/>
      <c r="BK5" s="40"/>
      <c r="BL5" s="37"/>
      <c r="BM5" s="254"/>
      <c r="BN5" s="270" t="s">
        <v>6186</v>
      </c>
      <c r="BO5" s="80"/>
      <c r="BP5" s="80"/>
      <c r="BQ5" s="80"/>
      <c r="BR5" s="80"/>
      <c r="BS5" s="80"/>
      <c r="BT5" s="80"/>
      <c r="BU5" s="48"/>
      <c r="BV5" s="254"/>
      <c r="BW5" s="271" t="s">
        <v>6187</v>
      </c>
      <c r="BX5" s="254"/>
      <c r="BY5" s="272" t="s">
        <v>6188</v>
      </c>
      <c r="BZ5" s="254"/>
      <c r="CA5" s="273" t="s">
        <v>6189</v>
      </c>
      <c r="CB5" s="56"/>
      <c r="CC5" s="56"/>
      <c r="CD5" s="42"/>
      <c r="CE5" s="254"/>
      <c r="CF5" s="254"/>
    </row>
    <row r="6">
      <c r="A6" s="261"/>
      <c r="B6" s="274" t="s">
        <v>6190</v>
      </c>
      <c r="C6" s="275" t="s">
        <v>6191</v>
      </c>
      <c r="D6" s="276"/>
      <c r="F6" s="277">
        <v>1.0</v>
      </c>
      <c r="G6" s="113" t="s">
        <v>6192</v>
      </c>
      <c r="H6" s="44"/>
      <c r="J6" s="277">
        <v>1.0</v>
      </c>
      <c r="K6" s="113" t="s">
        <v>6193</v>
      </c>
      <c r="L6" s="44"/>
      <c r="N6" s="278" t="s">
        <v>6194</v>
      </c>
      <c r="O6" s="80"/>
      <c r="P6" s="278" t="s">
        <v>6195</v>
      </c>
      <c r="Q6" s="48"/>
      <c r="R6" s="279" t="s">
        <v>6196</v>
      </c>
      <c r="S6" s="48"/>
      <c r="U6" s="43"/>
      <c r="Y6" s="44"/>
      <c r="AA6" s="43"/>
      <c r="AE6" s="44"/>
      <c r="AF6" s="253"/>
      <c r="AG6" s="43"/>
      <c r="AL6" s="44"/>
      <c r="AM6" s="254"/>
      <c r="AN6" s="43"/>
      <c r="AR6" s="44"/>
      <c r="AS6" s="254"/>
      <c r="AT6" s="43"/>
      <c r="AY6" s="44"/>
      <c r="AZ6" s="254"/>
      <c r="BA6" s="280" t="s">
        <v>6197</v>
      </c>
      <c r="BB6" s="80"/>
      <c r="BC6" s="80"/>
      <c r="BD6" s="80"/>
      <c r="BE6" s="48"/>
      <c r="BF6" s="254"/>
      <c r="BG6" s="43"/>
      <c r="BL6" s="44"/>
      <c r="BM6" s="254"/>
      <c r="BN6" s="281" t="s">
        <v>6198</v>
      </c>
      <c r="BO6" s="48"/>
      <c r="BP6" s="281" t="s">
        <v>6199</v>
      </c>
      <c r="BQ6" s="80"/>
      <c r="BR6" s="48"/>
      <c r="BS6" s="281" t="s">
        <v>6200</v>
      </c>
      <c r="BT6" s="80"/>
      <c r="BU6" s="48"/>
      <c r="BV6" s="254"/>
      <c r="BW6" s="254"/>
      <c r="BX6" s="254"/>
      <c r="BY6" s="127"/>
      <c r="BZ6" s="254"/>
      <c r="CA6" s="282" t="s">
        <v>6201</v>
      </c>
      <c r="CB6" s="42"/>
      <c r="CC6" s="283" t="s">
        <v>6202</v>
      </c>
      <c r="CD6" s="42"/>
      <c r="CE6" s="254"/>
      <c r="CF6" s="254"/>
    </row>
    <row r="7">
      <c r="A7" s="261"/>
      <c r="B7" s="284" t="s">
        <v>6203</v>
      </c>
      <c r="C7" s="285" t="s">
        <v>6204</v>
      </c>
      <c r="D7" s="286"/>
      <c r="F7" s="287">
        <v>2.0</v>
      </c>
      <c r="G7" s="113" t="s">
        <v>392</v>
      </c>
      <c r="H7" s="44"/>
      <c r="J7" s="287">
        <v>2.0</v>
      </c>
      <c r="K7" s="113" t="s">
        <v>6205</v>
      </c>
      <c r="L7" s="44"/>
      <c r="N7" s="277">
        <v>1.0</v>
      </c>
      <c r="O7" s="288" t="s">
        <v>6206</v>
      </c>
      <c r="P7" s="277">
        <v>1.0</v>
      </c>
      <c r="Q7" s="289" t="s">
        <v>6207</v>
      </c>
      <c r="R7" s="290">
        <v>1.0</v>
      </c>
      <c r="S7" s="291" t="s">
        <v>6208</v>
      </c>
      <c r="U7" s="43"/>
      <c r="Y7" s="44"/>
      <c r="AA7" s="292"/>
      <c r="AB7" s="29"/>
      <c r="AC7" s="29"/>
      <c r="AD7" s="29"/>
      <c r="AE7" s="276"/>
      <c r="AF7" s="253"/>
      <c r="AG7" s="292"/>
      <c r="AH7" s="29"/>
      <c r="AI7" s="29"/>
      <c r="AJ7" s="29"/>
      <c r="AK7" s="29"/>
      <c r="AL7" s="276"/>
      <c r="AM7" s="254"/>
      <c r="AN7" s="292"/>
      <c r="AO7" s="29"/>
      <c r="AP7" s="29"/>
      <c r="AQ7" s="29"/>
      <c r="AR7" s="276"/>
      <c r="AS7" s="254"/>
      <c r="AT7" s="41"/>
      <c r="AU7" s="56"/>
      <c r="AV7" s="56"/>
      <c r="AW7" s="56"/>
      <c r="AX7" s="56"/>
      <c r="AY7" s="42"/>
      <c r="AZ7" s="254"/>
      <c r="BA7" s="293">
        <v>1.0</v>
      </c>
      <c r="BB7" s="294" t="s">
        <v>6209</v>
      </c>
      <c r="BC7" s="295"/>
      <c r="BD7" s="295"/>
      <c r="BE7" s="296"/>
      <c r="BF7" s="254"/>
      <c r="BG7" s="41"/>
      <c r="BH7" s="56"/>
      <c r="BI7" s="56"/>
      <c r="BJ7" s="56"/>
      <c r="BK7" s="56"/>
      <c r="BL7" s="42"/>
      <c r="BM7" s="254"/>
      <c r="BN7" s="92">
        <v>1.0</v>
      </c>
      <c r="BO7" s="297" t="s">
        <v>6210</v>
      </c>
      <c r="BP7" s="298" t="s">
        <v>6211</v>
      </c>
      <c r="BQ7" s="40"/>
      <c r="BR7" s="37"/>
      <c r="BS7" s="297" t="s">
        <v>6212</v>
      </c>
      <c r="BT7" s="40"/>
      <c r="BU7" s="37"/>
      <c r="BV7" s="254"/>
      <c r="BW7" s="254"/>
      <c r="BX7" s="254"/>
      <c r="BY7" s="260"/>
      <c r="BZ7" s="254"/>
      <c r="CA7" s="299">
        <v>1.0</v>
      </c>
      <c r="CB7" s="300" t="s">
        <v>6213</v>
      </c>
      <c r="CC7" s="299">
        <v>1.0</v>
      </c>
      <c r="CD7" s="300" t="s">
        <v>6214</v>
      </c>
      <c r="CE7" s="254"/>
      <c r="CF7" s="254"/>
    </row>
    <row r="8">
      <c r="A8" s="261"/>
      <c r="B8" s="284" t="s">
        <v>6215</v>
      </c>
      <c r="C8" s="285" t="s">
        <v>6216</v>
      </c>
      <c r="D8" s="286"/>
      <c r="F8" s="287">
        <v>3.0</v>
      </c>
      <c r="G8" s="113" t="s">
        <v>1528</v>
      </c>
      <c r="H8" s="44"/>
      <c r="J8" s="287">
        <v>3.0</v>
      </c>
      <c r="K8" s="113" t="s">
        <v>6217</v>
      </c>
      <c r="L8" s="44"/>
      <c r="N8" s="287">
        <v>2.0</v>
      </c>
      <c r="O8" s="301" t="s">
        <v>6218</v>
      </c>
      <c r="P8" s="287">
        <v>2.0</v>
      </c>
      <c r="Q8" s="302" t="s">
        <v>6219</v>
      </c>
      <c r="R8" s="303">
        <v>2.0</v>
      </c>
      <c r="S8" s="304" t="s">
        <v>6220</v>
      </c>
      <c r="U8" s="43"/>
      <c r="Y8" s="44"/>
      <c r="AA8" s="305" t="s">
        <v>6221</v>
      </c>
      <c r="AB8" s="48"/>
      <c r="AC8" s="280" t="s">
        <v>6222</v>
      </c>
      <c r="AD8" s="80"/>
      <c r="AE8" s="48"/>
      <c r="AF8" s="253"/>
      <c r="AG8" s="280" t="s">
        <v>6223</v>
      </c>
      <c r="AH8" s="48"/>
      <c r="AI8" s="280" t="s">
        <v>6224</v>
      </c>
      <c r="AJ8" s="48"/>
      <c r="AK8" s="280" t="s">
        <v>6225</v>
      </c>
      <c r="AL8" s="48"/>
      <c r="AM8" s="254"/>
      <c r="AN8" s="278" t="s">
        <v>6226</v>
      </c>
      <c r="AO8" s="48"/>
      <c r="AP8" s="306" t="s">
        <v>6227</v>
      </c>
      <c r="AQ8" s="307" t="s">
        <v>6228</v>
      </c>
      <c r="AR8" s="307" t="s">
        <v>6229</v>
      </c>
      <c r="AS8" s="254"/>
      <c r="AT8" s="280" t="s">
        <v>6230</v>
      </c>
      <c r="AU8" s="48"/>
      <c r="AV8" s="280" t="s">
        <v>6231</v>
      </c>
      <c r="AW8" s="48"/>
      <c r="AX8" s="280" t="s">
        <v>6232</v>
      </c>
      <c r="AY8" s="48"/>
      <c r="AZ8" s="254"/>
      <c r="BA8" s="308">
        <v>2.0</v>
      </c>
      <c r="BB8" s="309" t="s">
        <v>6233</v>
      </c>
      <c r="BC8" s="6"/>
      <c r="BD8" s="6"/>
      <c r="BE8" s="286"/>
      <c r="BF8" s="254"/>
      <c r="BG8" s="278" t="s">
        <v>6234</v>
      </c>
      <c r="BH8" s="80"/>
      <c r="BI8" s="80"/>
      <c r="BJ8" s="48"/>
      <c r="BK8" s="278" t="s">
        <v>6235</v>
      </c>
      <c r="BL8" s="48"/>
      <c r="BM8" s="254"/>
      <c r="BN8" s="91">
        <v>2.0</v>
      </c>
      <c r="BO8" s="254" t="s">
        <v>6236</v>
      </c>
      <c r="BP8" s="310" t="s">
        <v>6237</v>
      </c>
      <c r="BR8" s="44"/>
      <c r="BS8" s="254" t="s">
        <v>6238</v>
      </c>
      <c r="BU8" s="44"/>
      <c r="BV8" s="254"/>
      <c r="BW8" s="254"/>
      <c r="BX8" s="254"/>
      <c r="BY8" s="254"/>
      <c r="BZ8" s="254"/>
      <c r="CA8" s="299">
        <v>2.0</v>
      </c>
      <c r="CB8" s="300" t="s">
        <v>6239</v>
      </c>
      <c r="CC8" s="299">
        <v>2.0</v>
      </c>
      <c r="CD8" s="300" t="s">
        <v>6240</v>
      </c>
      <c r="CE8" s="254"/>
      <c r="CF8" s="254"/>
    </row>
    <row r="9">
      <c r="A9" s="261"/>
      <c r="B9" s="284" t="s">
        <v>6241</v>
      </c>
      <c r="C9" s="285" t="s">
        <v>6242</v>
      </c>
      <c r="D9" s="286"/>
      <c r="F9" s="287">
        <v>4.0</v>
      </c>
      <c r="G9" s="113" t="s">
        <v>6243</v>
      </c>
      <c r="H9" s="44"/>
      <c r="J9" s="287">
        <v>4.0</v>
      </c>
      <c r="K9" s="113" t="s">
        <v>6244</v>
      </c>
      <c r="L9" s="44"/>
      <c r="N9" s="287">
        <v>3.0</v>
      </c>
      <c r="O9" s="301" t="s">
        <v>6245</v>
      </c>
      <c r="P9" s="287">
        <v>3.0</v>
      </c>
      <c r="Q9" s="302" t="s">
        <v>6246</v>
      </c>
      <c r="R9" s="303">
        <v>3.0</v>
      </c>
      <c r="S9" s="304" t="s">
        <v>6247</v>
      </c>
      <c r="U9" s="41"/>
      <c r="V9" s="56"/>
      <c r="W9" s="56"/>
      <c r="X9" s="56"/>
      <c r="Y9" s="42"/>
      <c r="AA9" s="311">
        <v>1.0</v>
      </c>
      <c r="AB9" s="312" t="s">
        <v>6248</v>
      </c>
      <c r="AC9" s="313" t="s">
        <v>93</v>
      </c>
      <c r="AD9" s="314" t="s">
        <v>6249</v>
      </c>
      <c r="AE9" s="315" t="s">
        <v>6250</v>
      </c>
      <c r="AF9" s="253"/>
      <c r="AG9" s="311">
        <v>1.0</v>
      </c>
      <c r="AH9" s="316" t="str">
        <f>HYPERLINK("https://worm.fandom.com/wiki/Mover", "Mover")</f>
        <v>Mover</v>
      </c>
      <c r="AI9" s="293">
        <v>1.0</v>
      </c>
      <c r="AJ9" s="317">
        <v>1.0</v>
      </c>
      <c r="AK9" s="293">
        <v>1.0</v>
      </c>
      <c r="AL9" s="318" t="s">
        <v>6251</v>
      </c>
      <c r="AM9" s="254"/>
      <c r="AN9" s="91">
        <v>1.0</v>
      </c>
      <c r="AO9" s="319" t="s">
        <v>6252</v>
      </c>
      <c r="AP9" s="320" t="s">
        <v>6253</v>
      </c>
      <c r="AQ9" s="321" t="s">
        <v>6254</v>
      </c>
      <c r="AR9" s="322" t="s">
        <v>6255</v>
      </c>
      <c r="AS9" s="254"/>
      <c r="AT9" s="293">
        <v>1.0</v>
      </c>
      <c r="AU9" s="323" t="s">
        <v>6256</v>
      </c>
      <c r="AV9" s="324">
        <v>1.0</v>
      </c>
      <c r="AW9" s="323" t="s">
        <v>6257</v>
      </c>
      <c r="AX9" s="324">
        <v>1.0</v>
      </c>
      <c r="AY9" s="323" t="s">
        <v>6258</v>
      </c>
      <c r="AZ9" s="254"/>
      <c r="BA9" s="308">
        <v>3.0</v>
      </c>
      <c r="BB9" s="309" t="s">
        <v>6259</v>
      </c>
      <c r="BC9" s="6"/>
      <c r="BD9" s="6"/>
      <c r="BE9" s="286"/>
      <c r="BF9" s="254"/>
      <c r="BG9" s="278" t="s">
        <v>6260</v>
      </c>
      <c r="BH9" s="48"/>
      <c r="BI9" s="278" t="s">
        <v>6261</v>
      </c>
      <c r="BJ9" s="48"/>
      <c r="BK9" s="92">
        <v>1.0</v>
      </c>
      <c r="BL9" s="325" t="s">
        <v>6262</v>
      </c>
      <c r="BM9" s="254"/>
      <c r="BN9" s="91">
        <v>3.0</v>
      </c>
      <c r="BO9" s="254" t="s">
        <v>6263</v>
      </c>
      <c r="BP9" s="310" t="s">
        <v>6264</v>
      </c>
      <c r="BR9" s="44"/>
      <c r="BS9" s="254" t="s">
        <v>6265</v>
      </c>
      <c r="BU9" s="44"/>
      <c r="BV9" s="254"/>
      <c r="BW9" s="254"/>
      <c r="BX9" s="254"/>
      <c r="BY9" s="254"/>
      <c r="BZ9" s="254"/>
      <c r="CA9" s="299">
        <v>3.0</v>
      </c>
      <c r="CB9" s="300" t="s">
        <v>6266</v>
      </c>
      <c r="CC9" s="299">
        <v>3.0</v>
      </c>
      <c r="CD9" s="300" t="s">
        <v>10</v>
      </c>
      <c r="CE9" s="254"/>
      <c r="CF9" s="254"/>
    </row>
    <row r="10">
      <c r="A10" s="113"/>
      <c r="B10" s="287" t="s">
        <v>6267</v>
      </c>
      <c r="C10" s="285" t="s">
        <v>6268</v>
      </c>
      <c r="D10" s="286"/>
      <c r="F10" s="287">
        <v>5.0</v>
      </c>
      <c r="G10" s="113" t="s">
        <v>544</v>
      </c>
      <c r="H10" s="44"/>
      <c r="J10" s="287">
        <v>5.0</v>
      </c>
      <c r="K10" s="113" t="s">
        <v>6269</v>
      </c>
      <c r="L10" s="44"/>
      <c r="N10" s="287">
        <v>4.0</v>
      </c>
      <c r="O10" s="301" t="s">
        <v>6270</v>
      </c>
      <c r="P10" s="287">
        <v>4.0</v>
      </c>
      <c r="Q10" s="302" t="s">
        <v>6271</v>
      </c>
      <c r="R10" s="303">
        <v>4.0</v>
      </c>
      <c r="S10" s="304" t="s">
        <v>6272</v>
      </c>
      <c r="U10" s="326" t="s">
        <v>6273</v>
      </c>
      <c r="V10" s="296"/>
      <c r="W10" s="180"/>
      <c r="X10" s="327" t="s">
        <v>6274</v>
      </c>
      <c r="Y10" s="296"/>
      <c r="AA10" s="328">
        <v>2.0</v>
      </c>
      <c r="AB10" s="329" t="s">
        <v>6275</v>
      </c>
      <c r="AC10" s="311">
        <v>1.0</v>
      </c>
      <c r="AD10" s="330" t="s">
        <v>6276</v>
      </c>
      <c r="AE10" s="331" t="s">
        <v>6276</v>
      </c>
      <c r="AF10" s="253"/>
      <c r="AG10" s="311">
        <v>2.0</v>
      </c>
      <c r="AH10" s="316" t="str">
        <f>HYPERLINK("https://worm.fandom.com/wiki/Shaker", "Shaker")</f>
        <v>Shaker</v>
      </c>
      <c r="AI10" s="308">
        <v>2.0</v>
      </c>
      <c r="AJ10" s="332">
        <v>2.0</v>
      </c>
      <c r="AK10" s="308">
        <v>2.0</v>
      </c>
      <c r="AL10" s="333" t="s">
        <v>6277</v>
      </c>
      <c r="AM10" s="254"/>
      <c r="AN10" s="91">
        <v>2.0</v>
      </c>
      <c r="AO10" s="319" t="s">
        <v>744</v>
      </c>
      <c r="AP10" s="320" t="s">
        <v>6278</v>
      </c>
      <c r="AQ10" s="321" t="s">
        <v>6279</v>
      </c>
      <c r="AR10" s="322" t="s">
        <v>6280</v>
      </c>
      <c r="AS10" s="254"/>
      <c r="AT10" s="308">
        <v>2.0</v>
      </c>
      <c r="AU10" s="334" t="s">
        <v>6281</v>
      </c>
      <c r="AV10" s="335">
        <v>2.0</v>
      </c>
      <c r="AW10" s="334" t="s">
        <v>6282</v>
      </c>
      <c r="AX10" s="336">
        <v>2.0</v>
      </c>
      <c r="AY10" s="334" t="s">
        <v>6283</v>
      </c>
      <c r="AZ10" s="254"/>
      <c r="BA10" s="337">
        <v>4.0</v>
      </c>
      <c r="BB10" s="338" t="s">
        <v>6284</v>
      </c>
      <c r="BC10" s="339"/>
      <c r="BD10" s="339"/>
      <c r="BE10" s="340"/>
      <c r="BF10" s="254"/>
      <c r="BG10" s="92">
        <v>1.0</v>
      </c>
      <c r="BH10" s="341" t="s">
        <v>6285</v>
      </c>
      <c r="BI10" s="92">
        <v>1.0</v>
      </c>
      <c r="BJ10" s="341" t="s">
        <v>6286</v>
      </c>
      <c r="BK10" s="91">
        <v>2.0</v>
      </c>
      <c r="BL10" s="320" t="s">
        <v>6287</v>
      </c>
      <c r="BM10" s="254"/>
      <c r="BN10" s="91">
        <v>4.0</v>
      </c>
      <c r="BO10" s="254" t="s">
        <v>6288</v>
      </c>
      <c r="BP10" s="310" t="s">
        <v>6289</v>
      </c>
      <c r="BR10" s="44"/>
      <c r="BS10" s="254" t="s">
        <v>6290</v>
      </c>
      <c r="BU10" s="44"/>
      <c r="BV10" s="254"/>
      <c r="BW10" s="254"/>
      <c r="BX10" s="254"/>
      <c r="BY10" s="254"/>
      <c r="BZ10" s="254"/>
      <c r="CA10" s="299">
        <v>4.0</v>
      </c>
      <c r="CB10" s="300" t="s">
        <v>6291</v>
      </c>
      <c r="CC10" s="299">
        <v>4.0</v>
      </c>
      <c r="CD10" s="300" t="s">
        <v>6</v>
      </c>
      <c r="CE10" s="254"/>
      <c r="CF10" s="254"/>
    </row>
    <row r="11">
      <c r="A11" s="113"/>
      <c r="B11" s="287" t="s">
        <v>6292</v>
      </c>
      <c r="C11" s="285" t="s">
        <v>6293</v>
      </c>
      <c r="D11" s="286"/>
      <c r="F11" s="287">
        <v>6.0</v>
      </c>
      <c r="G11" s="113" t="s">
        <v>6294</v>
      </c>
      <c r="H11" s="44"/>
      <c r="J11" s="287">
        <v>6.0</v>
      </c>
      <c r="K11" s="113" t="s">
        <v>3742</v>
      </c>
      <c r="L11" s="44"/>
      <c r="N11" s="287">
        <v>5.0</v>
      </c>
      <c r="O11" s="301" t="s">
        <v>6295</v>
      </c>
      <c r="P11" s="287">
        <v>5.0</v>
      </c>
      <c r="Q11" s="302" t="s">
        <v>6296</v>
      </c>
      <c r="R11" s="303">
        <v>5.0</v>
      </c>
      <c r="S11" s="304" t="s">
        <v>6297</v>
      </c>
      <c r="U11" s="328">
        <v>1.0</v>
      </c>
      <c r="V11" s="342" t="s">
        <v>6298</v>
      </c>
      <c r="W11" s="180"/>
      <c r="X11" s="343" t="s">
        <v>6299</v>
      </c>
      <c r="Y11" s="344" t="s">
        <v>6300</v>
      </c>
      <c r="AA11" s="328">
        <v>3.0</v>
      </c>
      <c r="AB11" s="329" t="s">
        <v>6301</v>
      </c>
      <c r="AC11" s="328">
        <v>2.0</v>
      </c>
      <c r="AD11" s="345" t="s">
        <v>6302</v>
      </c>
      <c r="AE11" s="342" t="s">
        <v>6303</v>
      </c>
      <c r="AF11" s="253"/>
      <c r="AG11" s="311">
        <v>3.0</v>
      </c>
      <c r="AH11" s="316" t="str">
        <f>HYPERLINK("https://worm.fandom.com/wiki/Brute", "Brute")</f>
        <v>Brute</v>
      </c>
      <c r="AI11" s="308">
        <v>3.0</v>
      </c>
      <c r="AJ11" s="332">
        <v>3.0</v>
      </c>
      <c r="AK11" s="308">
        <v>3.0</v>
      </c>
      <c r="AL11" s="333" t="s">
        <v>6304</v>
      </c>
      <c r="AM11" s="254"/>
      <c r="AN11" s="91">
        <v>3.0</v>
      </c>
      <c r="AO11" s="319" t="s">
        <v>6305</v>
      </c>
      <c r="AP11" s="320" t="s">
        <v>6306</v>
      </c>
      <c r="AQ11" s="321" t="s">
        <v>6307</v>
      </c>
      <c r="AR11" s="322" t="s">
        <v>6308</v>
      </c>
      <c r="AS11" s="254"/>
      <c r="AT11" s="308">
        <v>3.0</v>
      </c>
      <c r="AU11" s="334" t="s">
        <v>6309</v>
      </c>
      <c r="AV11" s="337">
        <v>3.0</v>
      </c>
      <c r="AW11" s="346" t="s">
        <v>6310</v>
      </c>
      <c r="AX11" s="336">
        <v>3.0</v>
      </c>
      <c r="AY11" s="334" t="s">
        <v>6311</v>
      </c>
      <c r="AZ11" s="254"/>
      <c r="BA11" s="280" t="s">
        <v>6312</v>
      </c>
      <c r="BB11" s="48"/>
      <c r="BC11" s="280" t="s">
        <v>6313</v>
      </c>
      <c r="BD11" s="80"/>
      <c r="BE11" s="48"/>
      <c r="BF11" s="254"/>
      <c r="BG11" s="91">
        <v>2.0</v>
      </c>
      <c r="BH11" s="319" t="s">
        <v>6314</v>
      </c>
      <c r="BI11" s="91">
        <v>2.0</v>
      </c>
      <c r="BJ11" s="319" t="s">
        <v>6315</v>
      </c>
      <c r="BK11" s="91">
        <v>3.0</v>
      </c>
      <c r="BL11" s="320" t="s">
        <v>6294</v>
      </c>
      <c r="BM11" s="254"/>
      <c r="BN11" s="91">
        <v>5.0</v>
      </c>
      <c r="BO11" s="254" t="s">
        <v>6316</v>
      </c>
      <c r="BP11" s="310" t="s">
        <v>6317</v>
      </c>
      <c r="BR11" s="44"/>
      <c r="BS11" s="254" t="s">
        <v>6318</v>
      </c>
      <c r="BU11" s="44"/>
      <c r="BV11" s="254"/>
      <c r="BW11" s="254"/>
      <c r="BX11" s="254"/>
      <c r="BY11" s="254"/>
      <c r="BZ11" s="254"/>
      <c r="CA11" s="299">
        <v>5.0</v>
      </c>
      <c r="CB11" s="300" t="s">
        <v>6319</v>
      </c>
      <c r="CC11" s="299">
        <v>5.0</v>
      </c>
      <c r="CD11" s="300" t="s">
        <v>6320</v>
      </c>
      <c r="CE11" s="254"/>
      <c r="CF11" s="254"/>
    </row>
    <row r="12">
      <c r="A12" s="113"/>
      <c r="B12" s="287" t="s">
        <v>6321</v>
      </c>
      <c r="C12" s="285" t="s">
        <v>6322</v>
      </c>
      <c r="D12" s="286"/>
      <c r="F12" s="287">
        <v>7.0</v>
      </c>
      <c r="G12" s="113" t="s">
        <v>6323</v>
      </c>
      <c r="H12" s="44"/>
      <c r="J12" s="287">
        <v>7.0</v>
      </c>
      <c r="K12" s="113" t="s">
        <v>6309</v>
      </c>
      <c r="L12" s="44"/>
      <c r="N12" s="287">
        <v>6.0</v>
      </c>
      <c r="O12" s="301" t="s">
        <v>6324</v>
      </c>
      <c r="P12" s="287">
        <v>6.0</v>
      </c>
      <c r="Q12" s="302" t="s">
        <v>6325</v>
      </c>
      <c r="R12" s="347">
        <v>6.0</v>
      </c>
      <c r="S12" s="348" t="s">
        <v>6326</v>
      </c>
      <c r="U12" s="328">
        <v>2.0</v>
      </c>
      <c r="V12" s="342" t="s">
        <v>6327</v>
      </c>
      <c r="W12" s="180"/>
      <c r="X12" s="349"/>
      <c r="Y12" s="350"/>
      <c r="AA12" s="328">
        <v>4.0</v>
      </c>
      <c r="AB12" s="329" t="s">
        <v>6328</v>
      </c>
      <c r="AC12" s="328">
        <v>3.0</v>
      </c>
      <c r="AD12" s="345" t="s">
        <v>6302</v>
      </c>
      <c r="AE12" s="342" t="s">
        <v>6329</v>
      </c>
      <c r="AF12" s="253"/>
      <c r="AG12" s="311">
        <v>4.0</v>
      </c>
      <c r="AH12" s="316" t="str">
        <f>HYPERLINK("https://worm.fandom.com/wiki/Breaker", "Breaker")</f>
        <v>Breaker</v>
      </c>
      <c r="AI12" s="308">
        <v>4.0</v>
      </c>
      <c r="AJ12" s="332">
        <v>4.0</v>
      </c>
      <c r="AK12" s="308">
        <v>4.0</v>
      </c>
      <c r="AL12" s="333" t="s">
        <v>6330</v>
      </c>
      <c r="AM12" s="254"/>
      <c r="AN12" s="91">
        <v>4.0</v>
      </c>
      <c r="AO12" s="319" t="s">
        <v>6331</v>
      </c>
      <c r="AP12" s="320" t="s">
        <v>6332</v>
      </c>
      <c r="AQ12" s="321" t="s">
        <v>6333</v>
      </c>
      <c r="AR12" s="322" t="s">
        <v>6334</v>
      </c>
      <c r="AS12" s="254"/>
      <c r="AT12" s="308">
        <v>4.0</v>
      </c>
      <c r="AU12" s="334" t="s">
        <v>6335</v>
      </c>
      <c r="AV12" s="280" t="s">
        <v>6336</v>
      </c>
      <c r="AW12" s="48"/>
      <c r="AX12" s="336">
        <v>4.0</v>
      </c>
      <c r="AY12" s="334" t="s">
        <v>6337</v>
      </c>
      <c r="AZ12" s="254"/>
      <c r="BA12" s="293">
        <v>1.0</v>
      </c>
      <c r="BB12" s="351" t="s">
        <v>6338</v>
      </c>
      <c r="BC12" s="293">
        <v>1.0</v>
      </c>
      <c r="BD12" s="352" t="s">
        <v>6339</v>
      </c>
      <c r="BE12" s="296"/>
      <c r="BF12" s="254"/>
      <c r="BG12" s="91">
        <v>3.0</v>
      </c>
      <c r="BH12" s="319" t="s">
        <v>6340</v>
      </c>
      <c r="BI12" s="91">
        <v>3.0</v>
      </c>
      <c r="BJ12" s="319" t="s">
        <v>6341</v>
      </c>
      <c r="BK12" s="91">
        <v>4.0</v>
      </c>
      <c r="BL12" s="320" t="s">
        <v>6342</v>
      </c>
      <c r="BM12" s="254"/>
      <c r="BN12" s="91">
        <v>6.0</v>
      </c>
      <c r="BO12" s="254" t="s">
        <v>6343</v>
      </c>
      <c r="BP12" s="310" t="s">
        <v>6344</v>
      </c>
      <c r="BR12" s="44"/>
      <c r="BS12" s="254" t="s">
        <v>6345</v>
      </c>
      <c r="BU12" s="44"/>
      <c r="BV12" s="254"/>
      <c r="BW12" s="254"/>
      <c r="BX12" s="254"/>
      <c r="BY12" s="254"/>
      <c r="BZ12" s="254"/>
      <c r="CA12" s="299">
        <v>6.0</v>
      </c>
      <c r="CB12" s="300" t="s">
        <v>8</v>
      </c>
      <c r="CC12" s="299">
        <v>6.0</v>
      </c>
      <c r="CD12" s="300" t="s">
        <v>6346</v>
      </c>
      <c r="CE12" s="254"/>
      <c r="CF12" s="254"/>
    </row>
    <row r="13">
      <c r="A13" s="113"/>
      <c r="B13" s="287" t="s">
        <v>6347</v>
      </c>
      <c r="C13" s="285" t="s">
        <v>6348</v>
      </c>
      <c r="D13" s="286"/>
      <c r="F13" s="287">
        <v>8.0</v>
      </c>
      <c r="G13" s="113" t="s">
        <v>6349</v>
      </c>
      <c r="H13" s="44"/>
      <c r="J13" s="287">
        <v>8.0</v>
      </c>
      <c r="K13" s="113" t="s">
        <v>6256</v>
      </c>
      <c r="L13" s="44"/>
      <c r="N13" s="287">
        <v>7.0</v>
      </c>
      <c r="O13" s="301" t="s">
        <v>6350</v>
      </c>
      <c r="P13" s="287">
        <v>7.0</v>
      </c>
      <c r="Q13" s="353" t="s">
        <v>6351</v>
      </c>
      <c r="R13" s="354"/>
      <c r="S13" s="355"/>
      <c r="U13" s="328">
        <v>3.0</v>
      </c>
      <c r="V13" s="342" t="s">
        <v>6352</v>
      </c>
      <c r="W13" s="180"/>
      <c r="X13" s="343" t="s">
        <v>6353</v>
      </c>
      <c r="Y13" s="344" t="s">
        <v>6354</v>
      </c>
      <c r="AA13" s="328">
        <v>5.0</v>
      </c>
      <c r="AB13" s="329" t="s">
        <v>6355</v>
      </c>
      <c r="AC13" s="328">
        <v>4.0</v>
      </c>
      <c r="AD13" s="345" t="s">
        <v>6276</v>
      </c>
      <c r="AE13" s="342" t="s">
        <v>187</v>
      </c>
      <c r="AF13" s="253"/>
      <c r="AG13" s="311">
        <v>5.0</v>
      </c>
      <c r="AH13" s="316" t="str">
        <f>HYPERLINK("https://worm.fandom.com/wiki/Master", "Master")</f>
        <v>Master</v>
      </c>
      <c r="AI13" s="308">
        <v>5.0</v>
      </c>
      <c r="AJ13" s="332">
        <v>5.0</v>
      </c>
      <c r="AK13" s="308">
        <v>5.0</v>
      </c>
      <c r="AL13" s="333" t="s">
        <v>2988</v>
      </c>
      <c r="AM13" s="254"/>
      <c r="AN13" s="91">
        <v>5.0</v>
      </c>
      <c r="AO13" s="319" t="s">
        <v>5704</v>
      </c>
      <c r="AP13" s="320" t="s">
        <v>6356</v>
      </c>
      <c r="AQ13" s="321" t="s">
        <v>6357</v>
      </c>
      <c r="AR13" s="322" t="s">
        <v>6358</v>
      </c>
      <c r="AS13" s="254"/>
      <c r="AT13" s="308">
        <v>5.0</v>
      </c>
      <c r="AU13" s="334" t="s">
        <v>6359</v>
      </c>
      <c r="AV13" s="104">
        <v>4.0</v>
      </c>
      <c r="AW13" s="323" t="s">
        <v>6360</v>
      </c>
      <c r="AX13" s="336">
        <v>5.0</v>
      </c>
      <c r="AY13" s="334" t="s">
        <v>6361</v>
      </c>
      <c r="AZ13" s="254"/>
      <c r="BA13" s="308">
        <v>2.0</v>
      </c>
      <c r="BB13" s="356" t="s">
        <v>6362</v>
      </c>
      <c r="BC13" s="308">
        <v>2.0</v>
      </c>
      <c r="BD13" s="309" t="s">
        <v>6363</v>
      </c>
      <c r="BE13" s="286"/>
      <c r="BF13" s="254"/>
      <c r="BG13" s="91">
        <v>4.0</v>
      </c>
      <c r="BH13" s="319" t="s">
        <v>6364</v>
      </c>
      <c r="BI13" s="91">
        <v>4.0</v>
      </c>
      <c r="BJ13" s="319" t="s">
        <v>6365</v>
      </c>
      <c r="BK13" s="91">
        <v>5.0</v>
      </c>
      <c r="BL13" s="320" t="s">
        <v>6366</v>
      </c>
      <c r="BM13" s="254"/>
      <c r="BN13" s="91">
        <v>7.0</v>
      </c>
      <c r="BO13" s="254" t="s">
        <v>6367</v>
      </c>
      <c r="BP13" s="310" t="s">
        <v>6368</v>
      </c>
      <c r="BR13" s="44"/>
      <c r="BS13" s="254" t="s">
        <v>6369</v>
      </c>
      <c r="BU13" s="44"/>
      <c r="BV13" s="254"/>
      <c r="BW13" s="254"/>
      <c r="BX13" s="254"/>
      <c r="BY13" s="254"/>
      <c r="BZ13" s="254"/>
      <c r="CA13" s="299">
        <v>7.0</v>
      </c>
      <c r="CB13" s="300" t="s">
        <v>6370</v>
      </c>
      <c r="CC13" s="299">
        <v>7.0</v>
      </c>
      <c r="CD13" s="300" t="s">
        <v>6371</v>
      </c>
      <c r="CE13" s="254"/>
      <c r="CF13" s="254"/>
    </row>
    <row r="14">
      <c r="A14" s="113"/>
      <c r="B14" s="287" t="s">
        <v>6372</v>
      </c>
      <c r="C14" s="285" t="s">
        <v>6373</v>
      </c>
      <c r="D14" s="286"/>
      <c r="F14" s="287">
        <v>9.0</v>
      </c>
      <c r="G14" s="113" t="s">
        <v>6374</v>
      </c>
      <c r="H14" s="44"/>
      <c r="J14" s="287">
        <v>9.0</v>
      </c>
      <c r="K14" s="113" t="s">
        <v>6281</v>
      </c>
      <c r="L14" s="44"/>
      <c r="N14" s="287">
        <v>8.0</v>
      </c>
      <c r="O14" s="301" t="s">
        <v>6375</v>
      </c>
      <c r="P14" s="287">
        <v>8.0</v>
      </c>
      <c r="Q14" s="302" t="s">
        <v>6376</v>
      </c>
      <c r="S14" s="357"/>
      <c r="U14" s="328">
        <v>4.0</v>
      </c>
      <c r="V14" s="342" t="s">
        <v>6377</v>
      </c>
      <c r="W14" s="180"/>
      <c r="X14" s="349"/>
      <c r="Y14" s="350"/>
      <c r="AA14" s="328">
        <v>6.0</v>
      </c>
      <c r="AB14" s="329" t="s">
        <v>6378</v>
      </c>
      <c r="AC14" s="328">
        <v>5.0</v>
      </c>
      <c r="AD14" s="345" t="s">
        <v>6276</v>
      </c>
      <c r="AE14" s="334" t="s">
        <v>6379</v>
      </c>
      <c r="AF14" s="253"/>
      <c r="AG14" s="311">
        <v>6.0</v>
      </c>
      <c r="AH14" s="316" t="str">
        <f>HYPERLINK("https://worm.fandom.com/wiki/Tinker", "Tinker")</f>
        <v>Tinker</v>
      </c>
      <c r="AI14" s="308">
        <v>6.0</v>
      </c>
      <c r="AJ14" s="332">
        <v>6.0</v>
      </c>
      <c r="AK14" s="308">
        <v>6.0</v>
      </c>
      <c r="AL14" s="333" t="s">
        <v>6380</v>
      </c>
      <c r="AM14" s="254"/>
      <c r="AN14" s="91">
        <v>6.0</v>
      </c>
      <c r="AO14" s="319" t="s">
        <v>999</v>
      </c>
      <c r="AP14" s="320" t="s">
        <v>6381</v>
      </c>
      <c r="AQ14" s="321" t="s">
        <v>6382</v>
      </c>
      <c r="AR14" s="321" t="s">
        <v>6383</v>
      </c>
      <c r="AS14" s="254"/>
      <c r="AT14" s="308">
        <v>6.0</v>
      </c>
      <c r="AU14" s="334" t="s">
        <v>6384</v>
      </c>
      <c r="AV14" s="337">
        <v>5.0</v>
      </c>
      <c r="AW14" s="346" t="s">
        <v>6385</v>
      </c>
      <c r="AX14" s="336">
        <v>6.0</v>
      </c>
      <c r="AY14" s="334" t="s">
        <v>6386</v>
      </c>
      <c r="AZ14" s="254"/>
      <c r="BA14" s="308">
        <v>3.0</v>
      </c>
      <c r="BB14" s="358" t="s">
        <v>6387</v>
      </c>
      <c r="BC14" s="308">
        <v>3.0</v>
      </c>
      <c r="BD14" s="309" t="s">
        <v>6192</v>
      </c>
      <c r="BE14" s="286"/>
      <c r="BF14" s="254"/>
      <c r="BG14" s="91">
        <v>5.0</v>
      </c>
      <c r="BH14" s="319" t="s">
        <v>6388</v>
      </c>
      <c r="BI14" s="91">
        <v>5.0</v>
      </c>
      <c r="BJ14" s="319" t="s">
        <v>6389</v>
      </c>
      <c r="BK14" s="91">
        <v>6.0</v>
      </c>
      <c r="BL14" s="359" t="s">
        <v>6390</v>
      </c>
      <c r="BM14" s="254"/>
      <c r="BN14" s="91">
        <v>8.0</v>
      </c>
      <c r="BO14" s="254" t="s">
        <v>6391</v>
      </c>
      <c r="BP14" s="310" t="s">
        <v>6392</v>
      </c>
      <c r="BR14" s="44"/>
      <c r="BS14" s="254" t="s">
        <v>6393</v>
      </c>
      <c r="BU14" s="44"/>
      <c r="BV14" s="254"/>
      <c r="BW14" s="254"/>
      <c r="BX14" s="254"/>
      <c r="BY14" s="254"/>
      <c r="BZ14" s="254"/>
      <c r="CA14" s="299">
        <v>8.0</v>
      </c>
      <c r="CB14" s="300" t="s">
        <v>6394</v>
      </c>
      <c r="CC14" s="299">
        <v>8.0</v>
      </c>
      <c r="CD14" s="300" t="s">
        <v>6395</v>
      </c>
      <c r="CE14" s="254"/>
      <c r="CF14" s="254"/>
    </row>
    <row r="15">
      <c r="A15" s="113"/>
      <c r="B15" s="287" t="s">
        <v>6396</v>
      </c>
      <c r="C15" s="285" t="s">
        <v>6397</v>
      </c>
      <c r="D15" s="286"/>
      <c r="F15" s="287">
        <v>10.0</v>
      </c>
      <c r="G15" s="113" t="s">
        <v>6398</v>
      </c>
      <c r="H15" s="44"/>
      <c r="J15" s="287">
        <v>10.0</v>
      </c>
      <c r="K15" s="113" t="s">
        <v>6399</v>
      </c>
      <c r="L15" s="44"/>
      <c r="N15" s="287">
        <v>9.0</v>
      </c>
      <c r="O15" s="301" t="s">
        <v>6400</v>
      </c>
      <c r="P15" s="287">
        <v>9.0</v>
      </c>
      <c r="Q15" s="302" t="s">
        <v>6401</v>
      </c>
      <c r="S15" s="357"/>
      <c r="U15" s="328">
        <v>5.0</v>
      </c>
      <c r="V15" s="342" t="s">
        <v>6402</v>
      </c>
      <c r="W15" s="180"/>
      <c r="X15" s="343" t="s">
        <v>6403</v>
      </c>
      <c r="Y15" s="344" t="s">
        <v>6404</v>
      </c>
      <c r="AA15" s="328">
        <v>7.0</v>
      </c>
      <c r="AB15" s="329" t="s">
        <v>6405</v>
      </c>
      <c r="AC15" s="328">
        <v>6.0</v>
      </c>
      <c r="AD15" s="345" t="s">
        <v>6276</v>
      </c>
      <c r="AE15" s="334" t="s">
        <v>6406</v>
      </c>
      <c r="AF15" s="253"/>
      <c r="AG15" s="311">
        <v>7.0</v>
      </c>
      <c r="AH15" s="316" t="str">
        <f>HYPERLINK("https://worm.fandom.com/wiki/Blaster", "Blaster")</f>
        <v>Blaster</v>
      </c>
      <c r="AI15" s="308">
        <v>7.0</v>
      </c>
      <c r="AJ15" s="332">
        <v>7.0</v>
      </c>
      <c r="AK15" s="308">
        <v>7.0</v>
      </c>
      <c r="AL15" s="333" t="s">
        <v>6407</v>
      </c>
      <c r="AM15" s="254"/>
      <c r="AN15" s="91">
        <v>7.0</v>
      </c>
      <c r="AO15" s="319" t="s">
        <v>6408</v>
      </c>
      <c r="AP15" s="320" t="s">
        <v>6409</v>
      </c>
      <c r="AQ15" s="321" t="s">
        <v>6410</v>
      </c>
      <c r="AR15" s="322" t="s">
        <v>6411</v>
      </c>
      <c r="AS15" s="254"/>
      <c r="AT15" s="308">
        <v>7.0</v>
      </c>
      <c r="AU15" s="334" t="s">
        <v>6412</v>
      </c>
      <c r="AV15" s="280" t="s">
        <v>6413</v>
      </c>
      <c r="AW15" s="48"/>
      <c r="AX15" s="336">
        <v>7.0</v>
      </c>
      <c r="AY15" s="334" t="s">
        <v>6414</v>
      </c>
      <c r="AZ15" s="254"/>
      <c r="BA15" s="308">
        <v>4.0</v>
      </c>
      <c r="BB15" s="334" t="s">
        <v>6415</v>
      </c>
      <c r="BC15" s="308">
        <v>4.0</v>
      </c>
      <c r="BD15" s="309" t="s">
        <v>6217</v>
      </c>
      <c r="BE15" s="286"/>
      <c r="BF15" s="254"/>
      <c r="BG15" s="91">
        <v>6.0</v>
      </c>
      <c r="BH15" s="319" t="s">
        <v>6416</v>
      </c>
      <c r="BI15" s="159">
        <v>6.0</v>
      </c>
      <c r="BJ15" s="360" t="s">
        <v>6417</v>
      </c>
      <c r="BK15" s="91">
        <v>7.0</v>
      </c>
      <c r="BL15" s="320" t="s">
        <v>1323</v>
      </c>
      <c r="BM15" s="254"/>
      <c r="BN15" s="91">
        <v>9.0</v>
      </c>
      <c r="BO15" s="254" t="s">
        <v>6418</v>
      </c>
      <c r="BP15" s="310" t="s">
        <v>6419</v>
      </c>
      <c r="BR15" s="44"/>
      <c r="BS15" s="254" t="s">
        <v>6420</v>
      </c>
      <c r="BU15" s="44"/>
      <c r="BV15" s="254"/>
      <c r="BW15" s="254"/>
      <c r="BX15" s="254"/>
      <c r="BY15" s="254"/>
      <c r="BZ15" s="254"/>
      <c r="CA15" s="299">
        <v>9.0</v>
      </c>
      <c r="CB15" s="300" t="s">
        <v>6421</v>
      </c>
      <c r="CC15" s="299">
        <v>9.0</v>
      </c>
      <c r="CD15" s="300" t="s">
        <v>6422</v>
      </c>
      <c r="CE15" s="254"/>
      <c r="CF15" s="254"/>
    </row>
    <row r="16">
      <c r="A16" s="113"/>
      <c r="B16" s="361" t="s">
        <v>6423</v>
      </c>
      <c r="C16" s="362" t="s">
        <v>6424</v>
      </c>
      <c r="D16" s="340"/>
      <c r="F16" s="287">
        <v>11.0</v>
      </c>
      <c r="G16" s="113" t="s">
        <v>6425</v>
      </c>
      <c r="H16" s="44"/>
      <c r="J16" s="287">
        <v>11.0</v>
      </c>
      <c r="K16" s="113" t="s">
        <v>6426</v>
      </c>
      <c r="L16" s="44"/>
      <c r="N16" s="287">
        <v>10.0</v>
      </c>
      <c r="O16" s="301" t="s">
        <v>6427</v>
      </c>
      <c r="P16" s="287">
        <v>10.0</v>
      </c>
      <c r="Q16" s="302" t="s">
        <v>6428</v>
      </c>
      <c r="S16" s="357"/>
      <c r="U16" s="328">
        <v>6.0</v>
      </c>
      <c r="V16" s="342" t="s">
        <v>6429</v>
      </c>
      <c r="W16" s="180"/>
      <c r="X16" s="349"/>
      <c r="Y16" s="350"/>
      <c r="AA16" s="328">
        <v>8.0</v>
      </c>
      <c r="AB16" s="329" t="s">
        <v>6430</v>
      </c>
      <c r="AC16" s="328">
        <v>7.0</v>
      </c>
      <c r="AD16" s="345" t="s">
        <v>6431</v>
      </c>
      <c r="AE16" s="342" t="s">
        <v>6432</v>
      </c>
      <c r="AF16" s="253"/>
      <c r="AG16" s="311">
        <v>8.0</v>
      </c>
      <c r="AH16" s="316" t="str">
        <f>HYPERLINK("https://worm.fandom.com/wiki/Thinker", "Thinker")</f>
        <v>Thinker</v>
      </c>
      <c r="AI16" s="308">
        <v>8.0</v>
      </c>
      <c r="AJ16" s="332">
        <v>8.0</v>
      </c>
      <c r="AK16" s="308">
        <v>8.0</v>
      </c>
      <c r="AL16" s="333" t="s">
        <v>6433</v>
      </c>
      <c r="AM16" s="254"/>
      <c r="AN16" s="91">
        <v>8.0</v>
      </c>
      <c r="AO16" s="319" t="s">
        <v>6434</v>
      </c>
      <c r="AP16" s="320" t="s">
        <v>6435</v>
      </c>
      <c r="AQ16" s="112" t="s">
        <v>6436</v>
      </c>
      <c r="AR16" s="322" t="s">
        <v>6437</v>
      </c>
      <c r="AS16" s="254"/>
      <c r="AT16" s="337">
        <v>8.0</v>
      </c>
      <c r="AU16" s="346" t="s">
        <v>6399</v>
      </c>
      <c r="AV16" s="104">
        <v>6.0</v>
      </c>
      <c r="AW16" s="323" t="s">
        <v>6438</v>
      </c>
      <c r="AX16" s="336">
        <v>8.0</v>
      </c>
      <c r="AY16" s="334" t="s">
        <v>6439</v>
      </c>
      <c r="AZ16" s="254"/>
      <c r="BA16" s="308">
        <v>5.0</v>
      </c>
      <c r="BB16" s="334" t="s">
        <v>6440</v>
      </c>
      <c r="BC16" s="308">
        <v>5.0</v>
      </c>
      <c r="BD16" s="309" t="s">
        <v>6441</v>
      </c>
      <c r="BE16" s="286"/>
      <c r="BF16" s="254"/>
      <c r="BG16" s="91">
        <v>7.0</v>
      </c>
      <c r="BH16" s="319" t="s">
        <v>6442</v>
      </c>
      <c r="BI16" s="278" t="s">
        <v>6443</v>
      </c>
      <c r="BJ16" s="48"/>
      <c r="BK16" s="91">
        <v>8.0</v>
      </c>
      <c r="BL16" s="320" t="s">
        <v>6444</v>
      </c>
      <c r="BM16" s="254"/>
      <c r="BN16" s="159">
        <v>10.0</v>
      </c>
      <c r="BO16" s="363" t="s">
        <v>6445</v>
      </c>
      <c r="BP16" s="364" t="s">
        <v>6446</v>
      </c>
      <c r="BQ16" s="56"/>
      <c r="BR16" s="42"/>
      <c r="BS16" s="363" t="s">
        <v>6447</v>
      </c>
      <c r="BT16" s="56"/>
      <c r="BU16" s="42"/>
      <c r="BV16" s="254"/>
      <c r="BW16" s="254"/>
      <c r="BX16" s="254"/>
      <c r="BY16" s="254"/>
      <c r="BZ16" s="254"/>
      <c r="CA16" s="299">
        <v>10.0</v>
      </c>
      <c r="CB16" s="300" t="s">
        <v>6448</v>
      </c>
      <c r="CC16" s="299">
        <v>10.0</v>
      </c>
      <c r="CD16" s="300" t="s">
        <v>6449</v>
      </c>
      <c r="CE16" s="254"/>
      <c r="CF16" s="254"/>
    </row>
    <row r="17">
      <c r="F17" s="287">
        <v>12.0</v>
      </c>
      <c r="G17" s="113" t="s">
        <v>1097</v>
      </c>
      <c r="H17" s="44"/>
      <c r="J17" s="287">
        <v>12.0</v>
      </c>
      <c r="K17" s="113" t="s">
        <v>6450</v>
      </c>
      <c r="L17" s="44"/>
      <c r="N17" s="287">
        <v>11.0</v>
      </c>
      <c r="O17" s="301" t="s">
        <v>6451</v>
      </c>
      <c r="P17" s="287">
        <v>11.0</v>
      </c>
      <c r="Q17" s="302" t="s">
        <v>6452</v>
      </c>
      <c r="S17" s="357"/>
      <c r="U17" s="328">
        <v>7.0</v>
      </c>
      <c r="V17" s="342" t="s">
        <v>6453</v>
      </c>
      <c r="W17" s="180"/>
      <c r="X17" s="343" t="s">
        <v>6454</v>
      </c>
      <c r="Y17" s="344" t="s">
        <v>6455</v>
      </c>
      <c r="AA17" s="328">
        <v>9.0</v>
      </c>
      <c r="AB17" s="329" t="s">
        <v>6456</v>
      </c>
      <c r="AC17" s="328">
        <v>8.0</v>
      </c>
      <c r="AD17" s="345" t="s">
        <v>6276</v>
      </c>
      <c r="AE17" s="334" t="s">
        <v>6457</v>
      </c>
      <c r="AF17" s="253"/>
      <c r="AG17" s="311">
        <v>9.0</v>
      </c>
      <c r="AH17" s="316" t="str">
        <f>HYPERLINK("https://worm.fandom.com/wiki/Striker", "Striker")</f>
        <v>Striker</v>
      </c>
      <c r="AI17" s="308">
        <v>9.0</v>
      </c>
      <c r="AJ17" s="332">
        <v>9.0</v>
      </c>
      <c r="AK17" s="308">
        <v>9.0</v>
      </c>
      <c r="AL17" s="333" t="s">
        <v>6458</v>
      </c>
      <c r="AM17" s="254"/>
      <c r="AN17" s="91">
        <v>9.0</v>
      </c>
      <c r="AO17" s="319" t="s">
        <v>6459</v>
      </c>
      <c r="AP17" s="320" t="s">
        <v>6460</v>
      </c>
      <c r="AQ17" s="321" t="s">
        <v>6461</v>
      </c>
      <c r="AR17" s="322" t="s">
        <v>6462</v>
      </c>
      <c r="AS17" s="254"/>
      <c r="AT17" s="293"/>
      <c r="AU17" s="323"/>
      <c r="AV17" s="124">
        <v>7.0</v>
      </c>
      <c r="AW17" s="334" t="s">
        <v>6463</v>
      </c>
      <c r="AX17" s="335">
        <v>9.0</v>
      </c>
      <c r="AY17" s="334" t="s">
        <v>6464</v>
      </c>
      <c r="AZ17" s="254"/>
      <c r="BA17" s="308">
        <v>6.0</v>
      </c>
      <c r="BB17" s="334" t="s">
        <v>6465</v>
      </c>
      <c r="BC17" s="308">
        <v>6.0</v>
      </c>
      <c r="BD17" s="309" t="s">
        <v>6466</v>
      </c>
      <c r="BE17" s="286"/>
      <c r="BF17" s="254"/>
      <c r="BG17" s="91">
        <v>8.0</v>
      </c>
      <c r="BH17" s="319" t="s">
        <v>6467</v>
      </c>
      <c r="BI17" s="92">
        <v>1.0</v>
      </c>
      <c r="BJ17" s="341" t="s">
        <v>6468</v>
      </c>
      <c r="BK17" s="91">
        <v>9.0</v>
      </c>
      <c r="BL17" s="320" t="s">
        <v>6469</v>
      </c>
      <c r="BM17" s="254"/>
      <c r="BN17" s="365" t="s">
        <v>6470</v>
      </c>
      <c r="BO17" s="80"/>
      <c r="BP17" s="80"/>
      <c r="BQ17" s="80"/>
      <c r="BR17" s="80"/>
      <c r="BS17" s="80"/>
      <c r="BT17" s="80"/>
      <c r="BU17" s="48"/>
      <c r="BV17" s="254"/>
      <c r="BW17" s="254"/>
      <c r="BX17" s="254"/>
      <c r="BY17" s="254"/>
      <c r="BZ17" s="254"/>
      <c r="CA17" s="299">
        <v>11.0</v>
      </c>
      <c r="CB17" s="300" t="s">
        <v>2547</v>
      </c>
      <c r="CC17" s="299">
        <v>11.0</v>
      </c>
      <c r="CD17" s="300" t="s">
        <v>6205</v>
      </c>
      <c r="CE17" s="254"/>
      <c r="CF17" s="254"/>
    </row>
    <row r="18">
      <c r="F18" s="287">
        <v>13.0</v>
      </c>
      <c r="G18" s="113" t="s">
        <v>6471</v>
      </c>
      <c r="H18" s="44"/>
      <c r="J18" s="287">
        <v>13.0</v>
      </c>
      <c r="K18" s="113" t="s">
        <v>6472</v>
      </c>
      <c r="L18" s="44"/>
      <c r="N18" s="287">
        <v>12.0</v>
      </c>
      <c r="O18" s="301" t="s">
        <v>6473</v>
      </c>
      <c r="P18" s="287">
        <v>12.0</v>
      </c>
      <c r="Q18" s="302" t="s">
        <v>6474</v>
      </c>
      <c r="S18" s="357"/>
      <c r="U18" s="328">
        <v>8.0</v>
      </c>
      <c r="V18" s="342" t="s">
        <v>6475</v>
      </c>
      <c r="W18" s="180"/>
      <c r="X18" s="349"/>
      <c r="Y18" s="350"/>
      <c r="AA18" s="328">
        <v>10.0</v>
      </c>
      <c r="AB18" s="329" t="s">
        <v>6476</v>
      </c>
      <c r="AC18" s="328">
        <v>9.0</v>
      </c>
      <c r="AD18" s="345" t="s">
        <v>6431</v>
      </c>
      <c r="AE18" s="342" t="s">
        <v>6477</v>
      </c>
      <c r="AF18" s="253"/>
      <c r="AG18" s="311">
        <v>10.0</v>
      </c>
      <c r="AH18" s="316" t="str">
        <f>HYPERLINK("https://worm.fandom.com/wiki/Changer", "Changer")</f>
        <v>Changer</v>
      </c>
      <c r="AI18" s="337">
        <v>10.0</v>
      </c>
      <c r="AJ18" s="366">
        <v>10.0</v>
      </c>
      <c r="AK18" s="308">
        <v>10.0</v>
      </c>
      <c r="AL18" s="333" t="s">
        <v>6478</v>
      </c>
      <c r="AM18" s="254"/>
      <c r="AN18" s="159">
        <v>10.0</v>
      </c>
      <c r="AO18" s="360" t="s">
        <v>1629</v>
      </c>
      <c r="AP18" s="367" t="s">
        <v>6479</v>
      </c>
      <c r="AQ18" s="368" t="s">
        <v>6480</v>
      </c>
      <c r="AR18" s="369" t="s">
        <v>6481</v>
      </c>
      <c r="AS18" s="254"/>
      <c r="AT18" s="337"/>
      <c r="AU18" s="346"/>
      <c r="AV18" s="337">
        <v>8.0</v>
      </c>
      <c r="AW18" s="346" t="s">
        <v>6482</v>
      </c>
      <c r="AX18" s="337">
        <v>10.0</v>
      </c>
      <c r="AY18" s="346" t="s">
        <v>6483</v>
      </c>
      <c r="AZ18" s="254"/>
      <c r="BA18" s="308">
        <v>7.0</v>
      </c>
      <c r="BB18" s="334" t="s">
        <v>6484</v>
      </c>
      <c r="BC18" s="308">
        <v>7.0</v>
      </c>
      <c r="BD18" s="309" t="s">
        <v>6485</v>
      </c>
      <c r="BE18" s="286"/>
      <c r="BF18" s="254"/>
      <c r="BG18" s="91">
        <v>9.0</v>
      </c>
      <c r="BH18" s="319" t="s">
        <v>6486</v>
      </c>
      <c r="BI18" s="91">
        <v>2.0</v>
      </c>
      <c r="BJ18" s="319" t="s">
        <v>6487</v>
      </c>
      <c r="BK18" s="159">
        <v>10.0</v>
      </c>
      <c r="BL18" s="367" t="s">
        <v>6488</v>
      </c>
      <c r="BM18" s="254"/>
      <c r="BN18" s="269" t="s">
        <v>6489</v>
      </c>
      <c r="BO18" s="40"/>
      <c r="BP18" s="40"/>
      <c r="BQ18" s="40"/>
      <c r="BR18" s="40"/>
      <c r="BS18" s="40"/>
      <c r="BT18" s="40"/>
      <c r="BU18" s="37"/>
      <c r="BV18" s="254"/>
      <c r="BW18" s="254"/>
      <c r="BX18" s="254"/>
      <c r="BY18" s="254"/>
      <c r="BZ18" s="254"/>
      <c r="CA18" s="299">
        <v>12.0</v>
      </c>
      <c r="CB18" s="300" t="s">
        <v>6490</v>
      </c>
      <c r="CC18" s="299">
        <v>12.0</v>
      </c>
      <c r="CD18" s="300" t="s">
        <v>6309</v>
      </c>
      <c r="CE18" s="254"/>
      <c r="CF18" s="254"/>
    </row>
    <row r="19">
      <c r="F19" s="287">
        <v>14.0</v>
      </c>
      <c r="G19" s="113" t="s">
        <v>6491</v>
      </c>
      <c r="H19" s="44"/>
      <c r="J19" s="287">
        <v>14.0</v>
      </c>
      <c r="K19" s="113" t="s">
        <v>1533</v>
      </c>
      <c r="L19" s="44"/>
      <c r="N19" s="287">
        <v>13.0</v>
      </c>
      <c r="O19" s="301" t="s">
        <v>6492</v>
      </c>
      <c r="P19" s="287">
        <v>13.0</v>
      </c>
      <c r="Q19" s="302" t="s">
        <v>6493</v>
      </c>
      <c r="S19" s="357"/>
      <c r="U19" s="328">
        <v>9.0</v>
      </c>
      <c r="V19" s="342" t="s">
        <v>6494</v>
      </c>
      <c r="W19" s="180"/>
      <c r="X19" s="343" t="s">
        <v>6495</v>
      </c>
      <c r="Y19" s="344" t="s">
        <v>6496</v>
      </c>
      <c r="AA19" s="328">
        <v>11.0</v>
      </c>
      <c r="AB19" s="329" t="s">
        <v>6497</v>
      </c>
      <c r="AC19" s="328">
        <v>10.0</v>
      </c>
      <c r="AD19" s="345" t="s">
        <v>6302</v>
      </c>
      <c r="AE19" s="334" t="s">
        <v>6498</v>
      </c>
      <c r="AF19" s="253"/>
      <c r="AG19" s="311">
        <v>11.0</v>
      </c>
      <c r="AH19" s="370" t="str">
        <f>HYPERLINK("https://worm.fandom.com/wiki/Trump", "Trump")</f>
        <v>Trump</v>
      </c>
      <c r="AI19" s="371"/>
      <c r="AJ19" s="371"/>
      <c r="AK19" s="308">
        <v>11.0</v>
      </c>
      <c r="AL19" s="333" t="s">
        <v>6499</v>
      </c>
      <c r="AM19" s="254"/>
      <c r="AN19" s="254"/>
      <c r="AO19" s="254"/>
      <c r="AP19" s="254"/>
      <c r="AQ19" s="254"/>
      <c r="AR19" s="254"/>
      <c r="AS19" s="254"/>
      <c r="AT19" s="280" t="s">
        <v>6500</v>
      </c>
      <c r="AU19" s="80"/>
      <c r="AV19" s="80"/>
      <c r="AW19" s="80"/>
      <c r="AX19" s="80"/>
      <c r="AY19" s="48"/>
      <c r="AZ19" s="254"/>
      <c r="BA19" s="308">
        <v>8.0</v>
      </c>
      <c r="BB19" s="334" t="s">
        <v>6501</v>
      </c>
      <c r="BC19" s="308">
        <v>8.0</v>
      </c>
      <c r="BD19" s="309" t="s">
        <v>6502</v>
      </c>
      <c r="BE19" s="286"/>
      <c r="BF19" s="254"/>
      <c r="BG19" s="91">
        <v>10.0</v>
      </c>
      <c r="BH19" s="319" t="s">
        <v>6503</v>
      </c>
      <c r="BI19" s="91">
        <v>3.0</v>
      </c>
      <c r="BJ19" s="319" t="s">
        <v>6504</v>
      </c>
      <c r="BK19" s="254"/>
      <c r="BL19" s="320"/>
      <c r="BM19" s="254"/>
      <c r="BN19" s="43"/>
      <c r="BU19" s="44"/>
      <c r="BV19" s="254"/>
      <c r="BW19" s="254"/>
      <c r="BX19" s="254"/>
      <c r="BY19" s="254"/>
      <c r="BZ19" s="254"/>
      <c r="CA19" s="299">
        <v>13.0</v>
      </c>
      <c r="CB19" s="300" t="s">
        <v>6505</v>
      </c>
      <c r="CC19" s="299">
        <v>13.0</v>
      </c>
      <c r="CD19" s="300" t="s">
        <v>6256</v>
      </c>
      <c r="CE19" s="254"/>
      <c r="CF19" s="254"/>
    </row>
    <row r="20">
      <c r="F20" s="287">
        <v>15.0</v>
      </c>
      <c r="G20" s="113" t="s">
        <v>6506</v>
      </c>
      <c r="H20" s="44"/>
      <c r="J20" s="287">
        <v>15.0</v>
      </c>
      <c r="K20" s="113" t="s">
        <v>6507</v>
      </c>
      <c r="L20" s="44"/>
      <c r="N20" s="287">
        <v>14.0</v>
      </c>
      <c r="O20" s="301" t="s">
        <v>6254</v>
      </c>
      <c r="P20" s="287">
        <v>14.0</v>
      </c>
      <c r="Q20" s="302" t="s">
        <v>6508</v>
      </c>
      <c r="S20" s="357"/>
      <c r="U20" s="328">
        <v>10.0</v>
      </c>
      <c r="V20" s="342" t="s">
        <v>6509</v>
      </c>
      <c r="W20" s="180"/>
      <c r="X20" s="349"/>
      <c r="Y20" s="350"/>
      <c r="AA20" s="328">
        <v>12.0</v>
      </c>
      <c r="AB20" s="329" t="s">
        <v>6510</v>
      </c>
      <c r="AC20" s="328">
        <v>11.0</v>
      </c>
      <c r="AD20" s="345" t="s">
        <v>6276</v>
      </c>
      <c r="AE20" s="342" t="s">
        <v>6511</v>
      </c>
      <c r="AF20" s="253"/>
      <c r="AG20" s="311">
        <v>12.0</v>
      </c>
      <c r="AH20" s="370" t="str">
        <f>HYPERLINK("https://worm.fandom.com/wiki/Stranger", "Stranger")</f>
        <v>Stranger</v>
      </c>
      <c r="AI20" s="371"/>
      <c r="AJ20" s="371"/>
      <c r="AK20" s="308">
        <v>12.0</v>
      </c>
      <c r="AL20" s="333" t="s">
        <v>6512</v>
      </c>
      <c r="AM20" s="254"/>
      <c r="AN20" s="254"/>
      <c r="AO20" s="254"/>
      <c r="AP20" s="254"/>
      <c r="AQ20" s="254"/>
      <c r="AR20" s="254"/>
      <c r="AS20" s="254"/>
      <c r="AT20" s="372" t="s">
        <v>6513</v>
      </c>
      <c r="AU20" s="80"/>
      <c r="AV20" s="80"/>
      <c r="AW20" s="80"/>
      <c r="AX20" s="80"/>
      <c r="AY20" s="48"/>
      <c r="AZ20" s="254"/>
      <c r="BA20" s="308">
        <v>9.0</v>
      </c>
      <c r="BB20" s="334" t="s">
        <v>6514</v>
      </c>
      <c r="BC20" s="308">
        <v>9.0</v>
      </c>
      <c r="BD20" s="309" t="s">
        <v>6515</v>
      </c>
      <c r="BE20" s="286"/>
      <c r="BF20" s="254"/>
      <c r="BG20" s="91">
        <v>11.0</v>
      </c>
      <c r="BH20" s="319" t="s">
        <v>6516</v>
      </c>
      <c r="BI20" s="91">
        <v>4.0</v>
      </c>
      <c r="BJ20" s="373" t="s">
        <v>6517</v>
      </c>
      <c r="BK20" s="254"/>
      <c r="BL20" s="320"/>
      <c r="BM20" s="254"/>
      <c r="BN20" s="43"/>
      <c r="BU20" s="44"/>
      <c r="BV20" s="254"/>
      <c r="BW20" s="254"/>
      <c r="BX20" s="254"/>
      <c r="BY20" s="254"/>
      <c r="BZ20" s="254"/>
      <c r="CA20" s="299">
        <v>14.0</v>
      </c>
      <c r="CB20" s="300" t="s">
        <v>6518</v>
      </c>
      <c r="CC20" s="299">
        <v>14.0</v>
      </c>
      <c r="CD20" s="300" t="s">
        <v>6519</v>
      </c>
      <c r="CE20" s="254"/>
      <c r="CF20" s="254"/>
    </row>
    <row r="21">
      <c r="F21" s="287">
        <v>16.0</v>
      </c>
      <c r="G21" s="113" t="s">
        <v>6520</v>
      </c>
      <c r="H21" s="44"/>
      <c r="J21" s="287">
        <v>16.0</v>
      </c>
      <c r="K21" s="113" t="s">
        <v>830</v>
      </c>
      <c r="L21" s="44"/>
      <c r="N21" s="287">
        <v>15.0</v>
      </c>
      <c r="O21" s="301" t="s">
        <v>6521</v>
      </c>
      <c r="P21" s="287">
        <v>15.0</v>
      </c>
      <c r="Q21" s="302" t="s">
        <v>6522</v>
      </c>
      <c r="S21" s="357"/>
      <c r="U21" s="328">
        <v>11.0</v>
      </c>
      <c r="V21" s="342" t="s">
        <v>6523</v>
      </c>
      <c r="W21" s="180"/>
      <c r="X21" s="343" t="s">
        <v>6524</v>
      </c>
      <c r="Y21" s="374" t="s">
        <v>6525</v>
      </c>
      <c r="AA21" s="328">
        <v>13.0</v>
      </c>
      <c r="AB21" s="329" t="s">
        <v>6526</v>
      </c>
      <c r="AC21" s="328">
        <v>12.0</v>
      </c>
      <c r="AD21" s="345" t="s">
        <v>6431</v>
      </c>
      <c r="AE21" s="334" t="s">
        <v>6527</v>
      </c>
      <c r="AF21" s="253"/>
      <c r="AG21" s="313">
        <v>13.0</v>
      </c>
      <c r="AH21" s="375" t="s">
        <v>6528</v>
      </c>
      <c r="AI21" s="371"/>
      <c r="AJ21" s="371"/>
      <c r="AK21" s="308">
        <v>13.0</v>
      </c>
      <c r="AL21" s="333" t="s">
        <v>6529</v>
      </c>
      <c r="AM21" s="254"/>
      <c r="AN21" s="254"/>
      <c r="AO21" s="254"/>
      <c r="AP21" s="254"/>
      <c r="AQ21" s="254"/>
      <c r="AR21" s="254"/>
      <c r="AS21" s="254"/>
      <c r="AT21" s="376">
        <v>1.0</v>
      </c>
      <c r="AU21" s="377" t="s">
        <v>6258</v>
      </c>
      <c r="AV21" s="378" t="s">
        <v>6530</v>
      </c>
      <c r="AW21" s="295"/>
      <c r="AX21" s="295"/>
      <c r="AY21" s="296"/>
      <c r="AZ21" s="254"/>
      <c r="BA21" s="308">
        <v>10.0</v>
      </c>
      <c r="BB21" s="334" t="s">
        <v>6531</v>
      </c>
      <c r="BC21" s="308">
        <v>10.0</v>
      </c>
      <c r="BD21" s="309" t="s">
        <v>6532</v>
      </c>
      <c r="BE21" s="286"/>
      <c r="BF21" s="254"/>
      <c r="BG21" s="159">
        <v>12.0</v>
      </c>
      <c r="BH21" s="360" t="s">
        <v>6533</v>
      </c>
      <c r="BI21" s="91">
        <v>5.0</v>
      </c>
      <c r="BJ21" s="319" t="s">
        <v>6534</v>
      </c>
      <c r="BK21" s="254"/>
      <c r="BL21" s="320"/>
      <c r="BM21" s="254"/>
      <c r="BN21" s="43"/>
      <c r="BU21" s="44"/>
      <c r="BV21" s="254"/>
      <c r="BW21" s="254"/>
      <c r="BX21" s="254"/>
      <c r="BY21" s="254"/>
      <c r="BZ21" s="254"/>
      <c r="CA21" s="299">
        <v>15.0</v>
      </c>
      <c r="CB21" s="300" t="s">
        <v>6535</v>
      </c>
      <c r="CC21" s="299">
        <v>15.0</v>
      </c>
      <c r="CD21" s="300" t="s">
        <v>6519</v>
      </c>
      <c r="CE21" s="254"/>
      <c r="CF21" s="254"/>
    </row>
    <row r="22">
      <c r="F22" s="287">
        <v>17.0</v>
      </c>
      <c r="G22" s="113" t="s">
        <v>6536</v>
      </c>
      <c r="H22" s="44"/>
      <c r="J22" s="287">
        <v>17.0</v>
      </c>
      <c r="K22" s="113" t="s">
        <v>6537</v>
      </c>
      <c r="L22" s="44"/>
      <c r="N22" s="287">
        <v>16.0</v>
      </c>
      <c r="O22" s="301" t="s">
        <v>6538</v>
      </c>
      <c r="P22" s="287">
        <v>16.0</v>
      </c>
      <c r="Q22" s="302" t="s">
        <v>6539</v>
      </c>
      <c r="S22" s="357"/>
      <c r="U22" s="379">
        <v>12.0</v>
      </c>
      <c r="V22" s="380" t="s">
        <v>6540</v>
      </c>
      <c r="W22" s="180"/>
      <c r="X22" s="349"/>
      <c r="Y22" s="350"/>
      <c r="AA22" s="328">
        <v>14.0</v>
      </c>
      <c r="AB22" s="329" t="s">
        <v>6541</v>
      </c>
      <c r="AC22" s="328">
        <v>13.0</v>
      </c>
      <c r="AD22" s="381" t="s">
        <v>6276</v>
      </c>
      <c r="AE22" s="342" t="s">
        <v>6542</v>
      </c>
      <c r="AF22" s="253"/>
      <c r="AG22" s="382"/>
      <c r="AH22" s="371"/>
      <c r="AI22" s="371"/>
      <c r="AJ22" s="371"/>
      <c r="AK22" s="308">
        <v>14.0</v>
      </c>
      <c r="AL22" s="333" t="s">
        <v>6543</v>
      </c>
      <c r="AM22" s="254"/>
      <c r="AN22" s="254"/>
      <c r="AO22" s="254"/>
      <c r="AP22" s="254"/>
      <c r="AQ22" s="254"/>
      <c r="AR22" s="254"/>
      <c r="AS22" s="254"/>
      <c r="AT22" s="383">
        <v>2.0</v>
      </c>
      <c r="AU22" s="384" t="s">
        <v>6544</v>
      </c>
      <c r="AV22" s="385" t="s">
        <v>6545</v>
      </c>
      <c r="AW22" s="6"/>
      <c r="AX22" s="6"/>
      <c r="AY22" s="286"/>
      <c r="AZ22" s="254"/>
      <c r="BA22" s="308">
        <v>11.0</v>
      </c>
      <c r="BB22" s="334" t="s">
        <v>6546</v>
      </c>
      <c r="BC22" s="308">
        <v>11.0</v>
      </c>
      <c r="BD22" s="386" t="s">
        <v>6547</v>
      </c>
      <c r="BE22" s="286"/>
      <c r="BF22" s="254"/>
      <c r="BG22" s="364"/>
      <c r="BH22" s="363"/>
      <c r="BI22" s="159">
        <v>6.0</v>
      </c>
      <c r="BJ22" s="360" t="s">
        <v>6548</v>
      </c>
      <c r="BK22" s="363"/>
      <c r="BL22" s="367"/>
      <c r="BM22" s="254"/>
      <c r="BN22" s="41"/>
      <c r="BO22" s="56"/>
      <c r="BP22" s="56"/>
      <c r="BQ22" s="56"/>
      <c r="BR22" s="56"/>
      <c r="BS22" s="56"/>
      <c r="BT22" s="56"/>
      <c r="BU22" s="42"/>
      <c r="BV22" s="254"/>
      <c r="BW22" s="254"/>
      <c r="BX22" s="254"/>
      <c r="BY22" s="254"/>
      <c r="BZ22" s="254"/>
      <c r="CA22" s="299">
        <v>16.0</v>
      </c>
      <c r="CB22" s="300" t="s">
        <v>6549</v>
      </c>
      <c r="CC22" s="299">
        <v>16.0</v>
      </c>
      <c r="CD22" s="300" t="s">
        <v>830</v>
      </c>
      <c r="CE22" s="254"/>
      <c r="CF22" s="254"/>
    </row>
    <row r="23">
      <c r="F23" s="287">
        <v>18.0</v>
      </c>
      <c r="G23" s="113" t="s">
        <v>1629</v>
      </c>
      <c r="H23" s="44"/>
      <c r="J23" s="287">
        <v>18.0</v>
      </c>
      <c r="K23" s="113" t="s">
        <v>4190</v>
      </c>
      <c r="L23" s="44"/>
      <c r="N23" s="287">
        <v>17.0</v>
      </c>
      <c r="O23" s="301" t="s">
        <v>6550</v>
      </c>
      <c r="P23" s="287">
        <v>17.0</v>
      </c>
      <c r="Q23" s="353" t="s">
        <v>6551</v>
      </c>
      <c r="S23" s="357"/>
      <c r="U23" s="184"/>
      <c r="V23" s="180"/>
      <c r="W23" s="180"/>
      <c r="X23" s="343" t="s">
        <v>6552</v>
      </c>
      <c r="Y23" s="344" t="s">
        <v>6553</v>
      </c>
      <c r="AA23" s="328">
        <v>15.0</v>
      </c>
      <c r="AB23" s="329" t="s">
        <v>6554</v>
      </c>
      <c r="AC23" s="328">
        <v>14.0</v>
      </c>
      <c r="AD23" s="381" t="s">
        <v>6302</v>
      </c>
      <c r="AE23" s="334" t="s">
        <v>6555</v>
      </c>
      <c r="AF23" s="253"/>
      <c r="AG23" s="382"/>
      <c r="AH23" s="371"/>
      <c r="AI23" s="371"/>
      <c r="AJ23" s="371"/>
      <c r="AK23" s="308">
        <v>15.0</v>
      </c>
      <c r="AL23" s="333" t="s">
        <v>6556</v>
      </c>
      <c r="AM23" s="254"/>
      <c r="AN23" s="254"/>
      <c r="AO23" s="254"/>
      <c r="AP23" s="254"/>
      <c r="AQ23" s="254"/>
      <c r="AR23" s="254"/>
      <c r="AS23" s="254"/>
      <c r="AT23" s="383">
        <v>3.0</v>
      </c>
      <c r="AU23" s="384" t="s">
        <v>6557</v>
      </c>
      <c r="AV23" s="385" t="s">
        <v>6558</v>
      </c>
      <c r="AW23" s="6"/>
      <c r="AX23" s="6"/>
      <c r="AY23" s="286"/>
      <c r="AZ23" s="254"/>
      <c r="BA23" s="308">
        <v>12.0</v>
      </c>
      <c r="BB23" s="334" t="s">
        <v>6559</v>
      </c>
      <c r="BC23" s="308">
        <v>12.0</v>
      </c>
      <c r="BD23" s="309" t="s">
        <v>6560</v>
      </c>
      <c r="BE23" s="286"/>
      <c r="BF23" s="254"/>
      <c r="BG23" s="254"/>
      <c r="BH23" s="254"/>
      <c r="BI23" s="254"/>
      <c r="BJ23" s="254"/>
      <c r="BK23" s="254"/>
      <c r="BL23" s="254"/>
      <c r="BM23" s="254"/>
      <c r="BN23" s="387" t="s">
        <v>6561</v>
      </c>
      <c r="BO23" s="80"/>
      <c r="BP23" s="80"/>
      <c r="BQ23" s="80"/>
      <c r="BR23" s="80"/>
      <c r="BS23" s="80"/>
      <c r="BT23" s="80"/>
      <c r="BU23" s="48"/>
      <c r="BV23" s="254"/>
      <c r="BW23" s="254"/>
      <c r="BX23" s="254"/>
      <c r="BY23" s="254"/>
      <c r="BZ23" s="254"/>
      <c r="CA23" s="299">
        <v>17.0</v>
      </c>
      <c r="CB23" s="300" t="s">
        <v>6562</v>
      </c>
      <c r="CC23" s="299">
        <v>17.0</v>
      </c>
      <c r="CD23" s="300" t="s">
        <v>6335</v>
      </c>
      <c r="CE23" s="254"/>
      <c r="CF23" s="254"/>
    </row>
    <row r="24">
      <c r="F24" s="287">
        <v>19.0</v>
      </c>
      <c r="G24" s="113" t="s">
        <v>6563</v>
      </c>
      <c r="H24" s="44"/>
      <c r="J24" s="287">
        <v>19.0</v>
      </c>
      <c r="K24" s="113" t="s">
        <v>1676</v>
      </c>
      <c r="L24" s="44"/>
      <c r="N24" s="287">
        <v>18.0</v>
      </c>
      <c r="O24" s="301" t="s">
        <v>6564</v>
      </c>
      <c r="P24" s="287">
        <v>18.0</v>
      </c>
      <c r="Q24" s="302" t="s">
        <v>6565</v>
      </c>
      <c r="S24" s="357"/>
      <c r="U24" s="184"/>
      <c r="V24" s="180"/>
      <c r="W24" s="180"/>
      <c r="X24" s="349"/>
      <c r="Y24" s="350"/>
      <c r="AA24" s="328">
        <v>16.0</v>
      </c>
      <c r="AB24" s="329" t="s">
        <v>6566</v>
      </c>
      <c r="AC24" s="328">
        <v>15.0</v>
      </c>
      <c r="AD24" s="381" t="s">
        <v>6276</v>
      </c>
      <c r="AE24" s="342" t="s">
        <v>1078</v>
      </c>
      <c r="AF24" s="253"/>
      <c r="AG24" s="382"/>
      <c r="AH24" s="371"/>
      <c r="AI24" s="371"/>
      <c r="AJ24" s="371"/>
      <c r="AK24" s="308">
        <v>16.0</v>
      </c>
      <c r="AL24" s="333" t="s">
        <v>6567</v>
      </c>
      <c r="AM24" s="254"/>
      <c r="AN24" s="254"/>
      <c r="AO24" s="254"/>
      <c r="AP24" s="254"/>
      <c r="AQ24" s="254"/>
      <c r="AR24" s="254"/>
      <c r="AS24" s="254"/>
      <c r="AT24" s="383">
        <v>4.0</v>
      </c>
      <c r="AU24" s="384" t="s">
        <v>6568</v>
      </c>
      <c r="AV24" s="385" t="s">
        <v>6569</v>
      </c>
      <c r="AW24" s="6"/>
      <c r="AX24" s="6"/>
      <c r="AY24" s="286"/>
      <c r="AZ24" s="254"/>
      <c r="BA24" s="308">
        <v>13.0</v>
      </c>
      <c r="BB24" s="334" t="s">
        <v>6570</v>
      </c>
      <c r="BC24" s="308">
        <v>13.0</v>
      </c>
      <c r="BD24" s="309" t="s">
        <v>6571</v>
      </c>
      <c r="BE24" s="286"/>
      <c r="BF24" s="254"/>
      <c r="BG24" s="254"/>
      <c r="BH24" s="254"/>
      <c r="BI24" s="254"/>
      <c r="BJ24" s="254"/>
      <c r="BK24" s="254"/>
      <c r="BL24" s="254"/>
      <c r="BM24" s="254"/>
      <c r="BN24" s="387" t="s">
        <v>6572</v>
      </c>
      <c r="BO24" s="80"/>
      <c r="BP24" s="80"/>
      <c r="BQ24" s="48"/>
      <c r="BR24" s="387" t="s">
        <v>6573</v>
      </c>
      <c r="BS24" s="80"/>
      <c r="BT24" s="80"/>
      <c r="BU24" s="48"/>
      <c r="BV24" s="254"/>
      <c r="BW24" s="254"/>
      <c r="BX24" s="254"/>
      <c r="BY24" s="254"/>
      <c r="BZ24" s="254"/>
      <c r="CA24" s="299">
        <v>18.0</v>
      </c>
      <c r="CB24" s="300" t="s">
        <v>6574</v>
      </c>
      <c r="CC24" s="299">
        <v>18.0</v>
      </c>
      <c r="CD24" s="300" t="s">
        <v>6575</v>
      </c>
      <c r="CE24" s="254"/>
      <c r="CF24" s="254"/>
    </row>
    <row r="25">
      <c r="F25" s="361">
        <v>20.0</v>
      </c>
      <c r="G25" s="388" t="s">
        <v>6576</v>
      </c>
      <c r="H25" s="42"/>
      <c r="J25" s="361">
        <v>20.0</v>
      </c>
      <c r="K25" s="388" t="s">
        <v>6335</v>
      </c>
      <c r="L25" s="42"/>
      <c r="N25" s="287">
        <v>19.0</v>
      </c>
      <c r="O25" s="301" t="s">
        <v>6577</v>
      </c>
      <c r="P25" s="287">
        <v>19.0</v>
      </c>
      <c r="Q25" s="302" t="s">
        <v>6578</v>
      </c>
      <c r="S25" s="357"/>
      <c r="U25" s="184"/>
      <c r="V25" s="180"/>
      <c r="W25" s="180"/>
      <c r="X25" s="343" t="s">
        <v>6579</v>
      </c>
      <c r="Y25" s="344" t="s">
        <v>6580</v>
      </c>
      <c r="AA25" s="328">
        <v>17.0</v>
      </c>
      <c r="AB25" s="329" t="s">
        <v>6581</v>
      </c>
      <c r="AC25" s="328">
        <v>16.0</v>
      </c>
      <c r="AD25" s="381" t="s">
        <v>6276</v>
      </c>
      <c r="AE25" s="342" t="s">
        <v>6582</v>
      </c>
      <c r="AF25" s="253"/>
      <c r="AG25" s="382"/>
      <c r="AH25" s="371"/>
      <c r="AI25" s="371"/>
      <c r="AJ25" s="371"/>
      <c r="AK25" s="308">
        <v>17.0</v>
      </c>
      <c r="AL25" s="333" t="s">
        <v>6583</v>
      </c>
      <c r="AM25" s="254"/>
      <c r="AN25" s="254"/>
      <c r="AO25" s="254"/>
      <c r="AP25" s="254"/>
      <c r="AQ25" s="254"/>
      <c r="AR25" s="254"/>
      <c r="AS25" s="254"/>
      <c r="AT25" s="383">
        <v>5.0</v>
      </c>
      <c r="AU25" s="384" t="s">
        <v>6584</v>
      </c>
      <c r="AV25" s="385" t="s">
        <v>6585</v>
      </c>
      <c r="AW25" s="6"/>
      <c r="AX25" s="6"/>
      <c r="AY25" s="286"/>
      <c r="AZ25" s="254"/>
      <c r="BA25" s="308">
        <v>14.0</v>
      </c>
      <c r="BB25" s="334" t="s">
        <v>6586</v>
      </c>
      <c r="BC25" s="308">
        <v>14.0</v>
      </c>
      <c r="BD25" s="309" t="s">
        <v>6587</v>
      </c>
      <c r="BE25" s="286"/>
      <c r="BF25" s="254"/>
      <c r="BH25" s="254"/>
      <c r="BI25" s="254"/>
      <c r="BJ25" s="254"/>
      <c r="BK25" s="254"/>
      <c r="BL25" s="254"/>
      <c r="BM25" s="254"/>
      <c r="BN25" s="389" t="s">
        <v>6588</v>
      </c>
      <c r="BO25" s="40"/>
      <c r="BP25" s="40"/>
      <c r="BQ25" s="37"/>
      <c r="BR25" s="389" t="s">
        <v>6589</v>
      </c>
      <c r="BS25" s="40"/>
      <c r="BT25" s="40"/>
      <c r="BU25" s="37"/>
      <c r="BV25" s="254"/>
      <c r="BW25" s="254"/>
      <c r="BX25" s="254"/>
      <c r="BY25" s="254"/>
      <c r="BZ25" s="254"/>
      <c r="CA25" s="299">
        <v>19.0</v>
      </c>
      <c r="CB25" s="300" t="s">
        <v>6590</v>
      </c>
      <c r="CC25" s="299">
        <v>19.0</v>
      </c>
      <c r="CD25" s="300" t="s">
        <v>6560</v>
      </c>
      <c r="CE25" s="254"/>
      <c r="CF25" s="254"/>
    </row>
    <row r="26">
      <c r="N26" s="361">
        <v>20.0</v>
      </c>
      <c r="O26" s="390" t="s">
        <v>6528</v>
      </c>
      <c r="P26" s="361">
        <v>20.0</v>
      </c>
      <c r="Q26" s="391" t="s">
        <v>6591</v>
      </c>
      <c r="R26" s="392"/>
      <c r="S26" s="393"/>
      <c r="U26" s="184"/>
      <c r="V26" s="180"/>
      <c r="W26" s="180"/>
      <c r="X26" s="349"/>
      <c r="Y26" s="350"/>
      <c r="AA26" s="328">
        <v>18.0</v>
      </c>
      <c r="AB26" s="329" t="s">
        <v>6592</v>
      </c>
      <c r="AC26" s="328">
        <v>17.0</v>
      </c>
      <c r="AD26" s="381" t="s">
        <v>6302</v>
      </c>
      <c r="AE26" s="342" t="s">
        <v>6593</v>
      </c>
      <c r="AF26" s="253"/>
      <c r="AG26" s="382"/>
      <c r="AH26" s="371"/>
      <c r="AI26" s="371"/>
      <c r="AJ26" s="371"/>
      <c r="AK26" s="308">
        <v>18.0</v>
      </c>
      <c r="AL26" s="333" t="s">
        <v>6594</v>
      </c>
      <c r="AM26" s="254"/>
      <c r="AN26" s="254"/>
      <c r="AO26" s="254"/>
      <c r="AP26" s="254"/>
      <c r="AQ26" s="254"/>
      <c r="AR26" s="254"/>
      <c r="AS26" s="254"/>
      <c r="AT26" s="383">
        <v>6.0</v>
      </c>
      <c r="AU26" s="384" t="s">
        <v>6595</v>
      </c>
      <c r="AV26" s="385" t="s">
        <v>6596</v>
      </c>
      <c r="AW26" s="6"/>
      <c r="AX26" s="6"/>
      <c r="AY26" s="286"/>
      <c r="AZ26" s="254"/>
      <c r="BA26" s="308">
        <v>15.0</v>
      </c>
      <c r="BB26" s="334" t="s">
        <v>6597</v>
      </c>
      <c r="BC26" s="308">
        <v>15.0</v>
      </c>
      <c r="BD26" s="309" t="s">
        <v>6598</v>
      </c>
      <c r="BE26" s="286"/>
      <c r="BF26" s="254"/>
      <c r="BI26" s="254"/>
      <c r="BJ26" s="254"/>
      <c r="BK26" s="254"/>
      <c r="BL26" s="254"/>
      <c r="BM26" s="254"/>
      <c r="BN26" s="43"/>
      <c r="BQ26" s="44"/>
      <c r="BR26" s="43"/>
      <c r="BU26" s="44"/>
      <c r="BV26" s="254"/>
      <c r="BW26" s="254"/>
      <c r="BX26" s="254"/>
      <c r="BY26" s="254"/>
      <c r="BZ26" s="254"/>
      <c r="CA26" s="299">
        <v>20.0</v>
      </c>
      <c r="CB26" s="300" t="s">
        <v>6599</v>
      </c>
      <c r="CC26" s="299">
        <v>20.0</v>
      </c>
      <c r="CD26" s="300" t="s">
        <v>6600</v>
      </c>
      <c r="CE26" s="254"/>
      <c r="CF26" s="254"/>
    </row>
    <row r="27">
      <c r="U27" s="184"/>
      <c r="V27" s="180"/>
      <c r="W27" s="180"/>
      <c r="X27" s="394" t="s">
        <v>6601</v>
      </c>
      <c r="Y27" s="395" t="s">
        <v>6602</v>
      </c>
      <c r="AA27" s="328">
        <v>19.0</v>
      </c>
      <c r="AB27" s="329" t="s">
        <v>6603</v>
      </c>
      <c r="AC27" s="328">
        <v>18.0</v>
      </c>
      <c r="AD27" s="381" t="s">
        <v>6276</v>
      </c>
      <c r="AE27" s="334" t="s">
        <v>4765</v>
      </c>
      <c r="AF27" s="253"/>
      <c r="AG27" s="382"/>
      <c r="AH27" s="371"/>
      <c r="AI27" s="371"/>
      <c r="AJ27" s="371"/>
      <c r="AK27" s="308">
        <v>19.0</v>
      </c>
      <c r="AL27" s="333" t="s">
        <v>6604</v>
      </c>
      <c r="AM27" s="254"/>
      <c r="AN27" s="254"/>
      <c r="AO27" s="254"/>
      <c r="AP27" s="254"/>
      <c r="AQ27" s="254"/>
      <c r="AR27" s="254"/>
      <c r="AS27" s="254"/>
      <c r="AT27" s="383">
        <v>7.0</v>
      </c>
      <c r="AU27" s="384" t="s">
        <v>6605</v>
      </c>
      <c r="AV27" s="385" t="s">
        <v>6606</v>
      </c>
      <c r="AW27" s="6"/>
      <c r="AX27" s="6"/>
      <c r="AY27" s="286"/>
      <c r="AZ27" s="254"/>
      <c r="BA27" s="308">
        <v>16.0</v>
      </c>
      <c r="BB27" s="334" t="s">
        <v>6607</v>
      </c>
      <c r="BC27" s="308">
        <v>16.0</v>
      </c>
      <c r="BD27" s="309" t="s">
        <v>6608</v>
      </c>
      <c r="BE27" s="286"/>
      <c r="BF27" s="254"/>
      <c r="BI27" s="254"/>
      <c r="BJ27" s="254"/>
      <c r="BK27" s="254"/>
      <c r="BL27" s="254"/>
      <c r="BM27" s="254"/>
      <c r="BN27" s="43"/>
      <c r="BQ27" s="44"/>
      <c r="BR27" s="43"/>
      <c r="BU27" s="44"/>
      <c r="BV27" s="254"/>
      <c r="BW27" s="254"/>
      <c r="BX27" s="254"/>
      <c r="BY27" s="254"/>
      <c r="BZ27" s="254"/>
      <c r="CA27" s="299">
        <v>21.0</v>
      </c>
      <c r="CB27" s="300" t="s">
        <v>6609</v>
      </c>
      <c r="CC27" s="299">
        <v>21.0</v>
      </c>
      <c r="CD27" s="300" t="s">
        <v>6610</v>
      </c>
      <c r="CE27" s="254"/>
      <c r="CF27" s="254"/>
    </row>
    <row r="28">
      <c r="U28" s="184"/>
      <c r="V28" s="180"/>
      <c r="W28" s="180"/>
      <c r="X28" s="349"/>
      <c r="Y28" s="350"/>
      <c r="AA28" s="328">
        <v>20.0</v>
      </c>
      <c r="AB28" s="329" t="s">
        <v>6611</v>
      </c>
      <c r="AC28" s="328">
        <v>19.0</v>
      </c>
      <c r="AD28" s="381" t="s">
        <v>6276</v>
      </c>
      <c r="AE28" s="342" t="s">
        <v>6612</v>
      </c>
      <c r="AF28" s="253"/>
      <c r="AG28" s="382"/>
      <c r="AH28" s="371"/>
      <c r="AI28" s="371"/>
      <c r="AJ28" s="371"/>
      <c r="AK28" s="308">
        <v>20.0</v>
      </c>
      <c r="AL28" s="333" t="s">
        <v>6613</v>
      </c>
      <c r="AM28" s="254"/>
      <c r="AN28" s="254"/>
      <c r="AO28" s="254"/>
      <c r="AP28" s="254"/>
      <c r="AQ28" s="254"/>
      <c r="AR28" s="254"/>
      <c r="AS28" s="254"/>
      <c r="AT28" s="383">
        <v>8.0</v>
      </c>
      <c r="AU28" s="384" t="s">
        <v>6614</v>
      </c>
      <c r="AV28" s="385" t="s">
        <v>6615</v>
      </c>
      <c r="AW28" s="6"/>
      <c r="AX28" s="6"/>
      <c r="AY28" s="286"/>
      <c r="AZ28" s="254"/>
      <c r="BA28" s="308">
        <v>17.0</v>
      </c>
      <c r="BB28" s="334" t="s">
        <v>6616</v>
      </c>
      <c r="BC28" s="308">
        <v>17.0</v>
      </c>
      <c r="BD28" s="309" t="s">
        <v>6617</v>
      </c>
      <c r="BE28" s="286"/>
      <c r="BF28" s="254"/>
      <c r="BI28" s="254"/>
      <c r="BJ28" s="254"/>
      <c r="BK28" s="254"/>
      <c r="BL28" s="254"/>
      <c r="BM28" s="254"/>
      <c r="BN28" s="43"/>
      <c r="BQ28" s="44"/>
      <c r="BR28" s="43"/>
      <c r="BU28" s="44"/>
      <c r="BV28" s="254"/>
      <c r="BW28" s="254"/>
      <c r="BX28" s="254"/>
      <c r="BY28" s="254"/>
      <c r="BZ28" s="254"/>
      <c r="CA28" s="299">
        <v>22.0</v>
      </c>
      <c r="CB28" s="300" t="s">
        <v>6618</v>
      </c>
      <c r="CC28" s="299">
        <v>22.0</v>
      </c>
      <c r="CD28" s="300" t="s">
        <v>6619</v>
      </c>
      <c r="CE28" s="254"/>
      <c r="CF28" s="254"/>
    </row>
    <row r="29">
      <c r="U29" s="184"/>
      <c r="V29" s="180"/>
      <c r="W29" s="180"/>
      <c r="X29" s="343" t="s">
        <v>6620</v>
      </c>
      <c r="Y29" s="395" t="s">
        <v>6621</v>
      </c>
      <c r="AA29" s="328">
        <v>21.0</v>
      </c>
      <c r="AB29" s="329" t="s">
        <v>6622</v>
      </c>
      <c r="AC29" s="328">
        <v>20.0</v>
      </c>
      <c r="AD29" s="381" t="s">
        <v>6276</v>
      </c>
      <c r="AE29" s="334" t="s">
        <v>6623</v>
      </c>
      <c r="AF29" s="253"/>
      <c r="AG29" s="382"/>
      <c r="AH29" s="371"/>
      <c r="AI29" s="371"/>
      <c r="AJ29" s="371"/>
      <c r="AK29" s="308">
        <v>21.0</v>
      </c>
      <c r="AL29" s="333" t="s">
        <v>6624</v>
      </c>
      <c r="AM29" s="254"/>
      <c r="AN29" s="254"/>
      <c r="AO29" s="254"/>
      <c r="AP29" s="254"/>
      <c r="AQ29" s="254"/>
      <c r="AR29" s="254"/>
      <c r="AS29" s="254"/>
      <c r="AT29" s="383">
        <v>9.0</v>
      </c>
      <c r="AU29" s="384" t="s">
        <v>6625</v>
      </c>
      <c r="AV29" s="385" t="s">
        <v>6626</v>
      </c>
      <c r="AW29" s="6"/>
      <c r="AX29" s="6"/>
      <c r="AY29" s="286"/>
      <c r="AZ29" s="254"/>
      <c r="BA29" s="308">
        <v>18.0</v>
      </c>
      <c r="BB29" s="334" t="s">
        <v>6627</v>
      </c>
      <c r="BC29" s="308">
        <v>18.0</v>
      </c>
      <c r="BD29" s="309" t="s">
        <v>6628</v>
      </c>
      <c r="BE29" s="286"/>
      <c r="BF29" s="254"/>
      <c r="BI29" s="254"/>
      <c r="BJ29" s="254"/>
      <c r="BK29" s="254"/>
      <c r="BL29" s="254"/>
      <c r="BM29" s="254"/>
      <c r="BN29" s="43"/>
      <c r="BQ29" s="44"/>
      <c r="BR29" s="43"/>
      <c r="BU29" s="44"/>
      <c r="BV29" s="254"/>
      <c r="BW29" s="254"/>
      <c r="BX29" s="254"/>
      <c r="BY29" s="254"/>
      <c r="BZ29" s="254"/>
      <c r="CA29" s="299">
        <v>23.0</v>
      </c>
      <c r="CB29" s="300" t="s">
        <v>6629</v>
      </c>
      <c r="CC29" s="299">
        <v>23.0</v>
      </c>
      <c r="CD29" s="300" t="s">
        <v>6630</v>
      </c>
      <c r="CE29" s="254"/>
      <c r="CF29" s="254"/>
    </row>
    <row r="30">
      <c r="U30" s="184"/>
      <c r="V30" s="180"/>
      <c r="W30" s="180"/>
      <c r="X30" s="349"/>
      <c r="Y30" s="350"/>
      <c r="AA30" s="328">
        <v>22.0</v>
      </c>
      <c r="AB30" s="329" t="s">
        <v>6631</v>
      </c>
      <c r="AC30" s="328">
        <v>21.0</v>
      </c>
      <c r="AD30" s="381" t="s">
        <v>6276</v>
      </c>
      <c r="AE30" s="342" t="s">
        <v>6632</v>
      </c>
      <c r="AF30" s="253"/>
      <c r="AG30" s="382"/>
      <c r="AH30" s="371"/>
      <c r="AI30" s="371"/>
      <c r="AJ30" s="371"/>
      <c r="AK30" s="308">
        <v>22.0</v>
      </c>
      <c r="AL30" s="333" t="s">
        <v>6633</v>
      </c>
      <c r="AM30" s="254"/>
      <c r="AN30" s="254"/>
      <c r="AO30" s="254"/>
      <c r="AP30" s="254"/>
      <c r="AQ30" s="254"/>
      <c r="AR30" s="254"/>
      <c r="AS30" s="254"/>
      <c r="AT30" s="383">
        <v>10.0</v>
      </c>
      <c r="AU30" s="384" t="s">
        <v>6634</v>
      </c>
      <c r="AV30" s="385" t="s">
        <v>6635</v>
      </c>
      <c r="AW30" s="6"/>
      <c r="AX30" s="6"/>
      <c r="AY30" s="286"/>
      <c r="AZ30" s="254"/>
      <c r="BA30" s="308">
        <v>19.0</v>
      </c>
      <c r="BB30" s="334" t="s">
        <v>6636</v>
      </c>
      <c r="BC30" s="308">
        <v>19.0</v>
      </c>
      <c r="BD30" s="180" t="s">
        <v>6637</v>
      </c>
      <c r="BE30" s="44"/>
      <c r="BF30" s="254"/>
      <c r="BI30" s="254"/>
      <c r="BJ30" s="254"/>
      <c r="BK30" s="254"/>
      <c r="BL30" s="254"/>
      <c r="BM30" s="254"/>
      <c r="BN30" s="41"/>
      <c r="BO30" s="56"/>
      <c r="BP30" s="56"/>
      <c r="BQ30" s="42"/>
      <c r="BR30" s="41"/>
      <c r="BS30" s="56"/>
      <c r="BT30" s="56"/>
      <c r="BU30" s="42"/>
      <c r="BV30" s="254"/>
      <c r="BW30" s="254"/>
      <c r="BX30" s="254"/>
      <c r="BY30" s="254"/>
      <c r="BZ30" s="254"/>
      <c r="CA30" s="299">
        <v>24.0</v>
      </c>
      <c r="CB30" s="300" t="s">
        <v>6638</v>
      </c>
      <c r="CC30" s="299">
        <v>24.0</v>
      </c>
      <c r="CD30" s="300" t="s">
        <v>6639</v>
      </c>
      <c r="CE30" s="254"/>
      <c r="CF30" s="254"/>
    </row>
    <row r="31" ht="21.0" customHeight="1">
      <c r="U31" s="184"/>
      <c r="V31" s="180"/>
      <c r="W31" s="185"/>
      <c r="X31" s="343" t="s">
        <v>6640</v>
      </c>
      <c r="Y31" s="395" t="s">
        <v>6641</v>
      </c>
      <c r="AA31" s="328">
        <v>23.0</v>
      </c>
      <c r="AB31" s="329" t="s">
        <v>6642</v>
      </c>
      <c r="AC31" s="328">
        <v>22.0</v>
      </c>
      <c r="AD31" s="381" t="s">
        <v>6276</v>
      </c>
      <c r="AE31" s="334" t="s">
        <v>6643</v>
      </c>
      <c r="AF31" s="253"/>
      <c r="AG31" s="382"/>
      <c r="AH31" s="371"/>
      <c r="AI31" s="371"/>
      <c r="AJ31" s="371"/>
      <c r="AK31" s="308">
        <v>23.0</v>
      </c>
      <c r="AL31" s="333" t="s">
        <v>4059</v>
      </c>
      <c r="AM31" s="254"/>
      <c r="AN31" s="254"/>
      <c r="AO31" s="254"/>
      <c r="AP31" s="254"/>
      <c r="AQ31" s="254"/>
      <c r="AR31" s="254"/>
      <c r="AS31" s="254"/>
      <c r="AT31" s="383">
        <v>11.0</v>
      </c>
      <c r="AU31" s="384" t="s">
        <v>6644</v>
      </c>
      <c r="AV31" s="385" t="s">
        <v>6645</v>
      </c>
      <c r="AW31" s="6"/>
      <c r="AX31" s="6"/>
      <c r="AY31" s="286"/>
      <c r="AZ31" s="254"/>
      <c r="BA31" s="337">
        <v>20.0</v>
      </c>
      <c r="BB31" s="334" t="s">
        <v>6646</v>
      </c>
      <c r="BC31" s="337">
        <v>20.0</v>
      </c>
      <c r="BD31" s="309" t="s">
        <v>6647</v>
      </c>
      <c r="BE31" s="286"/>
      <c r="BF31" s="254"/>
      <c r="BI31" s="254"/>
      <c r="BJ31" s="254"/>
      <c r="BK31" s="254"/>
      <c r="BL31" s="254"/>
      <c r="BM31" s="254"/>
      <c r="BN31" s="396" t="s">
        <v>6561</v>
      </c>
      <c r="BO31" s="80"/>
      <c r="BP31" s="80"/>
      <c r="BQ31" s="80"/>
      <c r="BR31" s="80"/>
      <c r="BS31" s="80"/>
      <c r="BT31" s="80"/>
      <c r="BU31" s="48"/>
      <c r="BV31" s="254"/>
      <c r="BW31" s="254"/>
      <c r="BX31" s="254"/>
      <c r="BY31" s="254"/>
      <c r="BZ31" s="254"/>
      <c r="CA31" s="299">
        <v>25.0</v>
      </c>
      <c r="CB31" s="300" t="s">
        <v>3719</v>
      </c>
      <c r="CC31" s="299">
        <v>25.0</v>
      </c>
      <c r="CD31" s="300" t="s">
        <v>6648</v>
      </c>
      <c r="CE31" s="254"/>
      <c r="CF31" s="254"/>
    </row>
    <row r="32" ht="18.75" customHeight="1">
      <c r="I32" s="111"/>
      <c r="U32" s="397"/>
      <c r="V32" s="398"/>
      <c r="W32" s="399"/>
      <c r="X32" s="400"/>
      <c r="Y32" s="401"/>
      <c r="AA32" s="328">
        <v>24.0</v>
      </c>
      <c r="AB32" s="329" t="s">
        <v>6649</v>
      </c>
      <c r="AC32" s="328">
        <v>23.0</v>
      </c>
      <c r="AD32" s="381" t="s">
        <v>6276</v>
      </c>
      <c r="AE32" s="342" t="s">
        <v>6650</v>
      </c>
      <c r="AF32" s="253"/>
      <c r="AG32" s="382"/>
      <c r="AH32" s="371"/>
      <c r="AI32" s="371"/>
      <c r="AJ32" s="371"/>
      <c r="AK32" s="308">
        <v>24.0</v>
      </c>
      <c r="AL32" s="333" t="s">
        <v>6651</v>
      </c>
      <c r="AM32" s="254"/>
      <c r="AN32" s="254"/>
      <c r="AO32" s="254"/>
      <c r="AP32" s="254"/>
      <c r="AQ32" s="254"/>
      <c r="AR32" s="254"/>
      <c r="AS32" s="254"/>
      <c r="AT32" s="383">
        <v>12.0</v>
      </c>
      <c r="AU32" s="384" t="s">
        <v>6652</v>
      </c>
      <c r="AV32" s="402" t="s">
        <v>6653</v>
      </c>
      <c r="AW32" s="6"/>
      <c r="AX32" s="6"/>
      <c r="AY32" s="286"/>
      <c r="AZ32" s="254"/>
      <c r="BA32" s="280" t="s">
        <v>6654</v>
      </c>
      <c r="BB32" s="80"/>
      <c r="BC32" s="80"/>
      <c r="BD32" s="80"/>
      <c r="BE32" s="48"/>
      <c r="BF32" s="254"/>
      <c r="BI32" s="254"/>
      <c r="BJ32" s="254"/>
      <c r="BK32" s="254"/>
      <c r="BL32" s="254"/>
      <c r="BM32" s="254"/>
      <c r="BN32" s="396" t="s">
        <v>6655</v>
      </c>
      <c r="BO32" s="80"/>
      <c r="BP32" s="48"/>
      <c r="BQ32" s="396" t="s">
        <v>6656</v>
      </c>
      <c r="BR32" s="48"/>
      <c r="BS32" s="396" t="s">
        <v>6657</v>
      </c>
      <c r="BT32" s="80"/>
      <c r="BU32" s="48"/>
      <c r="BV32" s="254"/>
      <c r="BW32" s="254"/>
      <c r="BX32" s="254"/>
      <c r="BY32" s="254"/>
      <c r="BZ32" s="254"/>
      <c r="CA32" s="299">
        <v>26.0</v>
      </c>
      <c r="CB32" s="300" t="s">
        <v>6658</v>
      </c>
      <c r="CC32" s="299">
        <v>26.0</v>
      </c>
      <c r="CD32" s="300" t="s">
        <v>6659</v>
      </c>
      <c r="CE32" s="254"/>
      <c r="CF32" s="254"/>
    </row>
    <row r="33">
      <c r="U33" s="185"/>
      <c r="V33" s="180"/>
      <c r="W33" s="185"/>
      <c r="X33" s="185"/>
      <c r="Y33" s="180"/>
      <c r="AA33" s="328">
        <v>25.0</v>
      </c>
      <c r="AB33" s="329" t="s">
        <v>6660</v>
      </c>
      <c r="AC33" s="328">
        <v>24.0</v>
      </c>
      <c r="AD33" s="381" t="s">
        <v>6276</v>
      </c>
      <c r="AE33" s="342" t="s">
        <v>6661</v>
      </c>
      <c r="AF33" s="253"/>
      <c r="AG33" s="382"/>
      <c r="AH33" s="371"/>
      <c r="AI33" s="371"/>
      <c r="AJ33" s="371"/>
      <c r="AK33" s="308">
        <v>25.0</v>
      </c>
      <c r="AL33" s="333" t="s">
        <v>6662</v>
      </c>
      <c r="AM33" s="254"/>
      <c r="AN33" s="254"/>
      <c r="AO33" s="254"/>
      <c r="AP33" s="254"/>
      <c r="AQ33" s="254"/>
      <c r="AR33" s="254"/>
      <c r="AS33" s="254"/>
      <c r="AT33" s="383">
        <v>13.0</v>
      </c>
      <c r="AU33" s="384" t="s">
        <v>6663</v>
      </c>
      <c r="AV33" s="402" t="s">
        <v>6664</v>
      </c>
      <c r="AW33" s="6"/>
      <c r="AX33" s="6"/>
      <c r="AY33" s="286"/>
      <c r="AZ33" s="254"/>
      <c r="BA33" s="376">
        <v>1.0</v>
      </c>
      <c r="BB33" s="294" t="s">
        <v>6193</v>
      </c>
      <c r="BC33" s="295"/>
      <c r="BD33" s="295"/>
      <c r="BE33" s="296"/>
      <c r="BF33" s="254"/>
      <c r="BI33" s="254"/>
      <c r="BJ33" s="254"/>
      <c r="BK33" s="254"/>
      <c r="BL33" s="254"/>
      <c r="BM33" s="254"/>
      <c r="BN33" s="403" t="s">
        <v>6665</v>
      </c>
      <c r="BO33" s="40"/>
      <c r="BP33" s="37"/>
      <c r="BQ33" s="403" t="s">
        <v>6666</v>
      </c>
      <c r="BR33" s="37"/>
      <c r="BS33" s="403" t="s">
        <v>6667</v>
      </c>
      <c r="BT33" s="40"/>
      <c r="BU33" s="37"/>
      <c r="BV33" s="254"/>
      <c r="BW33" s="254"/>
      <c r="BX33" s="254"/>
      <c r="BY33" s="254"/>
      <c r="BZ33" s="254"/>
      <c r="CA33" s="299">
        <v>27.0</v>
      </c>
      <c r="CB33" s="300" t="s">
        <v>6668</v>
      </c>
      <c r="CC33" s="299">
        <v>27.0</v>
      </c>
      <c r="CD33" s="300" t="s">
        <v>6515</v>
      </c>
      <c r="CE33" s="254"/>
      <c r="CF33" s="254"/>
    </row>
    <row r="34">
      <c r="U34" s="185"/>
      <c r="V34" s="180"/>
      <c r="W34" s="185"/>
      <c r="X34" s="185"/>
      <c r="Y34" s="180"/>
      <c r="AA34" s="328">
        <v>26.0</v>
      </c>
      <c r="AB34" s="329" t="s">
        <v>6669</v>
      </c>
      <c r="AC34" s="328">
        <v>25.0</v>
      </c>
      <c r="AD34" s="381" t="s">
        <v>6670</v>
      </c>
      <c r="AE34" s="342" t="s">
        <v>6671</v>
      </c>
      <c r="AF34" s="253"/>
      <c r="AG34" s="382"/>
      <c r="AH34" s="371"/>
      <c r="AI34" s="371"/>
      <c r="AJ34" s="371"/>
      <c r="AK34" s="308">
        <v>26.0</v>
      </c>
      <c r="AL34" s="333" t="s">
        <v>6672</v>
      </c>
      <c r="AM34" s="254"/>
      <c r="AN34" s="254"/>
      <c r="AO34" s="254"/>
      <c r="AP34" s="254"/>
      <c r="AQ34" s="254"/>
      <c r="AR34" s="254"/>
      <c r="AS34" s="254"/>
      <c r="AT34" s="383">
        <v>14.0</v>
      </c>
      <c r="AU34" s="334" t="s">
        <v>6673</v>
      </c>
      <c r="AV34" s="385" t="s">
        <v>6674</v>
      </c>
      <c r="AW34" s="6"/>
      <c r="AX34" s="6"/>
      <c r="AY34" s="286"/>
      <c r="AZ34" s="254"/>
      <c r="BA34" s="383">
        <v>2.0</v>
      </c>
      <c r="BB34" s="309" t="s">
        <v>6675</v>
      </c>
      <c r="BC34" s="6"/>
      <c r="BD34" s="6"/>
      <c r="BE34" s="286"/>
      <c r="BF34" s="254"/>
      <c r="BG34" s="254"/>
      <c r="BH34" s="254"/>
      <c r="BI34" s="254"/>
      <c r="BJ34" s="254"/>
      <c r="BK34" s="254"/>
      <c r="BL34" s="254"/>
      <c r="BM34" s="254"/>
      <c r="BN34" s="43"/>
      <c r="BP34" s="44"/>
      <c r="BQ34" s="43"/>
      <c r="BR34" s="44"/>
      <c r="BS34" s="43"/>
      <c r="BU34" s="44"/>
      <c r="BV34" s="254"/>
      <c r="BW34" s="254"/>
      <c r="BX34" s="254"/>
      <c r="BY34" s="254"/>
      <c r="BZ34" s="254"/>
      <c r="CA34" s="299">
        <v>28.0</v>
      </c>
      <c r="CB34" s="300" t="s">
        <v>6676</v>
      </c>
      <c r="CC34" s="299">
        <v>28.0</v>
      </c>
      <c r="CD34" s="300" t="s">
        <v>6677</v>
      </c>
      <c r="CE34" s="254"/>
      <c r="CF34" s="254"/>
    </row>
    <row r="35">
      <c r="U35" s="185"/>
      <c r="V35" s="180"/>
      <c r="W35" s="185"/>
      <c r="X35" s="185"/>
      <c r="Y35" s="180"/>
      <c r="AA35" s="328">
        <v>27.0</v>
      </c>
      <c r="AB35" s="329" t="s">
        <v>6678</v>
      </c>
      <c r="AC35" s="328">
        <v>26.0</v>
      </c>
      <c r="AD35" s="381" t="s">
        <v>6276</v>
      </c>
      <c r="AE35" s="334" t="s">
        <v>6679</v>
      </c>
      <c r="AF35" s="253"/>
      <c r="AG35" s="382"/>
      <c r="AH35" s="371"/>
      <c r="AI35" s="371"/>
      <c r="AJ35" s="371"/>
      <c r="AK35" s="308">
        <v>27.0</v>
      </c>
      <c r="AL35" s="333" t="s">
        <v>6680</v>
      </c>
      <c r="AM35" s="254"/>
      <c r="AN35" s="254"/>
      <c r="AO35" s="254"/>
      <c r="AP35" s="254"/>
      <c r="AQ35" s="254"/>
      <c r="AR35" s="254"/>
      <c r="AS35" s="254"/>
      <c r="AT35" s="383">
        <v>15.0</v>
      </c>
      <c r="AU35" s="384" t="s">
        <v>6681</v>
      </c>
      <c r="AV35" s="385" t="s">
        <v>6682</v>
      </c>
      <c r="AW35" s="6"/>
      <c r="AX35" s="6"/>
      <c r="AY35" s="286"/>
      <c r="AZ35" s="254"/>
      <c r="BA35" s="383">
        <v>3.0</v>
      </c>
      <c r="BB35" s="309" t="s">
        <v>6683</v>
      </c>
      <c r="BC35" s="6"/>
      <c r="BD35" s="6"/>
      <c r="BE35" s="286"/>
      <c r="BF35" s="254"/>
      <c r="BG35" s="254"/>
      <c r="BH35" s="254"/>
      <c r="BI35" s="254"/>
      <c r="BJ35" s="254"/>
      <c r="BK35" s="254"/>
      <c r="BL35" s="254"/>
      <c r="BM35" s="254"/>
      <c r="BN35" s="43"/>
      <c r="BP35" s="44"/>
      <c r="BQ35" s="43"/>
      <c r="BR35" s="44"/>
      <c r="BS35" s="43"/>
      <c r="BU35" s="44"/>
      <c r="BV35" s="254"/>
      <c r="BW35" s="254"/>
      <c r="BX35" s="254"/>
      <c r="BY35" s="254"/>
      <c r="BZ35" s="254"/>
      <c r="CA35" s="299">
        <v>29.0</v>
      </c>
      <c r="CB35" s="300" t="s">
        <v>6684</v>
      </c>
      <c r="CC35" s="299">
        <v>29.0</v>
      </c>
      <c r="CD35" s="300" t="s">
        <v>6685</v>
      </c>
      <c r="CE35" s="254"/>
      <c r="CF35" s="254"/>
    </row>
    <row r="36">
      <c r="U36" s="185"/>
      <c r="V36" s="180"/>
      <c r="W36" s="185"/>
      <c r="X36" s="185"/>
      <c r="Y36" s="185"/>
      <c r="AA36" s="328">
        <v>28.0</v>
      </c>
      <c r="AB36" s="329" t="s">
        <v>6686</v>
      </c>
      <c r="AC36" s="328">
        <v>27.0</v>
      </c>
      <c r="AD36" s="381" t="s">
        <v>6276</v>
      </c>
      <c r="AE36" s="334" t="s">
        <v>6687</v>
      </c>
      <c r="AF36" s="253"/>
      <c r="AG36" s="382"/>
      <c r="AH36" s="371"/>
      <c r="AI36" s="371"/>
      <c r="AJ36" s="371"/>
      <c r="AK36" s="308">
        <v>28.0</v>
      </c>
      <c r="AL36" s="333" t="s">
        <v>6688</v>
      </c>
      <c r="AM36" s="254"/>
      <c r="AN36" s="254"/>
      <c r="AO36" s="254"/>
      <c r="AP36" s="254"/>
      <c r="AQ36" s="254"/>
      <c r="AR36" s="254"/>
      <c r="AS36" s="254"/>
      <c r="AT36" s="383">
        <v>16.0</v>
      </c>
      <c r="AU36" s="334" t="s">
        <v>6689</v>
      </c>
      <c r="AV36" s="404" t="s">
        <v>6690</v>
      </c>
      <c r="AW36" s="6"/>
      <c r="AX36" s="6"/>
      <c r="AY36" s="286"/>
      <c r="AZ36" s="254"/>
      <c r="BA36" s="383">
        <v>4.0</v>
      </c>
      <c r="BB36" s="309" t="s">
        <v>6691</v>
      </c>
      <c r="BC36" s="6"/>
      <c r="BD36" s="6"/>
      <c r="BE36" s="286"/>
      <c r="BF36" s="254"/>
      <c r="BG36" s="254"/>
      <c r="BH36" s="254"/>
      <c r="BI36" s="254"/>
      <c r="BJ36" s="254"/>
      <c r="BK36" s="254"/>
      <c r="BL36" s="254"/>
      <c r="BM36" s="254"/>
      <c r="BN36" s="43"/>
      <c r="BP36" s="44"/>
      <c r="BQ36" s="43"/>
      <c r="BR36" s="44"/>
      <c r="BS36" s="43"/>
      <c r="BU36" s="44"/>
      <c r="BV36" s="254"/>
      <c r="BW36" s="254"/>
      <c r="BX36" s="254"/>
      <c r="BY36" s="254"/>
      <c r="BZ36" s="254"/>
      <c r="CA36" s="299">
        <v>30.0</v>
      </c>
      <c r="CB36" s="300" t="s">
        <v>6692</v>
      </c>
      <c r="CC36" s="299">
        <v>30.0</v>
      </c>
      <c r="CD36" s="300" t="s">
        <v>6693</v>
      </c>
      <c r="CE36" s="254"/>
      <c r="CF36" s="254"/>
    </row>
    <row r="37">
      <c r="U37" s="185"/>
      <c r="V37" s="180"/>
      <c r="W37" s="185"/>
      <c r="X37" s="185"/>
      <c r="Y37" s="185"/>
      <c r="AA37" s="328">
        <v>29.0</v>
      </c>
      <c r="AB37" s="329" t="s">
        <v>6694</v>
      </c>
      <c r="AC37" s="328">
        <v>28.0</v>
      </c>
      <c r="AD37" s="381" t="s">
        <v>6302</v>
      </c>
      <c r="AE37" s="342" t="s">
        <v>6695</v>
      </c>
      <c r="AF37" s="253"/>
      <c r="AG37" s="382"/>
      <c r="AH37" s="371"/>
      <c r="AI37" s="371"/>
      <c r="AJ37" s="371"/>
      <c r="AK37" s="308">
        <v>29.0</v>
      </c>
      <c r="AL37" s="333" t="s">
        <v>6696</v>
      </c>
      <c r="AM37" s="254"/>
      <c r="AN37" s="254"/>
      <c r="AO37" s="254"/>
      <c r="AP37" s="254"/>
      <c r="AQ37" s="254"/>
      <c r="AR37" s="254"/>
      <c r="AS37" s="254"/>
      <c r="AT37" s="383">
        <v>17.0</v>
      </c>
      <c r="AU37" s="384" t="s">
        <v>6697</v>
      </c>
      <c r="AV37" s="385" t="s">
        <v>6698</v>
      </c>
      <c r="AW37" s="6"/>
      <c r="AX37" s="6"/>
      <c r="AY37" s="286"/>
      <c r="AZ37" s="254"/>
      <c r="BA37" s="383">
        <v>5.0</v>
      </c>
      <c r="BB37" s="309" t="s">
        <v>6699</v>
      </c>
      <c r="BC37" s="6"/>
      <c r="BD37" s="6"/>
      <c r="BE37" s="286"/>
      <c r="BF37" s="254"/>
      <c r="BG37" s="254"/>
      <c r="BH37" s="254"/>
      <c r="BI37" s="254"/>
      <c r="BJ37" s="254"/>
      <c r="BK37" s="254"/>
      <c r="BL37" s="254"/>
      <c r="BM37" s="254"/>
      <c r="BN37" s="43"/>
      <c r="BP37" s="44"/>
      <c r="BQ37" s="43"/>
      <c r="BR37" s="44"/>
      <c r="BS37" s="43"/>
      <c r="BU37" s="44"/>
      <c r="BV37" s="254"/>
      <c r="BW37" s="254"/>
      <c r="BX37" s="254"/>
      <c r="BY37" s="254"/>
      <c r="BZ37" s="254"/>
      <c r="CA37" s="299">
        <v>31.0</v>
      </c>
      <c r="CB37" s="300" t="s">
        <v>6700</v>
      </c>
      <c r="CC37" s="299">
        <v>31.0</v>
      </c>
      <c r="CD37" s="300" t="s">
        <v>6701</v>
      </c>
      <c r="CE37" s="254"/>
      <c r="CF37" s="254"/>
    </row>
    <row r="38">
      <c r="U38" s="185"/>
      <c r="V38" s="180"/>
      <c r="W38" s="185"/>
      <c r="X38" s="185"/>
      <c r="Y38" s="185"/>
      <c r="AA38" s="328">
        <v>30.0</v>
      </c>
      <c r="AB38" s="329" t="s">
        <v>6702</v>
      </c>
      <c r="AC38" s="328">
        <v>29.0</v>
      </c>
      <c r="AD38" s="381" t="s">
        <v>6302</v>
      </c>
      <c r="AE38" s="334" t="s">
        <v>6703</v>
      </c>
      <c r="AF38" s="253"/>
      <c r="AG38" s="405"/>
      <c r="AH38" s="398"/>
      <c r="AI38" s="398"/>
      <c r="AJ38" s="398"/>
      <c r="AK38" s="337">
        <v>30.0</v>
      </c>
      <c r="AL38" s="406" t="s">
        <v>993</v>
      </c>
      <c r="AM38" s="254"/>
      <c r="AN38" s="254"/>
      <c r="AO38" s="254"/>
      <c r="AP38" s="254"/>
      <c r="AQ38" s="254"/>
      <c r="AR38" s="254"/>
      <c r="AS38" s="254"/>
      <c r="AT38" s="383">
        <v>18.0</v>
      </c>
      <c r="AU38" s="334" t="s">
        <v>6704</v>
      </c>
      <c r="AV38" s="404" t="s">
        <v>6705</v>
      </c>
      <c r="AW38" s="6"/>
      <c r="AX38" s="6"/>
      <c r="AY38" s="286"/>
      <c r="AZ38" s="254"/>
      <c r="BA38" s="383">
        <v>6.0</v>
      </c>
      <c r="BB38" s="309" t="s">
        <v>6706</v>
      </c>
      <c r="BC38" s="6"/>
      <c r="BD38" s="6"/>
      <c r="BE38" s="286"/>
      <c r="BF38" s="254"/>
      <c r="BG38" s="254"/>
      <c r="BH38" s="254"/>
      <c r="BI38" s="254"/>
      <c r="BJ38" s="254"/>
      <c r="BK38" s="254"/>
      <c r="BL38" s="254"/>
      <c r="BM38" s="254"/>
      <c r="BN38" s="43"/>
      <c r="BP38" s="44"/>
      <c r="BQ38" s="43"/>
      <c r="BR38" s="44"/>
      <c r="BS38" s="43"/>
      <c r="BU38" s="44"/>
      <c r="BV38" s="254"/>
      <c r="BW38" s="254"/>
      <c r="BX38" s="254"/>
      <c r="BY38" s="254"/>
      <c r="BZ38" s="254"/>
      <c r="CA38" s="299">
        <v>32.0</v>
      </c>
      <c r="CB38" s="300" t="s">
        <v>6707</v>
      </c>
      <c r="CC38" s="299">
        <v>32.0</v>
      </c>
      <c r="CD38" s="300" t="s">
        <v>6708</v>
      </c>
      <c r="CE38" s="254"/>
      <c r="CF38" s="254"/>
    </row>
    <row r="39">
      <c r="U39" s="185"/>
      <c r="V39" s="180"/>
      <c r="W39" s="185"/>
      <c r="X39" s="185"/>
      <c r="Y39" s="185"/>
      <c r="AA39" s="328">
        <v>31.0</v>
      </c>
      <c r="AB39" s="329" t="s">
        <v>705</v>
      </c>
      <c r="AC39" s="337">
        <v>30.0</v>
      </c>
      <c r="AD39" s="407" t="s">
        <v>6302</v>
      </c>
      <c r="AE39" s="346" t="s">
        <v>2434</v>
      </c>
      <c r="AF39" s="253"/>
      <c r="AG39" s="180"/>
      <c r="AH39" s="180"/>
      <c r="AI39" s="180"/>
      <c r="AJ39" s="180"/>
      <c r="AK39" s="180"/>
      <c r="AL39" s="180"/>
      <c r="AM39" s="254"/>
      <c r="AN39" s="254"/>
      <c r="AO39" s="254"/>
      <c r="AP39" s="254"/>
      <c r="AQ39" s="254"/>
      <c r="AR39" s="254"/>
      <c r="AS39" s="254"/>
      <c r="AT39" s="308">
        <v>19.0</v>
      </c>
      <c r="AU39" s="334" t="s">
        <v>6709</v>
      </c>
      <c r="AV39" s="404" t="s">
        <v>6710</v>
      </c>
      <c r="AW39" s="6"/>
      <c r="AX39" s="6"/>
      <c r="AY39" s="286"/>
      <c r="AZ39" s="254"/>
      <c r="BA39" s="383">
        <v>7.0</v>
      </c>
      <c r="BB39" s="309" t="s">
        <v>6711</v>
      </c>
      <c r="BC39" s="6"/>
      <c r="BD39" s="6"/>
      <c r="BE39" s="286"/>
      <c r="BF39" s="254"/>
      <c r="BG39" s="254"/>
      <c r="BH39" s="254"/>
      <c r="BI39" s="254"/>
      <c r="BJ39" s="254"/>
      <c r="BK39" s="254"/>
      <c r="BL39" s="254"/>
      <c r="BM39" s="254"/>
      <c r="BN39" s="43"/>
      <c r="BP39" s="44"/>
      <c r="BQ39" s="43"/>
      <c r="BR39" s="44"/>
      <c r="BS39" s="43"/>
      <c r="BU39" s="44"/>
      <c r="BV39" s="254"/>
      <c r="BW39" s="254"/>
      <c r="BX39" s="254"/>
      <c r="BY39" s="254"/>
      <c r="BZ39" s="254"/>
      <c r="CA39" s="299">
        <v>33.0</v>
      </c>
      <c r="CB39" s="300" t="s">
        <v>6712</v>
      </c>
      <c r="CC39" s="299">
        <v>33.0</v>
      </c>
      <c r="CD39" s="300" t="s">
        <v>6713</v>
      </c>
      <c r="CE39" s="254"/>
      <c r="CF39" s="254"/>
    </row>
    <row r="40">
      <c r="U40" s="185"/>
      <c r="V40" s="180"/>
      <c r="W40" s="185"/>
      <c r="X40" s="185"/>
      <c r="Y40" s="185"/>
      <c r="AA40" s="328">
        <v>32.0</v>
      </c>
      <c r="AB40" s="408" t="s">
        <v>6714</v>
      </c>
      <c r="AC40" s="409"/>
      <c r="AD40" s="409"/>
      <c r="AE40" s="410"/>
      <c r="AF40" s="253"/>
      <c r="AG40" s="180"/>
      <c r="AH40" s="180"/>
      <c r="AI40" s="180"/>
      <c r="AJ40" s="180"/>
      <c r="AK40" s="180"/>
      <c r="AL40" s="180"/>
      <c r="AM40" s="254"/>
      <c r="AN40" s="254"/>
      <c r="AO40" s="254"/>
      <c r="AP40" s="254"/>
      <c r="AQ40" s="254"/>
      <c r="AR40" s="254"/>
      <c r="AS40" s="254"/>
      <c r="AT40" s="411">
        <v>20.0</v>
      </c>
      <c r="AU40" s="346" t="s">
        <v>6715</v>
      </c>
      <c r="AV40" s="412" t="s">
        <v>6716</v>
      </c>
      <c r="AW40" s="339"/>
      <c r="AX40" s="339"/>
      <c r="AY40" s="340"/>
      <c r="AZ40" s="254"/>
      <c r="BA40" s="383">
        <v>8.0</v>
      </c>
      <c r="BB40" s="309" t="s">
        <v>6717</v>
      </c>
      <c r="BC40" s="6"/>
      <c r="BD40" s="6"/>
      <c r="BE40" s="286"/>
      <c r="BF40" s="254"/>
      <c r="BG40" s="254"/>
      <c r="BH40" s="254"/>
      <c r="BI40" s="254"/>
      <c r="BJ40" s="254"/>
      <c r="BK40" s="254"/>
      <c r="BL40" s="254"/>
      <c r="BM40" s="254"/>
      <c r="BN40" s="43"/>
      <c r="BP40" s="44"/>
      <c r="BQ40" s="43"/>
      <c r="BR40" s="44"/>
      <c r="BS40" s="43"/>
      <c r="BU40" s="44"/>
      <c r="BV40" s="254"/>
      <c r="BW40" s="254"/>
      <c r="BX40" s="254"/>
      <c r="BY40" s="254"/>
      <c r="BZ40" s="254"/>
      <c r="CA40" s="299">
        <v>34.0</v>
      </c>
      <c r="CB40" s="300" t="s">
        <v>6718</v>
      </c>
      <c r="CC40" s="299">
        <v>34.0</v>
      </c>
      <c r="CD40" s="300" t="s">
        <v>6719</v>
      </c>
      <c r="CE40" s="254"/>
      <c r="CF40" s="254"/>
    </row>
    <row r="41">
      <c r="U41" s="185"/>
      <c r="V41" s="180"/>
      <c r="W41" s="185"/>
      <c r="X41" s="185"/>
      <c r="Y41" s="185"/>
      <c r="AA41" s="328">
        <v>33.0</v>
      </c>
      <c r="AB41" s="408" t="s">
        <v>6720</v>
      </c>
      <c r="AC41" s="409"/>
      <c r="AD41" s="180"/>
      <c r="AE41" s="410"/>
      <c r="AF41" s="253"/>
      <c r="AG41" s="180"/>
      <c r="AH41" s="180"/>
      <c r="AI41" s="180"/>
      <c r="AJ41" s="180"/>
      <c r="AK41" s="180"/>
      <c r="AL41" s="180"/>
      <c r="AM41" s="254"/>
      <c r="AN41" s="254"/>
      <c r="AO41" s="254"/>
      <c r="AP41" s="254"/>
      <c r="AQ41" s="254"/>
      <c r="AR41" s="254"/>
      <c r="AS41" s="254"/>
      <c r="AT41" s="254"/>
      <c r="AU41" s="254"/>
      <c r="AV41" s="254"/>
      <c r="AW41" s="254"/>
      <c r="AX41" s="254"/>
      <c r="AY41" s="254"/>
      <c r="AZ41" s="254"/>
      <c r="BA41" s="383">
        <v>9.0</v>
      </c>
      <c r="BB41" s="309" t="s">
        <v>6721</v>
      </c>
      <c r="BC41" s="6"/>
      <c r="BD41" s="6"/>
      <c r="BE41" s="286"/>
      <c r="BF41" s="254"/>
      <c r="BG41" s="254"/>
      <c r="BH41" s="254"/>
      <c r="BI41" s="254"/>
      <c r="BJ41" s="254"/>
      <c r="BK41" s="254"/>
      <c r="BL41" s="254"/>
      <c r="BM41" s="254"/>
      <c r="BN41" s="43"/>
      <c r="BP41" s="44"/>
      <c r="BQ41" s="43"/>
      <c r="BR41" s="44"/>
      <c r="BS41" s="43"/>
      <c r="BU41" s="44"/>
      <c r="BV41" s="254"/>
      <c r="BW41" s="254"/>
      <c r="BX41" s="254"/>
      <c r="BY41" s="254"/>
      <c r="BZ41" s="254"/>
      <c r="CA41" s="299">
        <v>35.0</v>
      </c>
      <c r="CB41" s="300" t="s">
        <v>6362</v>
      </c>
      <c r="CC41" s="299">
        <v>35.0</v>
      </c>
      <c r="CD41" s="300" t="s">
        <v>4152</v>
      </c>
      <c r="CE41" s="254"/>
      <c r="CF41" s="254"/>
    </row>
    <row r="42">
      <c r="U42" s="185"/>
      <c r="V42" s="180"/>
      <c r="W42" s="185"/>
      <c r="X42" s="185"/>
      <c r="Y42" s="185"/>
      <c r="AA42" s="328">
        <v>34.0</v>
      </c>
      <c r="AB42" s="408" t="s">
        <v>6722</v>
      </c>
      <c r="AC42" s="409"/>
      <c r="AD42" s="180"/>
      <c r="AE42" s="410"/>
      <c r="AF42" s="253"/>
      <c r="AG42" s="180"/>
      <c r="AH42" s="180"/>
      <c r="AI42" s="180"/>
      <c r="AJ42" s="180"/>
      <c r="AK42" s="180"/>
      <c r="AL42" s="180"/>
      <c r="AM42" s="254"/>
      <c r="AN42" s="254"/>
      <c r="AO42" s="254"/>
      <c r="AP42" s="254"/>
      <c r="AQ42" s="254"/>
      <c r="AR42" s="254"/>
      <c r="AS42" s="254"/>
      <c r="AT42" s="254"/>
      <c r="AU42" s="254"/>
      <c r="AV42" s="254"/>
      <c r="AW42" s="254"/>
      <c r="AX42" s="254"/>
      <c r="AY42" s="254"/>
      <c r="AZ42" s="254"/>
      <c r="BA42" s="383">
        <v>10.0</v>
      </c>
      <c r="BB42" s="309" t="s">
        <v>6723</v>
      </c>
      <c r="BC42" s="6"/>
      <c r="BD42" s="6"/>
      <c r="BE42" s="286"/>
      <c r="BF42" s="254"/>
      <c r="BG42" s="254"/>
      <c r="BH42" s="254"/>
      <c r="BI42" s="254"/>
      <c r="BJ42" s="254"/>
      <c r="BK42" s="254"/>
      <c r="BL42" s="254"/>
      <c r="BM42" s="254"/>
      <c r="BN42" s="43"/>
      <c r="BP42" s="44"/>
      <c r="BQ42" s="43"/>
      <c r="BR42" s="44"/>
      <c r="BS42" s="43"/>
      <c r="BU42" s="44"/>
      <c r="BV42" s="254"/>
      <c r="BW42" s="254"/>
      <c r="BX42" s="254"/>
      <c r="BY42" s="254"/>
      <c r="BZ42" s="254"/>
      <c r="CA42" s="299">
        <v>36.0</v>
      </c>
      <c r="CB42" s="300" t="s">
        <v>6724</v>
      </c>
      <c r="CC42" s="299">
        <v>36.0</v>
      </c>
      <c r="CD42" s="300" t="s">
        <v>6725</v>
      </c>
      <c r="CE42" s="254"/>
      <c r="CF42" s="254"/>
    </row>
    <row r="43">
      <c r="U43" s="185"/>
      <c r="V43" s="180"/>
      <c r="W43" s="185"/>
      <c r="X43" s="185"/>
      <c r="Y43" s="185"/>
      <c r="AA43" s="328">
        <v>35.0</v>
      </c>
      <c r="AB43" s="408" t="s">
        <v>6726</v>
      </c>
      <c r="AC43" s="409"/>
      <c r="AD43" s="180"/>
      <c r="AE43" s="410"/>
      <c r="AF43" s="253"/>
      <c r="AG43" s="180"/>
      <c r="AH43" s="180"/>
      <c r="AI43" s="180"/>
      <c r="AJ43" s="180"/>
      <c r="AK43" s="180"/>
      <c r="AL43" s="180"/>
      <c r="AM43" s="254"/>
      <c r="AN43" s="254"/>
      <c r="AO43" s="254"/>
      <c r="AP43" s="254"/>
      <c r="AQ43" s="254"/>
      <c r="AR43" s="254"/>
      <c r="AS43" s="254"/>
      <c r="AT43" s="254"/>
      <c r="AU43" s="254"/>
      <c r="AV43" s="254"/>
      <c r="AW43" s="254"/>
      <c r="AX43" s="254"/>
      <c r="AY43" s="254"/>
      <c r="AZ43" s="254"/>
      <c r="BA43" s="383">
        <v>11.0</v>
      </c>
      <c r="BB43" s="309" t="s">
        <v>6727</v>
      </c>
      <c r="BC43" s="6"/>
      <c r="BD43" s="6"/>
      <c r="BE43" s="286"/>
      <c r="BF43" s="254"/>
      <c r="BG43" s="254"/>
      <c r="BH43" s="254"/>
      <c r="BI43" s="254"/>
      <c r="BJ43" s="254"/>
      <c r="BK43" s="254"/>
      <c r="BL43" s="254"/>
      <c r="BM43" s="254"/>
      <c r="BN43" s="43"/>
      <c r="BP43" s="44"/>
      <c r="BQ43" s="43"/>
      <c r="BR43" s="44"/>
      <c r="BS43" s="43"/>
      <c r="BU43" s="44"/>
      <c r="BV43" s="254"/>
      <c r="BW43" s="254"/>
      <c r="BX43" s="254"/>
      <c r="BY43" s="254"/>
      <c r="BZ43" s="254"/>
      <c r="CA43" s="299">
        <v>37.0</v>
      </c>
      <c r="CB43" s="300" t="s">
        <v>6728</v>
      </c>
      <c r="CC43" s="299">
        <v>37.0</v>
      </c>
      <c r="CD43" s="300" t="s">
        <v>6729</v>
      </c>
      <c r="CE43" s="254"/>
      <c r="CF43" s="254"/>
    </row>
    <row r="44">
      <c r="U44" s="185"/>
      <c r="V44" s="180"/>
      <c r="W44" s="185"/>
      <c r="X44" s="185"/>
      <c r="Y44" s="185"/>
      <c r="AA44" s="328">
        <v>36.0</v>
      </c>
      <c r="AB44" s="408" t="s">
        <v>6730</v>
      </c>
      <c r="AC44" s="409"/>
      <c r="AD44" s="180"/>
      <c r="AE44" s="410"/>
      <c r="AF44" s="253"/>
      <c r="AG44" s="180"/>
      <c r="AH44" s="180"/>
      <c r="AI44" s="180"/>
      <c r="AJ44" s="180"/>
      <c r="AK44" s="180"/>
      <c r="AL44" s="180"/>
      <c r="AM44" s="254"/>
      <c r="AN44" s="254"/>
      <c r="AO44" s="254"/>
      <c r="AP44" s="254"/>
      <c r="AQ44" s="254"/>
      <c r="AR44" s="254"/>
      <c r="AS44" s="254"/>
      <c r="AT44" s="254"/>
      <c r="AU44" s="254"/>
      <c r="AV44" s="254"/>
      <c r="AW44" s="254"/>
      <c r="AX44" s="254"/>
      <c r="AY44" s="254"/>
      <c r="AZ44" s="254"/>
      <c r="BA44" s="383">
        <v>12.0</v>
      </c>
      <c r="BB44" s="309" t="s">
        <v>6731</v>
      </c>
      <c r="BC44" s="6"/>
      <c r="BD44" s="6"/>
      <c r="BE44" s="286"/>
      <c r="BF44" s="254"/>
      <c r="BG44" s="254"/>
      <c r="BH44" s="254"/>
      <c r="BI44" s="254"/>
      <c r="BJ44" s="254"/>
      <c r="BK44" s="254"/>
      <c r="BL44" s="254"/>
      <c r="BM44" s="254"/>
      <c r="BN44" s="43"/>
      <c r="BP44" s="44"/>
      <c r="BQ44" s="43"/>
      <c r="BR44" s="44"/>
      <c r="BS44" s="43"/>
      <c r="BU44" s="44"/>
      <c r="BV44" s="254"/>
      <c r="BW44" s="254"/>
      <c r="BX44" s="254"/>
      <c r="BY44" s="254"/>
      <c r="BZ44" s="254"/>
      <c r="CA44" s="299">
        <v>38.0</v>
      </c>
      <c r="CB44" s="300" t="s">
        <v>6732</v>
      </c>
      <c r="CC44" s="299">
        <v>38.0</v>
      </c>
      <c r="CD44" s="300" t="s">
        <v>6733</v>
      </c>
      <c r="CE44" s="254"/>
      <c r="CF44" s="254"/>
    </row>
    <row r="45">
      <c r="U45" s="185"/>
      <c r="V45" s="180"/>
      <c r="W45" s="185"/>
      <c r="X45" s="185"/>
      <c r="Y45" s="185"/>
      <c r="AA45" s="328">
        <v>37.0</v>
      </c>
      <c r="AB45" s="408" t="s">
        <v>6734</v>
      </c>
      <c r="AC45" s="409"/>
      <c r="AD45" s="180"/>
      <c r="AE45" s="410"/>
      <c r="AF45" s="253"/>
      <c r="AG45" s="180"/>
      <c r="AH45" s="180"/>
      <c r="AI45" s="180"/>
      <c r="AJ45" s="180"/>
      <c r="AK45" s="180"/>
      <c r="AL45" s="180"/>
      <c r="AM45" s="254"/>
      <c r="AN45" s="254"/>
      <c r="AO45" s="254"/>
      <c r="AP45" s="254"/>
      <c r="AQ45" s="254"/>
      <c r="AR45" s="254"/>
      <c r="AS45" s="254"/>
      <c r="AT45" s="254"/>
      <c r="AU45" s="254"/>
      <c r="AV45" s="254"/>
      <c r="AW45" s="254"/>
      <c r="AX45" s="254"/>
      <c r="AY45" s="254"/>
      <c r="AZ45" s="254"/>
      <c r="BA45" s="383">
        <v>13.0</v>
      </c>
      <c r="BB45" s="309" t="s">
        <v>6735</v>
      </c>
      <c r="BC45" s="6"/>
      <c r="BD45" s="6"/>
      <c r="BE45" s="286"/>
      <c r="BF45" s="254"/>
      <c r="BG45" s="254"/>
      <c r="BH45" s="254"/>
      <c r="BI45" s="254"/>
      <c r="BJ45" s="254"/>
      <c r="BK45" s="254"/>
      <c r="BL45" s="254"/>
      <c r="BM45" s="254"/>
      <c r="BN45" s="43"/>
      <c r="BP45" s="44"/>
      <c r="BQ45" s="43"/>
      <c r="BR45" s="44"/>
      <c r="BS45" s="43"/>
      <c r="BU45" s="44"/>
      <c r="BV45" s="254"/>
      <c r="BW45" s="254"/>
      <c r="BX45" s="254"/>
      <c r="BY45" s="254"/>
      <c r="BZ45" s="254"/>
      <c r="CA45" s="299">
        <v>39.0</v>
      </c>
      <c r="CB45" s="300" t="s">
        <v>6586</v>
      </c>
      <c r="CC45" s="299">
        <v>39.0</v>
      </c>
      <c r="CD45" s="300" t="s">
        <v>6736</v>
      </c>
      <c r="CE45" s="254"/>
      <c r="CF45" s="254"/>
    </row>
    <row r="46">
      <c r="U46" s="185"/>
      <c r="V46" s="180"/>
      <c r="W46" s="185"/>
      <c r="X46" s="185"/>
      <c r="Y46" s="185"/>
      <c r="AA46" s="328">
        <v>38.0</v>
      </c>
      <c r="AB46" s="408" t="s">
        <v>6737</v>
      </c>
      <c r="AC46" s="409"/>
      <c r="AD46" s="180"/>
      <c r="AE46" s="410"/>
      <c r="AF46" s="253"/>
      <c r="AG46" s="180"/>
      <c r="AH46" s="180"/>
      <c r="AI46" s="180"/>
      <c r="AJ46" s="180"/>
      <c r="AK46" s="180"/>
      <c r="AL46" s="180"/>
      <c r="AM46" s="254"/>
      <c r="AN46" s="254"/>
      <c r="AO46" s="254"/>
      <c r="AP46" s="254"/>
      <c r="AQ46" s="254"/>
      <c r="AR46" s="254"/>
      <c r="AS46" s="254"/>
      <c r="AT46" s="254"/>
      <c r="AU46" s="254"/>
      <c r="AV46" s="254"/>
      <c r="AW46" s="254"/>
      <c r="AX46" s="254"/>
      <c r="AY46" s="254"/>
      <c r="AZ46" s="254"/>
      <c r="BA46" s="383">
        <v>14.0</v>
      </c>
      <c r="BB46" s="309" t="s">
        <v>6434</v>
      </c>
      <c r="BC46" s="6"/>
      <c r="BD46" s="6"/>
      <c r="BE46" s="286"/>
      <c r="BF46" s="254"/>
      <c r="BG46" s="254"/>
      <c r="BH46" s="254"/>
      <c r="BI46" s="254"/>
      <c r="BJ46" s="254"/>
      <c r="BK46" s="254"/>
      <c r="BL46" s="254"/>
      <c r="BM46" s="254"/>
      <c r="BN46" s="43"/>
      <c r="BP46" s="44"/>
      <c r="BQ46" s="43"/>
      <c r="BR46" s="44"/>
      <c r="BS46" s="43"/>
      <c r="BU46" s="44"/>
      <c r="BV46" s="254"/>
      <c r="BW46" s="254"/>
      <c r="BX46" s="254"/>
      <c r="BY46" s="254"/>
      <c r="BZ46" s="254"/>
      <c r="CA46" s="299">
        <v>40.0</v>
      </c>
      <c r="CB46" s="300" t="s">
        <v>6738</v>
      </c>
      <c r="CC46" s="299">
        <v>40.0</v>
      </c>
      <c r="CD46" s="300" t="s">
        <v>6739</v>
      </c>
      <c r="CE46" s="254"/>
      <c r="CF46" s="254"/>
    </row>
    <row r="47">
      <c r="U47" s="185"/>
      <c r="V47" s="180"/>
      <c r="W47" s="185"/>
      <c r="X47" s="185"/>
      <c r="Y47" s="185"/>
      <c r="AA47" s="328">
        <v>39.0</v>
      </c>
      <c r="AB47" s="408" t="s">
        <v>6740</v>
      </c>
      <c r="AC47" s="409"/>
      <c r="AD47" s="180"/>
      <c r="AE47" s="410"/>
      <c r="AF47" s="253"/>
      <c r="AG47" s="180"/>
      <c r="AH47" s="180"/>
      <c r="AI47" s="180"/>
      <c r="AJ47" s="180"/>
      <c r="AK47" s="180"/>
      <c r="AL47" s="180"/>
      <c r="AM47" s="254"/>
      <c r="AN47" s="254"/>
      <c r="AO47" s="254"/>
      <c r="AP47" s="254"/>
      <c r="AQ47" s="254"/>
      <c r="AR47" s="254"/>
      <c r="AS47" s="254"/>
      <c r="AT47" s="254"/>
      <c r="AU47" s="254"/>
      <c r="AV47" s="254"/>
      <c r="AW47" s="254"/>
      <c r="AX47" s="254"/>
      <c r="AY47" s="254"/>
      <c r="AZ47" s="254"/>
      <c r="BA47" s="383">
        <v>15.0</v>
      </c>
      <c r="BB47" s="309" t="s">
        <v>6741</v>
      </c>
      <c r="BC47" s="6"/>
      <c r="BD47" s="6"/>
      <c r="BE47" s="286"/>
      <c r="BF47" s="254"/>
      <c r="BG47" s="254"/>
      <c r="BH47" s="254"/>
      <c r="BI47" s="254"/>
      <c r="BJ47" s="254"/>
      <c r="BK47" s="254"/>
      <c r="BL47" s="254"/>
      <c r="BM47" s="254"/>
      <c r="BN47" s="43"/>
      <c r="BP47" s="44"/>
      <c r="BQ47" s="43"/>
      <c r="BR47" s="44"/>
      <c r="BS47" s="43"/>
      <c r="BU47" s="44"/>
      <c r="BV47" s="254"/>
      <c r="BW47" s="254"/>
      <c r="BX47" s="254"/>
      <c r="BY47" s="254"/>
      <c r="BZ47" s="254"/>
      <c r="CA47" s="299">
        <v>41.0</v>
      </c>
      <c r="CB47" s="300" t="s">
        <v>6636</v>
      </c>
      <c r="CC47" s="299">
        <v>41.0</v>
      </c>
      <c r="CD47" s="300" t="s">
        <v>6742</v>
      </c>
      <c r="CE47" s="254"/>
      <c r="CF47" s="254"/>
    </row>
    <row r="48">
      <c r="U48" s="185"/>
      <c r="V48" s="180"/>
      <c r="W48" s="185"/>
      <c r="X48" s="185"/>
      <c r="Y48" s="185"/>
      <c r="AA48" s="379">
        <v>40.0</v>
      </c>
      <c r="AB48" s="375" t="s">
        <v>6743</v>
      </c>
      <c r="AC48" s="413"/>
      <c r="AD48" s="398"/>
      <c r="AE48" s="414"/>
      <c r="AF48" s="253"/>
      <c r="AG48" s="180"/>
      <c r="AH48" s="180"/>
      <c r="AI48" s="180"/>
      <c r="AJ48" s="180"/>
      <c r="AK48" s="180"/>
      <c r="AL48" s="180"/>
      <c r="AM48" s="254"/>
      <c r="AN48" s="254"/>
      <c r="AO48" s="254"/>
      <c r="AP48" s="254"/>
      <c r="AQ48" s="254"/>
      <c r="AR48" s="254"/>
      <c r="AS48" s="254"/>
      <c r="AT48" s="254"/>
      <c r="AU48" s="254"/>
      <c r="AV48" s="254"/>
      <c r="AW48" s="254"/>
      <c r="AX48" s="254"/>
      <c r="AY48" s="254"/>
      <c r="AZ48" s="254"/>
      <c r="BA48" s="383">
        <v>16.0</v>
      </c>
      <c r="BB48" s="309" t="s">
        <v>6744</v>
      </c>
      <c r="BC48" s="6"/>
      <c r="BD48" s="6"/>
      <c r="BE48" s="286"/>
      <c r="BF48" s="254"/>
      <c r="BG48" s="254"/>
      <c r="BH48" s="254"/>
      <c r="BI48" s="254"/>
      <c r="BJ48" s="254"/>
      <c r="BK48" s="254"/>
      <c r="BL48" s="254"/>
      <c r="BM48" s="254"/>
      <c r="BN48" s="43"/>
      <c r="BP48" s="44"/>
      <c r="BQ48" s="43"/>
      <c r="BR48" s="44"/>
      <c r="BS48" s="43"/>
      <c r="BU48" s="44"/>
      <c r="BV48" s="254"/>
      <c r="BW48" s="254"/>
      <c r="BX48" s="254"/>
      <c r="BY48" s="254"/>
      <c r="BZ48" s="254"/>
      <c r="CA48" s="299">
        <v>42.0</v>
      </c>
      <c r="CB48" s="300" t="s">
        <v>6745</v>
      </c>
      <c r="CC48" s="299">
        <v>42.0</v>
      </c>
      <c r="CD48" s="300" t="s">
        <v>6746</v>
      </c>
      <c r="CE48" s="254"/>
      <c r="CF48" s="254"/>
    </row>
    <row r="49">
      <c r="U49" s="185"/>
      <c r="V49" s="180"/>
      <c r="W49" s="185"/>
      <c r="X49" s="185"/>
      <c r="Y49" s="185"/>
      <c r="AA49" s="185"/>
      <c r="AB49" s="185"/>
      <c r="AC49" s="180"/>
      <c r="AD49" s="180"/>
      <c r="AE49" s="180"/>
      <c r="AF49" s="253"/>
      <c r="AG49" s="180"/>
      <c r="AH49" s="180"/>
      <c r="AI49" s="180"/>
      <c r="AJ49" s="180"/>
      <c r="AK49" s="180"/>
      <c r="AL49" s="180"/>
      <c r="AM49" s="254"/>
      <c r="AN49" s="254"/>
      <c r="AO49" s="254"/>
      <c r="AP49" s="254"/>
      <c r="AQ49" s="254"/>
      <c r="AR49" s="254"/>
      <c r="AS49" s="254"/>
      <c r="AT49" s="254"/>
      <c r="AU49" s="254"/>
      <c r="AV49" s="254"/>
      <c r="AW49" s="254"/>
      <c r="AX49" s="254"/>
      <c r="AY49" s="254"/>
      <c r="AZ49" s="254"/>
      <c r="BA49" s="383">
        <v>17.0</v>
      </c>
      <c r="BB49" s="309" t="s">
        <v>6747</v>
      </c>
      <c r="BC49" s="6"/>
      <c r="BD49" s="6"/>
      <c r="BE49" s="286"/>
      <c r="BF49" s="254"/>
      <c r="BG49" s="254"/>
      <c r="BH49" s="254"/>
      <c r="BI49" s="254"/>
      <c r="BJ49" s="254"/>
      <c r="BK49" s="254"/>
      <c r="BL49" s="254"/>
      <c r="BM49" s="254"/>
      <c r="BN49" s="43"/>
      <c r="BP49" s="44"/>
      <c r="BQ49" s="43"/>
      <c r="BR49" s="44"/>
      <c r="BS49" s="43"/>
      <c r="BU49" s="44"/>
      <c r="BV49" s="254"/>
      <c r="BW49" s="254"/>
      <c r="BX49" s="254"/>
      <c r="BY49" s="254"/>
      <c r="BZ49" s="254"/>
      <c r="CA49" s="299">
        <v>43.0</v>
      </c>
      <c r="CB49" s="300" t="s">
        <v>6748</v>
      </c>
      <c r="CC49" s="299">
        <v>43.0</v>
      </c>
      <c r="CD49" s="300" t="s">
        <v>6749</v>
      </c>
      <c r="CE49" s="254"/>
      <c r="CF49" s="254"/>
    </row>
    <row r="50">
      <c r="U50" s="185"/>
      <c r="V50" s="180"/>
      <c r="W50" s="185"/>
      <c r="X50" s="185"/>
      <c r="Y50" s="185"/>
      <c r="AA50" s="185"/>
      <c r="AB50" s="185"/>
      <c r="AC50" s="180"/>
      <c r="AD50" s="180"/>
      <c r="AE50" s="180"/>
      <c r="AF50" s="253"/>
      <c r="AG50" s="180"/>
      <c r="AH50" s="180"/>
      <c r="AI50" s="180"/>
      <c r="AJ50" s="180"/>
      <c r="AK50" s="180"/>
      <c r="AL50" s="180"/>
      <c r="AM50" s="254"/>
      <c r="AN50" s="254"/>
      <c r="AO50" s="254"/>
      <c r="AP50" s="254"/>
      <c r="AQ50" s="254"/>
      <c r="AR50" s="254"/>
      <c r="AS50" s="254"/>
      <c r="AT50" s="254"/>
      <c r="AU50" s="254"/>
      <c r="AV50" s="254"/>
      <c r="AW50" s="254"/>
      <c r="AX50" s="254"/>
      <c r="AY50" s="254"/>
      <c r="AZ50" s="254"/>
      <c r="BA50" s="383">
        <v>18.0</v>
      </c>
      <c r="BB50" s="309" t="s">
        <v>6750</v>
      </c>
      <c r="BC50" s="6"/>
      <c r="BD50" s="6"/>
      <c r="BE50" s="286"/>
      <c r="BF50" s="254"/>
      <c r="BG50" s="254"/>
      <c r="BH50" s="254"/>
      <c r="BI50" s="254"/>
      <c r="BJ50" s="254"/>
      <c r="BK50" s="254"/>
      <c r="BL50" s="254"/>
      <c r="BM50" s="254"/>
      <c r="BN50" s="43"/>
      <c r="BP50" s="44"/>
      <c r="BQ50" s="43"/>
      <c r="BR50" s="44"/>
      <c r="BS50" s="43"/>
      <c r="BU50" s="44"/>
      <c r="BV50" s="254"/>
      <c r="BW50" s="254"/>
      <c r="BX50" s="254"/>
      <c r="BY50" s="254"/>
      <c r="BZ50" s="254"/>
      <c r="CA50" s="299">
        <v>44.0</v>
      </c>
      <c r="CB50" s="300" t="s">
        <v>2016</v>
      </c>
      <c r="CC50" s="299">
        <v>44.0</v>
      </c>
      <c r="CD50" s="300" t="s">
        <v>6751</v>
      </c>
      <c r="CE50" s="254"/>
      <c r="CF50" s="254"/>
    </row>
    <row r="51">
      <c r="U51" s="185"/>
      <c r="V51" s="180"/>
      <c r="W51" s="185"/>
      <c r="X51" s="185"/>
      <c r="Y51" s="185"/>
      <c r="AA51" s="185"/>
      <c r="AB51" s="185"/>
      <c r="AC51" s="180"/>
      <c r="AD51" s="180"/>
      <c r="AE51" s="180"/>
      <c r="AF51" s="253"/>
      <c r="AG51" s="180"/>
      <c r="AH51" s="180"/>
      <c r="AI51" s="180"/>
      <c r="AJ51" s="180"/>
      <c r="AK51" s="180"/>
      <c r="AL51" s="180"/>
      <c r="AM51" s="254"/>
      <c r="AN51" s="254"/>
      <c r="AO51" s="254"/>
      <c r="AP51" s="254"/>
      <c r="AQ51" s="254"/>
      <c r="AR51" s="254"/>
      <c r="AS51" s="254"/>
      <c r="AT51" s="254"/>
      <c r="AU51" s="254"/>
      <c r="AV51" s="254"/>
      <c r="AW51" s="254"/>
      <c r="AX51" s="254"/>
      <c r="AY51" s="254"/>
      <c r="AZ51" s="254"/>
      <c r="BA51" s="383">
        <v>19.0</v>
      </c>
      <c r="BB51" s="309" t="s">
        <v>6752</v>
      </c>
      <c r="BC51" s="6"/>
      <c r="BD51" s="6"/>
      <c r="BE51" s="286"/>
      <c r="BF51" s="254"/>
      <c r="BG51" s="254"/>
      <c r="BH51" s="254"/>
      <c r="BI51" s="254"/>
      <c r="BJ51" s="254"/>
      <c r="BK51" s="254"/>
      <c r="BL51" s="254"/>
      <c r="BM51" s="254"/>
      <c r="BN51" s="43"/>
      <c r="BP51" s="44"/>
      <c r="BQ51" s="43"/>
      <c r="BR51" s="44"/>
      <c r="BS51" s="43"/>
      <c r="BU51" s="44"/>
      <c r="BV51" s="254"/>
      <c r="BW51" s="254"/>
      <c r="BX51" s="254"/>
      <c r="BY51" s="254"/>
      <c r="BZ51" s="254"/>
      <c r="CA51" s="299">
        <v>45.0</v>
      </c>
      <c r="CB51" s="300" t="s">
        <v>6753</v>
      </c>
      <c r="CC51" s="299">
        <v>45.0</v>
      </c>
      <c r="CD51" s="300" t="s">
        <v>6754</v>
      </c>
      <c r="CE51" s="254"/>
      <c r="CF51" s="254"/>
    </row>
    <row r="52">
      <c r="U52" s="185"/>
      <c r="V52" s="180"/>
      <c r="W52" s="185"/>
      <c r="X52" s="185"/>
      <c r="Y52" s="185"/>
      <c r="AA52" s="185"/>
      <c r="AB52" s="185"/>
      <c r="AC52" s="180"/>
      <c r="AD52" s="180"/>
      <c r="AE52" s="180"/>
      <c r="AF52" s="253"/>
      <c r="AG52" s="180"/>
      <c r="AH52" s="180"/>
      <c r="AI52" s="180"/>
      <c r="AJ52" s="180"/>
      <c r="AK52" s="180"/>
      <c r="AL52" s="180"/>
      <c r="AM52" s="254"/>
      <c r="AN52" s="254"/>
      <c r="AO52" s="254"/>
      <c r="AP52" s="254"/>
      <c r="AQ52" s="254"/>
      <c r="AR52" s="254"/>
      <c r="AS52" s="254"/>
      <c r="AT52" s="254"/>
      <c r="AU52" s="254"/>
      <c r="AV52" s="254"/>
      <c r="AW52" s="254"/>
      <c r="AX52" s="254"/>
      <c r="AY52" s="254"/>
      <c r="AZ52" s="254"/>
      <c r="BA52" s="411">
        <v>20.0</v>
      </c>
      <c r="BB52" s="338" t="s">
        <v>6755</v>
      </c>
      <c r="BC52" s="339"/>
      <c r="BD52" s="339"/>
      <c r="BE52" s="340"/>
      <c r="BF52" s="254"/>
      <c r="BG52" s="254"/>
      <c r="BH52" s="254"/>
      <c r="BI52" s="254"/>
      <c r="BJ52" s="254"/>
      <c r="BK52" s="254"/>
      <c r="BL52" s="254"/>
      <c r="BM52" s="254"/>
      <c r="BN52" s="43"/>
      <c r="BP52" s="44"/>
      <c r="BQ52" s="43"/>
      <c r="BR52" s="44"/>
      <c r="BS52" s="43"/>
      <c r="BU52" s="44"/>
      <c r="BV52" s="254"/>
      <c r="BW52" s="254"/>
      <c r="BX52" s="254"/>
      <c r="BY52" s="254"/>
      <c r="BZ52" s="254"/>
      <c r="CA52" s="299">
        <v>46.0</v>
      </c>
      <c r="CB52" s="300" t="s">
        <v>332</v>
      </c>
      <c r="CC52" s="299">
        <v>46.0</v>
      </c>
      <c r="CD52" s="300" t="s">
        <v>6756</v>
      </c>
      <c r="CE52" s="254"/>
      <c r="CF52" s="254"/>
    </row>
    <row r="53">
      <c r="U53" s="185"/>
      <c r="V53" s="180"/>
      <c r="W53" s="185"/>
      <c r="X53" s="185"/>
      <c r="Y53" s="185"/>
      <c r="AA53" s="185"/>
      <c r="AB53" s="185"/>
      <c r="AC53" s="180"/>
      <c r="AD53" s="180"/>
      <c r="AE53" s="180"/>
      <c r="AF53" s="253"/>
      <c r="AG53" s="180"/>
      <c r="AH53" s="180"/>
      <c r="AI53" s="180"/>
      <c r="AJ53" s="180"/>
      <c r="AK53" s="180"/>
      <c r="AL53" s="180"/>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43"/>
      <c r="BP53" s="44"/>
      <c r="BQ53" s="43"/>
      <c r="BR53" s="44"/>
      <c r="BS53" s="43"/>
      <c r="BU53" s="44"/>
      <c r="BV53" s="254"/>
      <c r="BW53" s="254"/>
      <c r="BX53" s="254"/>
      <c r="BY53" s="254"/>
      <c r="BZ53" s="254"/>
      <c r="CA53" s="299">
        <v>47.0</v>
      </c>
      <c r="CB53" s="300" t="s">
        <v>6757</v>
      </c>
      <c r="CC53" s="299">
        <v>47.0</v>
      </c>
      <c r="CD53" s="300" t="s">
        <v>6758</v>
      </c>
      <c r="CE53" s="254"/>
      <c r="CF53" s="254"/>
    </row>
    <row r="54">
      <c r="U54" s="185"/>
      <c r="V54" s="180"/>
      <c r="W54" s="185"/>
      <c r="X54" s="185"/>
      <c r="Y54" s="185"/>
      <c r="AA54" s="185"/>
      <c r="AB54" s="185"/>
      <c r="AC54" s="180"/>
      <c r="AD54" s="180"/>
      <c r="AE54" s="180"/>
      <c r="AF54" s="253"/>
      <c r="AG54" s="180"/>
      <c r="AH54" s="180"/>
      <c r="AI54" s="180"/>
      <c r="AJ54" s="180"/>
      <c r="AK54" s="180"/>
      <c r="AL54" s="180"/>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43"/>
      <c r="BP54" s="44"/>
      <c r="BQ54" s="43"/>
      <c r="BR54" s="44"/>
      <c r="BS54" s="43"/>
      <c r="BU54" s="44"/>
      <c r="BV54" s="254"/>
      <c r="BW54" s="254"/>
      <c r="BX54" s="254"/>
      <c r="BY54" s="254"/>
      <c r="BZ54" s="254"/>
      <c r="CA54" s="299">
        <v>48.0</v>
      </c>
      <c r="CB54" s="300" t="s">
        <v>1271</v>
      </c>
      <c r="CC54" s="299">
        <v>48.0</v>
      </c>
      <c r="CD54" s="300" t="s">
        <v>6759</v>
      </c>
      <c r="CE54" s="254"/>
      <c r="CF54" s="254"/>
    </row>
    <row r="55">
      <c r="U55" s="185"/>
      <c r="V55" s="180"/>
      <c r="W55" s="185"/>
      <c r="X55" s="185"/>
      <c r="Y55" s="185"/>
      <c r="AA55" s="185"/>
      <c r="AB55" s="185"/>
      <c r="AC55" s="180"/>
      <c r="AD55" s="180"/>
      <c r="AE55" s="180"/>
      <c r="AF55" s="253"/>
      <c r="AG55" s="180"/>
      <c r="AH55" s="180"/>
      <c r="AI55" s="180"/>
      <c r="AJ55" s="180"/>
      <c r="AK55" s="180"/>
      <c r="AL55" s="180"/>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43"/>
      <c r="BP55" s="44"/>
      <c r="BQ55" s="43"/>
      <c r="BR55" s="44"/>
      <c r="BS55" s="43"/>
      <c r="BU55" s="44"/>
      <c r="BV55" s="254"/>
      <c r="BW55" s="254"/>
      <c r="BX55" s="254"/>
      <c r="BY55" s="254"/>
      <c r="BZ55" s="254"/>
      <c r="CA55" s="299">
        <v>49.0</v>
      </c>
      <c r="CB55" s="300" t="s">
        <v>6760</v>
      </c>
      <c r="CC55" s="299">
        <v>49.0</v>
      </c>
      <c r="CD55" s="300" t="s">
        <v>6761</v>
      </c>
      <c r="CE55" s="254"/>
      <c r="CF55" s="254"/>
    </row>
    <row r="56">
      <c r="U56" s="185"/>
      <c r="V56" s="180"/>
      <c r="W56" s="185"/>
      <c r="X56" s="185"/>
      <c r="Y56" s="185"/>
      <c r="AA56" s="185"/>
      <c r="AB56" s="185"/>
      <c r="AC56" s="180"/>
      <c r="AD56" s="180"/>
      <c r="AE56" s="180"/>
      <c r="AF56" s="253"/>
      <c r="AG56" s="180"/>
      <c r="AH56" s="180"/>
      <c r="AI56" s="180"/>
      <c r="AJ56" s="180"/>
      <c r="AK56" s="180"/>
      <c r="AL56" s="180"/>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43"/>
      <c r="BP56" s="44"/>
      <c r="BQ56" s="43"/>
      <c r="BR56" s="44"/>
      <c r="BS56" s="43"/>
      <c r="BU56" s="44"/>
      <c r="BV56" s="254"/>
      <c r="BW56" s="254"/>
      <c r="BX56" s="254"/>
      <c r="BY56" s="254"/>
      <c r="BZ56" s="254"/>
      <c r="CA56" s="415">
        <v>50.0</v>
      </c>
      <c r="CB56" s="416" t="s">
        <v>1803</v>
      </c>
      <c r="CC56" s="415">
        <v>50.0</v>
      </c>
      <c r="CD56" s="416" t="s">
        <v>6762</v>
      </c>
      <c r="CE56" s="254"/>
      <c r="CF56" s="254"/>
    </row>
    <row r="57">
      <c r="U57" s="185"/>
      <c r="V57" s="180"/>
      <c r="W57" s="185"/>
      <c r="X57" s="185"/>
      <c r="Y57" s="185"/>
      <c r="AA57" s="185"/>
      <c r="AB57" s="185"/>
      <c r="AC57" s="180"/>
      <c r="AD57" s="180"/>
      <c r="AE57" s="180"/>
      <c r="AF57" s="253"/>
      <c r="AG57" s="180"/>
      <c r="AH57" s="180"/>
      <c r="AI57" s="180"/>
      <c r="AJ57" s="180"/>
      <c r="AK57" s="180"/>
      <c r="AL57" s="180"/>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43"/>
      <c r="BP57" s="44"/>
      <c r="BQ57" s="43"/>
      <c r="BR57" s="44"/>
      <c r="BS57" s="43"/>
      <c r="BU57" s="44"/>
      <c r="BV57" s="254"/>
      <c r="BW57" s="254"/>
      <c r="BX57" s="254"/>
      <c r="BY57" s="254"/>
      <c r="BZ57" s="254"/>
      <c r="CA57" s="254"/>
      <c r="CC57" s="254"/>
      <c r="CD57" s="254"/>
      <c r="CE57" s="254"/>
      <c r="CF57" s="254"/>
    </row>
    <row r="58">
      <c r="U58" s="185"/>
      <c r="V58" s="180"/>
      <c r="W58" s="185"/>
      <c r="X58" s="185"/>
      <c r="Y58" s="185"/>
      <c r="AA58" s="185"/>
      <c r="AB58" s="185"/>
      <c r="AC58" s="180"/>
      <c r="AD58" s="180"/>
      <c r="AE58" s="180"/>
      <c r="AF58" s="253"/>
      <c r="AG58" s="180"/>
      <c r="AH58" s="180"/>
      <c r="AI58" s="180"/>
      <c r="AJ58" s="180"/>
      <c r="AK58" s="180"/>
      <c r="AL58" s="180"/>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43"/>
      <c r="BP58" s="44"/>
      <c r="BQ58" s="43"/>
      <c r="BR58" s="44"/>
      <c r="BS58" s="43"/>
      <c r="BU58" s="44"/>
      <c r="BV58" s="254"/>
      <c r="BW58" s="254"/>
      <c r="BX58" s="254"/>
      <c r="BY58" s="254"/>
      <c r="BZ58" s="254"/>
      <c r="CA58" s="254"/>
      <c r="CC58" s="254"/>
      <c r="CD58" s="254"/>
      <c r="CE58" s="254"/>
      <c r="CF58" s="254"/>
    </row>
    <row r="59">
      <c r="U59" s="185"/>
      <c r="V59" s="180"/>
      <c r="W59" s="185"/>
      <c r="X59" s="185"/>
      <c r="Y59" s="185"/>
      <c r="AA59" s="185"/>
      <c r="AB59" s="185"/>
      <c r="AC59" s="180"/>
      <c r="AD59" s="180"/>
      <c r="AE59" s="180"/>
      <c r="AF59" s="253"/>
      <c r="AG59" s="180"/>
      <c r="AH59" s="180"/>
      <c r="AI59" s="180"/>
      <c r="AJ59" s="180"/>
      <c r="AK59" s="180"/>
      <c r="AL59" s="180"/>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43"/>
      <c r="BP59" s="44"/>
      <c r="BQ59" s="43"/>
      <c r="BR59" s="44"/>
      <c r="BS59" s="43"/>
      <c r="BU59" s="44"/>
      <c r="BV59" s="254"/>
      <c r="BW59" s="254"/>
      <c r="BX59" s="254"/>
      <c r="BY59" s="254"/>
      <c r="BZ59" s="254"/>
      <c r="CA59" s="254"/>
      <c r="CC59" s="254"/>
      <c r="CD59" s="254"/>
      <c r="CE59" s="254"/>
      <c r="CF59" s="254"/>
    </row>
    <row r="60">
      <c r="U60" s="185"/>
      <c r="V60" s="180"/>
      <c r="W60" s="185"/>
      <c r="X60" s="185"/>
      <c r="Y60" s="185"/>
      <c r="AA60" s="185"/>
      <c r="AB60" s="185"/>
      <c r="AC60" s="180"/>
      <c r="AD60" s="180"/>
      <c r="AE60" s="180"/>
      <c r="AF60" s="253"/>
      <c r="AG60" s="180"/>
      <c r="AH60" s="180"/>
      <c r="AI60" s="180"/>
      <c r="AJ60" s="180"/>
      <c r="AK60" s="180"/>
      <c r="AL60" s="180"/>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43"/>
      <c r="BP60" s="44"/>
      <c r="BQ60" s="43"/>
      <c r="BR60" s="44"/>
      <c r="BS60" s="43"/>
      <c r="BU60" s="44"/>
      <c r="BV60" s="254"/>
      <c r="BW60" s="254"/>
      <c r="BX60" s="254"/>
      <c r="BY60" s="254"/>
      <c r="BZ60" s="254"/>
      <c r="CA60" s="254"/>
      <c r="CC60" s="254"/>
      <c r="CD60" s="254"/>
      <c r="CE60" s="254"/>
      <c r="CF60" s="254"/>
    </row>
    <row r="61">
      <c r="U61" s="185"/>
      <c r="V61" s="180"/>
      <c r="W61" s="185"/>
      <c r="X61" s="185"/>
      <c r="Y61" s="185"/>
      <c r="AA61" s="185"/>
      <c r="AB61" s="185"/>
      <c r="AC61" s="180"/>
      <c r="AD61" s="180"/>
      <c r="AE61" s="180"/>
      <c r="AF61" s="253"/>
      <c r="AG61" s="180"/>
      <c r="AH61" s="180"/>
      <c r="AI61" s="180"/>
      <c r="AJ61" s="180"/>
      <c r="AK61" s="180"/>
      <c r="AL61" s="180"/>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43"/>
      <c r="BP61" s="44"/>
      <c r="BQ61" s="43"/>
      <c r="BR61" s="44"/>
      <c r="BS61" s="43"/>
      <c r="BU61" s="44"/>
      <c r="BV61" s="254"/>
      <c r="BW61" s="254"/>
      <c r="BX61" s="254"/>
      <c r="BY61" s="254"/>
      <c r="BZ61" s="254"/>
      <c r="CA61" s="254"/>
      <c r="CB61" s="254"/>
      <c r="CC61" s="254"/>
      <c r="CD61" s="254"/>
      <c r="CE61" s="254"/>
      <c r="CF61" s="254"/>
    </row>
    <row r="62">
      <c r="U62" s="185"/>
      <c r="V62" s="180"/>
      <c r="W62" s="185"/>
      <c r="X62" s="185"/>
      <c r="Y62" s="185"/>
      <c r="AA62" s="185"/>
      <c r="AB62" s="185"/>
      <c r="AC62" s="180"/>
      <c r="AD62" s="180"/>
      <c r="AE62" s="180"/>
      <c r="AF62" s="253"/>
      <c r="AG62" s="180"/>
      <c r="AH62" s="180"/>
      <c r="AI62" s="180"/>
      <c r="AJ62" s="180"/>
      <c r="AK62" s="180"/>
      <c r="AL62" s="180"/>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43"/>
      <c r="BP62" s="44"/>
      <c r="BQ62" s="43"/>
      <c r="BR62" s="44"/>
      <c r="BS62" s="43"/>
      <c r="BU62" s="44"/>
      <c r="BV62" s="254"/>
      <c r="BW62" s="254"/>
      <c r="BX62" s="254"/>
      <c r="BY62" s="254"/>
      <c r="BZ62" s="254"/>
      <c r="CA62" s="254"/>
      <c r="CB62" s="254"/>
      <c r="CC62" s="254"/>
      <c r="CD62" s="254"/>
      <c r="CE62" s="254"/>
      <c r="CF62" s="254"/>
    </row>
    <row r="63">
      <c r="U63" s="185"/>
      <c r="V63" s="180"/>
      <c r="W63" s="185"/>
      <c r="X63" s="185"/>
      <c r="Y63" s="185"/>
      <c r="AA63" s="185"/>
      <c r="AB63" s="185"/>
      <c r="AC63" s="180"/>
      <c r="AD63" s="180"/>
      <c r="AE63" s="180"/>
      <c r="AF63" s="253"/>
      <c r="AG63" s="180"/>
      <c r="AH63" s="180"/>
      <c r="AI63" s="180"/>
      <c r="AJ63" s="180"/>
      <c r="AK63" s="180"/>
      <c r="AL63" s="180"/>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43"/>
      <c r="BP63" s="44"/>
      <c r="BQ63" s="43"/>
      <c r="BR63" s="44"/>
      <c r="BS63" s="43"/>
      <c r="BU63" s="44"/>
      <c r="BV63" s="254"/>
      <c r="BW63" s="254"/>
      <c r="BX63" s="254"/>
      <c r="BY63" s="254"/>
      <c r="BZ63" s="254"/>
      <c r="CA63" s="254"/>
      <c r="CB63" s="254"/>
      <c r="CC63" s="254"/>
      <c r="CD63" s="254"/>
      <c r="CE63" s="254"/>
      <c r="CF63" s="254"/>
    </row>
    <row r="64">
      <c r="U64" s="185"/>
      <c r="V64" s="180"/>
      <c r="W64" s="185"/>
      <c r="X64" s="185"/>
      <c r="Y64" s="185"/>
      <c r="AA64" s="185"/>
      <c r="AB64" s="185"/>
      <c r="AC64" s="180"/>
      <c r="AD64" s="180"/>
      <c r="AE64" s="180"/>
      <c r="AF64" s="253"/>
      <c r="AG64" s="180"/>
      <c r="AH64" s="180"/>
      <c r="AI64" s="180"/>
      <c r="AJ64" s="180"/>
      <c r="AK64" s="180"/>
      <c r="AL64" s="180"/>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43"/>
      <c r="BP64" s="44"/>
      <c r="BQ64" s="43"/>
      <c r="BR64" s="44"/>
      <c r="BS64" s="43"/>
      <c r="BU64" s="44"/>
      <c r="BV64" s="254"/>
      <c r="BW64" s="254"/>
      <c r="BX64" s="254"/>
      <c r="BY64" s="254"/>
      <c r="BZ64" s="254"/>
      <c r="CA64" s="254"/>
      <c r="CB64" s="254"/>
      <c r="CC64" s="254"/>
      <c r="CD64" s="254"/>
      <c r="CE64" s="254"/>
      <c r="CF64" s="254"/>
    </row>
    <row r="65">
      <c r="U65" s="185"/>
      <c r="V65" s="180"/>
      <c r="W65" s="185"/>
      <c r="X65" s="185"/>
      <c r="Y65" s="185"/>
      <c r="AA65" s="185"/>
      <c r="AB65" s="185"/>
      <c r="AC65" s="180"/>
      <c r="AD65" s="180"/>
      <c r="AE65" s="180"/>
      <c r="AF65" s="253"/>
      <c r="AG65" s="180"/>
      <c r="AH65" s="180"/>
      <c r="AI65" s="180"/>
      <c r="AJ65" s="180"/>
      <c r="AK65" s="180"/>
      <c r="AL65" s="180"/>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43"/>
      <c r="BP65" s="44"/>
      <c r="BQ65" s="43"/>
      <c r="BR65" s="44"/>
      <c r="BS65" s="43"/>
      <c r="BU65" s="44"/>
      <c r="BV65" s="254"/>
      <c r="BW65" s="254"/>
      <c r="BX65" s="254"/>
      <c r="BY65" s="254"/>
      <c r="BZ65" s="254"/>
      <c r="CA65" s="254"/>
      <c r="CB65" s="254"/>
      <c r="CC65" s="254"/>
      <c r="CD65" s="254"/>
      <c r="CE65" s="254"/>
      <c r="CF65" s="254"/>
    </row>
    <row r="66">
      <c r="U66" s="185"/>
      <c r="V66" s="180"/>
      <c r="W66" s="185"/>
      <c r="X66" s="185"/>
      <c r="Y66" s="185"/>
      <c r="AA66" s="185"/>
      <c r="AB66" s="185"/>
      <c r="AC66" s="180"/>
      <c r="AD66" s="180"/>
      <c r="AE66" s="180"/>
      <c r="AF66" s="253"/>
      <c r="AG66" s="180"/>
      <c r="AH66" s="180"/>
      <c r="AI66" s="180"/>
      <c r="AJ66" s="180"/>
      <c r="AK66" s="180"/>
      <c r="AL66" s="180"/>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43"/>
      <c r="BP66" s="44"/>
      <c r="BQ66" s="43"/>
      <c r="BR66" s="44"/>
      <c r="BS66" s="43"/>
      <c r="BU66" s="44"/>
      <c r="BV66" s="254"/>
      <c r="BW66" s="254"/>
      <c r="BX66" s="254"/>
      <c r="BY66" s="254"/>
      <c r="BZ66" s="254"/>
      <c r="CA66" s="254"/>
      <c r="CB66" s="254"/>
      <c r="CC66" s="254"/>
      <c r="CD66" s="254"/>
      <c r="CE66" s="254"/>
      <c r="CF66" s="254"/>
    </row>
    <row r="67">
      <c r="U67" s="185"/>
      <c r="V67" s="180"/>
      <c r="W67" s="185"/>
      <c r="X67" s="185"/>
      <c r="Y67" s="185"/>
      <c r="AA67" s="185"/>
      <c r="AB67" s="185"/>
      <c r="AC67" s="180"/>
      <c r="AD67" s="180"/>
      <c r="AE67" s="180"/>
      <c r="AF67" s="253"/>
      <c r="AG67" s="180"/>
      <c r="AH67" s="180"/>
      <c r="AI67" s="180"/>
      <c r="AJ67" s="180"/>
      <c r="AK67" s="180"/>
      <c r="AL67" s="180"/>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43"/>
      <c r="BP67" s="44"/>
      <c r="BQ67" s="43"/>
      <c r="BR67" s="44"/>
      <c r="BS67" s="43"/>
      <c r="BU67" s="44"/>
      <c r="BV67" s="254"/>
      <c r="BW67" s="254"/>
      <c r="BX67" s="254"/>
      <c r="BY67" s="254"/>
      <c r="BZ67" s="254"/>
      <c r="CA67" s="254"/>
      <c r="CB67" s="254"/>
      <c r="CC67" s="254"/>
      <c r="CD67" s="254"/>
      <c r="CE67" s="254"/>
      <c r="CF67" s="254"/>
    </row>
    <row r="68">
      <c r="U68" s="185"/>
      <c r="V68" s="180"/>
      <c r="W68" s="185"/>
      <c r="X68" s="185"/>
      <c r="Y68" s="185"/>
      <c r="AA68" s="185"/>
      <c r="AB68" s="185"/>
      <c r="AC68" s="180"/>
      <c r="AD68" s="180"/>
      <c r="AE68" s="180"/>
      <c r="AF68" s="253"/>
      <c r="AG68" s="180"/>
      <c r="AH68" s="180"/>
      <c r="AI68" s="180"/>
      <c r="AJ68" s="180"/>
      <c r="AK68" s="180"/>
      <c r="AL68" s="180"/>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41"/>
      <c r="BO68" s="56"/>
      <c r="BP68" s="42"/>
      <c r="BQ68" s="41"/>
      <c r="BR68" s="42"/>
      <c r="BS68" s="41"/>
      <c r="BT68" s="56"/>
      <c r="BU68" s="42"/>
      <c r="BV68" s="254"/>
      <c r="BW68" s="254"/>
      <c r="BX68" s="254"/>
      <c r="BY68" s="254"/>
      <c r="BZ68" s="254"/>
      <c r="CA68" s="254"/>
      <c r="CB68" s="254"/>
      <c r="CC68" s="254"/>
      <c r="CD68" s="254"/>
      <c r="CE68" s="254"/>
      <c r="CF68" s="254"/>
    </row>
    <row r="69">
      <c r="U69" s="185"/>
      <c r="V69" s="180"/>
      <c r="W69" s="185"/>
      <c r="X69" s="185"/>
      <c r="Y69" s="185"/>
      <c r="AA69" s="185"/>
      <c r="AB69" s="185"/>
      <c r="AC69" s="180"/>
      <c r="AD69" s="180"/>
      <c r="AE69" s="180"/>
      <c r="AF69" s="253"/>
      <c r="AG69" s="180"/>
      <c r="AH69" s="180"/>
      <c r="AI69" s="180"/>
      <c r="AJ69" s="180"/>
      <c r="AK69" s="180"/>
      <c r="AL69" s="180"/>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81" t="s">
        <v>6763</v>
      </c>
      <c r="BO69" s="80"/>
      <c r="BP69" s="80"/>
      <c r="BQ69" s="80"/>
      <c r="BR69" s="80"/>
      <c r="BS69" s="80"/>
      <c r="BT69" s="80"/>
      <c r="BU69" s="48"/>
      <c r="BV69" s="254"/>
      <c r="BW69" s="254"/>
      <c r="BX69" s="254"/>
      <c r="BY69" s="254"/>
      <c r="BZ69" s="254"/>
      <c r="CA69" s="254"/>
      <c r="CB69" s="254"/>
      <c r="CC69" s="254"/>
      <c r="CD69" s="254"/>
      <c r="CE69" s="254"/>
      <c r="CF69" s="254"/>
    </row>
    <row r="70">
      <c r="U70" s="185"/>
      <c r="V70" s="180"/>
      <c r="W70" s="185"/>
      <c r="X70" s="185"/>
      <c r="Y70" s="185"/>
      <c r="AA70" s="185"/>
      <c r="AB70" s="185"/>
      <c r="AC70" s="180"/>
      <c r="AD70" s="180"/>
      <c r="AE70" s="180"/>
      <c r="AF70" s="253"/>
      <c r="AG70" s="180"/>
      <c r="AH70" s="180"/>
      <c r="AI70" s="180"/>
      <c r="AJ70" s="180"/>
      <c r="AK70" s="180"/>
      <c r="AL70" s="180"/>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69" t="s">
        <v>6764</v>
      </c>
      <c r="BO70" s="40"/>
      <c r="BP70" s="40"/>
      <c r="BQ70" s="40"/>
      <c r="BR70" s="40"/>
      <c r="BS70" s="40"/>
      <c r="BT70" s="40"/>
      <c r="BU70" s="37"/>
      <c r="BV70" s="254"/>
      <c r="BW70" s="254"/>
      <c r="BX70" s="254"/>
      <c r="BY70" s="254"/>
      <c r="BZ70" s="254"/>
      <c r="CA70" s="254"/>
      <c r="CB70" s="254"/>
      <c r="CC70" s="254"/>
      <c r="CD70" s="254"/>
      <c r="CE70" s="254"/>
      <c r="CF70" s="254"/>
    </row>
    <row r="71">
      <c r="U71" s="185"/>
      <c r="V71" s="180"/>
      <c r="W71" s="185"/>
      <c r="X71" s="185"/>
      <c r="Y71" s="185"/>
      <c r="AA71" s="185"/>
      <c r="AB71" s="185"/>
      <c r="AC71" s="180"/>
      <c r="AD71" s="180"/>
      <c r="AE71" s="180"/>
      <c r="AF71" s="253"/>
      <c r="AG71" s="180"/>
      <c r="AH71" s="180"/>
      <c r="AI71" s="180"/>
      <c r="AJ71" s="180"/>
      <c r="AK71" s="180"/>
      <c r="AL71" s="180"/>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43"/>
      <c r="BU71" s="44"/>
      <c r="BV71" s="254"/>
      <c r="BW71" s="254"/>
      <c r="BX71" s="254"/>
      <c r="BY71" s="254"/>
      <c r="BZ71" s="254"/>
      <c r="CA71" s="254"/>
      <c r="CB71" s="254"/>
      <c r="CC71" s="254"/>
      <c r="CD71" s="254"/>
      <c r="CE71" s="254"/>
      <c r="CF71" s="254"/>
    </row>
    <row r="72">
      <c r="U72" s="185"/>
      <c r="V72" s="180"/>
      <c r="W72" s="185"/>
      <c r="X72" s="185"/>
      <c r="Y72" s="185"/>
      <c r="AA72" s="185"/>
      <c r="AB72" s="185"/>
      <c r="AC72" s="180"/>
      <c r="AD72" s="180"/>
      <c r="AE72" s="180"/>
      <c r="AF72" s="253"/>
      <c r="AG72" s="180"/>
      <c r="AH72" s="180"/>
      <c r="AI72" s="180"/>
      <c r="AJ72" s="180"/>
      <c r="AK72" s="180"/>
      <c r="AL72" s="180"/>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43"/>
      <c r="BU72" s="44"/>
      <c r="BV72" s="254"/>
      <c r="BW72" s="254"/>
      <c r="BX72" s="254"/>
      <c r="BY72" s="254"/>
      <c r="BZ72" s="254"/>
      <c r="CA72" s="254"/>
      <c r="CB72" s="254"/>
      <c r="CC72" s="254"/>
      <c r="CD72" s="254"/>
      <c r="CE72" s="254"/>
      <c r="CF72" s="254"/>
    </row>
    <row r="73">
      <c r="U73" s="185"/>
      <c r="V73" s="180"/>
      <c r="W73" s="185"/>
      <c r="X73" s="185"/>
      <c r="Y73" s="185"/>
      <c r="AA73" s="185"/>
      <c r="AB73" s="185"/>
      <c r="AC73" s="180"/>
      <c r="AD73" s="180"/>
      <c r="AE73" s="180"/>
      <c r="AF73" s="253"/>
      <c r="AG73" s="180"/>
      <c r="AH73" s="180"/>
      <c r="AI73" s="180"/>
      <c r="AJ73" s="180"/>
      <c r="AK73" s="180"/>
      <c r="AL73" s="180"/>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43"/>
      <c r="BU73" s="44"/>
      <c r="BV73" s="254"/>
      <c r="BW73" s="254"/>
      <c r="BX73" s="254"/>
      <c r="BY73" s="254"/>
      <c r="BZ73" s="254"/>
      <c r="CA73" s="254"/>
      <c r="CB73" s="254"/>
      <c r="CC73" s="254"/>
      <c r="CD73" s="254"/>
      <c r="CE73" s="254"/>
      <c r="CF73" s="254"/>
    </row>
    <row r="74">
      <c r="U74" s="185"/>
      <c r="V74" s="180"/>
      <c r="W74" s="185"/>
      <c r="X74" s="185"/>
      <c r="Y74" s="185"/>
      <c r="AA74" s="185"/>
      <c r="AB74" s="185"/>
      <c r="AC74" s="180"/>
      <c r="AD74" s="180"/>
      <c r="AE74" s="180"/>
      <c r="AF74" s="253"/>
      <c r="AG74" s="180"/>
      <c r="AH74" s="180"/>
      <c r="AI74" s="180"/>
      <c r="AJ74" s="180"/>
      <c r="AK74" s="180"/>
      <c r="AL74" s="180"/>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4"/>
      <c r="BK74" s="254"/>
      <c r="BL74" s="254"/>
      <c r="BM74" s="254"/>
      <c r="BN74" s="43"/>
      <c r="BU74" s="44"/>
      <c r="BV74" s="254"/>
      <c r="BW74" s="254"/>
      <c r="BX74" s="254"/>
      <c r="BY74" s="254"/>
      <c r="BZ74" s="254"/>
      <c r="CA74" s="254"/>
      <c r="CB74" s="254"/>
      <c r="CC74" s="254"/>
      <c r="CD74" s="254"/>
      <c r="CE74" s="254"/>
      <c r="CF74" s="254"/>
    </row>
    <row r="75">
      <c r="U75" s="185"/>
      <c r="V75" s="180"/>
      <c r="W75" s="185"/>
      <c r="X75" s="185"/>
      <c r="Y75" s="185"/>
      <c r="AA75" s="185"/>
      <c r="AB75" s="185"/>
      <c r="AC75" s="180"/>
      <c r="AD75" s="180"/>
      <c r="AE75" s="180"/>
      <c r="AF75" s="253"/>
      <c r="AG75" s="180"/>
      <c r="AH75" s="180"/>
      <c r="AI75" s="180"/>
      <c r="AJ75" s="180"/>
      <c r="AK75" s="180"/>
      <c r="AL75" s="180"/>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4"/>
      <c r="BI75" s="254"/>
      <c r="BJ75" s="254"/>
      <c r="BK75" s="254"/>
      <c r="BL75" s="254"/>
      <c r="BM75" s="254"/>
      <c r="BN75" s="43"/>
      <c r="BU75" s="44"/>
      <c r="BV75" s="254"/>
      <c r="BW75" s="254"/>
      <c r="BX75" s="254"/>
      <c r="BY75" s="254"/>
      <c r="BZ75" s="254"/>
      <c r="CA75" s="254"/>
      <c r="CB75" s="254"/>
      <c r="CC75" s="254"/>
      <c r="CD75" s="254"/>
      <c r="CE75" s="254"/>
      <c r="CF75" s="254"/>
    </row>
    <row r="76">
      <c r="U76" s="185"/>
      <c r="V76" s="180"/>
      <c r="W76" s="185"/>
      <c r="X76" s="185"/>
      <c r="Y76" s="185"/>
      <c r="AA76" s="185"/>
      <c r="AB76" s="185"/>
      <c r="AC76" s="180"/>
      <c r="AD76" s="180"/>
      <c r="AE76" s="180"/>
      <c r="AF76" s="253"/>
      <c r="AG76" s="180"/>
      <c r="AH76" s="180"/>
      <c r="AI76" s="180"/>
      <c r="AJ76" s="180"/>
      <c r="AK76" s="180"/>
      <c r="AL76" s="180"/>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43"/>
      <c r="BU76" s="44"/>
      <c r="BV76" s="254"/>
      <c r="BW76" s="254"/>
      <c r="BX76" s="254"/>
      <c r="BY76" s="254"/>
      <c r="BZ76" s="254"/>
      <c r="CA76" s="254"/>
      <c r="CB76" s="254"/>
      <c r="CC76" s="254"/>
      <c r="CD76" s="254"/>
      <c r="CE76" s="254"/>
      <c r="CF76" s="254"/>
    </row>
    <row r="77" ht="26.25" customHeight="1">
      <c r="U77" s="185"/>
      <c r="V77" s="180"/>
      <c r="W77" s="185"/>
      <c r="X77" s="185"/>
      <c r="Y77" s="185"/>
      <c r="AA77" s="185"/>
      <c r="AB77" s="185"/>
      <c r="AC77" s="180"/>
      <c r="AD77" s="180"/>
      <c r="AE77" s="180"/>
      <c r="AF77" s="253"/>
      <c r="AG77" s="180"/>
      <c r="AH77" s="180"/>
      <c r="AI77" s="180"/>
      <c r="AJ77" s="180"/>
      <c r="AK77" s="180"/>
      <c r="AL77" s="180"/>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41"/>
      <c r="BO77" s="56"/>
      <c r="BP77" s="56"/>
      <c r="BQ77" s="56"/>
      <c r="BR77" s="56"/>
      <c r="BS77" s="56"/>
      <c r="BT77" s="56"/>
      <c r="BU77" s="42"/>
      <c r="BV77" s="254"/>
      <c r="BW77" s="254"/>
      <c r="BX77" s="254"/>
      <c r="BY77" s="254"/>
      <c r="BZ77" s="254"/>
      <c r="CA77" s="254"/>
      <c r="CB77" s="254"/>
      <c r="CC77" s="254"/>
      <c r="CD77" s="254"/>
      <c r="CE77" s="254"/>
      <c r="CF77" s="254"/>
    </row>
    <row r="78">
      <c r="U78" s="185"/>
      <c r="V78" s="180"/>
      <c r="W78" s="185"/>
      <c r="X78" s="185"/>
      <c r="Y78" s="185"/>
      <c r="AA78" s="185"/>
      <c r="AB78" s="185"/>
      <c r="AC78" s="180"/>
      <c r="AD78" s="180"/>
      <c r="AE78" s="180"/>
      <c r="AF78" s="253"/>
      <c r="AG78" s="180"/>
      <c r="AH78" s="180"/>
      <c r="AI78" s="180"/>
      <c r="AJ78" s="180"/>
      <c r="AK78" s="180"/>
      <c r="AL78" s="180"/>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81" t="s">
        <v>6765</v>
      </c>
      <c r="BO78" s="80"/>
      <c r="BP78" s="80"/>
      <c r="BQ78" s="80"/>
      <c r="BR78" s="80"/>
      <c r="BS78" s="80"/>
      <c r="BT78" s="80"/>
      <c r="BU78" s="48"/>
      <c r="BV78" s="254"/>
      <c r="BW78" s="254"/>
      <c r="BX78" s="254"/>
      <c r="BY78" s="254"/>
      <c r="BZ78" s="254"/>
      <c r="CA78" s="254"/>
      <c r="CB78" s="254"/>
      <c r="CC78" s="254"/>
      <c r="CD78" s="254"/>
      <c r="CE78" s="254"/>
      <c r="CF78" s="254"/>
    </row>
    <row r="79">
      <c r="U79" s="185"/>
      <c r="V79" s="180"/>
      <c r="W79" s="185"/>
      <c r="X79" s="185"/>
      <c r="Y79" s="185"/>
      <c r="AA79" s="185"/>
      <c r="AB79" s="185"/>
      <c r="AC79" s="180"/>
      <c r="AD79" s="180"/>
      <c r="AE79" s="180"/>
      <c r="AF79" s="253"/>
      <c r="AG79" s="180"/>
      <c r="AH79" s="180"/>
      <c r="AI79" s="180"/>
      <c r="AJ79" s="180"/>
      <c r="AK79" s="180"/>
      <c r="AL79" s="180"/>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69" t="s">
        <v>6766</v>
      </c>
      <c r="BO79" s="40"/>
      <c r="BP79" s="40"/>
      <c r="BQ79" s="40"/>
      <c r="BR79" s="40"/>
      <c r="BS79" s="40"/>
      <c r="BT79" s="40"/>
      <c r="BU79" s="37"/>
      <c r="BV79" s="254"/>
      <c r="BW79" s="254"/>
      <c r="BX79" s="254"/>
      <c r="BY79" s="254"/>
      <c r="BZ79" s="254"/>
      <c r="CA79" s="254"/>
      <c r="CB79" s="254"/>
      <c r="CC79" s="254"/>
      <c r="CD79" s="254"/>
      <c r="CE79" s="254"/>
      <c r="CF79" s="254"/>
    </row>
    <row r="80">
      <c r="U80" s="185"/>
      <c r="V80" s="180"/>
      <c r="W80" s="185"/>
      <c r="X80" s="185"/>
      <c r="Y80" s="185"/>
      <c r="AA80" s="185"/>
      <c r="AB80" s="185"/>
      <c r="AC80" s="180"/>
      <c r="AD80" s="180"/>
      <c r="AE80" s="180"/>
      <c r="AF80" s="253"/>
      <c r="AG80" s="180"/>
      <c r="AH80" s="180"/>
      <c r="AI80" s="180"/>
      <c r="AJ80" s="180"/>
      <c r="AK80" s="180"/>
      <c r="AL80" s="180"/>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43"/>
      <c r="BU80" s="44"/>
      <c r="BV80" s="254"/>
      <c r="BW80" s="254"/>
      <c r="BX80" s="254"/>
      <c r="BY80" s="254"/>
      <c r="BZ80" s="254"/>
      <c r="CA80" s="254"/>
      <c r="CB80" s="254"/>
      <c r="CC80" s="254"/>
      <c r="CD80" s="254"/>
      <c r="CE80" s="254"/>
      <c r="CF80" s="254"/>
    </row>
    <row r="81">
      <c r="U81" s="185"/>
      <c r="V81" s="180"/>
      <c r="W81" s="185"/>
      <c r="X81" s="185"/>
      <c r="Y81" s="185"/>
      <c r="AA81" s="185"/>
      <c r="AB81" s="185"/>
      <c r="AC81" s="180"/>
      <c r="AD81" s="180"/>
      <c r="AE81" s="180"/>
      <c r="AF81" s="253"/>
      <c r="AG81" s="180"/>
      <c r="AH81" s="180"/>
      <c r="AI81" s="180"/>
      <c r="AJ81" s="180"/>
      <c r="AK81" s="180"/>
      <c r="AL81" s="180"/>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43"/>
      <c r="BU81" s="44"/>
      <c r="BV81" s="254"/>
      <c r="BW81" s="254"/>
      <c r="BX81" s="254"/>
      <c r="BY81" s="254"/>
      <c r="BZ81" s="254"/>
      <c r="CA81" s="254"/>
      <c r="CB81" s="254"/>
      <c r="CC81" s="254"/>
      <c r="CD81" s="254"/>
      <c r="CE81" s="254"/>
      <c r="CF81" s="254"/>
    </row>
    <row r="82">
      <c r="U82" s="185"/>
      <c r="V82" s="180"/>
      <c r="W82" s="185"/>
      <c r="X82" s="185"/>
      <c r="Y82" s="185"/>
      <c r="AA82" s="185"/>
      <c r="AB82" s="185"/>
      <c r="AC82" s="180"/>
      <c r="AD82" s="180"/>
      <c r="AE82" s="180"/>
      <c r="AF82" s="253"/>
      <c r="AG82" s="180"/>
      <c r="AH82" s="180"/>
      <c r="AI82" s="180"/>
      <c r="AJ82" s="180"/>
      <c r="AK82" s="180"/>
      <c r="AL82" s="180"/>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43"/>
      <c r="BU82" s="44"/>
      <c r="BV82" s="254"/>
      <c r="BW82" s="254"/>
      <c r="BX82" s="254"/>
      <c r="BY82" s="254"/>
      <c r="BZ82" s="254"/>
      <c r="CA82" s="254"/>
      <c r="CB82" s="254"/>
      <c r="CC82" s="254"/>
      <c r="CD82" s="254"/>
      <c r="CE82" s="254"/>
      <c r="CF82" s="254"/>
    </row>
    <row r="83">
      <c r="U83" s="185"/>
      <c r="V83" s="180"/>
      <c r="W83" s="185"/>
      <c r="X83" s="185"/>
      <c r="Y83" s="185"/>
      <c r="AA83" s="185"/>
      <c r="AB83" s="185"/>
      <c r="AC83" s="180"/>
      <c r="AD83" s="180"/>
      <c r="AE83" s="180"/>
      <c r="AF83" s="253"/>
      <c r="AG83" s="180"/>
      <c r="AH83" s="180"/>
      <c r="AI83" s="180"/>
      <c r="AJ83" s="180"/>
      <c r="AK83" s="180"/>
      <c r="AL83" s="180"/>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43"/>
      <c r="BU83" s="44"/>
      <c r="BV83" s="254"/>
      <c r="BW83" s="254"/>
      <c r="BX83" s="254"/>
      <c r="BY83" s="254"/>
      <c r="BZ83" s="254"/>
      <c r="CA83" s="254"/>
      <c r="CB83" s="254"/>
      <c r="CC83" s="254"/>
      <c r="CD83" s="254"/>
      <c r="CE83" s="254"/>
      <c r="CF83" s="254"/>
    </row>
    <row r="84">
      <c r="U84" s="185"/>
      <c r="V84" s="180"/>
      <c r="W84" s="185"/>
      <c r="X84" s="185"/>
      <c r="Y84" s="185"/>
      <c r="AA84" s="185"/>
      <c r="AB84" s="185"/>
      <c r="AC84" s="180"/>
      <c r="AD84" s="180"/>
      <c r="AE84" s="180"/>
      <c r="AF84" s="253"/>
      <c r="AG84" s="180"/>
      <c r="AH84" s="180"/>
      <c r="AI84" s="180"/>
      <c r="AJ84" s="180"/>
      <c r="AK84" s="180"/>
      <c r="AL84" s="180"/>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41"/>
      <c r="BO84" s="56"/>
      <c r="BP84" s="56"/>
      <c r="BQ84" s="56"/>
      <c r="BR84" s="56"/>
      <c r="BS84" s="56"/>
      <c r="BT84" s="56"/>
      <c r="BU84" s="42"/>
      <c r="BV84" s="254"/>
      <c r="BW84" s="254"/>
      <c r="BX84" s="254"/>
      <c r="BY84" s="254"/>
      <c r="BZ84" s="254"/>
      <c r="CA84" s="254"/>
      <c r="CB84" s="254"/>
      <c r="CC84" s="254"/>
      <c r="CD84" s="254"/>
      <c r="CE84" s="254"/>
      <c r="CF84" s="254"/>
    </row>
    <row r="85">
      <c r="U85" s="185"/>
      <c r="V85" s="180"/>
      <c r="W85" s="185"/>
      <c r="X85" s="185"/>
      <c r="Y85" s="185"/>
      <c r="AA85" s="185"/>
      <c r="AB85" s="185"/>
      <c r="AC85" s="180"/>
      <c r="AD85" s="180"/>
      <c r="AE85" s="180"/>
      <c r="AF85" s="253"/>
      <c r="AG85" s="180"/>
      <c r="AH85" s="180"/>
      <c r="AI85" s="180"/>
      <c r="AJ85" s="180"/>
      <c r="AK85" s="180"/>
      <c r="AL85" s="180"/>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81" t="s">
        <v>6767</v>
      </c>
      <c r="BO85" s="80"/>
      <c r="BP85" s="80"/>
      <c r="BQ85" s="80"/>
      <c r="BR85" s="80"/>
      <c r="BS85" s="80"/>
      <c r="BT85" s="80"/>
      <c r="BU85" s="48"/>
      <c r="BV85" s="254"/>
      <c r="BW85" s="254"/>
      <c r="BX85" s="254"/>
      <c r="BY85" s="254"/>
      <c r="BZ85" s="254"/>
      <c r="CA85" s="254"/>
      <c r="CB85" s="254"/>
      <c r="CC85" s="254"/>
      <c r="CD85" s="254"/>
      <c r="CE85" s="254"/>
      <c r="CF85" s="254"/>
    </row>
    <row r="86">
      <c r="U86" s="185"/>
      <c r="V86" s="180"/>
      <c r="W86" s="185"/>
      <c r="X86" s="185"/>
      <c r="Y86" s="185"/>
      <c r="AA86" s="185"/>
      <c r="AB86" s="185"/>
      <c r="AC86" s="180"/>
      <c r="AD86" s="180"/>
      <c r="AE86" s="180"/>
      <c r="AF86" s="253"/>
      <c r="AG86" s="180"/>
      <c r="AH86" s="180"/>
      <c r="AI86" s="180"/>
      <c r="AJ86" s="180"/>
      <c r="AK86" s="180"/>
      <c r="AL86" s="180"/>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69" t="s">
        <v>6768</v>
      </c>
      <c r="BO86" s="40"/>
      <c r="BP86" s="40"/>
      <c r="BQ86" s="40"/>
      <c r="BR86" s="40"/>
      <c r="BS86" s="40"/>
      <c r="BT86" s="40"/>
      <c r="BU86" s="37"/>
      <c r="BV86" s="254"/>
      <c r="BW86" s="254"/>
      <c r="BX86" s="254"/>
      <c r="BY86" s="254"/>
      <c r="BZ86" s="254"/>
      <c r="CA86" s="254"/>
      <c r="CB86" s="254"/>
      <c r="CC86" s="254"/>
      <c r="CD86" s="254"/>
      <c r="CE86" s="254"/>
      <c r="CF86" s="254"/>
    </row>
    <row r="87">
      <c r="U87" s="185"/>
      <c r="V87" s="180"/>
      <c r="W87" s="185"/>
      <c r="X87" s="185"/>
      <c r="Y87" s="185"/>
      <c r="AA87" s="185"/>
      <c r="AB87" s="185"/>
      <c r="AC87" s="180"/>
      <c r="AD87" s="180"/>
      <c r="AE87" s="180"/>
      <c r="AF87" s="253"/>
      <c r="AG87" s="180"/>
      <c r="AH87" s="180"/>
      <c r="AI87" s="180"/>
      <c r="AJ87" s="180"/>
      <c r="AK87" s="180"/>
      <c r="AL87" s="180"/>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43"/>
      <c r="BU87" s="44"/>
      <c r="BV87" s="254"/>
      <c r="BW87" s="254"/>
      <c r="BX87" s="254"/>
      <c r="BY87" s="254"/>
      <c r="BZ87" s="254"/>
      <c r="CA87" s="254"/>
      <c r="CB87" s="254"/>
      <c r="CC87" s="254"/>
      <c r="CD87" s="254"/>
      <c r="CE87" s="254"/>
      <c r="CF87" s="254"/>
    </row>
    <row r="88">
      <c r="U88" s="185"/>
      <c r="V88" s="180"/>
      <c r="W88" s="185"/>
      <c r="X88" s="185"/>
      <c r="Y88" s="185"/>
      <c r="AA88" s="185"/>
      <c r="AB88" s="185"/>
      <c r="AC88" s="180"/>
      <c r="AD88" s="180"/>
      <c r="AE88" s="180"/>
      <c r="AF88" s="253"/>
      <c r="AG88" s="180"/>
      <c r="AH88" s="180"/>
      <c r="AI88" s="180"/>
      <c r="AJ88" s="180"/>
      <c r="AK88" s="180"/>
      <c r="AL88" s="180"/>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43"/>
      <c r="BU88" s="44"/>
      <c r="BV88" s="254"/>
      <c r="BW88" s="254"/>
      <c r="BX88" s="254"/>
      <c r="BY88" s="254"/>
      <c r="BZ88" s="254"/>
      <c r="CA88" s="254"/>
      <c r="CB88" s="254"/>
      <c r="CC88" s="254"/>
      <c r="CD88" s="254"/>
      <c r="CE88" s="254"/>
      <c r="CF88" s="254"/>
    </row>
    <row r="89">
      <c r="U89" s="185"/>
      <c r="V89" s="180"/>
      <c r="W89" s="185"/>
      <c r="X89" s="185"/>
      <c r="Y89" s="185"/>
      <c r="AA89" s="185"/>
      <c r="AB89" s="185"/>
      <c r="AC89" s="180"/>
      <c r="AD89" s="180"/>
      <c r="AE89" s="180"/>
      <c r="AF89" s="253"/>
      <c r="AG89" s="180"/>
      <c r="AH89" s="180"/>
      <c r="AI89" s="180"/>
      <c r="AJ89" s="180"/>
      <c r="AK89" s="180"/>
      <c r="AL89" s="180"/>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43"/>
      <c r="BU89" s="44"/>
      <c r="BV89" s="254"/>
      <c r="BW89" s="254"/>
      <c r="BX89" s="254"/>
      <c r="BY89" s="254"/>
      <c r="BZ89" s="254"/>
      <c r="CA89" s="254"/>
      <c r="CB89" s="254"/>
      <c r="CC89" s="254"/>
      <c r="CD89" s="254"/>
      <c r="CE89" s="254"/>
      <c r="CF89" s="254"/>
    </row>
    <row r="90">
      <c r="U90" s="185"/>
      <c r="V90" s="180"/>
      <c r="W90" s="185"/>
      <c r="X90" s="185"/>
      <c r="Y90" s="185"/>
      <c r="AA90" s="185"/>
      <c r="AB90" s="185"/>
      <c r="AC90" s="180"/>
      <c r="AD90" s="180"/>
      <c r="AE90" s="180"/>
      <c r="AF90" s="253"/>
      <c r="AG90" s="180"/>
      <c r="AH90" s="180"/>
      <c r="AI90" s="180"/>
      <c r="AJ90" s="180"/>
      <c r="AK90" s="180"/>
      <c r="AL90" s="180"/>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43"/>
      <c r="BU90" s="44"/>
      <c r="BV90" s="254"/>
      <c r="BW90" s="254"/>
      <c r="BX90" s="254"/>
      <c r="BY90" s="254"/>
      <c r="BZ90" s="254"/>
      <c r="CA90" s="254"/>
      <c r="CB90" s="254"/>
      <c r="CC90" s="254"/>
      <c r="CD90" s="254"/>
      <c r="CE90" s="254"/>
      <c r="CF90" s="254"/>
    </row>
    <row r="91">
      <c r="U91" s="185"/>
      <c r="V91" s="180"/>
      <c r="W91" s="185"/>
      <c r="X91" s="185"/>
      <c r="Y91" s="185"/>
      <c r="AA91" s="185"/>
      <c r="AB91" s="185"/>
      <c r="AC91" s="180"/>
      <c r="AD91" s="180"/>
      <c r="AE91" s="180"/>
      <c r="AF91" s="253"/>
      <c r="AG91" s="180"/>
      <c r="AH91" s="180"/>
      <c r="AI91" s="180"/>
      <c r="AJ91" s="180"/>
      <c r="AK91" s="180"/>
      <c r="AL91" s="180"/>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43"/>
      <c r="BU91" s="44"/>
      <c r="BV91" s="254"/>
      <c r="BW91" s="254"/>
      <c r="BX91" s="254"/>
      <c r="BY91" s="254"/>
      <c r="BZ91" s="254"/>
      <c r="CA91" s="254"/>
      <c r="CB91" s="254"/>
      <c r="CC91" s="254"/>
      <c r="CD91" s="254"/>
      <c r="CE91" s="254"/>
      <c r="CF91" s="254"/>
    </row>
    <row r="92">
      <c r="U92" s="185"/>
      <c r="V92" s="180"/>
      <c r="W92" s="185"/>
      <c r="X92" s="185"/>
      <c r="Y92" s="185"/>
      <c r="AA92" s="185"/>
      <c r="AB92" s="185"/>
      <c r="AC92" s="180"/>
      <c r="AD92" s="180"/>
      <c r="AE92" s="180"/>
      <c r="AF92" s="253"/>
      <c r="AG92" s="180"/>
      <c r="AH92" s="180"/>
      <c r="AI92" s="180"/>
      <c r="AJ92" s="180"/>
      <c r="AK92" s="180"/>
      <c r="AL92" s="180"/>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43"/>
      <c r="BU92" s="44"/>
      <c r="BV92" s="254"/>
      <c r="BW92" s="254"/>
      <c r="BX92" s="254"/>
      <c r="BY92" s="254"/>
      <c r="BZ92" s="254"/>
      <c r="CA92" s="254"/>
      <c r="CB92" s="254"/>
      <c r="CC92" s="254"/>
      <c r="CD92" s="254"/>
      <c r="CE92" s="254"/>
      <c r="CF92" s="254"/>
    </row>
    <row r="93">
      <c r="U93" s="185"/>
      <c r="V93" s="180"/>
      <c r="W93" s="185"/>
      <c r="X93" s="185"/>
      <c r="Y93" s="185"/>
      <c r="AA93" s="185"/>
      <c r="AB93" s="185"/>
      <c r="AC93" s="180"/>
      <c r="AD93" s="180"/>
      <c r="AE93" s="180"/>
      <c r="AF93" s="253"/>
      <c r="AG93" s="180"/>
      <c r="AH93" s="180"/>
      <c r="AI93" s="180"/>
      <c r="AJ93" s="180"/>
      <c r="AK93" s="180"/>
      <c r="AL93" s="180"/>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41"/>
      <c r="BO93" s="56"/>
      <c r="BP93" s="56"/>
      <c r="BQ93" s="56"/>
      <c r="BR93" s="56"/>
      <c r="BS93" s="56"/>
      <c r="BT93" s="56"/>
      <c r="BU93" s="42"/>
      <c r="BV93" s="254"/>
      <c r="BW93" s="254"/>
      <c r="BX93" s="254"/>
      <c r="BY93" s="254"/>
      <c r="BZ93" s="254"/>
      <c r="CA93" s="254"/>
      <c r="CB93" s="254"/>
      <c r="CC93" s="254"/>
      <c r="CD93" s="254"/>
      <c r="CE93" s="254"/>
      <c r="CF93" s="254"/>
    </row>
    <row r="94">
      <c r="U94" s="185"/>
      <c r="V94" s="180"/>
      <c r="W94" s="185"/>
      <c r="X94" s="185"/>
      <c r="Y94" s="185"/>
      <c r="AA94" s="185"/>
      <c r="AB94" s="185"/>
      <c r="AC94" s="180"/>
      <c r="AD94" s="180"/>
      <c r="AE94" s="180"/>
      <c r="AF94" s="253"/>
      <c r="AG94" s="180"/>
      <c r="AH94" s="180"/>
      <c r="AI94" s="180"/>
      <c r="AJ94" s="180"/>
      <c r="AK94" s="180"/>
      <c r="AL94" s="180"/>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387" t="s">
        <v>6769</v>
      </c>
      <c r="BO94" s="80"/>
      <c r="BP94" s="80"/>
      <c r="BQ94" s="80"/>
      <c r="BR94" s="80"/>
      <c r="BS94" s="80"/>
      <c r="BT94" s="80"/>
      <c r="BU94" s="48"/>
      <c r="BV94" s="254"/>
      <c r="BW94" s="254"/>
      <c r="BX94" s="254"/>
      <c r="BY94" s="254"/>
      <c r="BZ94" s="254"/>
      <c r="CA94" s="254"/>
      <c r="CB94" s="254"/>
      <c r="CC94" s="254"/>
      <c r="CD94" s="254"/>
      <c r="CE94" s="254"/>
      <c r="CF94" s="254"/>
    </row>
    <row r="95">
      <c r="U95" s="185"/>
      <c r="V95" s="180"/>
      <c r="W95" s="185"/>
      <c r="X95" s="185"/>
      <c r="Y95" s="185"/>
      <c r="AA95" s="185"/>
      <c r="AB95" s="185"/>
      <c r="AC95" s="180"/>
      <c r="AD95" s="180"/>
      <c r="AE95" s="180"/>
      <c r="AF95" s="253"/>
      <c r="AG95" s="180"/>
      <c r="AH95" s="180"/>
      <c r="AI95" s="180"/>
      <c r="AJ95" s="180"/>
      <c r="AK95" s="180"/>
      <c r="AL95" s="180"/>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417" t="s">
        <v>6770</v>
      </c>
      <c r="BO95" s="80"/>
      <c r="BP95" s="48"/>
      <c r="BQ95" s="417" t="s">
        <v>6771</v>
      </c>
      <c r="BR95" s="48"/>
      <c r="BS95" s="417" t="s">
        <v>6772</v>
      </c>
      <c r="BT95" s="80"/>
      <c r="BU95" s="48"/>
      <c r="BV95" s="254"/>
      <c r="BW95" s="254"/>
      <c r="BX95" s="254"/>
      <c r="BY95" s="254"/>
      <c r="BZ95" s="254"/>
      <c r="CA95" s="254"/>
      <c r="CB95" s="254"/>
      <c r="CC95" s="254"/>
      <c r="CD95" s="254"/>
      <c r="CE95" s="254"/>
      <c r="CF95" s="254"/>
    </row>
    <row r="96">
      <c r="U96" s="185"/>
      <c r="V96" s="180"/>
      <c r="W96" s="185"/>
      <c r="X96" s="185"/>
      <c r="Y96" s="185"/>
      <c r="AA96" s="185"/>
      <c r="AB96" s="185"/>
      <c r="AC96" s="180"/>
      <c r="AD96" s="180"/>
      <c r="AE96" s="180"/>
      <c r="AF96" s="253"/>
      <c r="AG96" s="180"/>
      <c r="AH96" s="180"/>
      <c r="AI96" s="180"/>
      <c r="AJ96" s="180"/>
      <c r="AK96" s="180"/>
      <c r="AL96" s="180"/>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389" t="s">
        <v>6773</v>
      </c>
      <c r="BO96" s="40"/>
      <c r="BP96" s="37"/>
      <c r="BQ96" s="389" t="s">
        <v>6774</v>
      </c>
      <c r="BR96" s="37"/>
      <c r="BS96" s="389" t="s">
        <v>6775</v>
      </c>
      <c r="BT96" s="40"/>
      <c r="BU96" s="37"/>
      <c r="BV96" s="254"/>
      <c r="BW96" s="254"/>
      <c r="BX96" s="254"/>
      <c r="BY96" s="254"/>
      <c r="BZ96" s="254"/>
      <c r="CA96" s="254"/>
      <c r="CB96" s="254"/>
      <c r="CC96" s="254"/>
      <c r="CD96" s="254"/>
      <c r="CE96" s="254"/>
      <c r="CF96" s="254"/>
    </row>
    <row r="97">
      <c r="U97" s="185"/>
      <c r="V97" s="180"/>
      <c r="W97" s="185"/>
      <c r="X97" s="185"/>
      <c r="Y97" s="185"/>
      <c r="AA97" s="185"/>
      <c r="AB97" s="185"/>
      <c r="AC97" s="180"/>
      <c r="AD97" s="180"/>
      <c r="AE97" s="180"/>
      <c r="AF97" s="253"/>
      <c r="AG97" s="180"/>
      <c r="AH97" s="180"/>
      <c r="AI97" s="180"/>
      <c r="AJ97" s="180"/>
      <c r="AK97" s="180"/>
      <c r="AL97" s="180"/>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43"/>
      <c r="BP97" s="44"/>
      <c r="BQ97" s="43"/>
      <c r="BR97" s="44"/>
      <c r="BS97" s="43"/>
      <c r="BU97" s="44"/>
      <c r="BV97" s="254"/>
      <c r="BW97" s="254"/>
      <c r="BX97" s="254"/>
      <c r="BY97" s="254"/>
      <c r="BZ97" s="254"/>
      <c r="CA97" s="254"/>
      <c r="CB97" s="254"/>
      <c r="CC97" s="254"/>
      <c r="CD97" s="254"/>
      <c r="CE97" s="254"/>
      <c r="CF97" s="254"/>
    </row>
    <row r="98">
      <c r="U98" s="185"/>
      <c r="V98" s="180"/>
      <c r="W98" s="185"/>
      <c r="X98" s="185"/>
      <c r="Y98" s="185"/>
      <c r="AA98" s="185"/>
      <c r="AB98" s="185"/>
      <c r="AC98" s="180"/>
      <c r="AD98" s="180"/>
      <c r="AE98" s="180"/>
      <c r="AF98" s="253"/>
      <c r="AG98" s="180"/>
      <c r="AH98" s="180"/>
      <c r="AI98" s="180"/>
      <c r="AJ98" s="180"/>
      <c r="AK98" s="180"/>
      <c r="AL98" s="180"/>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43"/>
      <c r="BP98" s="44"/>
      <c r="BQ98" s="43"/>
      <c r="BR98" s="44"/>
      <c r="BS98" s="43"/>
      <c r="BU98" s="44"/>
      <c r="BV98" s="254"/>
      <c r="BW98" s="254"/>
      <c r="BX98" s="254"/>
      <c r="BY98" s="254"/>
      <c r="BZ98" s="254"/>
      <c r="CA98" s="254"/>
      <c r="CB98" s="254"/>
      <c r="CC98" s="254"/>
      <c r="CD98" s="254"/>
      <c r="CE98" s="254"/>
      <c r="CF98" s="254"/>
    </row>
    <row r="99">
      <c r="U99" s="185"/>
      <c r="V99" s="180"/>
      <c r="W99" s="185"/>
      <c r="X99" s="185"/>
      <c r="Y99" s="185"/>
      <c r="AA99" s="185"/>
      <c r="AB99" s="185"/>
      <c r="AC99" s="180"/>
      <c r="AD99" s="180"/>
      <c r="AE99" s="180"/>
      <c r="AF99" s="253"/>
      <c r="AG99" s="180"/>
      <c r="AH99" s="180"/>
      <c r="AI99" s="180"/>
      <c r="AJ99" s="180"/>
      <c r="AK99" s="180"/>
      <c r="AL99" s="180"/>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43"/>
      <c r="BP99" s="44"/>
      <c r="BQ99" s="43"/>
      <c r="BR99" s="44"/>
      <c r="BS99" s="43"/>
      <c r="BU99" s="44"/>
      <c r="BV99" s="254"/>
      <c r="BW99" s="254"/>
      <c r="BX99" s="254"/>
      <c r="BY99" s="254"/>
      <c r="BZ99" s="254"/>
      <c r="CA99" s="254"/>
      <c r="CB99" s="254"/>
      <c r="CC99" s="254"/>
      <c r="CD99" s="254"/>
      <c r="CE99" s="254"/>
      <c r="CF99" s="254"/>
    </row>
    <row r="100">
      <c r="U100" s="185"/>
      <c r="V100" s="180"/>
      <c r="W100" s="185"/>
      <c r="X100" s="185"/>
      <c r="Y100" s="185"/>
      <c r="AA100" s="185"/>
      <c r="AB100" s="185"/>
      <c r="AC100" s="180"/>
      <c r="AD100" s="180"/>
      <c r="AE100" s="180"/>
      <c r="AF100" s="253"/>
      <c r="AG100" s="180"/>
      <c r="AH100" s="180"/>
      <c r="AI100" s="180"/>
      <c r="AJ100" s="180"/>
      <c r="AK100" s="180"/>
      <c r="AL100" s="180"/>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43"/>
      <c r="BP100" s="44"/>
      <c r="BQ100" s="43"/>
      <c r="BR100" s="44"/>
      <c r="BS100" s="43"/>
      <c r="BU100" s="44"/>
      <c r="BV100" s="254"/>
      <c r="BW100" s="254"/>
      <c r="BX100" s="254"/>
      <c r="BY100" s="254"/>
      <c r="BZ100" s="254"/>
      <c r="CA100" s="254"/>
      <c r="CB100" s="254"/>
      <c r="CC100" s="254"/>
      <c r="CD100" s="254"/>
      <c r="CE100" s="254"/>
      <c r="CF100" s="254"/>
    </row>
    <row r="101">
      <c r="U101" s="185"/>
      <c r="V101" s="180"/>
      <c r="W101" s="185"/>
      <c r="X101" s="185"/>
      <c r="Y101" s="185"/>
      <c r="AA101" s="185"/>
      <c r="AB101" s="185"/>
      <c r="AC101" s="180"/>
      <c r="AD101" s="180"/>
      <c r="AE101" s="180"/>
      <c r="AF101" s="253"/>
      <c r="AG101" s="180"/>
      <c r="AH101" s="180"/>
      <c r="AI101" s="180"/>
      <c r="AJ101" s="180"/>
      <c r="AK101" s="180"/>
      <c r="AL101" s="180"/>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43"/>
      <c r="BP101" s="44"/>
      <c r="BQ101" s="43"/>
      <c r="BR101" s="44"/>
      <c r="BS101" s="43"/>
      <c r="BU101" s="44"/>
      <c r="BV101" s="254"/>
      <c r="BW101" s="254"/>
      <c r="BX101" s="254"/>
      <c r="BY101" s="254"/>
      <c r="BZ101" s="254"/>
      <c r="CA101" s="254"/>
      <c r="CB101" s="254"/>
      <c r="CC101" s="254"/>
      <c r="CD101" s="254"/>
      <c r="CE101" s="254"/>
      <c r="CF101" s="254"/>
    </row>
    <row r="102">
      <c r="U102" s="185"/>
      <c r="V102" s="180"/>
      <c r="W102" s="185"/>
      <c r="X102" s="185"/>
      <c r="Y102" s="185"/>
      <c r="AA102" s="185"/>
      <c r="AB102" s="185"/>
      <c r="AC102" s="180"/>
      <c r="AD102" s="180"/>
      <c r="AE102" s="180"/>
      <c r="AF102" s="253"/>
      <c r="AG102" s="180"/>
      <c r="AH102" s="180"/>
      <c r="AI102" s="180"/>
      <c r="AJ102" s="180"/>
      <c r="AK102" s="180"/>
      <c r="AL102" s="180"/>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43"/>
      <c r="BP102" s="44"/>
      <c r="BQ102" s="43"/>
      <c r="BR102" s="44"/>
      <c r="BS102" s="43"/>
      <c r="BU102" s="44"/>
      <c r="BV102" s="254"/>
      <c r="BW102" s="254"/>
      <c r="BX102" s="254"/>
      <c r="BY102" s="254"/>
      <c r="BZ102" s="254"/>
      <c r="CA102" s="254"/>
      <c r="CB102" s="254"/>
      <c r="CC102" s="254"/>
      <c r="CD102" s="254"/>
      <c r="CE102" s="254"/>
      <c r="CF102" s="254"/>
    </row>
    <row r="103">
      <c r="U103" s="185"/>
      <c r="V103" s="180"/>
      <c r="W103" s="185"/>
      <c r="X103" s="185"/>
      <c r="Y103" s="185"/>
      <c r="AA103" s="185"/>
      <c r="AB103" s="185"/>
      <c r="AC103" s="180"/>
      <c r="AD103" s="180"/>
      <c r="AE103" s="180"/>
      <c r="AF103" s="253"/>
      <c r="AG103" s="180"/>
      <c r="AH103" s="180"/>
      <c r="AI103" s="180"/>
      <c r="AJ103" s="180"/>
      <c r="AK103" s="180"/>
      <c r="AL103" s="180"/>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43"/>
      <c r="BP103" s="44"/>
      <c r="BQ103" s="43"/>
      <c r="BR103" s="44"/>
      <c r="BS103" s="43"/>
      <c r="BU103" s="44"/>
      <c r="BV103" s="254"/>
      <c r="BW103" s="254"/>
      <c r="BX103" s="254"/>
      <c r="BY103" s="254"/>
      <c r="BZ103" s="254"/>
      <c r="CA103" s="254"/>
      <c r="CB103" s="254"/>
      <c r="CC103" s="254"/>
      <c r="CD103" s="254"/>
      <c r="CE103" s="254"/>
      <c r="CF103" s="254"/>
    </row>
    <row r="104">
      <c r="U104" s="185"/>
      <c r="V104" s="180"/>
      <c r="W104" s="185"/>
      <c r="X104" s="185"/>
      <c r="Y104" s="185"/>
      <c r="AA104" s="185"/>
      <c r="AB104" s="185"/>
      <c r="AC104" s="180"/>
      <c r="AD104" s="180"/>
      <c r="AE104" s="180"/>
      <c r="AF104" s="253"/>
      <c r="AG104" s="180"/>
      <c r="AH104" s="180"/>
      <c r="AI104" s="180"/>
      <c r="AJ104" s="180"/>
      <c r="AK104" s="180"/>
      <c r="AL104" s="180"/>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43"/>
      <c r="BP104" s="44"/>
      <c r="BQ104" s="43"/>
      <c r="BR104" s="44"/>
      <c r="BS104" s="43"/>
      <c r="BU104" s="44"/>
      <c r="BV104" s="254"/>
      <c r="BW104" s="254"/>
      <c r="BX104" s="254"/>
      <c r="BY104" s="254"/>
      <c r="BZ104" s="254"/>
      <c r="CA104" s="254"/>
      <c r="CB104" s="254"/>
      <c r="CC104" s="254"/>
      <c r="CD104" s="254"/>
      <c r="CE104" s="254"/>
      <c r="CF104" s="254"/>
    </row>
    <row r="105">
      <c r="U105" s="185"/>
      <c r="V105" s="180"/>
      <c r="W105" s="185"/>
      <c r="X105" s="185"/>
      <c r="Y105" s="185"/>
      <c r="AA105" s="185"/>
      <c r="AB105" s="185"/>
      <c r="AC105" s="180"/>
      <c r="AD105" s="180"/>
      <c r="AE105" s="180"/>
      <c r="AF105" s="253"/>
      <c r="AG105" s="180"/>
      <c r="AH105" s="180"/>
      <c r="AI105" s="180"/>
      <c r="AJ105" s="180"/>
      <c r="AK105" s="180"/>
      <c r="AL105" s="180"/>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43"/>
      <c r="BP105" s="44"/>
      <c r="BQ105" s="41"/>
      <c r="BR105" s="42"/>
      <c r="BS105" s="43"/>
      <c r="BU105" s="44"/>
      <c r="BV105" s="254"/>
      <c r="BW105" s="254"/>
      <c r="BX105" s="254"/>
      <c r="BY105" s="254"/>
      <c r="BZ105" s="254"/>
      <c r="CA105" s="254"/>
      <c r="CB105" s="254"/>
      <c r="CC105" s="254"/>
      <c r="CD105" s="254"/>
      <c r="CE105" s="254"/>
      <c r="CF105" s="254"/>
    </row>
    <row r="106">
      <c r="U106" s="185"/>
      <c r="V106" s="180"/>
      <c r="W106" s="185"/>
      <c r="X106" s="185"/>
      <c r="Y106" s="185"/>
      <c r="AA106" s="185"/>
      <c r="AB106" s="185"/>
      <c r="AC106" s="180"/>
      <c r="AD106" s="180"/>
      <c r="AE106" s="180"/>
      <c r="AF106" s="253"/>
      <c r="AG106" s="180"/>
      <c r="AH106" s="180"/>
      <c r="AI106" s="180"/>
      <c r="AJ106" s="180"/>
      <c r="AK106" s="180"/>
      <c r="AL106" s="180"/>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43"/>
      <c r="BP106" s="44"/>
      <c r="BQ106" s="418" t="s">
        <v>6776</v>
      </c>
      <c r="BR106" s="48"/>
      <c r="BS106" s="43"/>
      <c r="BU106" s="44"/>
      <c r="BV106" s="254"/>
      <c r="BW106" s="254"/>
      <c r="BX106" s="254"/>
      <c r="BY106" s="254"/>
      <c r="BZ106" s="254"/>
      <c r="CA106" s="254"/>
      <c r="CB106" s="254"/>
      <c r="CC106" s="254"/>
      <c r="CD106" s="254"/>
      <c r="CE106" s="254"/>
      <c r="CF106" s="254"/>
    </row>
    <row r="107">
      <c r="U107" s="185"/>
      <c r="V107" s="180"/>
      <c r="W107" s="185"/>
      <c r="X107" s="185"/>
      <c r="Y107" s="185"/>
      <c r="AA107" s="185"/>
      <c r="AB107" s="185"/>
      <c r="AC107" s="180"/>
      <c r="AD107" s="180"/>
      <c r="AE107" s="180"/>
      <c r="AF107" s="253"/>
      <c r="AG107" s="180"/>
      <c r="AH107" s="180"/>
      <c r="AI107" s="180"/>
      <c r="AJ107" s="180"/>
      <c r="AK107" s="180"/>
      <c r="AL107" s="180"/>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43"/>
      <c r="BP107" s="44"/>
      <c r="BQ107" s="419" t="s">
        <v>6777</v>
      </c>
      <c r="BR107" s="37"/>
      <c r="BS107" s="43"/>
      <c r="BU107" s="44"/>
      <c r="BV107" s="254"/>
      <c r="BW107" s="254"/>
      <c r="BX107" s="254"/>
      <c r="BY107" s="254"/>
      <c r="BZ107" s="254"/>
      <c r="CA107" s="254"/>
      <c r="CB107" s="254"/>
      <c r="CC107" s="254"/>
      <c r="CD107" s="254"/>
      <c r="CE107" s="254"/>
      <c r="CF107" s="254"/>
    </row>
    <row r="108">
      <c r="U108" s="185"/>
      <c r="V108" s="180"/>
      <c r="W108" s="185"/>
      <c r="X108" s="185"/>
      <c r="Y108" s="185"/>
      <c r="AA108" s="185"/>
      <c r="AB108" s="185"/>
      <c r="AC108" s="180"/>
      <c r="AD108" s="180"/>
      <c r="AE108" s="180"/>
      <c r="AF108" s="253"/>
      <c r="AG108" s="180"/>
      <c r="AH108" s="180"/>
      <c r="AI108" s="180"/>
      <c r="AJ108" s="180"/>
      <c r="AK108" s="180"/>
      <c r="AL108" s="180"/>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43"/>
      <c r="BP108" s="44"/>
      <c r="BQ108" s="43"/>
      <c r="BR108" s="44"/>
      <c r="BS108" s="43"/>
      <c r="BU108" s="44"/>
      <c r="BV108" s="254"/>
      <c r="BW108" s="254"/>
      <c r="BX108" s="254"/>
      <c r="BY108" s="254"/>
      <c r="BZ108" s="254"/>
      <c r="CA108" s="254"/>
      <c r="CB108" s="254"/>
      <c r="CC108" s="254"/>
      <c r="CD108" s="254"/>
      <c r="CE108" s="254"/>
      <c r="CF108" s="254"/>
    </row>
    <row r="109">
      <c r="U109" s="185"/>
      <c r="V109" s="180"/>
      <c r="W109" s="185"/>
      <c r="X109" s="185"/>
      <c r="Y109" s="185"/>
      <c r="AA109" s="185"/>
      <c r="AB109" s="185"/>
      <c r="AC109" s="180"/>
      <c r="AD109" s="180"/>
      <c r="AE109" s="180"/>
      <c r="AF109" s="253"/>
      <c r="AG109" s="180"/>
      <c r="AH109" s="180"/>
      <c r="AI109" s="180"/>
      <c r="AJ109" s="180"/>
      <c r="AK109" s="180"/>
      <c r="AL109" s="180"/>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43"/>
      <c r="BP109" s="44"/>
      <c r="BQ109" s="43"/>
      <c r="BR109" s="44"/>
      <c r="BS109" s="43"/>
      <c r="BU109" s="44"/>
      <c r="BV109" s="254"/>
      <c r="BW109" s="254"/>
      <c r="BX109" s="254"/>
      <c r="BY109" s="254"/>
      <c r="BZ109" s="254"/>
      <c r="CA109" s="254"/>
      <c r="CB109" s="254"/>
      <c r="CC109" s="254"/>
      <c r="CD109" s="254"/>
      <c r="CE109" s="254"/>
      <c r="CF109" s="254"/>
    </row>
    <row r="110">
      <c r="U110" s="185"/>
      <c r="V110" s="180"/>
      <c r="W110" s="185"/>
      <c r="X110" s="185"/>
      <c r="Y110" s="185"/>
      <c r="AA110" s="185"/>
      <c r="AB110" s="185"/>
      <c r="AC110" s="180"/>
      <c r="AD110" s="180"/>
      <c r="AE110" s="180"/>
      <c r="AF110" s="253"/>
      <c r="AG110" s="180"/>
      <c r="AH110" s="180"/>
      <c r="AI110" s="180"/>
      <c r="AJ110" s="180"/>
      <c r="AK110" s="180"/>
      <c r="AL110" s="180"/>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43"/>
      <c r="BP110" s="44"/>
      <c r="BQ110" s="43"/>
      <c r="BR110" s="44"/>
      <c r="BS110" s="43"/>
      <c r="BU110" s="44"/>
      <c r="BV110" s="254"/>
      <c r="BW110" s="254"/>
      <c r="BX110" s="254"/>
      <c r="BY110" s="254"/>
      <c r="BZ110" s="254"/>
      <c r="CA110" s="254"/>
      <c r="CB110" s="254"/>
      <c r="CC110" s="254"/>
      <c r="CD110" s="254"/>
      <c r="CE110" s="254"/>
      <c r="CF110" s="254"/>
    </row>
    <row r="111">
      <c r="U111" s="185"/>
      <c r="V111" s="180"/>
      <c r="W111" s="185"/>
      <c r="X111" s="185"/>
      <c r="Y111" s="185"/>
      <c r="AA111" s="185"/>
      <c r="AB111" s="185"/>
      <c r="AC111" s="180"/>
      <c r="AD111" s="180"/>
      <c r="AE111" s="180"/>
      <c r="AF111" s="253"/>
      <c r="AG111" s="180"/>
      <c r="AH111" s="180"/>
      <c r="AI111" s="180"/>
      <c r="AJ111" s="180"/>
      <c r="AK111" s="180"/>
      <c r="AL111" s="180"/>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41"/>
      <c r="BO111" s="56"/>
      <c r="BP111" s="42"/>
      <c r="BQ111" s="41"/>
      <c r="BR111" s="42"/>
      <c r="BS111" s="41"/>
      <c r="BT111" s="56"/>
      <c r="BU111" s="42"/>
      <c r="BV111" s="254"/>
      <c r="BW111" s="254"/>
      <c r="BX111" s="254"/>
      <c r="BY111" s="254"/>
      <c r="BZ111" s="254"/>
      <c r="CA111" s="254"/>
      <c r="CB111" s="254"/>
      <c r="CC111" s="254"/>
      <c r="CD111" s="254"/>
      <c r="CE111" s="254"/>
      <c r="CF111" s="254"/>
    </row>
    <row r="112">
      <c r="U112" s="185"/>
      <c r="V112" s="180"/>
      <c r="W112" s="185"/>
      <c r="X112" s="185"/>
      <c r="Y112" s="185"/>
      <c r="AA112" s="185"/>
      <c r="AB112" s="185"/>
      <c r="AC112" s="180"/>
      <c r="AD112" s="180"/>
      <c r="AE112" s="180"/>
      <c r="AF112" s="253"/>
      <c r="AG112" s="180"/>
      <c r="AH112" s="180"/>
      <c r="AI112" s="180"/>
      <c r="AJ112" s="180"/>
      <c r="AK112" s="180"/>
      <c r="AL112" s="180"/>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417" t="s">
        <v>6778</v>
      </c>
      <c r="BO112" s="80"/>
      <c r="BP112" s="80"/>
      <c r="BQ112" s="80"/>
      <c r="BR112" s="48"/>
      <c r="BS112" s="387" t="s">
        <v>6779</v>
      </c>
      <c r="BT112" s="80"/>
      <c r="BU112" s="48"/>
      <c r="BV112" s="254"/>
      <c r="BW112" s="254"/>
      <c r="BX112" s="254"/>
      <c r="BY112" s="254"/>
      <c r="BZ112" s="254"/>
      <c r="CA112" s="254"/>
      <c r="CB112" s="254"/>
      <c r="CC112" s="254"/>
      <c r="CD112" s="254"/>
      <c r="CE112" s="254"/>
      <c r="CF112" s="254"/>
    </row>
    <row r="113">
      <c r="U113" s="185"/>
      <c r="V113" s="180"/>
      <c r="W113" s="185"/>
      <c r="X113" s="185"/>
      <c r="Y113" s="185"/>
      <c r="AA113" s="185"/>
      <c r="AB113" s="185"/>
      <c r="AC113" s="180"/>
      <c r="AD113" s="180"/>
      <c r="AE113" s="180"/>
      <c r="AF113" s="253"/>
      <c r="AG113" s="180"/>
      <c r="AH113" s="180"/>
      <c r="AI113" s="180"/>
      <c r="AJ113" s="180"/>
      <c r="AK113" s="180"/>
      <c r="AL113" s="180"/>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389" t="s">
        <v>6780</v>
      </c>
      <c r="BO113" s="40"/>
      <c r="BP113" s="40"/>
      <c r="BQ113" s="40"/>
      <c r="BR113" s="37"/>
      <c r="BS113" s="389" t="s">
        <v>6781</v>
      </c>
      <c r="BT113" s="40"/>
      <c r="BU113" s="37"/>
      <c r="BV113" s="254"/>
      <c r="BW113" s="254"/>
      <c r="BX113" s="254"/>
      <c r="BY113" s="254"/>
      <c r="BZ113" s="254"/>
      <c r="CA113" s="254"/>
      <c r="CB113" s="254"/>
      <c r="CC113" s="254"/>
      <c r="CD113" s="254"/>
      <c r="CE113" s="254"/>
      <c r="CF113" s="254"/>
    </row>
    <row r="114">
      <c r="U114" s="185"/>
      <c r="V114" s="180"/>
      <c r="W114" s="185"/>
      <c r="X114" s="185"/>
      <c r="Y114" s="185"/>
      <c r="AA114" s="185"/>
      <c r="AB114" s="185"/>
      <c r="AC114" s="180"/>
      <c r="AD114" s="180"/>
      <c r="AE114" s="180"/>
      <c r="AF114" s="253"/>
      <c r="AG114" s="180"/>
      <c r="AH114" s="180"/>
      <c r="AI114" s="180"/>
      <c r="AJ114" s="180"/>
      <c r="AK114" s="180"/>
      <c r="AL114" s="180"/>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43"/>
      <c r="BR114" s="44"/>
      <c r="BS114" s="43"/>
      <c r="BU114" s="44"/>
      <c r="BV114" s="254"/>
      <c r="BW114" s="254"/>
      <c r="BX114" s="254"/>
      <c r="BY114" s="254"/>
      <c r="BZ114" s="254"/>
      <c r="CA114" s="254"/>
      <c r="CB114" s="254"/>
      <c r="CC114" s="254"/>
      <c r="CD114" s="254"/>
      <c r="CE114" s="254"/>
      <c r="CF114" s="254"/>
    </row>
    <row r="115">
      <c r="U115" s="185"/>
      <c r="V115" s="180"/>
      <c r="W115" s="185"/>
      <c r="X115" s="185"/>
      <c r="Y115" s="185"/>
      <c r="AA115" s="185"/>
      <c r="AB115" s="185"/>
      <c r="AC115" s="180"/>
      <c r="AD115" s="180"/>
      <c r="AE115" s="180"/>
      <c r="AF115" s="253"/>
      <c r="AG115" s="180"/>
      <c r="AH115" s="180"/>
      <c r="AI115" s="180"/>
      <c r="AJ115" s="180"/>
      <c r="AK115" s="180"/>
      <c r="AL115" s="180"/>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43"/>
      <c r="BR115" s="44"/>
      <c r="BS115" s="43"/>
      <c r="BU115" s="44"/>
      <c r="BV115" s="254"/>
      <c r="BW115" s="254"/>
      <c r="BX115" s="254"/>
      <c r="BY115" s="254"/>
      <c r="BZ115" s="254"/>
      <c r="CA115" s="254"/>
      <c r="CB115" s="254"/>
      <c r="CC115" s="254"/>
      <c r="CD115" s="254"/>
      <c r="CE115" s="254"/>
      <c r="CF115" s="254"/>
    </row>
    <row r="116">
      <c r="U116" s="185"/>
      <c r="V116" s="180"/>
      <c r="W116" s="185"/>
      <c r="X116" s="185"/>
      <c r="Y116" s="185"/>
      <c r="AA116" s="185"/>
      <c r="AB116" s="185"/>
      <c r="AC116" s="180"/>
      <c r="AD116" s="180"/>
      <c r="AE116" s="180"/>
      <c r="AF116" s="253"/>
      <c r="AG116" s="180"/>
      <c r="AH116" s="180"/>
      <c r="AI116" s="180"/>
      <c r="AJ116" s="180"/>
      <c r="AK116" s="180"/>
      <c r="AL116" s="180"/>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43"/>
      <c r="BR116" s="44"/>
      <c r="BS116" s="43"/>
      <c r="BU116" s="44"/>
      <c r="BV116" s="254"/>
      <c r="BW116" s="254"/>
      <c r="BX116" s="254"/>
      <c r="BY116" s="254"/>
      <c r="BZ116" s="254"/>
      <c r="CA116" s="254"/>
      <c r="CB116" s="254"/>
      <c r="CC116" s="254"/>
      <c r="CD116" s="254"/>
      <c r="CE116" s="254"/>
      <c r="CF116" s="254"/>
    </row>
    <row r="117">
      <c r="U117" s="185"/>
      <c r="V117" s="180"/>
      <c r="W117" s="185"/>
      <c r="X117" s="185"/>
      <c r="Y117" s="185"/>
      <c r="AA117" s="185"/>
      <c r="AB117" s="185"/>
      <c r="AC117" s="180"/>
      <c r="AD117" s="180"/>
      <c r="AE117" s="180"/>
      <c r="AF117" s="253"/>
      <c r="AG117" s="180"/>
      <c r="AH117" s="180"/>
      <c r="AI117" s="180"/>
      <c r="AJ117" s="180"/>
      <c r="AK117" s="180"/>
      <c r="AL117" s="180"/>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43"/>
      <c r="BR117" s="44"/>
      <c r="BS117" s="43"/>
      <c r="BU117" s="44"/>
      <c r="BV117" s="254"/>
      <c r="BW117" s="254"/>
      <c r="BX117" s="254"/>
      <c r="BY117" s="254"/>
      <c r="BZ117" s="254"/>
      <c r="CA117" s="254"/>
      <c r="CB117" s="254"/>
      <c r="CC117" s="254"/>
      <c r="CD117" s="254"/>
      <c r="CE117" s="254"/>
      <c r="CF117" s="254"/>
    </row>
    <row r="118">
      <c r="U118" s="185"/>
      <c r="V118" s="180"/>
      <c r="W118" s="185"/>
      <c r="X118" s="185"/>
      <c r="Y118" s="185"/>
      <c r="AA118" s="185"/>
      <c r="AB118" s="185"/>
      <c r="AC118" s="180"/>
      <c r="AD118" s="180"/>
      <c r="AE118" s="180"/>
      <c r="AF118" s="253"/>
      <c r="AG118" s="180"/>
      <c r="AH118" s="180"/>
      <c r="AI118" s="180"/>
      <c r="AJ118" s="180"/>
      <c r="AK118" s="180"/>
      <c r="AL118" s="180"/>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43"/>
      <c r="BR118" s="44"/>
      <c r="BS118" s="43"/>
      <c r="BU118" s="44"/>
      <c r="BV118" s="254"/>
      <c r="BW118" s="254"/>
      <c r="BX118" s="254"/>
      <c r="BY118" s="254"/>
      <c r="BZ118" s="254"/>
      <c r="CA118" s="254"/>
      <c r="CB118" s="254"/>
      <c r="CC118" s="254"/>
      <c r="CD118" s="254"/>
      <c r="CE118" s="254"/>
      <c r="CF118" s="254"/>
    </row>
    <row r="119">
      <c r="U119" s="185"/>
      <c r="V119" s="180"/>
      <c r="W119" s="185"/>
      <c r="X119" s="185"/>
      <c r="Y119" s="185"/>
      <c r="AA119" s="185"/>
      <c r="AB119" s="185"/>
      <c r="AC119" s="180"/>
      <c r="AD119" s="180"/>
      <c r="AE119" s="180"/>
      <c r="AF119" s="253"/>
      <c r="AG119" s="180"/>
      <c r="AH119" s="180"/>
      <c r="AI119" s="180"/>
      <c r="AJ119" s="180"/>
      <c r="AK119" s="180"/>
      <c r="AL119" s="180"/>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43"/>
      <c r="BR119" s="44"/>
      <c r="BS119" s="43"/>
      <c r="BU119" s="44"/>
      <c r="BV119" s="254"/>
      <c r="BW119" s="254"/>
      <c r="BX119" s="254"/>
      <c r="BY119" s="254"/>
      <c r="BZ119" s="254"/>
      <c r="CA119" s="254"/>
      <c r="CB119" s="254"/>
      <c r="CC119" s="254"/>
      <c r="CD119" s="254"/>
      <c r="CE119" s="254"/>
      <c r="CF119" s="254"/>
    </row>
    <row r="120">
      <c r="U120" s="185"/>
      <c r="V120" s="180"/>
      <c r="W120" s="185"/>
      <c r="X120" s="185"/>
      <c r="Y120" s="185"/>
      <c r="AA120" s="185"/>
      <c r="AB120" s="185"/>
      <c r="AC120" s="180"/>
      <c r="AD120" s="180"/>
      <c r="AE120" s="180"/>
      <c r="AF120" s="253"/>
      <c r="AG120" s="180"/>
      <c r="AH120" s="180"/>
      <c r="AI120" s="180"/>
      <c r="AJ120" s="180"/>
      <c r="AK120" s="180"/>
      <c r="AL120" s="180"/>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43"/>
      <c r="BR120" s="44"/>
      <c r="BS120" s="43"/>
      <c r="BU120" s="44"/>
      <c r="BV120" s="254"/>
      <c r="BW120" s="254"/>
      <c r="BX120" s="254"/>
      <c r="BY120" s="254"/>
      <c r="BZ120" s="254"/>
      <c r="CA120" s="254"/>
      <c r="CB120" s="254"/>
      <c r="CC120" s="254"/>
      <c r="CD120" s="254"/>
      <c r="CE120" s="254"/>
      <c r="CF120" s="254"/>
    </row>
    <row r="121">
      <c r="U121" s="185"/>
      <c r="V121" s="180"/>
      <c r="W121" s="185"/>
      <c r="X121" s="185"/>
      <c r="Y121" s="185"/>
      <c r="AA121" s="185"/>
      <c r="AB121" s="185"/>
      <c r="AC121" s="180"/>
      <c r="AD121" s="180"/>
      <c r="AE121" s="180"/>
      <c r="AF121" s="253"/>
      <c r="AG121" s="180"/>
      <c r="AH121" s="180"/>
      <c r="AI121" s="180"/>
      <c r="AJ121" s="180"/>
      <c r="AK121" s="180"/>
      <c r="AL121" s="180"/>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43"/>
      <c r="BR121" s="44"/>
      <c r="BS121" s="43"/>
      <c r="BU121" s="44"/>
      <c r="BV121" s="254"/>
      <c r="BW121" s="254"/>
      <c r="BX121" s="254"/>
      <c r="BY121" s="254"/>
      <c r="BZ121" s="254"/>
      <c r="CA121" s="254"/>
      <c r="CB121" s="254"/>
      <c r="CC121" s="254"/>
      <c r="CD121" s="254"/>
      <c r="CE121" s="254"/>
      <c r="CF121" s="254"/>
    </row>
    <row r="122">
      <c r="U122" s="185"/>
      <c r="V122" s="180"/>
      <c r="W122" s="185"/>
      <c r="X122" s="185"/>
      <c r="Y122" s="185"/>
      <c r="AA122" s="185"/>
      <c r="AB122" s="185"/>
      <c r="AC122" s="180"/>
      <c r="AD122" s="180"/>
      <c r="AE122" s="180"/>
      <c r="AF122" s="253"/>
      <c r="AG122" s="180"/>
      <c r="AH122" s="180"/>
      <c r="AI122" s="180"/>
      <c r="AJ122" s="180"/>
      <c r="AK122" s="180"/>
      <c r="AL122" s="180"/>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43"/>
      <c r="BR122" s="44"/>
      <c r="BS122" s="43"/>
      <c r="BU122" s="44"/>
      <c r="BV122" s="254"/>
      <c r="BW122" s="254"/>
      <c r="BX122" s="254"/>
      <c r="BY122" s="254"/>
      <c r="BZ122" s="254"/>
      <c r="CA122" s="254"/>
      <c r="CB122" s="254"/>
      <c r="CC122" s="254"/>
      <c r="CD122" s="254"/>
      <c r="CE122" s="254"/>
      <c r="CF122" s="254"/>
    </row>
    <row r="123">
      <c r="U123" s="185"/>
      <c r="V123" s="180"/>
      <c r="W123" s="185"/>
      <c r="X123" s="185"/>
      <c r="Y123" s="185"/>
      <c r="AA123" s="185"/>
      <c r="AB123" s="185"/>
      <c r="AC123" s="180"/>
      <c r="AD123" s="180"/>
      <c r="AE123" s="180"/>
      <c r="AF123" s="253"/>
      <c r="AG123" s="180"/>
      <c r="AH123" s="180"/>
      <c r="AI123" s="180"/>
      <c r="AJ123" s="180"/>
      <c r="AK123" s="180"/>
      <c r="AL123" s="180"/>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43"/>
      <c r="BR123" s="44"/>
      <c r="BS123" s="43"/>
      <c r="BU123" s="44"/>
      <c r="BV123" s="254"/>
      <c r="BW123" s="254"/>
      <c r="BX123" s="254"/>
      <c r="BY123" s="254"/>
      <c r="BZ123" s="254"/>
      <c r="CA123" s="254"/>
      <c r="CB123" s="254"/>
      <c r="CC123" s="254"/>
      <c r="CD123" s="254"/>
      <c r="CE123" s="254"/>
      <c r="CF123" s="254"/>
    </row>
    <row r="124">
      <c r="U124" s="185"/>
      <c r="V124" s="180"/>
      <c r="W124" s="185"/>
      <c r="X124" s="185"/>
      <c r="Y124" s="185"/>
      <c r="AA124" s="185"/>
      <c r="AB124" s="185"/>
      <c r="AC124" s="180"/>
      <c r="AD124" s="180"/>
      <c r="AE124" s="180"/>
      <c r="AF124" s="253"/>
      <c r="AG124" s="180"/>
      <c r="AH124" s="180"/>
      <c r="AI124" s="180"/>
      <c r="AJ124" s="180"/>
      <c r="AK124" s="180"/>
      <c r="AL124" s="180"/>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43"/>
      <c r="BR124" s="44"/>
      <c r="BS124" s="43"/>
      <c r="BU124" s="44"/>
      <c r="BV124" s="254"/>
      <c r="BW124" s="254"/>
      <c r="BX124" s="254"/>
      <c r="BY124" s="254"/>
      <c r="BZ124" s="254"/>
      <c r="CA124" s="254"/>
      <c r="CB124" s="254"/>
      <c r="CC124" s="254"/>
      <c r="CD124" s="254"/>
      <c r="CE124" s="254"/>
      <c r="CF124" s="254"/>
    </row>
    <row r="125">
      <c r="U125" s="185"/>
      <c r="V125" s="180"/>
      <c r="W125" s="185"/>
      <c r="X125" s="185"/>
      <c r="Y125" s="185"/>
      <c r="AA125" s="185"/>
      <c r="AB125" s="185"/>
      <c r="AC125" s="180"/>
      <c r="AD125" s="180"/>
      <c r="AE125" s="180"/>
      <c r="AF125" s="253"/>
      <c r="AG125" s="180"/>
      <c r="AH125" s="180"/>
      <c r="AI125" s="180"/>
      <c r="AJ125" s="180"/>
      <c r="AK125" s="180"/>
      <c r="AL125" s="180"/>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43"/>
      <c r="BR125" s="44"/>
      <c r="BS125" s="43"/>
      <c r="BU125" s="44"/>
      <c r="BV125" s="254"/>
      <c r="BW125" s="254"/>
      <c r="BX125" s="254"/>
      <c r="BY125" s="254"/>
      <c r="BZ125" s="254"/>
      <c r="CA125" s="254"/>
      <c r="CB125" s="254"/>
      <c r="CC125" s="254"/>
      <c r="CD125" s="254"/>
      <c r="CE125" s="254"/>
      <c r="CF125" s="254"/>
    </row>
    <row r="126">
      <c r="U126" s="185"/>
      <c r="V126" s="180"/>
      <c r="W126" s="185"/>
      <c r="X126" s="185"/>
      <c r="Y126" s="185"/>
      <c r="AA126" s="185"/>
      <c r="AB126" s="185"/>
      <c r="AC126" s="180"/>
      <c r="AD126" s="180"/>
      <c r="AE126" s="180"/>
      <c r="AF126" s="253"/>
      <c r="AG126" s="180"/>
      <c r="AH126" s="180"/>
      <c r="AI126" s="180"/>
      <c r="AJ126" s="180"/>
      <c r="AK126" s="180"/>
      <c r="AL126" s="180"/>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43"/>
      <c r="BR126" s="44"/>
      <c r="BS126" s="43"/>
      <c r="BU126" s="44"/>
      <c r="BV126" s="254"/>
      <c r="BW126" s="254"/>
      <c r="BX126" s="254"/>
      <c r="BY126" s="254"/>
      <c r="BZ126" s="254"/>
      <c r="CA126" s="254"/>
      <c r="CB126" s="254"/>
      <c r="CC126" s="254"/>
      <c r="CD126" s="254"/>
      <c r="CE126" s="254"/>
      <c r="CF126" s="254"/>
    </row>
    <row r="127">
      <c r="U127" s="185"/>
      <c r="V127" s="180"/>
      <c r="W127" s="185"/>
      <c r="X127" s="185"/>
      <c r="Y127" s="185"/>
      <c r="AA127" s="185"/>
      <c r="AB127" s="185"/>
      <c r="AC127" s="180"/>
      <c r="AD127" s="180"/>
      <c r="AE127" s="180"/>
      <c r="AF127" s="253"/>
      <c r="AG127" s="180"/>
      <c r="AH127" s="180"/>
      <c r="AI127" s="180"/>
      <c r="AJ127" s="180"/>
      <c r="AK127" s="180"/>
      <c r="AL127" s="180"/>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43"/>
      <c r="BR127" s="44"/>
      <c r="BS127" s="43"/>
      <c r="BU127" s="44"/>
      <c r="BV127" s="254"/>
      <c r="BW127" s="254"/>
      <c r="BX127" s="254"/>
      <c r="BY127" s="254"/>
      <c r="BZ127" s="254"/>
      <c r="CA127" s="254"/>
      <c r="CB127" s="254"/>
      <c r="CC127" s="254"/>
      <c r="CD127" s="254"/>
      <c r="CE127" s="254"/>
      <c r="CF127" s="254"/>
    </row>
    <row r="128">
      <c r="U128" s="185"/>
      <c r="V128" s="180"/>
      <c r="W128" s="185"/>
      <c r="X128" s="185"/>
      <c r="Y128" s="185"/>
      <c r="AA128" s="185"/>
      <c r="AB128" s="185"/>
      <c r="AC128" s="180"/>
      <c r="AD128" s="180"/>
      <c r="AE128" s="180"/>
      <c r="AF128" s="253"/>
      <c r="AG128" s="180"/>
      <c r="AH128" s="180"/>
      <c r="AI128" s="180"/>
      <c r="AJ128" s="180"/>
      <c r="AK128" s="180"/>
      <c r="AL128" s="180"/>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43"/>
      <c r="BR128" s="44"/>
      <c r="BS128" s="43"/>
      <c r="BU128" s="44"/>
      <c r="BV128" s="254"/>
      <c r="BW128" s="254"/>
      <c r="BX128" s="254"/>
      <c r="BY128" s="254"/>
      <c r="BZ128" s="254"/>
      <c r="CA128" s="254"/>
      <c r="CB128" s="254"/>
      <c r="CC128" s="254"/>
      <c r="CD128" s="254"/>
      <c r="CE128" s="254"/>
      <c r="CF128" s="254"/>
    </row>
    <row r="129" ht="24.0" customHeight="1">
      <c r="U129" s="185"/>
      <c r="V129" s="180"/>
      <c r="W129" s="185"/>
      <c r="X129" s="185"/>
      <c r="Y129" s="185"/>
      <c r="AA129" s="185"/>
      <c r="AB129" s="185"/>
      <c r="AC129" s="180"/>
      <c r="AD129" s="180"/>
      <c r="AE129" s="180"/>
      <c r="AF129" s="253"/>
      <c r="AG129" s="180"/>
      <c r="AH129" s="180"/>
      <c r="AI129" s="180"/>
      <c r="AJ129" s="180"/>
      <c r="AK129" s="180"/>
      <c r="AL129" s="180"/>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41"/>
      <c r="BO129" s="56"/>
      <c r="BP129" s="56"/>
      <c r="BQ129" s="56"/>
      <c r="BR129" s="42"/>
      <c r="BS129" s="41"/>
      <c r="BT129" s="56"/>
      <c r="BU129" s="42"/>
      <c r="BV129" s="254"/>
      <c r="BW129" s="254"/>
      <c r="BX129" s="254"/>
      <c r="BY129" s="254"/>
      <c r="BZ129" s="254"/>
      <c r="CA129" s="254"/>
      <c r="CB129" s="254"/>
      <c r="CC129" s="254"/>
      <c r="CD129" s="254"/>
      <c r="CE129" s="254"/>
      <c r="CF129" s="254"/>
    </row>
    <row r="130">
      <c r="U130" s="185"/>
      <c r="V130" s="180"/>
      <c r="W130" s="185"/>
      <c r="X130" s="185"/>
      <c r="Y130" s="185"/>
      <c r="AA130" s="185"/>
      <c r="AB130" s="185"/>
      <c r="AC130" s="180"/>
      <c r="AD130" s="180"/>
      <c r="AE130" s="180"/>
      <c r="AF130" s="253"/>
      <c r="AG130" s="180"/>
      <c r="AH130" s="180"/>
      <c r="AI130" s="180"/>
      <c r="AJ130" s="180"/>
      <c r="AK130" s="180"/>
      <c r="AL130" s="180"/>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420" t="s">
        <v>6782</v>
      </c>
      <c r="BO130" s="80"/>
      <c r="BP130" s="80"/>
      <c r="BQ130" s="80"/>
      <c r="BR130" s="80"/>
      <c r="BS130" s="80"/>
      <c r="BT130" s="80"/>
      <c r="BU130" s="48"/>
      <c r="BV130" s="254"/>
      <c r="BW130" s="254"/>
      <c r="BX130" s="254"/>
      <c r="BY130" s="254"/>
      <c r="BZ130" s="254"/>
      <c r="CA130" s="254"/>
      <c r="CB130" s="254"/>
      <c r="CC130" s="254"/>
      <c r="CD130" s="254"/>
      <c r="CE130" s="254"/>
      <c r="CF130" s="254"/>
    </row>
    <row r="131">
      <c r="U131" s="185"/>
      <c r="V131" s="180"/>
      <c r="W131" s="185"/>
      <c r="X131" s="185"/>
      <c r="Y131" s="185"/>
      <c r="AA131" s="185"/>
      <c r="AB131" s="185"/>
      <c r="AC131" s="180"/>
      <c r="AD131" s="180"/>
      <c r="AE131" s="180"/>
      <c r="AF131" s="253"/>
      <c r="AG131" s="180"/>
      <c r="AH131" s="180"/>
      <c r="AI131" s="180"/>
      <c r="AJ131" s="180"/>
      <c r="AK131" s="180"/>
      <c r="AL131" s="180"/>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389" t="s">
        <v>6783</v>
      </c>
      <c r="BO131" s="40"/>
      <c r="BP131" s="40"/>
      <c r="BQ131" s="40"/>
      <c r="BR131" s="40"/>
      <c r="BS131" s="40"/>
      <c r="BT131" s="40"/>
      <c r="BU131" s="37"/>
      <c r="BV131" s="254"/>
      <c r="BW131" s="254"/>
      <c r="BX131" s="254"/>
      <c r="BY131" s="254"/>
      <c r="BZ131" s="254"/>
      <c r="CA131" s="254"/>
      <c r="CB131" s="254"/>
      <c r="CC131" s="254"/>
      <c r="CD131" s="254"/>
      <c r="CE131" s="254"/>
      <c r="CF131" s="254"/>
    </row>
    <row r="132">
      <c r="U132" s="185"/>
      <c r="V132" s="180"/>
      <c r="W132" s="185"/>
      <c r="X132" s="185"/>
      <c r="Y132" s="185"/>
      <c r="AA132" s="185"/>
      <c r="AB132" s="185"/>
      <c r="AC132" s="180"/>
      <c r="AD132" s="180"/>
      <c r="AE132" s="180"/>
      <c r="AF132" s="253"/>
      <c r="AG132" s="180"/>
      <c r="AH132" s="180"/>
      <c r="AI132" s="180"/>
      <c r="AJ132" s="180"/>
      <c r="AK132" s="180"/>
      <c r="AL132" s="180"/>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43"/>
      <c r="BU132" s="44"/>
      <c r="BV132" s="254"/>
      <c r="BW132" s="254"/>
      <c r="BX132" s="254"/>
      <c r="BY132" s="254"/>
      <c r="BZ132" s="254"/>
      <c r="CA132" s="254"/>
      <c r="CB132" s="254"/>
      <c r="CC132" s="254"/>
      <c r="CD132" s="254"/>
      <c r="CE132" s="254"/>
      <c r="CF132" s="254"/>
    </row>
    <row r="133">
      <c r="U133" s="185"/>
      <c r="V133" s="180"/>
      <c r="W133" s="185"/>
      <c r="X133" s="185"/>
      <c r="Y133" s="185"/>
      <c r="AA133" s="185"/>
      <c r="AB133" s="185"/>
      <c r="AC133" s="180"/>
      <c r="AD133" s="180"/>
      <c r="AE133" s="180"/>
      <c r="AF133" s="253"/>
      <c r="AG133" s="180"/>
      <c r="AH133" s="180"/>
      <c r="AI133" s="180"/>
      <c r="AJ133" s="180"/>
      <c r="AK133" s="180"/>
      <c r="AL133" s="180"/>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43"/>
      <c r="BU133" s="44"/>
      <c r="BV133" s="254"/>
      <c r="BW133" s="254"/>
      <c r="BX133" s="254"/>
      <c r="BY133" s="254"/>
      <c r="BZ133" s="254"/>
      <c r="CA133" s="254"/>
      <c r="CB133" s="254"/>
      <c r="CC133" s="254"/>
      <c r="CD133" s="254"/>
      <c r="CE133" s="254"/>
      <c r="CF133" s="254"/>
    </row>
    <row r="134">
      <c r="U134" s="185"/>
      <c r="V134" s="180"/>
      <c r="W134" s="185"/>
      <c r="X134" s="185"/>
      <c r="Y134" s="185"/>
      <c r="AA134" s="185"/>
      <c r="AB134" s="185"/>
      <c r="AC134" s="180"/>
      <c r="AD134" s="180"/>
      <c r="AE134" s="180"/>
      <c r="AF134" s="253"/>
      <c r="AG134" s="180"/>
      <c r="AH134" s="180"/>
      <c r="AI134" s="180"/>
      <c r="AJ134" s="180"/>
      <c r="AK134" s="180"/>
      <c r="AL134" s="180"/>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43"/>
      <c r="BU134" s="44"/>
      <c r="BV134" s="254"/>
      <c r="BW134" s="254"/>
      <c r="BX134" s="254"/>
      <c r="BY134" s="254"/>
      <c r="BZ134" s="254"/>
      <c r="CA134" s="254"/>
      <c r="CB134" s="254"/>
      <c r="CC134" s="254"/>
      <c r="CD134" s="254"/>
      <c r="CE134" s="254"/>
      <c r="CF134" s="254"/>
    </row>
    <row r="135">
      <c r="U135" s="185"/>
      <c r="V135" s="180"/>
      <c r="W135" s="185"/>
      <c r="X135" s="185"/>
      <c r="Y135" s="185"/>
      <c r="AA135" s="185"/>
      <c r="AB135" s="185"/>
      <c r="AC135" s="180"/>
      <c r="AD135" s="180"/>
      <c r="AE135" s="180"/>
      <c r="AF135" s="253"/>
      <c r="AG135" s="180"/>
      <c r="AH135" s="180"/>
      <c r="AI135" s="180"/>
      <c r="AJ135" s="180"/>
      <c r="AK135" s="180"/>
      <c r="AL135" s="180"/>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43"/>
      <c r="BU135" s="44"/>
      <c r="BV135" s="254"/>
      <c r="BW135" s="254"/>
      <c r="BX135" s="254"/>
      <c r="BY135" s="254"/>
      <c r="BZ135" s="254"/>
      <c r="CA135" s="254"/>
      <c r="CB135" s="254"/>
      <c r="CC135" s="254"/>
      <c r="CD135" s="254"/>
      <c r="CE135" s="254"/>
      <c r="CF135" s="254"/>
    </row>
    <row r="136">
      <c r="U136" s="185"/>
      <c r="V136" s="180"/>
      <c r="W136" s="185"/>
      <c r="X136" s="185"/>
      <c r="Y136" s="185"/>
      <c r="AA136" s="185"/>
      <c r="AB136" s="185"/>
      <c r="AC136" s="180"/>
      <c r="AD136" s="180"/>
      <c r="AE136" s="180"/>
      <c r="AF136" s="253"/>
      <c r="AG136" s="180"/>
      <c r="AH136" s="180"/>
      <c r="AI136" s="180"/>
      <c r="AJ136" s="180"/>
      <c r="AK136" s="180"/>
      <c r="AL136" s="180"/>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43"/>
      <c r="BU136" s="44"/>
      <c r="BV136" s="254"/>
      <c r="BW136" s="254"/>
      <c r="BX136" s="254"/>
      <c r="BY136" s="254"/>
      <c r="BZ136" s="254"/>
      <c r="CA136" s="254"/>
      <c r="CB136" s="254"/>
      <c r="CC136" s="254"/>
      <c r="CD136" s="254"/>
      <c r="CE136" s="254"/>
      <c r="CF136" s="254"/>
    </row>
    <row r="137">
      <c r="U137" s="185"/>
      <c r="V137" s="180"/>
      <c r="W137" s="185"/>
      <c r="X137" s="185"/>
      <c r="Y137" s="185"/>
      <c r="AA137" s="185"/>
      <c r="AB137" s="185"/>
      <c r="AC137" s="180"/>
      <c r="AD137" s="180"/>
      <c r="AE137" s="180"/>
      <c r="AF137" s="253"/>
      <c r="AG137" s="180"/>
      <c r="AH137" s="180"/>
      <c r="AI137" s="180"/>
      <c r="AJ137" s="180"/>
      <c r="AK137" s="180"/>
      <c r="AL137" s="180"/>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4"/>
      <c r="BK137" s="254"/>
      <c r="BL137" s="254"/>
      <c r="BM137" s="254"/>
      <c r="BN137" s="43"/>
      <c r="BU137" s="44"/>
      <c r="BV137" s="254"/>
      <c r="BW137" s="254"/>
      <c r="BX137" s="254"/>
      <c r="BY137" s="254"/>
      <c r="BZ137" s="254"/>
      <c r="CA137" s="254"/>
      <c r="CB137" s="254"/>
      <c r="CC137" s="254"/>
      <c r="CD137" s="254"/>
      <c r="CE137" s="254"/>
      <c r="CF137" s="254"/>
    </row>
    <row r="138">
      <c r="U138" s="185"/>
      <c r="V138" s="180"/>
      <c r="W138" s="185"/>
      <c r="X138" s="185"/>
      <c r="Y138" s="185"/>
      <c r="AA138" s="185"/>
      <c r="AB138" s="185"/>
      <c r="AC138" s="180"/>
      <c r="AD138" s="180"/>
      <c r="AE138" s="180"/>
      <c r="AF138" s="253"/>
      <c r="AG138" s="180"/>
      <c r="AH138" s="180"/>
      <c r="AI138" s="180"/>
      <c r="AJ138" s="180"/>
      <c r="AK138" s="180"/>
      <c r="AL138" s="180"/>
      <c r="AM138" s="254"/>
      <c r="AN138" s="254"/>
      <c r="AO138" s="254"/>
      <c r="AP138" s="254"/>
      <c r="AQ138" s="254"/>
      <c r="AR138" s="254"/>
      <c r="AS138" s="254"/>
      <c r="AT138" s="254"/>
      <c r="AU138" s="254"/>
      <c r="AV138" s="254"/>
      <c r="AW138" s="254"/>
      <c r="AX138" s="254"/>
      <c r="AY138" s="254"/>
      <c r="AZ138" s="254"/>
      <c r="BA138" s="254"/>
      <c r="BB138" s="254"/>
      <c r="BC138" s="254"/>
      <c r="BD138" s="254"/>
      <c r="BE138" s="254"/>
      <c r="BF138" s="254"/>
      <c r="BG138" s="254"/>
      <c r="BH138" s="254"/>
      <c r="BI138" s="254"/>
      <c r="BJ138" s="254"/>
      <c r="BK138" s="254"/>
      <c r="BL138" s="254"/>
      <c r="BM138" s="254"/>
      <c r="BN138" s="43"/>
      <c r="BU138" s="44"/>
      <c r="BV138" s="254"/>
      <c r="BW138" s="254"/>
      <c r="BX138" s="254"/>
      <c r="BY138" s="254"/>
      <c r="BZ138" s="254"/>
      <c r="CA138" s="254"/>
      <c r="CB138" s="254"/>
      <c r="CC138" s="254"/>
      <c r="CD138" s="254"/>
      <c r="CE138" s="254"/>
      <c r="CF138" s="254"/>
    </row>
    <row r="139">
      <c r="U139" s="185"/>
      <c r="V139" s="180"/>
      <c r="W139" s="185"/>
      <c r="X139" s="185"/>
      <c r="Y139" s="185"/>
      <c r="AA139" s="185"/>
      <c r="AB139" s="185"/>
      <c r="AC139" s="180"/>
      <c r="AD139" s="180"/>
      <c r="AE139" s="180"/>
      <c r="AF139" s="253"/>
      <c r="AG139" s="180"/>
      <c r="AH139" s="180"/>
      <c r="AI139" s="180"/>
      <c r="AJ139" s="180"/>
      <c r="AK139" s="180"/>
      <c r="AL139" s="180"/>
      <c r="AM139" s="254"/>
      <c r="AN139" s="254"/>
      <c r="AO139" s="254"/>
      <c r="AP139" s="254"/>
      <c r="AQ139" s="254"/>
      <c r="AR139" s="254"/>
      <c r="AS139" s="254"/>
      <c r="AT139" s="254"/>
      <c r="AU139" s="254"/>
      <c r="AV139" s="254"/>
      <c r="AW139" s="254"/>
      <c r="AX139" s="254"/>
      <c r="AY139" s="254"/>
      <c r="AZ139" s="254"/>
      <c r="BA139" s="254"/>
      <c r="BB139" s="254"/>
      <c r="BC139" s="254"/>
      <c r="BD139" s="254"/>
      <c r="BE139" s="254"/>
      <c r="BF139" s="254"/>
      <c r="BG139" s="254"/>
      <c r="BH139" s="254"/>
      <c r="BI139" s="254"/>
      <c r="BJ139" s="254"/>
      <c r="BK139" s="254"/>
      <c r="BL139" s="254"/>
      <c r="BM139" s="254"/>
      <c r="BN139" s="43"/>
      <c r="BU139" s="44"/>
      <c r="BV139" s="254"/>
      <c r="BW139" s="254"/>
      <c r="BX139" s="254"/>
      <c r="BY139" s="254"/>
      <c r="BZ139" s="254"/>
      <c r="CA139" s="254"/>
      <c r="CB139" s="254"/>
      <c r="CC139" s="254"/>
      <c r="CD139" s="254"/>
      <c r="CE139" s="254"/>
      <c r="CF139" s="254"/>
    </row>
    <row r="140">
      <c r="U140" s="185"/>
      <c r="V140" s="180"/>
      <c r="W140" s="185"/>
      <c r="X140" s="185"/>
      <c r="Y140" s="185"/>
      <c r="AA140" s="185"/>
      <c r="AB140" s="185"/>
      <c r="AC140" s="180"/>
      <c r="AD140" s="180"/>
      <c r="AE140" s="180"/>
      <c r="AF140" s="253"/>
      <c r="AG140" s="180"/>
      <c r="AH140" s="180"/>
      <c r="AI140" s="180"/>
      <c r="AJ140" s="180"/>
      <c r="AK140" s="180"/>
      <c r="AL140" s="180"/>
      <c r="AM140" s="254"/>
      <c r="AN140" s="254"/>
      <c r="AO140" s="254"/>
      <c r="AP140" s="254"/>
      <c r="AQ140" s="254"/>
      <c r="AR140" s="254"/>
      <c r="AS140" s="254"/>
      <c r="AT140" s="254"/>
      <c r="AU140" s="254"/>
      <c r="AV140" s="254"/>
      <c r="AW140" s="254"/>
      <c r="AX140" s="254"/>
      <c r="AY140" s="254"/>
      <c r="AZ140" s="254"/>
      <c r="BA140" s="254"/>
      <c r="BB140" s="254"/>
      <c r="BC140" s="254"/>
      <c r="BD140" s="254"/>
      <c r="BE140" s="254"/>
      <c r="BF140" s="254"/>
      <c r="BG140" s="254"/>
      <c r="BH140" s="254"/>
      <c r="BI140" s="254"/>
      <c r="BJ140" s="254"/>
      <c r="BK140" s="254"/>
      <c r="BL140" s="254"/>
      <c r="BM140" s="254"/>
      <c r="BN140" s="43"/>
      <c r="BU140" s="44"/>
      <c r="BV140" s="254"/>
      <c r="BW140" s="254"/>
      <c r="BX140" s="254"/>
      <c r="BY140" s="254"/>
      <c r="BZ140" s="254"/>
      <c r="CA140" s="254"/>
      <c r="CB140" s="254"/>
      <c r="CC140" s="254"/>
      <c r="CD140" s="254"/>
      <c r="CE140" s="254"/>
      <c r="CF140" s="254"/>
    </row>
    <row r="141">
      <c r="U141" s="185"/>
      <c r="V141" s="180"/>
      <c r="W141" s="185"/>
      <c r="X141" s="185"/>
      <c r="Y141" s="185"/>
      <c r="AA141" s="185"/>
      <c r="AB141" s="185"/>
      <c r="AC141" s="180"/>
      <c r="AD141" s="180"/>
      <c r="AE141" s="180"/>
      <c r="AF141" s="253"/>
      <c r="AG141" s="180"/>
      <c r="AH141" s="180"/>
      <c r="AI141" s="180"/>
      <c r="AJ141" s="180"/>
      <c r="AK141" s="180"/>
      <c r="AL141" s="180"/>
      <c r="AM141" s="254"/>
      <c r="AN141" s="254"/>
      <c r="AO141" s="254"/>
      <c r="AP141" s="254"/>
      <c r="AQ141" s="254"/>
      <c r="AR141" s="254"/>
      <c r="AS141" s="254"/>
      <c r="AT141" s="254"/>
      <c r="AU141" s="254"/>
      <c r="AV141" s="254"/>
      <c r="AW141" s="254"/>
      <c r="AX141" s="254"/>
      <c r="AY141" s="254"/>
      <c r="AZ141" s="254"/>
      <c r="BA141" s="254"/>
      <c r="BB141" s="254"/>
      <c r="BC141" s="254"/>
      <c r="BD141" s="254"/>
      <c r="BE141" s="254"/>
      <c r="BF141" s="254"/>
      <c r="BG141" s="254"/>
      <c r="BH141" s="254"/>
      <c r="BI141" s="254"/>
      <c r="BJ141" s="254"/>
      <c r="BK141" s="254"/>
      <c r="BL141" s="254"/>
      <c r="BM141" s="254"/>
      <c r="BN141" s="43"/>
      <c r="BU141" s="44"/>
      <c r="BV141" s="254"/>
      <c r="BW141" s="254"/>
      <c r="BX141" s="254"/>
      <c r="BY141" s="254"/>
      <c r="BZ141" s="254"/>
      <c r="CA141" s="254"/>
      <c r="CB141" s="254"/>
      <c r="CC141" s="254"/>
      <c r="CD141" s="254"/>
      <c r="CE141" s="254"/>
      <c r="CF141" s="254"/>
    </row>
    <row r="142">
      <c r="U142" s="185"/>
      <c r="V142" s="180"/>
      <c r="W142" s="185"/>
      <c r="X142" s="185"/>
      <c r="Y142" s="185"/>
      <c r="AA142" s="185"/>
      <c r="AB142" s="185"/>
      <c r="AC142" s="180"/>
      <c r="AD142" s="180"/>
      <c r="AE142" s="180"/>
      <c r="AF142" s="253"/>
      <c r="AG142" s="180"/>
      <c r="AH142" s="180"/>
      <c r="AI142" s="180"/>
      <c r="AJ142" s="180"/>
      <c r="AK142" s="180"/>
      <c r="AL142" s="180"/>
      <c r="AM142" s="254"/>
      <c r="AN142" s="254"/>
      <c r="AO142" s="254"/>
      <c r="AP142" s="254"/>
      <c r="AQ142" s="254"/>
      <c r="AR142" s="254"/>
      <c r="AS142" s="254"/>
      <c r="AT142" s="254"/>
      <c r="AU142" s="254"/>
      <c r="AV142" s="254"/>
      <c r="AW142" s="254"/>
      <c r="AX142" s="254"/>
      <c r="AY142" s="254"/>
      <c r="AZ142" s="254"/>
      <c r="BA142" s="254"/>
      <c r="BB142" s="254"/>
      <c r="BC142" s="254"/>
      <c r="BD142" s="254"/>
      <c r="BE142" s="254"/>
      <c r="BF142" s="254"/>
      <c r="BG142" s="254"/>
      <c r="BH142" s="254"/>
      <c r="BI142" s="254"/>
      <c r="BJ142" s="254"/>
      <c r="BK142" s="254"/>
      <c r="BL142" s="254"/>
      <c r="BM142" s="254"/>
      <c r="BN142" s="43"/>
      <c r="BU142" s="44"/>
      <c r="BV142" s="254"/>
      <c r="BW142" s="254"/>
      <c r="BX142" s="254"/>
      <c r="BY142" s="254"/>
      <c r="BZ142" s="254"/>
      <c r="CA142" s="254"/>
      <c r="CB142" s="254"/>
      <c r="CC142" s="254"/>
      <c r="CD142" s="254"/>
      <c r="CE142" s="254"/>
      <c r="CF142" s="254"/>
    </row>
    <row r="143">
      <c r="U143" s="185"/>
      <c r="V143" s="180"/>
      <c r="W143" s="185"/>
      <c r="X143" s="185"/>
      <c r="Y143" s="185"/>
      <c r="AA143" s="185"/>
      <c r="AB143" s="185"/>
      <c r="AC143" s="180"/>
      <c r="AD143" s="180"/>
      <c r="AE143" s="180"/>
      <c r="AF143" s="253"/>
      <c r="AG143" s="180"/>
      <c r="AH143" s="180"/>
      <c r="AI143" s="180"/>
      <c r="AJ143" s="180"/>
      <c r="AK143" s="180"/>
      <c r="AL143" s="180"/>
      <c r="AM143" s="254"/>
      <c r="AN143" s="254"/>
      <c r="AO143" s="254"/>
      <c r="AP143" s="254"/>
      <c r="AQ143" s="254"/>
      <c r="AR143" s="254"/>
      <c r="AS143" s="254"/>
      <c r="AT143" s="254"/>
      <c r="AU143" s="254"/>
      <c r="AV143" s="254"/>
      <c r="AW143" s="254"/>
      <c r="AX143" s="254"/>
      <c r="AY143" s="254"/>
      <c r="AZ143" s="254"/>
      <c r="BA143" s="254"/>
      <c r="BB143" s="254"/>
      <c r="BC143" s="254"/>
      <c r="BD143" s="254"/>
      <c r="BE143" s="254"/>
      <c r="BF143" s="254"/>
      <c r="BG143" s="254"/>
      <c r="BH143" s="254"/>
      <c r="BI143" s="254"/>
      <c r="BJ143" s="254"/>
      <c r="BK143" s="254"/>
      <c r="BL143" s="254"/>
      <c r="BM143" s="254"/>
      <c r="BN143" s="41"/>
      <c r="BO143" s="56"/>
      <c r="BP143" s="56"/>
      <c r="BQ143" s="56"/>
      <c r="BR143" s="56"/>
      <c r="BS143" s="56"/>
      <c r="BT143" s="56"/>
      <c r="BU143" s="42"/>
      <c r="BV143" s="254"/>
      <c r="BW143" s="254"/>
      <c r="BX143" s="254"/>
      <c r="BY143" s="254"/>
      <c r="BZ143" s="254"/>
      <c r="CA143" s="254"/>
      <c r="CB143" s="254"/>
      <c r="CC143" s="254"/>
      <c r="CD143" s="254"/>
      <c r="CE143" s="254"/>
      <c r="CF143" s="254"/>
    </row>
    <row r="144">
      <c r="U144" s="185"/>
      <c r="V144" s="180"/>
      <c r="W144" s="185"/>
      <c r="X144" s="185"/>
      <c r="Y144" s="185"/>
      <c r="AA144" s="185"/>
      <c r="AB144" s="185"/>
      <c r="AC144" s="180"/>
      <c r="AD144" s="180"/>
      <c r="AE144" s="180"/>
      <c r="AF144" s="253"/>
      <c r="AG144" s="180"/>
      <c r="AH144" s="180"/>
      <c r="AI144" s="180"/>
      <c r="AJ144" s="180"/>
      <c r="AK144" s="180"/>
      <c r="AL144" s="180"/>
      <c r="AM144" s="254"/>
      <c r="AN144" s="254"/>
      <c r="AO144" s="254"/>
      <c r="AP144" s="254"/>
      <c r="AQ144" s="254"/>
      <c r="AR144" s="254"/>
      <c r="AS144" s="254"/>
      <c r="AT144" s="254"/>
      <c r="AU144" s="254"/>
      <c r="AV144" s="254"/>
      <c r="AW144" s="254"/>
      <c r="AX144" s="254"/>
      <c r="AY144" s="254"/>
      <c r="AZ144" s="254"/>
      <c r="BA144" s="254"/>
      <c r="BB144" s="254"/>
      <c r="BC144" s="254"/>
      <c r="BD144" s="254"/>
      <c r="BE144" s="254"/>
      <c r="BF144" s="254"/>
      <c r="BG144" s="254"/>
      <c r="BH144" s="254"/>
      <c r="BI144" s="254"/>
      <c r="BJ144" s="254"/>
      <c r="BK144" s="254"/>
      <c r="BL144" s="254"/>
      <c r="BM144" s="254"/>
      <c r="BN144" s="254"/>
      <c r="BO144" s="254"/>
      <c r="BP144" s="254"/>
      <c r="BQ144" s="254"/>
      <c r="BR144" s="254"/>
      <c r="BS144" s="254"/>
      <c r="BT144" s="254"/>
      <c r="BU144" s="254"/>
      <c r="BV144" s="254"/>
      <c r="BW144" s="254"/>
      <c r="BX144" s="254"/>
      <c r="BY144" s="254"/>
      <c r="BZ144" s="254"/>
      <c r="CA144" s="254"/>
      <c r="CB144" s="254"/>
      <c r="CC144" s="254"/>
      <c r="CD144" s="254"/>
      <c r="CE144" s="254"/>
      <c r="CF144" s="254"/>
    </row>
    <row r="145">
      <c r="U145" s="185"/>
      <c r="V145" s="180"/>
      <c r="W145" s="185"/>
      <c r="X145" s="185"/>
      <c r="Y145" s="185"/>
      <c r="AA145" s="185"/>
      <c r="AB145" s="185"/>
      <c r="AC145" s="180"/>
      <c r="AD145" s="180"/>
      <c r="AE145" s="180"/>
      <c r="AF145" s="253"/>
      <c r="AG145" s="180"/>
      <c r="AH145" s="180"/>
      <c r="AI145" s="180"/>
      <c r="AJ145" s="180"/>
      <c r="AK145" s="180"/>
      <c r="AL145" s="180"/>
      <c r="AM145" s="254"/>
      <c r="AN145" s="254"/>
      <c r="AO145" s="254"/>
      <c r="AP145" s="254"/>
      <c r="AQ145" s="254"/>
      <c r="AR145" s="254"/>
      <c r="AS145" s="254"/>
      <c r="AT145" s="254"/>
      <c r="AU145" s="254"/>
      <c r="AV145" s="254"/>
      <c r="AW145" s="254"/>
      <c r="AX145" s="254"/>
      <c r="AY145" s="254"/>
      <c r="AZ145" s="254"/>
      <c r="BA145" s="254"/>
      <c r="BB145" s="254"/>
      <c r="BC145" s="254"/>
      <c r="BD145" s="254"/>
      <c r="BE145" s="254"/>
      <c r="BF145" s="254"/>
      <c r="BG145" s="254"/>
      <c r="BH145" s="254"/>
      <c r="BI145" s="254"/>
      <c r="BJ145" s="254"/>
      <c r="BK145" s="254"/>
      <c r="BL145" s="254"/>
      <c r="BM145" s="254"/>
      <c r="BN145" s="254"/>
      <c r="BO145" s="254"/>
      <c r="BP145" s="254"/>
      <c r="BQ145" s="254"/>
      <c r="BR145" s="254"/>
      <c r="BS145" s="254"/>
      <c r="BT145" s="254"/>
      <c r="BU145" s="254"/>
      <c r="BV145" s="254"/>
      <c r="BW145" s="254"/>
      <c r="BX145" s="254"/>
      <c r="BY145" s="254"/>
      <c r="BZ145" s="254"/>
      <c r="CA145" s="254"/>
      <c r="CB145" s="254"/>
      <c r="CC145" s="254"/>
      <c r="CD145" s="254"/>
      <c r="CE145" s="254"/>
      <c r="CF145" s="254"/>
    </row>
    <row r="146">
      <c r="U146" s="185"/>
      <c r="V146" s="180"/>
      <c r="W146" s="185"/>
      <c r="X146" s="185"/>
      <c r="Y146" s="185"/>
      <c r="AA146" s="185"/>
      <c r="AB146" s="185"/>
      <c r="AC146" s="180"/>
      <c r="AD146" s="180"/>
      <c r="AE146" s="180"/>
      <c r="AF146" s="253"/>
      <c r="AG146" s="180"/>
      <c r="AH146" s="180"/>
      <c r="AI146" s="180"/>
      <c r="AJ146" s="180"/>
      <c r="AK146" s="180"/>
      <c r="AL146" s="180"/>
      <c r="AM146" s="254"/>
      <c r="AN146" s="254"/>
      <c r="AO146" s="254"/>
      <c r="AP146" s="254"/>
      <c r="AQ146" s="254"/>
      <c r="AR146" s="254"/>
      <c r="AS146" s="254"/>
      <c r="AT146" s="254"/>
      <c r="AU146" s="254"/>
      <c r="AV146" s="254"/>
      <c r="AW146" s="254"/>
      <c r="AX146" s="254"/>
      <c r="AY146" s="254"/>
      <c r="AZ146" s="254"/>
      <c r="BA146" s="254"/>
      <c r="BB146" s="254"/>
      <c r="BC146" s="254"/>
      <c r="BD146" s="254"/>
      <c r="BE146" s="254"/>
      <c r="BF146" s="254"/>
      <c r="BG146" s="254"/>
      <c r="BH146" s="254"/>
      <c r="BI146" s="254"/>
      <c r="BJ146" s="254"/>
      <c r="BK146" s="254"/>
      <c r="BL146" s="254"/>
      <c r="BM146" s="254"/>
      <c r="BN146" s="421" t="s">
        <v>6784</v>
      </c>
      <c r="BO146" s="40"/>
      <c r="BP146" s="40"/>
      <c r="BQ146" s="40"/>
      <c r="BR146" s="40"/>
      <c r="BS146" s="40"/>
      <c r="BT146" s="40"/>
      <c r="BU146" s="37"/>
      <c r="BV146" s="254"/>
      <c r="BW146" s="254"/>
      <c r="BX146" s="254"/>
      <c r="BY146" s="254"/>
      <c r="BZ146" s="254"/>
      <c r="CA146" s="254"/>
      <c r="CB146" s="254"/>
      <c r="CC146" s="254"/>
      <c r="CD146" s="254"/>
      <c r="CE146" s="254"/>
      <c r="CF146" s="254"/>
    </row>
    <row r="147">
      <c r="U147" s="185"/>
      <c r="V147" s="180"/>
      <c r="W147" s="185"/>
      <c r="X147" s="185"/>
      <c r="Y147" s="185"/>
      <c r="AA147" s="185"/>
      <c r="AB147" s="185"/>
      <c r="AC147" s="180"/>
      <c r="AD147" s="180"/>
      <c r="AE147" s="180"/>
      <c r="AF147" s="253"/>
      <c r="AG147" s="180"/>
      <c r="AH147" s="180"/>
      <c r="AI147" s="180"/>
      <c r="AJ147" s="180"/>
      <c r="AK147" s="180"/>
      <c r="AL147" s="180"/>
      <c r="AM147" s="254"/>
      <c r="AN147" s="254"/>
      <c r="AO147" s="254"/>
      <c r="AP147" s="254"/>
      <c r="AQ147" s="254"/>
      <c r="AR147" s="254"/>
      <c r="AS147" s="254"/>
      <c r="AT147" s="254"/>
      <c r="AU147" s="254"/>
      <c r="AV147" s="254"/>
      <c r="AW147" s="254"/>
      <c r="AX147" s="254"/>
      <c r="AY147" s="254"/>
      <c r="AZ147" s="254"/>
      <c r="BA147" s="254"/>
      <c r="BB147" s="254"/>
      <c r="BC147" s="254"/>
      <c r="BD147" s="254"/>
      <c r="BE147" s="254"/>
      <c r="BF147" s="254"/>
      <c r="BG147" s="254"/>
      <c r="BH147" s="254"/>
      <c r="BI147" s="254"/>
      <c r="BJ147" s="254"/>
      <c r="BK147" s="254"/>
      <c r="BL147" s="254"/>
      <c r="BM147" s="254"/>
      <c r="BN147" s="41"/>
      <c r="BO147" s="56"/>
      <c r="BP147" s="56"/>
      <c r="BQ147" s="56"/>
      <c r="BR147" s="56"/>
      <c r="BS147" s="56"/>
      <c r="BT147" s="56"/>
      <c r="BU147" s="42"/>
      <c r="BV147" s="254"/>
      <c r="BW147" s="254"/>
      <c r="BX147" s="254"/>
      <c r="BY147" s="254"/>
      <c r="BZ147" s="254"/>
      <c r="CA147" s="254"/>
      <c r="CB147" s="254"/>
      <c r="CC147" s="254"/>
      <c r="CD147" s="254"/>
      <c r="CE147" s="254"/>
      <c r="CF147" s="254"/>
    </row>
    <row r="148">
      <c r="U148" s="185"/>
      <c r="V148" s="180"/>
      <c r="W148" s="185"/>
      <c r="X148" s="185"/>
      <c r="Y148" s="185"/>
      <c r="AA148" s="185"/>
      <c r="AB148" s="185"/>
      <c r="AC148" s="180"/>
      <c r="AD148" s="180"/>
      <c r="AE148" s="180"/>
      <c r="AF148" s="253"/>
      <c r="AG148" s="180"/>
      <c r="AH148" s="180"/>
      <c r="AI148" s="180"/>
      <c r="AJ148" s="180"/>
      <c r="AK148" s="180"/>
      <c r="AL148" s="180"/>
      <c r="AM148" s="254"/>
      <c r="AN148" s="254"/>
      <c r="AO148" s="254"/>
      <c r="AP148" s="254"/>
      <c r="AQ148" s="254"/>
      <c r="AR148" s="254"/>
      <c r="AS148" s="254"/>
      <c r="AT148" s="254"/>
      <c r="AU148" s="254"/>
      <c r="AV148" s="254"/>
      <c r="AW148" s="254"/>
      <c r="AX148" s="254"/>
      <c r="AY148" s="254"/>
      <c r="AZ148" s="254"/>
      <c r="BA148" s="254"/>
      <c r="BB148" s="254"/>
      <c r="BC148" s="254"/>
      <c r="BD148" s="254"/>
      <c r="BE148" s="254"/>
      <c r="BF148" s="254"/>
      <c r="BG148" s="254"/>
      <c r="BH148" s="254"/>
      <c r="BI148" s="254"/>
      <c r="BJ148" s="254"/>
      <c r="BK148" s="254"/>
      <c r="BL148" s="254"/>
      <c r="BM148" s="254"/>
      <c r="BN148" s="269" t="s">
        <v>6785</v>
      </c>
      <c r="BO148" s="40"/>
      <c r="BP148" s="40"/>
      <c r="BQ148" s="40"/>
      <c r="BR148" s="40"/>
      <c r="BS148" s="40"/>
      <c r="BT148" s="40"/>
      <c r="BU148" s="37"/>
      <c r="BV148" s="254"/>
      <c r="BW148" s="254"/>
      <c r="BX148" s="254"/>
      <c r="BY148" s="254"/>
      <c r="BZ148" s="254"/>
      <c r="CA148" s="254"/>
      <c r="CB148" s="254"/>
      <c r="CC148" s="254"/>
      <c r="CD148" s="254"/>
      <c r="CE148" s="254"/>
      <c r="CF148" s="254"/>
    </row>
    <row r="149">
      <c r="U149" s="185"/>
      <c r="V149" s="180"/>
      <c r="W149" s="185"/>
      <c r="X149" s="185"/>
      <c r="Y149" s="185"/>
      <c r="AA149" s="185"/>
      <c r="AB149" s="185"/>
      <c r="AC149" s="180"/>
      <c r="AD149" s="180"/>
      <c r="AE149" s="180"/>
      <c r="AF149" s="253"/>
      <c r="AG149" s="180"/>
      <c r="AH149" s="180"/>
      <c r="AI149" s="180"/>
      <c r="AJ149" s="180"/>
      <c r="AK149" s="180"/>
      <c r="AL149" s="180"/>
      <c r="AM149" s="254"/>
      <c r="AN149" s="254"/>
      <c r="AO149" s="254"/>
      <c r="AP149" s="254"/>
      <c r="AQ149" s="254"/>
      <c r="AR149" s="254"/>
      <c r="AS149" s="254"/>
      <c r="AT149" s="254"/>
      <c r="AU149" s="254"/>
      <c r="AV149" s="254"/>
      <c r="AW149" s="254"/>
      <c r="AX149" s="254"/>
      <c r="AY149" s="254"/>
      <c r="AZ149" s="254"/>
      <c r="BA149" s="254"/>
      <c r="BB149" s="254"/>
      <c r="BC149" s="254"/>
      <c r="BD149" s="254"/>
      <c r="BE149" s="254"/>
      <c r="BF149" s="254"/>
      <c r="BG149" s="254"/>
      <c r="BH149" s="254"/>
      <c r="BI149" s="254"/>
      <c r="BJ149" s="254"/>
      <c r="BK149" s="254"/>
      <c r="BL149" s="254"/>
      <c r="BM149" s="254"/>
      <c r="BN149" s="43"/>
      <c r="BU149" s="44"/>
      <c r="BV149" s="254"/>
      <c r="BW149" s="254"/>
      <c r="BX149" s="254"/>
      <c r="BY149" s="254"/>
      <c r="BZ149" s="254"/>
      <c r="CA149" s="254"/>
      <c r="CB149" s="254"/>
      <c r="CC149" s="254"/>
      <c r="CD149" s="254"/>
      <c r="CE149" s="254"/>
      <c r="CF149" s="254"/>
    </row>
    <row r="150">
      <c r="U150" s="185"/>
      <c r="V150" s="180"/>
      <c r="W150" s="185"/>
      <c r="X150" s="185"/>
      <c r="Y150" s="185"/>
      <c r="AA150" s="185"/>
      <c r="AB150" s="185"/>
      <c r="AC150" s="180"/>
      <c r="AD150" s="180"/>
      <c r="AE150" s="180"/>
      <c r="AF150" s="253"/>
      <c r="AG150" s="180"/>
      <c r="AH150" s="180"/>
      <c r="AI150" s="180"/>
      <c r="AJ150" s="180"/>
      <c r="AK150" s="180"/>
      <c r="AL150" s="180"/>
      <c r="AM150" s="254"/>
      <c r="AN150" s="254"/>
      <c r="AO150" s="254"/>
      <c r="AP150" s="254"/>
      <c r="AQ150" s="254"/>
      <c r="AR150" s="254"/>
      <c r="AS150" s="254"/>
      <c r="AT150" s="254"/>
      <c r="AU150" s="254"/>
      <c r="AV150" s="254"/>
      <c r="AW150" s="254"/>
      <c r="AX150" s="254"/>
      <c r="AY150" s="254"/>
      <c r="AZ150" s="254"/>
      <c r="BA150" s="254"/>
      <c r="BB150" s="254"/>
      <c r="BC150" s="254"/>
      <c r="BD150" s="254"/>
      <c r="BE150" s="254"/>
      <c r="BF150" s="254"/>
      <c r="BG150" s="254"/>
      <c r="BH150" s="254"/>
      <c r="BI150" s="254"/>
      <c r="BJ150" s="254"/>
      <c r="BK150" s="254"/>
      <c r="BL150" s="254"/>
      <c r="BM150" s="254"/>
      <c r="BN150" s="43"/>
      <c r="BU150" s="44"/>
      <c r="BV150" s="254"/>
      <c r="BW150" s="254"/>
      <c r="BX150" s="254"/>
      <c r="BY150" s="254"/>
      <c r="BZ150" s="254"/>
      <c r="CA150" s="254"/>
      <c r="CB150" s="254"/>
      <c r="CC150" s="254"/>
      <c r="CD150" s="254"/>
      <c r="CE150" s="254"/>
      <c r="CF150" s="254"/>
    </row>
    <row r="151">
      <c r="U151" s="185"/>
      <c r="V151" s="180"/>
      <c r="W151" s="185"/>
      <c r="X151" s="185"/>
      <c r="Y151" s="185"/>
      <c r="AA151" s="185"/>
      <c r="AB151" s="185"/>
      <c r="AC151" s="180"/>
      <c r="AD151" s="180"/>
      <c r="AE151" s="180"/>
      <c r="AF151" s="253"/>
      <c r="AG151" s="180"/>
      <c r="AH151" s="180"/>
      <c r="AI151" s="180"/>
      <c r="AJ151" s="180"/>
      <c r="AK151" s="180"/>
      <c r="AL151" s="180"/>
      <c r="AM151" s="254"/>
      <c r="AN151" s="254"/>
      <c r="AO151" s="254"/>
      <c r="AP151" s="254"/>
      <c r="AQ151" s="254"/>
      <c r="AR151" s="254"/>
      <c r="AS151" s="254"/>
      <c r="AT151" s="254"/>
      <c r="AU151" s="254"/>
      <c r="AV151" s="254"/>
      <c r="AW151" s="254"/>
      <c r="AX151" s="254"/>
      <c r="AY151" s="254"/>
      <c r="AZ151" s="254"/>
      <c r="BA151" s="254"/>
      <c r="BB151" s="254"/>
      <c r="BC151" s="254"/>
      <c r="BD151" s="254"/>
      <c r="BE151" s="254"/>
      <c r="BF151" s="254"/>
      <c r="BG151" s="254"/>
      <c r="BH151" s="254"/>
      <c r="BI151" s="254"/>
      <c r="BJ151" s="254"/>
      <c r="BK151" s="254"/>
      <c r="BL151" s="254"/>
      <c r="BM151" s="254"/>
      <c r="BN151" s="41"/>
      <c r="BO151" s="56"/>
      <c r="BP151" s="56"/>
      <c r="BQ151" s="56"/>
      <c r="BR151" s="56"/>
      <c r="BS151" s="56"/>
      <c r="BT151" s="56"/>
      <c r="BU151" s="42"/>
      <c r="BV151" s="254"/>
      <c r="BW151" s="254"/>
      <c r="BX151" s="254"/>
      <c r="BY151" s="254"/>
      <c r="BZ151" s="254"/>
      <c r="CA151" s="254"/>
      <c r="CB151" s="254"/>
      <c r="CC151" s="254"/>
      <c r="CD151" s="254"/>
      <c r="CE151" s="254"/>
      <c r="CF151" s="254"/>
    </row>
    <row r="152">
      <c r="U152" s="185"/>
      <c r="V152" s="180"/>
      <c r="W152" s="185"/>
      <c r="X152" s="185"/>
      <c r="Y152" s="185"/>
      <c r="AA152" s="185"/>
      <c r="AB152" s="185"/>
      <c r="AC152" s="180"/>
      <c r="AD152" s="180"/>
      <c r="AE152" s="180"/>
      <c r="AF152" s="253"/>
      <c r="AG152" s="180"/>
      <c r="AH152" s="180"/>
      <c r="AI152" s="180"/>
      <c r="AJ152" s="180"/>
      <c r="AK152" s="180"/>
      <c r="AL152" s="180"/>
      <c r="AM152" s="254"/>
      <c r="AN152" s="254"/>
      <c r="AO152" s="254"/>
      <c r="AP152" s="254"/>
      <c r="AQ152" s="254"/>
      <c r="AR152" s="254"/>
      <c r="AS152" s="254"/>
      <c r="AT152" s="254"/>
      <c r="AU152" s="254"/>
      <c r="AV152" s="254"/>
      <c r="AW152" s="254"/>
      <c r="AX152" s="254"/>
      <c r="AY152" s="254"/>
      <c r="AZ152" s="254"/>
      <c r="BA152" s="254"/>
      <c r="BB152" s="254"/>
      <c r="BC152" s="254"/>
      <c r="BD152" s="254"/>
      <c r="BE152" s="254"/>
      <c r="BF152" s="254"/>
      <c r="BG152" s="254"/>
      <c r="BH152" s="254"/>
      <c r="BI152" s="254"/>
      <c r="BJ152" s="254"/>
      <c r="BK152" s="254"/>
      <c r="BL152" s="254"/>
      <c r="BM152" s="254"/>
      <c r="BN152" s="422" t="s">
        <v>6191</v>
      </c>
      <c r="BO152" s="423" t="s">
        <v>6786</v>
      </c>
      <c r="BP152" s="295"/>
      <c r="BQ152" s="295"/>
      <c r="BR152" s="295"/>
      <c r="BS152" s="295"/>
      <c r="BT152" s="295"/>
      <c r="BU152" s="296"/>
      <c r="BV152" s="254"/>
      <c r="BW152" s="254"/>
      <c r="BX152" s="254"/>
      <c r="BY152" s="254"/>
      <c r="BZ152" s="254"/>
      <c r="CA152" s="254"/>
      <c r="CB152" s="254"/>
      <c r="CC152" s="254"/>
      <c r="CD152" s="254"/>
      <c r="CE152" s="254"/>
      <c r="CF152" s="254"/>
    </row>
    <row r="153">
      <c r="U153" s="185"/>
      <c r="V153" s="180"/>
      <c r="W153" s="185"/>
      <c r="X153" s="185"/>
      <c r="Y153" s="185"/>
      <c r="AA153" s="185"/>
      <c r="AB153" s="185"/>
      <c r="AC153" s="180"/>
      <c r="AD153" s="180"/>
      <c r="AE153" s="180"/>
      <c r="AF153" s="253"/>
      <c r="AG153" s="180"/>
      <c r="AH153" s="180"/>
      <c r="AI153" s="180"/>
      <c r="AJ153" s="180"/>
      <c r="AK153" s="180"/>
      <c r="AL153" s="180"/>
      <c r="AM153" s="254"/>
      <c r="AN153" s="254"/>
      <c r="AO153" s="254"/>
      <c r="AP153" s="254"/>
      <c r="AQ153" s="254"/>
      <c r="AR153" s="254"/>
      <c r="AS153" s="254"/>
      <c r="AT153" s="254"/>
      <c r="AU153" s="254"/>
      <c r="AV153" s="254"/>
      <c r="AW153" s="254"/>
      <c r="AX153" s="254"/>
      <c r="AY153" s="254"/>
      <c r="AZ153" s="254"/>
      <c r="BA153" s="254"/>
      <c r="BB153" s="254"/>
      <c r="BC153" s="254"/>
      <c r="BD153" s="254"/>
      <c r="BE153" s="254"/>
      <c r="BF153" s="254"/>
      <c r="BG153" s="254"/>
      <c r="BH153" s="254"/>
      <c r="BI153" s="254"/>
      <c r="BJ153" s="254"/>
      <c r="BK153" s="254"/>
      <c r="BL153" s="254"/>
      <c r="BM153" s="254"/>
      <c r="BN153" s="424" t="s">
        <v>6205</v>
      </c>
      <c r="BO153" s="425" t="s">
        <v>6787</v>
      </c>
      <c r="BP153" s="6"/>
      <c r="BQ153" s="6"/>
      <c r="BR153" s="6"/>
      <c r="BS153" s="6"/>
      <c r="BT153" s="6"/>
      <c r="BU153" s="286"/>
      <c r="BV153" s="254"/>
      <c r="BW153" s="254"/>
      <c r="BX153" s="254"/>
      <c r="BY153" s="254"/>
      <c r="BZ153" s="254"/>
      <c r="CA153" s="254"/>
      <c r="CB153" s="254"/>
      <c r="CC153" s="254"/>
      <c r="CD153" s="254"/>
      <c r="CE153" s="254"/>
      <c r="CF153" s="254"/>
    </row>
    <row r="154">
      <c r="U154" s="185"/>
      <c r="V154" s="180"/>
      <c r="W154" s="185"/>
      <c r="X154" s="185"/>
      <c r="Y154" s="185"/>
      <c r="AA154" s="185"/>
      <c r="AB154" s="185"/>
      <c r="AC154" s="180"/>
      <c r="AD154" s="180"/>
      <c r="AE154" s="180"/>
      <c r="AF154" s="253"/>
      <c r="AG154" s="180"/>
      <c r="AH154" s="180"/>
      <c r="AI154" s="180"/>
      <c r="AJ154" s="180"/>
      <c r="AK154" s="180"/>
      <c r="AL154" s="180"/>
      <c r="AM154" s="254"/>
      <c r="AN154" s="254"/>
      <c r="AO154" s="254"/>
      <c r="AP154" s="254"/>
      <c r="AQ154" s="254"/>
      <c r="AR154" s="254"/>
      <c r="AS154" s="254"/>
      <c r="AT154" s="254"/>
      <c r="AU154" s="254"/>
      <c r="AV154" s="254"/>
      <c r="AW154" s="254"/>
      <c r="AX154" s="254"/>
      <c r="AY154" s="254"/>
      <c r="AZ154" s="254"/>
      <c r="BA154" s="254"/>
      <c r="BB154" s="254"/>
      <c r="BC154" s="254"/>
      <c r="BD154" s="254"/>
      <c r="BE154" s="254"/>
      <c r="BF154" s="254"/>
      <c r="BG154" s="254"/>
      <c r="BH154" s="254"/>
      <c r="BI154" s="254"/>
      <c r="BJ154" s="254"/>
      <c r="BK154" s="254"/>
      <c r="BL154" s="254"/>
      <c r="BM154" s="254"/>
      <c r="BN154" s="424" t="s">
        <v>6788</v>
      </c>
      <c r="BO154" s="425" t="s">
        <v>6789</v>
      </c>
      <c r="BP154" s="6"/>
      <c r="BQ154" s="6"/>
      <c r="BR154" s="6"/>
      <c r="BS154" s="6"/>
      <c r="BT154" s="6"/>
      <c r="BU154" s="286"/>
      <c r="BV154" s="254"/>
      <c r="BW154" s="254"/>
      <c r="BX154" s="254"/>
      <c r="BY154" s="254"/>
      <c r="BZ154" s="254"/>
      <c r="CA154" s="254"/>
      <c r="CB154" s="254"/>
      <c r="CC154" s="254"/>
      <c r="CD154" s="254"/>
      <c r="CE154" s="254"/>
      <c r="CF154" s="254"/>
    </row>
    <row r="155">
      <c r="U155" s="185"/>
      <c r="V155" s="180"/>
      <c r="W155" s="185"/>
      <c r="X155" s="185"/>
      <c r="Y155" s="185"/>
      <c r="AA155" s="185"/>
      <c r="AB155" s="185"/>
      <c r="AC155" s="180"/>
      <c r="AD155" s="180"/>
      <c r="AE155" s="180"/>
      <c r="AF155" s="253"/>
      <c r="AG155" s="180"/>
      <c r="AH155" s="180"/>
      <c r="AI155" s="180"/>
      <c r="AJ155" s="180"/>
      <c r="AK155" s="180"/>
      <c r="AL155" s="180"/>
      <c r="AM155" s="254"/>
      <c r="AN155" s="254"/>
      <c r="AO155" s="254"/>
      <c r="AP155" s="254"/>
      <c r="AQ155" s="254"/>
      <c r="AR155" s="254"/>
      <c r="AS155" s="254"/>
      <c r="AT155" s="254"/>
      <c r="AU155" s="254"/>
      <c r="AV155" s="254"/>
      <c r="AW155" s="254"/>
      <c r="AX155" s="254"/>
      <c r="AY155" s="254"/>
      <c r="AZ155" s="254"/>
      <c r="BA155" s="254"/>
      <c r="BB155" s="254"/>
      <c r="BC155" s="254"/>
      <c r="BD155" s="254"/>
      <c r="BE155" s="254"/>
      <c r="BF155" s="254"/>
      <c r="BG155" s="254"/>
      <c r="BH155" s="254"/>
      <c r="BI155" s="254"/>
      <c r="BJ155" s="254"/>
      <c r="BK155" s="254"/>
      <c r="BL155" s="254"/>
      <c r="BM155" s="254"/>
      <c r="BN155" s="424" t="s">
        <v>6790</v>
      </c>
      <c r="BO155" s="425" t="s">
        <v>6791</v>
      </c>
      <c r="BP155" s="6"/>
      <c r="BQ155" s="6"/>
      <c r="BR155" s="6"/>
      <c r="BS155" s="6"/>
      <c r="BT155" s="6"/>
      <c r="BU155" s="286"/>
      <c r="BV155" s="254"/>
      <c r="BW155" s="254"/>
      <c r="BX155" s="254"/>
      <c r="BY155" s="254"/>
      <c r="BZ155" s="254"/>
      <c r="CA155" s="254"/>
      <c r="CB155" s="254"/>
      <c r="CC155" s="254"/>
      <c r="CD155" s="254"/>
      <c r="CE155" s="254"/>
      <c r="CF155" s="254"/>
    </row>
    <row r="156">
      <c r="U156" s="185"/>
      <c r="V156" s="180"/>
      <c r="W156" s="185"/>
      <c r="X156" s="185"/>
      <c r="Y156" s="185"/>
      <c r="AA156" s="185"/>
      <c r="AB156" s="185"/>
      <c r="AC156" s="180"/>
      <c r="AD156" s="180"/>
      <c r="AE156" s="180"/>
      <c r="AF156" s="253"/>
      <c r="AG156" s="180"/>
      <c r="AH156" s="180"/>
      <c r="AI156" s="180"/>
      <c r="AJ156" s="180"/>
      <c r="AK156" s="180"/>
      <c r="AL156" s="180"/>
      <c r="AM156" s="254"/>
      <c r="AN156" s="254"/>
      <c r="AO156" s="254"/>
      <c r="AP156" s="254"/>
      <c r="AQ156" s="254"/>
      <c r="AR156" s="254"/>
      <c r="AS156" s="254"/>
      <c r="AT156" s="254"/>
      <c r="AU156" s="254"/>
      <c r="AV156" s="254"/>
      <c r="AW156" s="254"/>
      <c r="AX156" s="254"/>
      <c r="AY156" s="254"/>
      <c r="AZ156" s="254"/>
      <c r="BA156" s="254"/>
      <c r="BB156" s="254"/>
      <c r="BC156" s="254"/>
      <c r="BD156" s="254"/>
      <c r="BE156" s="254"/>
      <c r="BF156" s="254"/>
      <c r="BG156" s="254"/>
      <c r="BH156" s="254"/>
      <c r="BI156" s="254"/>
      <c r="BJ156" s="254"/>
      <c r="BK156" s="254"/>
      <c r="BL156" s="254"/>
      <c r="BM156" s="254"/>
      <c r="BN156" s="424" t="s">
        <v>6718</v>
      </c>
      <c r="BO156" s="425" t="s">
        <v>6792</v>
      </c>
      <c r="BP156" s="6"/>
      <c r="BQ156" s="6"/>
      <c r="BR156" s="6"/>
      <c r="BS156" s="6"/>
      <c r="BT156" s="6"/>
      <c r="BU156" s="286"/>
      <c r="BV156" s="254"/>
      <c r="BW156" s="254"/>
      <c r="BX156" s="254"/>
      <c r="BY156" s="254"/>
      <c r="BZ156" s="254"/>
      <c r="CA156" s="254"/>
      <c r="CB156" s="254"/>
      <c r="CC156" s="254"/>
      <c r="CD156" s="254"/>
      <c r="CE156" s="254"/>
      <c r="CF156" s="254"/>
    </row>
    <row r="157">
      <c r="U157" s="185"/>
      <c r="V157" s="180"/>
      <c r="W157" s="185"/>
      <c r="X157" s="185"/>
      <c r="Y157" s="185"/>
      <c r="AA157" s="185"/>
      <c r="AB157" s="185"/>
      <c r="AC157" s="180"/>
      <c r="AD157" s="180"/>
      <c r="AE157" s="180"/>
      <c r="AF157" s="253"/>
      <c r="AG157" s="180"/>
      <c r="AH157" s="180"/>
      <c r="AI157" s="180"/>
      <c r="AJ157" s="180"/>
      <c r="AK157" s="180"/>
      <c r="AL157" s="180"/>
      <c r="AM157" s="254"/>
      <c r="AN157" s="254"/>
      <c r="AO157" s="254"/>
      <c r="AP157" s="254"/>
      <c r="AQ157" s="254"/>
      <c r="AR157" s="254"/>
      <c r="AS157" s="254"/>
      <c r="AT157" s="254"/>
      <c r="AU157" s="254"/>
      <c r="AV157" s="254"/>
      <c r="AW157" s="254"/>
      <c r="AX157" s="254"/>
      <c r="AY157" s="254"/>
      <c r="AZ157" s="254"/>
      <c r="BA157" s="254"/>
      <c r="BB157" s="254"/>
      <c r="BC157" s="254"/>
      <c r="BD157" s="254"/>
      <c r="BE157" s="254"/>
      <c r="BF157" s="254"/>
      <c r="BG157" s="254"/>
      <c r="BH157" s="254"/>
      <c r="BI157" s="254"/>
      <c r="BJ157" s="254"/>
      <c r="BK157" s="254"/>
      <c r="BL157" s="254"/>
      <c r="BM157" s="254"/>
      <c r="BN157" s="424" t="s">
        <v>6793</v>
      </c>
      <c r="BO157" s="425" t="s">
        <v>6794</v>
      </c>
      <c r="BP157" s="6"/>
      <c r="BQ157" s="6"/>
      <c r="BR157" s="6"/>
      <c r="BS157" s="6"/>
      <c r="BT157" s="6"/>
      <c r="BU157" s="286"/>
      <c r="BV157" s="254"/>
      <c r="BW157" s="254"/>
      <c r="BX157" s="254"/>
      <c r="BY157" s="254"/>
      <c r="BZ157" s="254"/>
      <c r="CA157" s="254"/>
      <c r="CB157" s="254"/>
      <c r="CC157" s="254"/>
      <c r="CD157" s="254"/>
      <c r="CE157" s="254"/>
      <c r="CF157" s="254"/>
    </row>
    <row r="158">
      <c r="U158" s="185"/>
      <c r="V158" s="180"/>
      <c r="W158" s="185"/>
      <c r="X158" s="185"/>
      <c r="Y158" s="185"/>
      <c r="AA158" s="185"/>
      <c r="AB158" s="185"/>
      <c r="AC158" s="180"/>
      <c r="AD158" s="180"/>
      <c r="AE158" s="180"/>
      <c r="AF158" s="253"/>
      <c r="AG158" s="180"/>
      <c r="AH158" s="180"/>
      <c r="AI158" s="180"/>
      <c r="AJ158" s="180"/>
      <c r="AK158" s="180"/>
      <c r="AL158" s="180"/>
      <c r="AM158" s="254"/>
      <c r="AN158" s="254"/>
      <c r="AO158" s="254"/>
      <c r="AP158" s="254"/>
      <c r="AQ158" s="254"/>
      <c r="AR158" s="254"/>
      <c r="AS158" s="254"/>
      <c r="AT158" s="254"/>
      <c r="AU158" s="254"/>
      <c r="AV158" s="254"/>
      <c r="AW158" s="254"/>
      <c r="AX158" s="254"/>
      <c r="AY158" s="254"/>
      <c r="AZ158" s="254"/>
      <c r="BA158" s="254"/>
      <c r="BB158" s="254"/>
      <c r="BC158" s="254"/>
      <c r="BD158" s="254"/>
      <c r="BE158" s="254"/>
      <c r="BF158" s="254"/>
      <c r="BG158" s="254"/>
      <c r="BH158" s="254"/>
      <c r="BI158" s="254"/>
      <c r="BJ158" s="254"/>
      <c r="BK158" s="254"/>
      <c r="BL158" s="254"/>
      <c r="BM158" s="254"/>
      <c r="BN158" s="424" t="s">
        <v>6795</v>
      </c>
      <c r="BO158" s="425" t="s">
        <v>6796</v>
      </c>
      <c r="BP158" s="6"/>
      <c r="BQ158" s="6"/>
      <c r="BR158" s="6"/>
      <c r="BS158" s="6"/>
      <c r="BT158" s="6"/>
      <c r="BU158" s="286"/>
      <c r="BV158" s="254"/>
      <c r="BW158" s="254"/>
      <c r="BX158" s="254"/>
      <c r="BY158" s="254"/>
      <c r="BZ158" s="254"/>
      <c r="CA158" s="254"/>
      <c r="CB158" s="254"/>
      <c r="CC158" s="254"/>
      <c r="CD158" s="254"/>
      <c r="CE158" s="254"/>
      <c r="CF158" s="254"/>
    </row>
    <row r="159">
      <c r="U159" s="185"/>
      <c r="V159" s="180"/>
      <c r="W159" s="185"/>
      <c r="X159" s="185"/>
      <c r="Y159" s="185"/>
      <c r="AA159" s="185"/>
      <c r="AB159" s="185"/>
      <c r="AC159" s="180"/>
      <c r="AD159" s="180"/>
      <c r="AE159" s="180"/>
      <c r="AF159" s="253"/>
      <c r="AG159" s="180"/>
      <c r="AH159" s="180"/>
      <c r="AI159" s="180"/>
      <c r="AJ159" s="180"/>
      <c r="AK159" s="180"/>
      <c r="AL159" s="180"/>
      <c r="AM159" s="254"/>
      <c r="AN159" s="254"/>
      <c r="AO159" s="254"/>
      <c r="AP159" s="254"/>
      <c r="AQ159" s="254"/>
      <c r="AR159" s="254"/>
      <c r="AS159" s="254"/>
      <c r="AT159" s="254"/>
      <c r="AU159" s="254"/>
      <c r="AV159" s="254"/>
      <c r="AW159" s="254"/>
      <c r="AX159" s="254"/>
      <c r="AY159" s="254"/>
      <c r="AZ159" s="254"/>
      <c r="BA159" s="254"/>
      <c r="BB159" s="254"/>
      <c r="BC159" s="254"/>
      <c r="BD159" s="254"/>
      <c r="BE159" s="254"/>
      <c r="BF159" s="254"/>
      <c r="BG159" s="254"/>
      <c r="BH159" s="254"/>
      <c r="BI159" s="254"/>
      <c r="BJ159" s="254"/>
      <c r="BK159" s="254"/>
      <c r="BL159" s="254"/>
      <c r="BM159" s="254"/>
      <c r="BN159" s="424" t="s">
        <v>6797</v>
      </c>
      <c r="BO159" s="425" t="s">
        <v>6798</v>
      </c>
      <c r="BP159" s="6"/>
      <c r="BQ159" s="6"/>
      <c r="BR159" s="6"/>
      <c r="BS159" s="6"/>
      <c r="BT159" s="6"/>
      <c r="BU159" s="286"/>
      <c r="BV159" s="254"/>
      <c r="BW159" s="254"/>
      <c r="BX159" s="254"/>
      <c r="BY159" s="254"/>
      <c r="BZ159" s="254"/>
      <c r="CA159" s="254"/>
      <c r="CB159" s="254"/>
      <c r="CC159" s="254"/>
      <c r="CD159" s="254"/>
      <c r="CE159" s="254"/>
      <c r="CF159" s="254"/>
    </row>
    <row r="160">
      <c r="U160" s="185"/>
      <c r="V160" s="180"/>
      <c r="W160" s="185"/>
      <c r="X160" s="185"/>
      <c r="Y160" s="185"/>
      <c r="AA160" s="185"/>
      <c r="AB160" s="185"/>
      <c r="AC160" s="180"/>
      <c r="AD160" s="180"/>
      <c r="AE160" s="180"/>
      <c r="AF160" s="253"/>
      <c r="AG160" s="180"/>
      <c r="AH160" s="180"/>
      <c r="AI160" s="180"/>
      <c r="AJ160" s="180"/>
      <c r="AK160" s="180"/>
      <c r="AL160" s="180"/>
      <c r="AM160" s="254"/>
      <c r="AN160" s="254"/>
      <c r="AO160" s="254"/>
      <c r="AP160" s="254"/>
      <c r="AQ160" s="254"/>
      <c r="AR160" s="254"/>
      <c r="AS160" s="254"/>
      <c r="AT160" s="254"/>
      <c r="AU160" s="254"/>
      <c r="AV160" s="254"/>
      <c r="AW160" s="254"/>
      <c r="AX160" s="254"/>
      <c r="AY160" s="254"/>
      <c r="AZ160" s="254"/>
      <c r="BA160" s="254"/>
      <c r="BB160" s="254"/>
      <c r="BC160" s="254"/>
      <c r="BD160" s="254"/>
      <c r="BE160" s="254"/>
      <c r="BF160" s="254"/>
      <c r="BG160" s="254"/>
      <c r="BH160" s="254"/>
      <c r="BI160" s="254"/>
      <c r="BJ160" s="254"/>
      <c r="BK160" s="254"/>
      <c r="BL160" s="254"/>
      <c r="BM160" s="254"/>
      <c r="BN160" s="424" t="s">
        <v>6799</v>
      </c>
      <c r="BO160" s="425" t="s">
        <v>6800</v>
      </c>
      <c r="BP160" s="6"/>
      <c r="BQ160" s="6"/>
      <c r="BR160" s="6"/>
      <c r="BS160" s="6"/>
      <c r="BT160" s="6"/>
      <c r="BU160" s="286"/>
      <c r="BV160" s="254"/>
      <c r="BW160" s="254"/>
      <c r="BX160" s="254"/>
      <c r="BY160" s="254"/>
      <c r="BZ160" s="254"/>
      <c r="CA160" s="254"/>
      <c r="CB160" s="254"/>
      <c r="CC160" s="254"/>
      <c r="CD160" s="254"/>
      <c r="CE160" s="254"/>
      <c r="CF160" s="254"/>
    </row>
    <row r="161">
      <c r="U161" s="185"/>
      <c r="V161" s="180"/>
      <c r="W161" s="185"/>
      <c r="X161" s="185"/>
      <c r="Y161" s="185"/>
      <c r="AA161" s="185"/>
      <c r="AB161" s="185"/>
      <c r="AC161" s="180"/>
      <c r="AD161" s="180"/>
      <c r="AE161" s="180"/>
      <c r="AF161" s="253"/>
      <c r="AG161" s="180"/>
      <c r="AH161" s="180"/>
      <c r="AI161" s="180"/>
      <c r="AJ161" s="180"/>
      <c r="AK161" s="180"/>
      <c r="AL161" s="180"/>
      <c r="AM161" s="254"/>
      <c r="AN161" s="254"/>
      <c r="AO161" s="254"/>
      <c r="AP161" s="254"/>
      <c r="AQ161" s="254"/>
      <c r="AR161" s="254"/>
      <c r="AS161" s="254"/>
      <c r="AT161" s="254"/>
      <c r="AU161" s="254"/>
      <c r="AV161" s="254"/>
      <c r="AW161" s="254"/>
      <c r="AX161" s="254"/>
      <c r="AY161" s="254"/>
      <c r="AZ161" s="254"/>
      <c r="BA161" s="254"/>
      <c r="BB161" s="254"/>
      <c r="BC161" s="254"/>
      <c r="BD161" s="254"/>
      <c r="BE161" s="254"/>
      <c r="BF161" s="254"/>
      <c r="BG161" s="254"/>
      <c r="BH161" s="254"/>
      <c r="BI161" s="254"/>
      <c r="BJ161" s="254"/>
      <c r="BK161" s="254"/>
      <c r="BL161" s="254"/>
      <c r="BM161" s="254"/>
      <c r="BN161" s="424" t="s">
        <v>6801</v>
      </c>
      <c r="BO161" s="425" t="s">
        <v>6802</v>
      </c>
      <c r="BP161" s="6"/>
      <c r="BQ161" s="6"/>
      <c r="BR161" s="6"/>
      <c r="BS161" s="6"/>
      <c r="BT161" s="6"/>
      <c r="BU161" s="286"/>
      <c r="BV161" s="254"/>
      <c r="BW161" s="254"/>
      <c r="BX161" s="254"/>
      <c r="BY161" s="254"/>
      <c r="BZ161" s="254"/>
      <c r="CA161" s="254"/>
      <c r="CB161" s="254"/>
      <c r="CC161" s="254"/>
      <c r="CD161" s="254"/>
      <c r="CE161" s="254"/>
      <c r="CF161" s="254"/>
    </row>
    <row r="162">
      <c r="U162" s="185"/>
      <c r="V162" s="180"/>
      <c r="W162" s="185"/>
      <c r="X162" s="185"/>
      <c r="Y162" s="185"/>
      <c r="AA162" s="185"/>
      <c r="AB162" s="185"/>
      <c r="AC162" s="180"/>
      <c r="AD162" s="180"/>
      <c r="AE162" s="180"/>
      <c r="AF162" s="253"/>
      <c r="AG162" s="180"/>
      <c r="AH162" s="180"/>
      <c r="AI162" s="180"/>
      <c r="AJ162" s="180"/>
      <c r="AK162" s="180"/>
      <c r="AL162" s="180"/>
      <c r="AM162" s="254"/>
      <c r="AN162" s="254"/>
      <c r="AO162" s="254"/>
      <c r="AP162" s="254"/>
      <c r="AQ162" s="254"/>
      <c r="AR162" s="254"/>
      <c r="AS162" s="254"/>
      <c r="AT162" s="254"/>
      <c r="AU162" s="254"/>
      <c r="AV162" s="254"/>
      <c r="AW162" s="254"/>
      <c r="AX162" s="254"/>
      <c r="AY162" s="254"/>
      <c r="AZ162" s="254"/>
      <c r="BA162" s="254"/>
      <c r="BB162" s="254"/>
      <c r="BC162" s="254"/>
      <c r="BD162" s="254"/>
      <c r="BE162" s="254"/>
      <c r="BF162" s="254"/>
      <c r="BG162" s="254"/>
      <c r="BH162" s="254"/>
      <c r="BI162" s="254"/>
      <c r="BJ162" s="254"/>
      <c r="BK162" s="254"/>
      <c r="BL162" s="254"/>
      <c r="BM162" s="254"/>
      <c r="BN162" s="424" t="s">
        <v>6309</v>
      </c>
      <c r="BO162" s="425" t="s">
        <v>6803</v>
      </c>
      <c r="BP162" s="6"/>
      <c r="BQ162" s="6"/>
      <c r="BR162" s="6"/>
      <c r="BS162" s="6"/>
      <c r="BT162" s="6"/>
      <c r="BU162" s="286"/>
      <c r="BV162" s="254"/>
      <c r="BW162" s="254"/>
      <c r="BX162" s="254"/>
      <c r="BY162" s="254"/>
      <c r="BZ162" s="254"/>
      <c r="CA162" s="254"/>
      <c r="CB162" s="254"/>
      <c r="CC162" s="254"/>
      <c r="CD162" s="254"/>
      <c r="CE162" s="254"/>
      <c r="CF162" s="254"/>
    </row>
    <row r="163">
      <c r="U163" s="185"/>
      <c r="V163" s="180"/>
      <c r="W163" s="185"/>
      <c r="X163" s="185"/>
      <c r="Y163" s="185"/>
      <c r="AA163" s="185"/>
      <c r="AB163" s="185"/>
      <c r="AC163" s="180"/>
      <c r="AD163" s="180"/>
      <c r="AE163" s="180"/>
      <c r="AF163" s="253"/>
      <c r="AG163" s="180"/>
      <c r="AH163" s="180"/>
      <c r="AI163" s="180"/>
      <c r="AJ163" s="180"/>
      <c r="AK163" s="180"/>
      <c r="AL163" s="180"/>
      <c r="AM163" s="254"/>
      <c r="AN163" s="254"/>
      <c r="AO163" s="254"/>
      <c r="AP163" s="254"/>
      <c r="AQ163" s="254"/>
      <c r="AR163" s="254"/>
      <c r="AS163" s="254"/>
      <c r="AT163" s="254"/>
      <c r="AU163" s="254"/>
      <c r="AV163" s="254"/>
      <c r="AW163" s="254"/>
      <c r="AX163" s="254"/>
      <c r="AY163" s="254"/>
      <c r="AZ163" s="254"/>
      <c r="BA163" s="254"/>
      <c r="BB163" s="254"/>
      <c r="BC163" s="254"/>
      <c r="BD163" s="254"/>
      <c r="BE163" s="254"/>
      <c r="BF163" s="254"/>
      <c r="BG163" s="254"/>
      <c r="BH163" s="254"/>
      <c r="BI163" s="254"/>
      <c r="BJ163" s="254"/>
      <c r="BK163" s="254"/>
      <c r="BL163" s="254"/>
      <c r="BM163" s="254"/>
      <c r="BN163" s="424" t="s">
        <v>6804</v>
      </c>
      <c r="BO163" s="425" t="s">
        <v>6805</v>
      </c>
      <c r="BP163" s="6"/>
      <c r="BQ163" s="6"/>
      <c r="BR163" s="6"/>
      <c r="BS163" s="6"/>
      <c r="BT163" s="6"/>
      <c r="BU163" s="286"/>
      <c r="BV163" s="254"/>
      <c r="BW163" s="254"/>
      <c r="BX163" s="254"/>
      <c r="BY163" s="254"/>
      <c r="BZ163" s="254"/>
      <c r="CA163" s="254"/>
      <c r="CB163" s="254"/>
      <c r="CC163" s="254"/>
      <c r="CD163" s="254"/>
      <c r="CE163" s="254"/>
      <c r="CF163" s="254"/>
    </row>
    <row r="164">
      <c r="U164" s="185"/>
      <c r="V164" s="180"/>
      <c r="W164" s="185"/>
      <c r="X164" s="185"/>
      <c r="Y164" s="185"/>
      <c r="AA164" s="185"/>
      <c r="AB164" s="185"/>
      <c r="AC164" s="180"/>
      <c r="AD164" s="180"/>
      <c r="AE164" s="180"/>
      <c r="AF164" s="253"/>
      <c r="AG164" s="180"/>
      <c r="AH164" s="180"/>
      <c r="AI164" s="180"/>
      <c r="AJ164" s="180"/>
      <c r="AK164" s="180"/>
      <c r="AL164" s="180"/>
      <c r="AM164" s="254"/>
      <c r="AN164" s="254"/>
      <c r="AO164" s="254"/>
      <c r="AP164" s="254"/>
      <c r="AQ164" s="254"/>
      <c r="AR164" s="254"/>
      <c r="AS164" s="254"/>
      <c r="AT164" s="254"/>
      <c r="AU164" s="254"/>
      <c r="AV164" s="254"/>
      <c r="AW164" s="254"/>
      <c r="AX164" s="254"/>
      <c r="AY164" s="254"/>
      <c r="AZ164" s="254"/>
      <c r="BA164" s="254"/>
      <c r="BB164" s="254"/>
      <c r="BC164" s="254"/>
      <c r="BD164" s="254"/>
      <c r="BE164" s="254"/>
      <c r="BF164" s="254"/>
      <c r="BG164" s="254"/>
      <c r="BH164" s="254"/>
      <c r="BI164" s="254"/>
      <c r="BJ164" s="254"/>
      <c r="BK164" s="254"/>
      <c r="BL164" s="254"/>
      <c r="BM164" s="254"/>
      <c r="BN164" s="424" t="s">
        <v>6806</v>
      </c>
      <c r="BO164" s="425" t="s">
        <v>6807</v>
      </c>
      <c r="BP164" s="6"/>
      <c r="BQ164" s="6"/>
      <c r="BR164" s="6"/>
      <c r="BS164" s="6"/>
      <c r="BT164" s="6"/>
      <c r="BU164" s="286"/>
      <c r="BV164" s="254"/>
      <c r="BW164" s="254"/>
      <c r="BX164" s="254"/>
      <c r="BY164" s="254"/>
      <c r="BZ164" s="254"/>
      <c r="CA164" s="254"/>
      <c r="CB164" s="254"/>
      <c r="CC164" s="254"/>
      <c r="CD164" s="254"/>
      <c r="CE164" s="254"/>
      <c r="CF164" s="254"/>
    </row>
    <row r="165">
      <c r="U165" s="185"/>
      <c r="V165" s="180"/>
      <c r="W165" s="185"/>
      <c r="X165" s="185"/>
      <c r="Y165" s="185"/>
      <c r="AA165" s="185"/>
      <c r="AB165" s="185"/>
      <c r="AC165" s="180"/>
      <c r="AD165" s="180"/>
      <c r="AE165" s="180"/>
      <c r="AF165" s="253"/>
      <c r="AG165" s="180"/>
      <c r="AH165" s="180"/>
      <c r="AI165" s="180"/>
      <c r="AJ165" s="180"/>
      <c r="AK165" s="180"/>
      <c r="AL165" s="180"/>
      <c r="AM165" s="254"/>
      <c r="AN165" s="254"/>
      <c r="AO165" s="254"/>
      <c r="AP165" s="254"/>
      <c r="AQ165" s="254"/>
      <c r="AR165" s="254"/>
      <c r="AS165" s="254"/>
      <c r="AT165" s="254"/>
      <c r="AU165" s="254"/>
      <c r="AV165" s="254"/>
      <c r="AW165" s="254"/>
      <c r="AX165" s="254"/>
      <c r="AY165" s="254"/>
      <c r="AZ165" s="254"/>
      <c r="BA165" s="254"/>
      <c r="BB165" s="254"/>
      <c r="BC165" s="254"/>
      <c r="BD165" s="254"/>
      <c r="BE165" s="254"/>
      <c r="BF165" s="254"/>
      <c r="BG165" s="254"/>
      <c r="BH165" s="254"/>
      <c r="BI165" s="254"/>
      <c r="BJ165" s="254"/>
      <c r="BK165" s="254"/>
      <c r="BL165" s="254"/>
      <c r="BM165" s="254"/>
      <c r="BN165" s="424" t="s">
        <v>6256</v>
      </c>
      <c r="BO165" s="425" t="s">
        <v>6808</v>
      </c>
      <c r="BP165" s="6"/>
      <c r="BQ165" s="6"/>
      <c r="BR165" s="6"/>
      <c r="BS165" s="6"/>
      <c r="BT165" s="6"/>
      <c r="BU165" s="286"/>
      <c r="BV165" s="254"/>
      <c r="BW165" s="254"/>
      <c r="BX165" s="254"/>
      <c r="BY165" s="254"/>
      <c r="BZ165" s="254"/>
      <c r="CA165" s="254"/>
      <c r="CB165" s="254"/>
      <c r="CC165" s="254"/>
      <c r="CD165" s="254"/>
      <c r="CE165" s="254"/>
      <c r="CF165" s="254"/>
    </row>
    <row r="166">
      <c r="U166" s="185"/>
      <c r="V166" s="180"/>
      <c r="W166" s="185"/>
      <c r="X166" s="185"/>
      <c r="Y166" s="185"/>
      <c r="AA166" s="185"/>
      <c r="AB166" s="185"/>
      <c r="AC166" s="180"/>
      <c r="AD166" s="180"/>
      <c r="AE166" s="180"/>
      <c r="AF166" s="253"/>
      <c r="AG166" s="180"/>
      <c r="AH166" s="180"/>
      <c r="AI166" s="180"/>
      <c r="AJ166" s="180"/>
      <c r="AK166" s="180"/>
      <c r="AL166" s="180"/>
      <c r="AM166" s="254"/>
      <c r="AN166" s="254"/>
      <c r="AO166" s="254"/>
      <c r="AP166" s="254"/>
      <c r="AQ166" s="254"/>
      <c r="AR166" s="254"/>
      <c r="AS166" s="254"/>
      <c r="AT166" s="254"/>
      <c r="AU166" s="254"/>
      <c r="AV166" s="254"/>
      <c r="AW166" s="254"/>
      <c r="AX166" s="254"/>
      <c r="AY166" s="254"/>
      <c r="AZ166" s="254"/>
      <c r="BA166" s="254"/>
      <c r="BB166" s="254"/>
      <c r="BC166" s="254"/>
      <c r="BD166" s="254"/>
      <c r="BE166" s="254"/>
      <c r="BF166" s="254"/>
      <c r="BG166" s="254"/>
      <c r="BH166" s="254"/>
      <c r="BI166" s="254"/>
      <c r="BJ166" s="254"/>
      <c r="BK166" s="254"/>
      <c r="BL166" s="254"/>
      <c r="BM166" s="254"/>
      <c r="BN166" s="424" t="s">
        <v>6809</v>
      </c>
      <c r="BO166" s="425" t="s">
        <v>6810</v>
      </c>
      <c r="BP166" s="6"/>
      <c r="BQ166" s="6"/>
      <c r="BR166" s="6"/>
      <c r="BS166" s="6"/>
      <c r="BT166" s="6"/>
      <c r="BU166" s="286"/>
      <c r="BV166" s="254"/>
      <c r="BW166" s="254"/>
      <c r="BX166" s="254"/>
      <c r="BY166" s="254"/>
      <c r="BZ166" s="254"/>
      <c r="CA166" s="254"/>
      <c r="CB166" s="254"/>
      <c r="CC166" s="254"/>
      <c r="CD166" s="254"/>
      <c r="CE166" s="254"/>
      <c r="CF166" s="254"/>
    </row>
    <row r="167">
      <c r="U167" s="185"/>
      <c r="V167" s="180"/>
      <c r="W167" s="185"/>
      <c r="X167" s="185"/>
      <c r="Y167" s="185"/>
      <c r="AA167" s="185"/>
      <c r="AB167" s="185"/>
      <c r="AC167" s="180"/>
      <c r="AD167" s="180"/>
      <c r="AE167" s="180"/>
      <c r="AF167" s="253"/>
      <c r="AG167" s="180"/>
      <c r="AH167" s="180"/>
      <c r="AI167" s="180"/>
      <c r="AJ167" s="180"/>
      <c r="AK167" s="180"/>
      <c r="AL167" s="180"/>
      <c r="AM167" s="254"/>
      <c r="AN167" s="254"/>
      <c r="AO167" s="254"/>
      <c r="AP167" s="254"/>
      <c r="AQ167" s="254"/>
      <c r="AR167" s="254"/>
      <c r="AS167" s="254"/>
      <c r="AT167" s="254"/>
      <c r="AU167" s="254"/>
      <c r="AV167" s="254"/>
      <c r="AW167" s="254"/>
      <c r="AX167" s="254"/>
      <c r="AY167" s="254"/>
      <c r="AZ167" s="254"/>
      <c r="BA167" s="254"/>
      <c r="BB167" s="254"/>
      <c r="BC167" s="254"/>
      <c r="BD167" s="254"/>
      <c r="BE167" s="254"/>
      <c r="BF167" s="254"/>
      <c r="BG167" s="254"/>
      <c r="BH167" s="254"/>
      <c r="BI167" s="254"/>
      <c r="BJ167" s="254"/>
      <c r="BK167" s="254"/>
      <c r="BL167" s="254"/>
      <c r="BM167" s="254"/>
      <c r="BN167" s="424" t="s">
        <v>6294</v>
      </c>
      <c r="BO167" s="425" t="s">
        <v>6811</v>
      </c>
      <c r="BP167" s="6"/>
      <c r="BQ167" s="6"/>
      <c r="BR167" s="6"/>
      <c r="BS167" s="6"/>
      <c r="BT167" s="6"/>
      <c r="BU167" s="286"/>
      <c r="BV167" s="254"/>
      <c r="BW167" s="254"/>
      <c r="BX167" s="254"/>
      <c r="BY167" s="254"/>
      <c r="BZ167" s="254"/>
      <c r="CA167" s="254"/>
      <c r="CB167" s="254"/>
      <c r="CC167" s="254"/>
      <c r="CD167" s="254"/>
      <c r="CE167" s="254"/>
      <c r="CF167" s="254"/>
    </row>
    <row r="168">
      <c r="U168" s="185"/>
      <c r="V168" s="180"/>
      <c r="W168" s="185"/>
      <c r="X168" s="185"/>
      <c r="Y168" s="185"/>
      <c r="AA168" s="185"/>
      <c r="AB168" s="185"/>
      <c r="AC168" s="180"/>
      <c r="AD168" s="180"/>
      <c r="AE168" s="180"/>
      <c r="AF168" s="253"/>
      <c r="AG168" s="180"/>
      <c r="AH168" s="180"/>
      <c r="AI168" s="180"/>
      <c r="AJ168" s="180"/>
      <c r="AK168" s="180"/>
      <c r="AL168" s="180"/>
      <c r="AM168" s="254"/>
      <c r="AN168" s="254"/>
      <c r="AO168" s="254"/>
      <c r="AP168" s="254"/>
      <c r="AQ168" s="254"/>
      <c r="AR168" s="254"/>
      <c r="AS168" s="254"/>
      <c r="AT168" s="254"/>
      <c r="AU168" s="254"/>
      <c r="AV168" s="254"/>
      <c r="AW168" s="254"/>
      <c r="AX168" s="254"/>
      <c r="AY168" s="254"/>
      <c r="AZ168" s="254"/>
      <c r="BA168" s="254"/>
      <c r="BB168" s="254"/>
      <c r="BC168" s="254"/>
      <c r="BD168" s="254"/>
      <c r="BE168" s="254"/>
      <c r="BF168" s="254"/>
      <c r="BG168" s="254"/>
      <c r="BH168" s="254"/>
      <c r="BI168" s="254"/>
      <c r="BJ168" s="254"/>
      <c r="BK168" s="254"/>
      <c r="BL168" s="254"/>
      <c r="BM168" s="254"/>
      <c r="BN168" s="424" t="s">
        <v>6812</v>
      </c>
      <c r="BO168" s="425" t="s">
        <v>6813</v>
      </c>
      <c r="BP168" s="6"/>
      <c r="BQ168" s="6"/>
      <c r="BR168" s="6"/>
      <c r="BS168" s="6"/>
      <c r="BT168" s="6"/>
      <c r="BU168" s="286"/>
      <c r="BV168" s="254"/>
      <c r="BW168" s="254"/>
      <c r="BX168" s="254"/>
      <c r="BY168" s="254"/>
      <c r="BZ168" s="254"/>
      <c r="CA168" s="254"/>
      <c r="CB168" s="254"/>
      <c r="CC168" s="254"/>
      <c r="CD168" s="254"/>
      <c r="CE168" s="254"/>
      <c r="CF168" s="254"/>
    </row>
    <row r="169">
      <c r="U169" s="185"/>
      <c r="V169" s="180"/>
      <c r="W169" s="185"/>
      <c r="X169" s="185"/>
      <c r="Y169" s="185"/>
      <c r="AA169" s="185"/>
      <c r="AB169" s="185"/>
      <c r="AC169" s="180"/>
      <c r="AD169" s="180"/>
      <c r="AE169" s="180"/>
      <c r="AF169" s="253"/>
      <c r="AG169" s="180"/>
      <c r="AH169" s="180"/>
      <c r="AI169" s="180"/>
      <c r="AJ169" s="180"/>
      <c r="AK169" s="180"/>
      <c r="AL169" s="180"/>
      <c r="AM169" s="254"/>
      <c r="AN169" s="254"/>
      <c r="AO169" s="254"/>
      <c r="AP169" s="254"/>
      <c r="AQ169" s="254"/>
      <c r="AR169" s="254"/>
      <c r="AS169" s="254"/>
      <c r="AT169" s="254"/>
      <c r="AU169" s="254"/>
      <c r="AV169" s="254"/>
      <c r="AW169" s="254"/>
      <c r="AX169" s="254"/>
      <c r="AY169" s="254"/>
      <c r="AZ169" s="254"/>
      <c r="BA169" s="254"/>
      <c r="BB169" s="254"/>
      <c r="BC169" s="254"/>
      <c r="BD169" s="254"/>
      <c r="BE169" s="254"/>
      <c r="BF169" s="254"/>
      <c r="BG169" s="254"/>
      <c r="BH169" s="254"/>
      <c r="BI169" s="254"/>
      <c r="BJ169" s="254"/>
      <c r="BK169" s="254"/>
      <c r="BL169" s="254"/>
      <c r="BM169" s="254"/>
      <c r="BN169" s="424" t="s">
        <v>6349</v>
      </c>
      <c r="BO169" s="425" t="s">
        <v>6814</v>
      </c>
      <c r="BP169" s="6"/>
      <c r="BQ169" s="6"/>
      <c r="BR169" s="6"/>
      <c r="BS169" s="6"/>
      <c r="BT169" s="6"/>
      <c r="BU169" s="286"/>
      <c r="BV169" s="254"/>
      <c r="BW169" s="254"/>
      <c r="BX169" s="254"/>
      <c r="BY169" s="254"/>
      <c r="BZ169" s="254"/>
      <c r="CA169" s="254"/>
      <c r="CB169" s="254"/>
      <c r="CC169" s="254"/>
      <c r="CD169" s="254"/>
      <c r="CE169" s="254"/>
      <c r="CF169" s="254"/>
    </row>
    <row r="170">
      <c r="U170" s="185"/>
      <c r="V170" s="180"/>
      <c r="W170" s="185"/>
      <c r="X170" s="185"/>
      <c r="Y170" s="185"/>
      <c r="AA170" s="185"/>
      <c r="AB170" s="185"/>
      <c r="AC170" s="180"/>
      <c r="AD170" s="180"/>
      <c r="AE170" s="180"/>
      <c r="AF170" s="253"/>
      <c r="AG170" s="180"/>
      <c r="AH170" s="180"/>
      <c r="AI170" s="180"/>
      <c r="AJ170" s="180"/>
      <c r="AK170" s="180"/>
      <c r="AL170" s="180"/>
      <c r="AM170" s="254"/>
      <c r="AN170" s="254"/>
      <c r="AO170" s="254"/>
      <c r="AP170" s="254"/>
      <c r="AQ170" s="254"/>
      <c r="AR170" s="254"/>
      <c r="AS170" s="254"/>
      <c r="AT170" s="254"/>
      <c r="AU170" s="254"/>
      <c r="AV170" s="254"/>
      <c r="AW170" s="254"/>
      <c r="AX170" s="254"/>
      <c r="AY170" s="254"/>
      <c r="AZ170" s="254"/>
      <c r="BA170" s="254"/>
      <c r="BB170" s="254"/>
      <c r="BC170" s="254"/>
      <c r="BD170" s="254"/>
      <c r="BE170" s="254"/>
      <c r="BF170" s="254"/>
      <c r="BG170" s="254"/>
      <c r="BH170" s="254"/>
      <c r="BI170" s="254"/>
      <c r="BJ170" s="254"/>
      <c r="BK170" s="254"/>
      <c r="BL170" s="254"/>
      <c r="BM170" s="254"/>
      <c r="BN170" s="424" t="s">
        <v>6281</v>
      </c>
      <c r="BO170" s="425" t="s">
        <v>6815</v>
      </c>
      <c r="BP170" s="6"/>
      <c r="BQ170" s="6"/>
      <c r="BR170" s="6"/>
      <c r="BS170" s="6"/>
      <c r="BT170" s="6"/>
      <c r="BU170" s="286"/>
      <c r="BV170" s="254"/>
      <c r="BW170" s="254"/>
      <c r="BX170" s="254"/>
      <c r="BY170" s="254"/>
      <c r="BZ170" s="254"/>
      <c r="CA170" s="254"/>
      <c r="CB170" s="254"/>
      <c r="CC170" s="254"/>
      <c r="CD170" s="254"/>
      <c r="CE170" s="254"/>
      <c r="CF170" s="254"/>
    </row>
    <row r="171">
      <c r="U171" s="185"/>
      <c r="V171" s="180"/>
      <c r="W171" s="185"/>
      <c r="X171" s="185"/>
      <c r="Y171" s="185"/>
      <c r="AA171" s="185"/>
      <c r="AB171" s="185"/>
      <c r="AC171" s="180"/>
      <c r="AD171" s="180"/>
      <c r="AE171" s="180"/>
      <c r="AF171" s="253"/>
      <c r="AG171" s="180"/>
      <c r="AH171" s="180"/>
      <c r="AI171" s="180"/>
      <c r="AJ171" s="180"/>
      <c r="AK171" s="180"/>
      <c r="AL171" s="180"/>
      <c r="AM171" s="254"/>
      <c r="AN171" s="254"/>
      <c r="AO171" s="254"/>
      <c r="AP171" s="254"/>
      <c r="AQ171" s="254"/>
      <c r="AR171" s="254"/>
      <c r="AS171" s="254"/>
      <c r="AT171" s="254"/>
      <c r="AU171" s="254"/>
      <c r="AV171" s="254"/>
      <c r="AW171" s="254"/>
      <c r="AX171" s="254"/>
      <c r="AY171" s="254"/>
      <c r="AZ171" s="254"/>
      <c r="BA171" s="254"/>
      <c r="BB171" s="254"/>
      <c r="BC171" s="254"/>
      <c r="BD171" s="254"/>
      <c r="BE171" s="254"/>
      <c r="BF171" s="254"/>
      <c r="BG171" s="254"/>
      <c r="BH171" s="254"/>
      <c r="BI171" s="254"/>
      <c r="BJ171" s="254"/>
      <c r="BK171" s="254"/>
      <c r="BL171" s="254"/>
      <c r="BM171" s="254"/>
      <c r="BN171" s="424" t="s">
        <v>6816</v>
      </c>
      <c r="BO171" s="425" t="s">
        <v>6817</v>
      </c>
      <c r="BP171" s="6"/>
      <c r="BQ171" s="6"/>
      <c r="BR171" s="6"/>
      <c r="BS171" s="6"/>
      <c r="BT171" s="6"/>
      <c r="BU171" s="286"/>
      <c r="BV171" s="254"/>
      <c r="BW171" s="254"/>
      <c r="BX171" s="254"/>
      <c r="BY171" s="254"/>
      <c r="BZ171" s="254"/>
      <c r="CA171" s="254"/>
      <c r="CB171" s="254"/>
      <c r="CC171" s="254"/>
      <c r="CD171" s="254"/>
      <c r="CE171" s="254"/>
      <c r="CF171" s="254"/>
    </row>
    <row r="172">
      <c r="U172" s="185"/>
      <c r="V172" s="180"/>
      <c r="W172" s="185"/>
      <c r="X172" s="185"/>
      <c r="Y172" s="185"/>
      <c r="AA172" s="185"/>
      <c r="AB172" s="185"/>
      <c r="AC172" s="180"/>
      <c r="AD172" s="180"/>
      <c r="AE172" s="180"/>
      <c r="AF172" s="253"/>
      <c r="AG172" s="180"/>
      <c r="AH172" s="180"/>
      <c r="AI172" s="180"/>
      <c r="AJ172" s="180"/>
      <c r="AK172" s="180"/>
      <c r="AL172" s="180"/>
      <c r="AM172" s="254"/>
      <c r="AN172" s="254"/>
      <c r="AO172" s="254"/>
      <c r="AP172" s="254"/>
      <c r="AQ172" s="254"/>
      <c r="AR172" s="254"/>
      <c r="AS172" s="254"/>
      <c r="AT172" s="254"/>
      <c r="AU172" s="254"/>
      <c r="AV172" s="254"/>
      <c r="AW172" s="254"/>
      <c r="AX172" s="254"/>
      <c r="AY172" s="254"/>
      <c r="AZ172" s="254"/>
      <c r="BA172" s="254"/>
      <c r="BB172" s="254"/>
      <c r="BC172" s="254"/>
      <c r="BD172" s="254"/>
      <c r="BE172" s="254"/>
      <c r="BF172" s="254"/>
      <c r="BG172" s="254"/>
      <c r="BH172" s="254"/>
      <c r="BI172" s="254"/>
      <c r="BJ172" s="254"/>
      <c r="BK172" s="254"/>
      <c r="BL172" s="254"/>
      <c r="BM172" s="254"/>
      <c r="BN172" s="424" t="s">
        <v>6519</v>
      </c>
      <c r="BO172" s="425" t="s">
        <v>6818</v>
      </c>
      <c r="BP172" s="6"/>
      <c r="BQ172" s="6"/>
      <c r="BR172" s="6"/>
      <c r="BS172" s="6"/>
      <c r="BT172" s="6"/>
      <c r="BU172" s="286"/>
      <c r="BV172" s="254"/>
      <c r="BW172" s="254"/>
      <c r="BX172" s="254"/>
      <c r="BY172" s="254"/>
      <c r="BZ172" s="254"/>
      <c r="CA172" s="254"/>
      <c r="CB172" s="254"/>
      <c r="CC172" s="254"/>
      <c r="CD172" s="254"/>
      <c r="CE172" s="254"/>
      <c r="CF172" s="254"/>
    </row>
    <row r="173">
      <c r="U173" s="185"/>
      <c r="V173" s="180"/>
      <c r="W173" s="185"/>
      <c r="X173" s="185"/>
      <c r="Y173" s="185"/>
      <c r="AA173" s="185"/>
      <c r="AB173" s="185"/>
      <c r="AC173" s="180"/>
      <c r="AD173" s="180"/>
      <c r="AE173" s="180"/>
      <c r="AF173" s="253"/>
      <c r="AG173" s="180"/>
      <c r="AH173" s="180"/>
      <c r="AI173" s="180"/>
      <c r="AJ173" s="180"/>
      <c r="AK173" s="180"/>
      <c r="AL173" s="180"/>
      <c r="AM173" s="254"/>
      <c r="AN173" s="254"/>
      <c r="AO173" s="254"/>
      <c r="AP173" s="254"/>
      <c r="AQ173" s="254"/>
      <c r="AR173" s="254"/>
      <c r="AS173" s="254"/>
      <c r="AT173" s="254"/>
      <c r="AU173" s="254"/>
      <c r="AV173" s="254"/>
      <c r="AW173" s="254"/>
      <c r="AX173" s="254"/>
      <c r="AY173" s="254"/>
      <c r="AZ173" s="254"/>
      <c r="BA173" s="254"/>
      <c r="BB173" s="254"/>
      <c r="BC173" s="254"/>
      <c r="BD173" s="254"/>
      <c r="BE173" s="254"/>
      <c r="BF173" s="254"/>
      <c r="BG173" s="254"/>
      <c r="BH173" s="254"/>
      <c r="BI173" s="254"/>
      <c r="BJ173" s="254"/>
      <c r="BK173" s="254"/>
      <c r="BL173" s="254"/>
      <c r="BM173" s="254"/>
      <c r="BN173" s="424" t="s">
        <v>6819</v>
      </c>
      <c r="BO173" s="425" t="s">
        <v>6820</v>
      </c>
      <c r="BP173" s="6"/>
      <c r="BQ173" s="6"/>
      <c r="BR173" s="6"/>
      <c r="BS173" s="6"/>
      <c r="BT173" s="6"/>
      <c r="BU173" s="286"/>
      <c r="BV173" s="254"/>
      <c r="BW173" s="254"/>
      <c r="BX173" s="254"/>
      <c r="BY173" s="254"/>
      <c r="BZ173" s="254"/>
      <c r="CA173" s="254"/>
      <c r="CB173" s="254"/>
      <c r="CC173" s="254"/>
      <c r="CD173" s="254"/>
      <c r="CE173" s="254"/>
      <c r="CF173" s="254"/>
    </row>
    <row r="174">
      <c r="U174" s="185"/>
      <c r="V174" s="180"/>
      <c r="W174" s="185"/>
      <c r="X174" s="185"/>
      <c r="Y174" s="185"/>
      <c r="AA174" s="185"/>
      <c r="AB174" s="185"/>
      <c r="AC174" s="180"/>
      <c r="AD174" s="180"/>
      <c r="AE174" s="180"/>
      <c r="AF174" s="253"/>
      <c r="AG174" s="180"/>
      <c r="AH174" s="180"/>
      <c r="AI174" s="180"/>
      <c r="AJ174" s="180"/>
      <c r="AK174" s="180"/>
      <c r="AL174" s="180"/>
      <c r="AM174" s="254"/>
      <c r="AN174" s="254"/>
      <c r="AO174" s="254"/>
      <c r="AP174" s="254"/>
      <c r="AQ174" s="254"/>
      <c r="AR174" s="254"/>
      <c r="AS174" s="254"/>
      <c r="AT174" s="254"/>
      <c r="AU174" s="254"/>
      <c r="AV174" s="254"/>
      <c r="AW174" s="254"/>
      <c r="AX174" s="254"/>
      <c r="AY174" s="254"/>
      <c r="AZ174" s="254"/>
      <c r="BA174" s="254"/>
      <c r="BB174" s="254"/>
      <c r="BC174" s="254"/>
      <c r="BD174" s="254"/>
      <c r="BE174" s="254"/>
      <c r="BF174" s="254"/>
      <c r="BG174" s="254"/>
      <c r="BH174" s="254"/>
      <c r="BI174" s="254"/>
      <c r="BJ174" s="254"/>
      <c r="BK174" s="254"/>
      <c r="BL174" s="254"/>
      <c r="BM174" s="254"/>
      <c r="BN174" s="424" t="s">
        <v>6821</v>
      </c>
      <c r="BO174" s="425" t="s">
        <v>6822</v>
      </c>
      <c r="BP174" s="6"/>
      <c r="BQ174" s="6"/>
      <c r="BR174" s="6"/>
      <c r="BS174" s="6"/>
      <c r="BT174" s="6"/>
      <c r="BU174" s="286"/>
      <c r="BV174" s="254"/>
      <c r="BW174" s="254"/>
      <c r="BX174" s="254"/>
      <c r="BY174" s="254"/>
      <c r="BZ174" s="254"/>
      <c r="CA174" s="254"/>
      <c r="CB174" s="254"/>
      <c r="CC174" s="254"/>
      <c r="CD174" s="254"/>
      <c r="CE174" s="254"/>
      <c r="CF174" s="254"/>
    </row>
    <row r="175">
      <c r="U175" s="185"/>
      <c r="V175" s="180"/>
      <c r="W175" s="185"/>
      <c r="X175" s="185"/>
      <c r="Y175" s="185"/>
      <c r="AA175" s="185"/>
      <c r="AB175" s="185"/>
      <c r="AC175" s="180"/>
      <c r="AD175" s="180"/>
      <c r="AE175" s="180"/>
      <c r="AF175" s="253"/>
      <c r="AG175" s="180"/>
      <c r="AH175" s="180"/>
      <c r="AI175" s="180"/>
      <c r="AJ175" s="180"/>
      <c r="AK175" s="180"/>
      <c r="AL175" s="180"/>
      <c r="AM175" s="254"/>
      <c r="AN175" s="254"/>
      <c r="AO175" s="254"/>
      <c r="AP175" s="254"/>
      <c r="AQ175" s="254"/>
      <c r="AR175" s="254"/>
      <c r="AS175" s="254"/>
      <c r="AT175" s="254"/>
      <c r="AU175" s="254"/>
      <c r="AV175" s="254"/>
      <c r="AW175" s="254"/>
      <c r="AX175" s="254"/>
      <c r="AY175" s="254"/>
      <c r="AZ175" s="254"/>
      <c r="BA175" s="254"/>
      <c r="BB175" s="254"/>
      <c r="BC175" s="254"/>
      <c r="BD175" s="254"/>
      <c r="BE175" s="254"/>
      <c r="BF175" s="254"/>
      <c r="BG175" s="254"/>
      <c r="BH175" s="254"/>
      <c r="BI175" s="254"/>
      <c r="BJ175" s="254"/>
      <c r="BK175" s="254"/>
      <c r="BL175" s="254"/>
      <c r="BM175" s="254"/>
      <c r="BN175" s="424" t="s">
        <v>2075</v>
      </c>
      <c r="BO175" s="425" t="s">
        <v>6823</v>
      </c>
      <c r="BP175" s="6"/>
      <c r="BQ175" s="6"/>
      <c r="BR175" s="6"/>
      <c r="BS175" s="6"/>
      <c r="BT175" s="6"/>
      <c r="BU175" s="286"/>
      <c r="BV175" s="254"/>
      <c r="BW175" s="254"/>
      <c r="BX175" s="254"/>
      <c r="BY175" s="254"/>
      <c r="BZ175" s="254"/>
      <c r="CA175" s="254"/>
      <c r="CB175" s="254"/>
      <c r="CC175" s="254"/>
      <c r="CD175" s="254"/>
      <c r="CE175" s="254"/>
      <c r="CF175" s="254"/>
    </row>
    <row r="176">
      <c r="U176" s="185"/>
      <c r="V176" s="180"/>
      <c r="W176" s="185"/>
      <c r="X176" s="185"/>
      <c r="Y176" s="185"/>
      <c r="AA176" s="185"/>
      <c r="AB176" s="185"/>
      <c r="AC176" s="180"/>
      <c r="AD176" s="180"/>
      <c r="AE176" s="180"/>
      <c r="AF176" s="253"/>
      <c r="AG176" s="180"/>
      <c r="AH176" s="180"/>
      <c r="AI176" s="180"/>
      <c r="AJ176" s="180"/>
      <c r="AK176" s="180"/>
      <c r="AL176" s="180"/>
      <c r="AM176" s="254"/>
      <c r="AN176" s="254"/>
      <c r="AO176" s="254"/>
      <c r="AP176" s="254"/>
      <c r="AQ176" s="254"/>
      <c r="AR176" s="254"/>
      <c r="AS176" s="254"/>
      <c r="AT176" s="254"/>
      <c r="AU176" s="254"/>
      <c r="AV176" s="254"/>
      <c r="AW176" s="254"/>
      <c r="AX176" s="254"/>
      <c r="AY176" s="254"/>
      <c r="AZ176" s="254"/>
      <c r="BA176" s="254"/>
      <c r="BB176" s="254"/>
      <c r="BC176" s="254"/>
      <c r="BD176" s="254"/>
      <c r="BE176" s="254"/>
      <c r="BF176" s="254"/>
      <c r="BG176" s="254"/>
      <c r="BH176" s="254"/>
      <c r="BI176" s="254"/>
      <c r="BJ176" s="254"/>
      <c r="BK176" s="254"/>
      <c r="BL176" s="254"/>
      <c r="BM176" s="254"/>
      <c r="BN176" s="424" t="s">
        <v>6824</v>
      </c>
      <c r="BO176" s="425" t="s">
        <v>6825</v>
      </c>
      <c r="BP176" s="6"/>
      <c r="BQ176" s="6"/>
      <c r="BR176" s="6"/>
      <c r="BS176" s="6"/>
      <c r="BT176" s="6"/>
      <c r="BU176" s="286"/>
      <c r="BV176" s="254"/>
      <c r="BW176" s="254"/>
      <c r="BX176" s="254"/>
      <c r="BY176" s="254"/>
      <c r="BZ176" s="254"/>
      <c r="CA176" s="254"/>
      <c r="CB176" s="254"/>
      <c r="CC176" s="254"/>
      <c r="CD176" s="254"/>
      <c r="CE176" s="254"/>
      <c r="CF176" s="254"/>
    </row>
    <row r="177">
      <c r="U177" s="185"/>
      <c r="V177" s="180"/>
      <c r="W177" s="185"/>
      <c r="X177" s="185"/>
      <c r="Y177" s="185"/>
      <c r="AA177" s="185"/>
      <c r="AB177" s="185"/>
      <c r="AC177" s="180"/>
      <c r="AD177" s="180"/>
      <c r="AE177" s="180"/>
      <c r="AF177" s="253"/>
      <c r="AG177" s="180"/>
      <c r="AH177" s="180"/>
      <c r="AI177" s="180"/>
      <c r="AJ177" s="180"/>
      <c r="AK177" s="180"/>
      <c r="AL177" s="180"/>
      <c r="AM177" s="254"/>
      <c r="AN177" s="254"/>
      <c r="AO177" s="254"/>
      <c r="AP177" s="254"/>
      <c r="AQ177" s="254"/>
      <c r="AR177" s="254"/>
      <c r="AS177" s="254"/>
      <c r="AT177" s="254"/>
      <c r="AU177" s="254"/>
      <c r="AV177" s="254"/>
      <c r="AW177" s="254"/>
      <c r="AX177" s="254"/>
      <c r="AY177" s="254"/>
      <c r="AZ177" s="254"/>
      <c r="BA177" s="254"/>
      <c r="BB177" s="254"/>
      <c r="BC177" s="254"/>
      <c r="BD177" s="254"/>
      <c r="BE177" s="254"/>
      <c r="BF177" s="254"/>
      <c r="BG177" s="254"/>
      <c r="BH177" s="254"/>
      <c r="BI177" s="254"/>
      <c r="BJ177" s="254"/>
      <c r="BK177" s="254"/>
      <c r="BL177" s="254"/>
      <c r="BM177" s="254"/>
      <c r="BN177" s="424" t="s">
        <v>6826</v>
      </c>
      <c r="BO177" s="425" t="s">
        <v>6827</v>
      </c>
      <c r="BP177" s="6"/>
      <c r="BQ177" s="6"/>
      <c r="BR177" s="6"/>
      <c r="BS177" s="6"/>
      <c r="BT177" s="6"/>
      <c r="BU177" s="286"/>
      <c r="BV177" s="254"/>
      <c r="BW177" s="254"/>
      <c r="BX177" s="254"/>
      <c r="BY177" s="254"/>
      <c r="BZ177" s="254"/>
      <c r="CA177" s="254"/>
      <c r="CB177" s="254"/>
      <c r="CC177" s="254"/>
      <c r="CD177" s="254"/>
      <c r="CE177" s="254"/>
      <c r="CF177" s="254"/>
    </row>
    <row r="178">
      <c r="U178" s="185"/>
      <c r="V178" s="180"/>
      <c r="W178" s="185"/>
      <c r="X178" s="185"/>
      <c r="Y178" s="185"/>
      <c r="AA178" s="185"/>
      <c r="AB178" s="185"/>
      <c r="AC178" s="180"/>
      <c r="AD178" s="180"/>
      <c r="AE178" s="180"/>
      <c r="AF178" s="253"/>
      <c r="AG178" s="180"/>
      <c r="AH178" s="180"/>
      <c r="AI178" s="180"/>
      <c r="AJ178" s="180"/>
      <c r="AK178" s="180"/>
      <c r="AL178" s="180"/>
      <c r="AM178" s="254"/>
      <c r="AN178" s="254"/>
      <c r="AO178" s="254"/>
      <c r="AP178" s="254"/>
      <c r="AQ178" s="254"/>
      <c r="AR178" s="254"/>
      <c r="AS178" s="254"/>
      <c r="AT178" s="254"/>
      <c r="AU178" s="254"/>
      <c r="AV178" s="254"/>
      <c r="AW178" s="254"/>
      <c r="AX178" s="254"/>
      <c r="AY178" s="254"/>
      <c r="AZ178" s="254"/>
      <c r="BA178" s="254"/>
      <c r="BB178" s="254"/>
      <c r="BC178" s="254"/>
      <c r="BD178" s="254"/>
      <c r="BE178" s="254"/>
      <c r="BF178" s="254"/>
      <c r="BG178" s="254"/>
      <c r="BH178" s="254"/>
      <c r="BI178" s="254"/>
      <c r="BJ178" s="254"/>
      <c r="BK178" s="254"/>
      <c r="BL178" s="254"/>
      <c r="BM178" s="254"/>
      <c r="BN178" s="424" t="s">
        <v>6828</v>
      </c>
      <c r="BO178" s="425" t="s">
        <v>6829</v>
      </c>
      <c r="BP178" s="6"/>
      <c r="BQ178" s="6"/>
      <c r="BR178" s="6"/>
      <c r="BS178" s="6"/>
      <c r="BT178" s="6"/>
      <c r="BU178" s="286"/>
      <c r="BV178" s="254"/>
      <c r="BW178" s="254"/>
      <c r="BX178" s="254"/>
      <c r="BY178" s="254"/>
      <c r="BZ178" s="254"/>
      <c r="CA178" s="254"/>
      <c r="CB178" s="254"/>
      <c r="CC178" s="254"/>
      <c r="CD178" s="254"/>
      <c r="CE178" s="254"/>
      <c r="CF178" s="254"/>
    </row>
    <row r="179">
      <c r="U179" s="185"/>
      <c r="V179" s="180"/>
      <c r="W179" s="185"/>
      <c r="X179" s="185"/>
      <c r="Y179" s="185"/>
      <c r="AA179" s="185"/>
      <c r="AB179" s="185"/>
      <c r="AC179" s="180"/>
      <c r="AD179" s="180"/>
      <c r="AE179" s="180"/>
      <c r="AF179" s="253"/>
      <c r="AG179" s="180"/>
      <c r="AH179" s="180"/>
      <c r="AI179" s="180"/>
      <c r="AJ179" s="180"/>
      <c r="AK179" s="180"/>
      <c r="AL179" s="180"/>
      <c r="AM179" s="254"/>
      <c r="AN179" s="254"/>
      <c r="AO179" s="254"/>
      <c r="AP179" s="254"/>
      <c r="AQ179" s="254"/>
      <c r="AR179" s="254"/>
      <c r="AS179" s="254"/>
      <c r="AT179" s="254"/>
      <c r="AU179" s="254"/>
      <c r="AV179" s="254"/>
      <c r="AW179" s="254"/>
      <c r="AX179" s="254"/>
      <c r="AY179" s="254"/>
      <c r="AZ179" s="254"/>
      <c r="BA179" s="254"/>
      <c r="BB179" s="254"/>
      <c r="BC179" s="254"/>
      <c r="BD179" s="254"/>
      <c r="BE179" s="254"/>
      <c r="BF179" s="254"/>
      <c r="BG179" s="254"/>
      <c r="BH179" s="254"/>
      <c r="BI179" s="254"/>
      <c r="BJ179" s="254"/>
      <c r="BK179" s="254"/>
      <c r="BL179" s="254"/>
      <c r="BM179" s="254"/>
      <c r="BN179" s="424" t="s">
        <v>6830</v>
      </c>
      <c r="BO179" s="425" t="s">
        <v>6831</v>
      </c>
      <c r="BP179" s="6"/>
      <c r="BQ179" s="6"/>
      <c r="BR179" s="6"/>
      <c r="BS179" s="6"/>
      <c r="BT179" s="6"/>
      <c r="BU179" s="286"/>
      <c r="BV179" s="254"/>
      <c r="BW179" s="254"/>
      <c r="BX179" s="254"/>
      <c r="BY179" s="254"/>
      <c r="BZ179" s="254"/>
      <c r="CA179" s="254"/>
      <c r="CB179" s="254"/>
      <c r="CC179" s="254"/>
      <c r="CD179" s="254"/>
      <c r="CE179" s="254"/>
      <c r="CF179" s="254"/>
    </row>
    <row r="180">
      <c r="U180" s="185"/>
      <c r="V180" s="180"/>
      <c r="W180" s="185"/>
      <c r="X180" s="185"/>
      <c r="Y180" s="185"/>
      <c r="AA180" s="185"/>
      <c r="AB180" s="185"/>
      <c r="AC180" s="180"/>
      <c r="AD180" s="180"/>
      <c r="AE180" s="180"/>
      <c r="AF180" s="253"/>
      <c r="AG180" s="180"/>
      <c r="AH180" s="180"/>
      <c r="AI180" s="180"/>
      <c r="AJ180" s="180"/>
      <c r="AK180" s="180"/>
      <c r="AL180" s="180"/>
      <c r="AM180" s="254"/>
      <c r="AN180" s="254"/>
      <c r="AO180" s="254"/>
      <c r="AP180" s="254"/>
      <c r="AQ180" s="254"/>
      <c r="AR180" s="254"/>
      <c r="AS180" s="254"/>
      <c r="AT180" s="254"/>
      <c r="AU180" s="254"/>
      <c r="AV180" s="254"/>
      <c r="AW180" s="254"/>
      <c r="AX180" s="254"/>
      <c r="AY180" s="254"/>
      <c r="AZ180" s="254"/>
      <c r="BA180" s="254"/>
      <c r="BB180" s="254"/>
      <c r="BC180" s="254"/>
      <c r="BD180" s="254"/>
      <c r="BE180" s="254"/>
      <c r="BF180" s="254"/>
      <c r="BG180" s="254"/>
      <c r="BH180" s="254"/>
      <c r="BI180" s="254"/>
      <c r="BJ180" s="254"/>
      <c r="BK180" s="254"/>
      <c r="BL180" s="254"/>
      <c r="BM180" s="254"/>
      <c r="BN180" s="424" t="s">
        <v>6832</v>
      </c>
      <c r="BO180" s="425" t="s">
        <v>6833</v>
      </c>
      <c r="BP180" s="6"/>
      <c r="BQ180" s="6"/>
      <c r="BR180" s="6"/>
      <c r="BS180" s="6"/>
      <c r="BT180" s="6"/>
      <c r="BU180" s="286"/>
      <c r="BV180" s="254"/>
      <c r="BW180" s="254"/>
      <c r="BX180" s="254"/>
      <c r="BY180" s="254"/>
      <c r="BZ180" s="254"/>
      <c r="CA180" s="254"/>
      <c r="CB180" s="254"/>
      <c r="CC180" s="254"/>
      <c r="CD180" s="254"/>
      <c r="CE180" s="254"/>
      <c r="CF180" s="254"/>
    </row>
    <row r="181">
      <c r="U181" s="185"/>
      <c r="V181" s="180"/>
      <c r="W181" s="185"/>
      <c r="X181" s="185"/>
      <c r="Y181" s="185"/>
      <c r="AA181" s="185"/>
      <c r="AB181" s="185"/>
      <c r="AC181" s="180"/>
      <c r="AD181" s="180"/>
      <c r="AE181" s="180"/>
      <c r="AF181" s="253"/>
      <c r="AG181" s="180"/>
      <c r="AH181" s="180"/>
      <c r="AI181" s="180"/>
      <c r="AJ181" s="180"/>
      <c r="AK181" s="180"/>
      <c r="AL181" s="180"/>
      <c r="AM181" s="254"/>
      <c r="AN181" s="254"/>
      <c r="AO181" s="254"/>
      <c r="AP181" s="254"/>
      <c r="AQ181" s="254"/>
      <c r="AR181" s="254"/>
      <c r="AS181" s="254"/>
      <c r="AT181" s="254"/>
      <c r="AU181" s="254"/>
      <c r="AV181" s="254"/>
      <c r="AW181" s="254"/>
      <c r="AX181" s="254"/>
      <c r="AY181" s="254"/>
      <c r="AZ181" s="254"/>
      <c r="BA181" s="254"/>
      <c r="BB181" s="254"/>
      <c r="BC181" s="254"/>
      <c r="BD181" s="254"/>
      <c r="BE181" s="254"/>
      <c r="BF181" s="254"/>
      <c r="BG181" s="254"/>
      <c r="BH181" s="254"/>
      <c r="BI181" s="254"/>
      <c r="BJ181" s="254"/>
      <c r="BK181" s="254"/>
      <c r="BL181" s="254"/>
      <c r="BM181" s="254"/>
      <c r="BN181" s="424" t="s">
        <v>830</v>
      </c>
      <c r="BO181" s="425" t="s">
        <v>6834</v>
      </c>
      <c r="BP181" s="6"/>
      <c r="BQ181" s="6"/>
      <c r="BR181" s="6"/>
      <c r="BS181" s="6"/>
      <c r="BT181" s="6"/>
      <c r="BU181" s="286"/>
      <c r="BV181" s="254"/>
      <c r="BW181" s="254"/>
      <c r="BX181" s="254"/>
      <c r="BY181" s="254"/>
      <c r="BZ181" s="254"/>
      <c r="CA181" s="254"/>
      <c r="CB181" s="254"/>
      <c r="CC181" s="254"/>
      <c r="CD181" s="254"/>
      <c r="CE181" s="254"/>
      <c r="CF181" s="254"/>
    </row>
    <row r="182">
      <c r="U182" s="185"/>
      <c r="V182" s="180"/>
      <c r="W182" s="185"/>
      <c r="X182" s="185"/>
      <c r="Y182" s="185"/>
      <c r="AA182" s="185"/>
      <c r="AB182" s="185"/>
      <c r="AC182" s="180"/>
      <c r="AD182" s="180"/>
      <c r="AE182" s="180"/>
      <c r="AF182" s="253"/>
      <c r="AG182" s="180"/>
      <c r="AH182" s="180"/>
      <c r="AI182" s="180"/>
      <c r="AJ182" s="180"/>
      <c r="AK182" s="180"/>
      <c r="AL182" s="180"/>
      <c r="AM182" s="254"/>
      <c r="AN182" s="254"/>
      <c r="AO182" s="254"/>
      <c r="AP182" s="254"/>
      <c r="AQ182" s="254"/>
      <c r="AR182" s="254"/>
      <c r="AS182" s="254"/>
      <c r="AT182" s="254"/>
      <c r="AU182" s="254"/>
      <c r="AV182" s="254"/>
      <c r="AW182" s="254"/>
      <c r="AX182" s="254"/>
      <c r="AY182" s="254"/>
      <c r="AZ182" s="254"/>
      <c r="BA182" s="254"/>
      <c r="BB182" s="254"/>
      <c r="BC182" s="254"/>
      <c r="BD182" s="254"/>
      <c r="BE182" s="254"/>
      <c r="BF182" s="254"/>
      <c r="BG182" s="254"/>
      <c r="BH182" s="254"/>
      <c r="BI182" s="254"/>
      <c r="BJ182" s="254"/>
      <c r="BK182" s="254"/>
      <c r="BL182" s="254"/>
      <c r="BM182" s="254"/>
      <c r="BN182" s="424" t="s">
        <v>170</v>
      </c>
      <c r="BO182" s="425" t="s">
        <v>6835</v>
      </c>
      <c r="BP182" s="6"/>
      <c r="BQ182" s="6"/>
      <c r="BR182" s="6"/>
      <c r="BS182" s="6"/>
      <c r="BT182" s="6"/>
      <c r="BU182" s="286"/>
      <c r="BV182" s="254"/>
      <c r="BW182" s="254"/>
      <c r="BX182" s="254"/>
      <c r="BY182" s="254"/>
      <c r="BZ182" s="254"/>
      <c r="CA182" s="254"/>
      <c r="CB182" s="254"/>
      <c r="CC182" s="254"/>
      <c r="CD182" s="254"/>
      <c r="CE182" s="254"/>
      <c r="CF182" s="254"/>
    </row>
    <row r="183">
      <c r="U183" s="185"/>
      <c r="V183" s="180"/>
      <c r="W183" s="185"/>
      <c r="X183" s="185"/>
      <c r="Y183" s="185"/>
      <c r="AA183" s="185"/>
      <c r="AB183" s="185"/>
      <c r="AC183" s="180"/>
      <c r="AD183" s="180"/>
      <c r="AE183" s="180"/>
      <c r="AF183" s="253"/>
      <c r="AG183" s="180"/>
      <c r="AH183" s="180"/>
      <c r="AI183" s="180"/>
      <c r="AJ183" s="180"/>
      <c r="AK183" s="180"/>
      <c r="AL183" s="180"/>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4"/>
      <c r="BI183" s="254"/>
      <c r="BJ183" s="254"/>
      <c r="BK183" s="254"/>
      <c r="BL183" s="254"/>
      <c r="BM183" s="254"/>
      <c r="BN183" s="424" t="s">
        <v>6836</v>
      </c>
      <c r="BO183" s="425" t="s">
        <v>6837</v>
      </c>
      <c r="BP183" s="6"/>
      <c r="BQ183" s="6"/>
      <c r="BR183" s="6"/>
      <c r="BS183" s="6"/>
      <c r="BT183" s="6"/>
      <c r="BU183" s="286"/>
      <c r="BV183" s="254"/>
      <c r="BW183" s="254"/>
      <c r="BX183" s="254"/>
      <c r="BY183" s="254"/>
      <c r="BZ183" s="254"/>
      <c r="CA183" s="254"/>
      <c r="CB183" s="254"/>
      <c r="CC183" s="254"/>
      <c r="CD183" s="254"/>
      <c r="CE183" s="254"/>
      <c r="CF183" s="254"/>
    </row>
    <row r="184">
      <c r="U184" s="185"/>
      <c r="V184" s="180"/>
      <c r="W184" s="185"/>
      <c r="X184" s="185"/>
      <c r="Y184" s="185"/>
      <c r="AA184" s="185"/>
      <c r="AB184" s="185"/>
      <c r="AC184" s="180"/>
      <c r="AD184" s="180"/>
      <c r="AE184" s="180"/>
      <c r="AF184" s="253"/>
      <c r="AG184" s="180"/>
      <c r="AH184" s="180"/>
      <c r="AI184" s="180"/>
      <c r="AJ184" s="180"/>
      <c r="AK184" s="180"/>
      <c r="AL184" s="180"/>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4"/>
      <c r="BI184" s="254"/>
      <c r="BJ184" s="254"/>
      <c r="BK184" s="254"/>
      <c r="BL184" s="254"/>
      <c r="BM184" s="254"/>
      <c r="BN184" s="424" t="s">
        <v>720</v>
      </c>
      <c r="BO184" s="425" t="s">
        <v>6838</v>
      </c>
      <c r="BP184" s="6"/>
      <c r="BQ184" s="6"/>
      <c r="BR184" s="6"/>
      <c r="BS184" s="6"/>
      <c r="BT184" s="6"/>
      <c r="BU184" s="286"/>
      <c r="BV184" s="254"/>
      <c r="BW184" s="254"/>
      <c r="BX184" s="254"/>
      <c r="BY184" s="254"/>
      <c r="BZ184" s="254"/>
      <c r="CA184" s="254"/>
      <c r="CB184" s="254"/>
      <c r="CC184" s="254"/>
      <c r="CD184" s="254"/>
      <c r="CE184" s="254"/>
      <c r="CF184" s="254"/>
    </row>
    <row r="185">
      <c r="U185" s="185"/>
      <c r="V185" s="180"/>
      <c r="W185" s="185"/>
      <c r="X185" s="185"/>
      <c r="Y185" s="185"/>
      <c r="AA185" s="185"/>
      <c r="AB185" s="185"/>
      <c r="AC185" s="180"/>
      <c r="AD185" s="180"/>
      <c r="AE185" s="180"/>
      <c r="AF185" s="253"/>
      <c r="AG185" s="180"/>
      <c r="AH185" s="180"/>
      <c r="AI185" s="180"/>
      <c r="AJ185" s="180"/>
      <c r="AK185" s="180"/>
      <c r="AL185" s="180"/>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4"/>
      <c r="BI185" s="254"/>
      <c r="BJ185" s="254"/>
      <c r="BK185" s="254"/>
      <c r="BL185" s="254"/>
      <c r="BM185" s="254"/>
      <c r="BN185" s="424" t="s">
        <v>6839</v>
      </c>
      <c r="BO185" s="425" t="s">
        <v>6840</v>
      </c>
      <c r="BP185" s="6"/>
      <c r="BQ185" s="6"/>
      <c r="BR185" s="6"/>
      <c r="BS185" s="6"/>
      <c r="BT185" s="6"/>
      <c r="BU185" s="286"/>
      <c r="BV185" s="254"/>
      <c r="BW185" s="254"/>
      <c r="BX185" s="254"/>
      <c r="BY185" s="254"/>
      <c r="BZ185" s="254"/>
      <c r="CA185" s="254"/>
      <c r="CB185" s="254"/>
      <c r="CC185" s="254"/>
      <c r="CD185" s="254"/>
      <c r="CE185" s="254"/>
      <c r="CF185" s="254"/>
    </row>
    <row r="186">
      <c r="U186" s="185"/>
      <c r="V186" s="180"/>
      <c r="W186" s="185"/>
      <c r="X186" s="185"/>
      <c r="Y186" s="185"/>
      <c r="AA186" s="185"/>
      <c r="AB186" s="185"/>
      <c r="AC186" s="180"/>
      <c r="AD186" s="180"/>
      <c r="AE186" s="180"/>
      <c r="AF186" s="253"/>
      <c r="AG186" s="180"/>
      <c r="AH186" s="180"/>
      <c r="AI186" s="180"/>
      <c r="AJ186" s="180"/>
      <c r="AK186" s="180"/>
      <c r="AL186" s="180"/>
      <c r="AM186" s="254"/>
      <c r="AN186" s="254"/>
      <c r="AO186" s="254"/>
      <c r="AP186" s="254"/>
      <c r="AQ186" s="254"/>
      <c r="AR186" s="254"/>
      <c r="AS186" s="254"/>
      <c r="AT186" s="254"/>
      <c r="AU186" s="254"/>
      <c r="AV186" s="254"/>
      <c r="AW186" s="254"/>
      <c r="AX186" s="254"/>
      <c r="AY186" s="254"/>
      <c r="AZ186" s="254"/>
      <c r="BA186" s="254"/>
      <c r="BB186" s="254"/>
      <c r="BC186" s="254"/>
      <c r="BD186" s="254"/>
      <c r="BE186" s="254"/>
      <c r="BF186" s="254"/>
      <c r="BG186" s="254"/>
      <c r="BH186" s="254"/>
      <c r="BI186" s="254"/>
      <c r="BJ186" s="254"/>
      <c r="BK186" s="254"/>
      <c r="BL186" s="254"/>
      <c r="BM186" s="254"/>
      <c r="BN186" s="424" t="s">
        <v>6841</v>
      </c>
      <c r="BO186" s="425" t="s">
        <v>6842</v>
      </c>
      <c r="BP186" s="6"/>
      <c r="BQ186" s="6"/>
      <c r="BR186" s="6"/>
      <c r="BS186" s="6"/>
      <c r="BT186" s="6"/>
      <c r="BU186" s="286"/>
      <c r="BV186" s="254"/>
      <c r="BW186" s="254"/>
      <c r="BX186" s="254"/>
      <c r="BY186" s="254"/>
      <c r="BZ186" s="254"/>
      <c r="CA186" s="254"/>
      <c r="CB186" s="254"/>
      <c r="CC186" s="254"/>
      <c r="CD186" s="254"/>
      <c r="CE186" s="254"/>
      <c r="CF186" s="254"/>
    </row>
    <row r="187">
      <c r="U187" s="185"/>
      <c r="V187" s="180"/>
      <c r="W187" s="185"/>
      <c r="X187" s="185"/>
      <c r="Y187" s="185"/>
      <c r="AA187" s="185"/>
      <c r="AB187" s="185"/>
      <c r="AC187" s="180"/>
      <c r="AD187" s="180"/>
      <c r="AE187" s="180"/>
      <c r="AF187" s="253"/>
      <c r="AG187" s="180"/>
      <c r="AH187" s="180"/>
      <c r="AI187" s="180"/>
      <c r="AJ187" s="180"/>
      <c r="AK187" s="180"/>
      <c r="AL187" s="180"/>
      <c r="AM187" s="254"/>
      <c r="AN187" s="254"/>
      <c r="AO187" s="254"/>
      <c r="AP187" s="254"/>
      <c r="AQ187" s="254"/>
      <c r="AR187" s="254"/>
      <c r="AS187" s="254"/>
      <c r="AT187" s="254"/>
      <c r="AU187" s="254"/>
      <c r="AV187" s="254"/>
      <c r="AW187" s="254"/>
      <c r="AX187" s="254"/>
      <c r="AY187" s="254"/>
      <c r="AZ187" s="254"/>
      <c r="BA187" s="254"/>
      <c r="BB187" s="254"/>
      <c r="BC187" s="254"/>
      <c r="BD187" s="254"/>
      <c r="BE187" s="254"/>
      <c r="BF187" s="254"/>
      <c r="BG187" s="254"/>
      <c r="BH187" s="254"/>
      <c r="BI187" s="254"/>
      <c r="BJ187" s="254"/>
      <c r="BK187" s="254"/>
      <c r="BL187" s="254"/>
      <c r="BM187" s="254"/>
      <c r="BN187" s="424" t="s">
        <v>6843</v>
      </c>
      <c r="BO187" s="425" t="s">
        <v>6844</v>
      </c>
      <c r="BP187" s="6"/>
      <c r="BQ187" s="6"/>
      <c r="BR187" s="6"/>
      <c r="BS187" s="6"/>
      <c r="BT187" s="6"/>
      <c r="BU187" s="286"/>
      <c r="BV187" s="254"/>
      <c r="BW187" s="254"/>
      <c r="BX187" s="254"/>
      <c r="BY187" s="254"/>
      <c r="BZ187" s="254"/>
      <c r="CA187" s="254"/>
      <c r="CB187" s="254"/>
      <c r="CC187" s="254"/>
      <c r="CD187" s="254"/>
      <c r="CE187" s="254"/>
      <c r="CF187" s="254"/>
    </row>
    <row r="188">
      <c r="U188" s="185"/>
      <c r="V188" s="180"/>
      <c r="W188" s="185"/>
      <c r="X188" s="185"/>
      <c r="Y188" s="185"/>
      <c r="AA188" s="185"/>
      <c r="AB188" s="185"/>
      <c r="AC188" s="180"/>
      <c r="AD188" s="180"/>
      <c r="AE188" s="180"/>
      <c r="AF188" s="253"/>
      <c r="AG188" s="180"/>
      <c r="AH188" s="180"/>
      <c r="AI188" s="180"/>
      <c r="AJ188" s="180"/>
      <c r="AK188" s="180"/>
      <c r="AL188" s="180"/>
      <c r="AM188" s="254"/>
      <c r="AN188" s="254"/>
      <c r="AO188" s="254"/>
      <c r="AP188" s="254"/>
      <c r="AQ188" s="254"/>
      <c r="AR188" s="254"/>
      <c r="AS188" s="254"/>
      <c r="AT188" s="254"/>
      <c r="AU188" s="254"/>
      <c r="AV188" s="254"/>
      <c r="AW188" s="254"/>
      <c r="AX188" s="254"/>
      <c r="AY188" s="254"/>
      <c r="AZ188" s="254"/>
      <c r="BA188" s="254"/>
      <c r="BB188" s="254"/>
      <c r="BC188" s="254"/>
      <c r="BD188" s="254"/>
      <c r="BE188" s="254"/>
      <c r="BF188" s="254"/>
      <c r="BG188" s="254"/>
      <c r="BH188" s="254"/>
      <c r="BI188" s="254"/>
      <c r="BJ188" s="254"/>
      <c r="BK188" s="254"/>
      <c r="BL188" s="254"/>
      <c r="BM188" s="254"/>
      <c r="BN188" s="424" t="s">
        <v>6845</v>
      </c>
      <c r="BO188" s="425" t="s">
        <v>6846</v>
      </c>
      <c r="BP188" s="6"/>
      <c r="BQ188" s="6"/>
      <c r="BR188" s="6"/>
      <c r="BS188" s="6"/>
      <c r="BT188" s="6"/>
      <c r="BU188" s="286"/>
      <c r="BV188" s="254"/>
      <c r="BW188" s="254"/>
      <c r="BX188" s="254"/>
      <c r="BY188" s="254"/>
      <c r="BZ188" s="254"/>
      <c r="CA188" s="254"/>
      <c r="CB188" s="254"/>
      <c r="CC188" s="254"/>
      <c r="CD188" s="254"/>
      <c r="CE188" s="254"/>
      <c r="CF188" s="254"/>
    </row>
    <row r="189">
      <c r="U189" s="185"/>
      <c r="V189" s="180"/>
      <c r="W189" s="185"/>
      <c r="X189" s="185"/>
      <c r="Y189" s="185"/>
      <c r="AA189" s="185"/>
      <c r="AB189" s="185"/>
      <c r="AC189" s="180"/>
      <c r="AD189" s="180"/>
      <c r="AE189" s="180"/>
      <c r="AF189" s="253"/>
      <c r="AG189" s="180"/>
      <c r="AH189" s="180"/>
      <c r="AI189" s="180"/>
      <c r="AJ189" s="180"/>
      <c r="AK189" s="180"/>
      <c r="AL189" s="180"/>
      <c r="AM189" s="254"/>
      <c r="AN189" s="254"/>
      <c r="AO189" s="254"/>
      <c r="AP189" s="254"/>
      <c r="AQ189" s="254"/>
      <c r="AR189" s="254"/>
      <c r="AS189" s="254"/>
      <c r="AT189" s="254"/>
      <c r="AU189" s="254"/>
      <c r="AV189" s="254"/>
      <c r="AW189" s="254"/>
      <c r="AX189" s="254"/>
      <c r="AY189" s="254"/>
      <c r="AZ189" s="254"/>
      <c r="BA189" s="254"/>
      <c r="BB189" s="254"/>
      <c r="BC189" s="254"/>
      <c r="BD189" s="254"/>
      <c r="BE189" s="254"/>
      <c r="BF189" s="254"/>
      <c r="BG189" s="254"/>
      <c r="BH189" s="254"/>
      <c r="BI189" s="254"/>
      <c r="BJ189" s="254"/>
      <c r="BK189" s="254"/>
      <c r="BL189" s="254"/>
      <c r="BM189" s="254"/>
      <c r="BN189" s="424" t="s">
        <v>6335</v>
      </c>
      <c r="BO189" s="425" t="s">
        <v>6847</v>
      </c>
      <c r="BP189" s="6"/>
      <c r="BQ189" s="6"/>
      <c r="BR189" s="6"/>
      <c r="BS189" s="6"/>
      <c r="BT189" s="6"/>
      <c r="BU189" s="286"/>
      <c r="BV189" s="254"/>
      <c r="BW189" s="254"/>
      <c r="BX189" s="254"/>
      <c r="BY189" s="254"/>
      <c r="BZ189" s="254"/>
      <c r="CA189" s="254"/>
      <c r="CB189" s="254"/>
      <c r="CC189" s="254"/>
      <c r="CD189" s="254"/>
      <c r="CE189" s="254"/>
      <c r="CF189" s="254"/>
    </row>
    <row r="190">
      <c r="U190" s="185"/>
      <c r="V190" s="180"/>
      <c r="W190" s="185"/>
      <c r="X190" s="185"/>
      <c r="Y190" s="185"/>
      <c r="AA190" s="185"/>
      <c r="AB190" s="185"/>
      <c r="AC190" s="180"/>
      <c r="AD190" s="180"/>
      <c r="AE190" s="180"/>
      <c r="AF190" s="253"/>
      <c r="AG190" s="180"/>
      <c r="AH190" s="180"/>
      <c r="AI190" s="180"/>
      <c r="AJ190" s="180"/>
      <c r="AK190" s="180"/>
      <c r="AL190" s="180"/>
      <c r="AM190" s="254"/>
      <c r="AN190" s="254"/>
      <c r="AO190" s="254"/>
      <c r="AP190" s="254"/>
      <c r="AQ190" s="254"/>
      <c r="AR190" s="254"/>
      <c r="AS190" s="254"/>
      <c r="AT190" s="254"/>
      <c r="AU190" s="254"/>
      <c r="AV190" s="254"/>
      <c r="AW190" s="254"/>
      <c r="AX190" s="254"/>
      <c r="AY190" s="254"/>
      <c r="AZ190" s="254"/>
      <c r="BA190" s="254"/>
      <c r="BB190" s="254"/>
      <c r="BC190" s="254"/>
      <c r="BD190" s="254"/>
      <c r="BE190" s="254"/>
      <c r="BF190" s="254"/>
      <c r="BG190" s="254"/>
      <c r="BH190" s="254"/>
      <c r="BI190" s="254"/>
      <c r="BJ190" s="254"/>
      <c r="BK190" s="254"/>
      <c r="BL190" s="254"/>
      <c r="BM190" s="254"/>
      <c r="BN190" s="426" t="s">
        <v>6284</v>
      </c>
      <c r="BO190" s="427" t="s">
        <v>6848</v>
      </c>
      <c r="BP190" s="339"/>
      <c r="BQ190" s="339"/>
      <c r="BR190" s="339"/>
      <c r="BS190" s="339"/>
      <c r="BT190" s="339"/>
      <c r="BU190" s="340"/>
      <c r="BV190" s="254"/>
      <c r="BW190" s="254"/>
      <c r="BX190" s="254"/>
      <c r="BY190" s="254"/>
      <c r="BZ190" s="254"/>
      <c r="CA190" s="254"/>
      <c r="CB190" s="254"/>
      <c r="CC190" s="254"/>
      <c r="CD190" s="254"/>
      <c r="CE190" s="254"/>
      <c r="CF190" s="254"/>
    </row>
    <row r="191">
      <c r="U191" s="185"/>
      <c r="V191" s="180"/>
      <c r="W191" s="185"/>
      <c r="X191" s="185"/>
      <c r="Y191" s="185"/>
      <c r="AA191" s="185"/>
      <c r="AB191" s="185"/>
      <c r="AC191" s="180"/>
      <c r="AD191" s="180"/>
      <c r="AE191" s="180"/>
      <c r="AF191" s="253"/>
      <c r="AG191" s="180"/>
      <c r="AH191" s="180"/>
      <c r="AI191" s="180"/>
      <c r="AJ191" s="180"/>
      <c r="AK191" s="180"/>
      <c r="AL191" s="180"/>
      <c r="AM191" s="254"/>
      <c r="AN191" s="254"/>
      <c r="AO191" s="254"/>
      <c r="AP191" s="254"/>
      <c r="AQ191" s="254"/>
      <c r="AR191" s="254"/>
      <c r="AS191" s="254"/>
      <c r="AT191" s="254"/>
      <c r="AU191" s="254"/>
      <c r="AV191" s="254"/>
      <c r="AW191" s="254"/>
      <c r="AX191" s="254"/>
      <c r="AY191" s="254"/>
      <c r="AZ191" s="254"/>
      <c r="BA191" s="254"/>
      <c r="BB191" s="254"/>
      <c r="BC191" s="254"/>
      <c r="BD191" s="254"/>
      <c r="BE191" s="254"/>
      <c r="BF191" s="254"/>
      <c r="BG191" s="254"/>
      <c r="BH191" s="254"/>
      <c r="BI191" s="254"/>
      <c r="BJ191" s="254"/>
      <c r="BK191" s="254"/>
      <c r="BL191" s="254"/>
      <c r="BM191" s="254"/>
      <c r="BN191" s="254"/>
      <c r="BO191" s="254"/>
      <c r="BP191" s="254"/>
      <c r="BQ191" s="254"/>
      <c r="BR191" s="254"/>
      <c r="BS191" s="254"/>
      <c r="BT191" s="254"/>
      <c r="BU191" s="254"/>
      <c r="BV191" s="254"/>
      <c r="BW191" s="254"/>
      <c r="BX191" s="254"/>
      <c r="BY191" s="254"/>
      <c r="BZ191" s="254"/>
      <c r="CA191" s="254"/>
      <c r="CB191" s="254"/>
      <c r="CC191" s="254"/>
      <c r="CD191" s="254"/>
      <c r="CE191" s="254"/>
      <c r="CF191" s="254"/>
    </row>
    <row r="192">
      <c r="U192" s="185"/>
      <c r="V192" s="180"/>
      <c r="W192" s="185"/>
      <c r="X192" s="185"/>
      <c r="Y192" s="185"/>
      <c r="AA192" s="185"/>
      <c r="AB192" s="185"/>
      <c r="AC192" s="180"/>
      <c r="AD192" s="180"/>
      <c r="AE192" s="180"/>
      <c r="AF192" s="253"/>
      <c r="AG192" s="180"/>
      <c r="AH192" s="180"/>
      <c r="AI192" s="180"/>
      <c r="AJ192" s="180"/>
      <c r="AK192" s="180"/>
      <c r="AL192" s="180"/>
      <c r="AM192" s="254"/>
      <c r="AN192" s="254"/>
      <c r="AO192" s="254"/>
      <c r="AP192" s="254"/>
      <c r="AQ192" s="254"/>
      <c r="AR192" s="254"/>
      <c r="AS192" s="254"/>
      <c r="AT192" s="254"/>
      <c r="AU192" s="254"/>
      <c r="AV192" s="254"/>
      <c r="AW192" s="254"/>
      <c r="AX192" s="254"/>
      <c r="AY192" s="254"/>
      <c r="AZ192" s="254"/>
      <c r="BA192" s="254"/>
      <c r="BB192" s="254"/>
      <c r="BC192" s="254"/>
      <c r="BD192" s="254"/>
      <c r="BE192" s="254"/>
      <c r="BF192" s="254"/>
      <c r="BG192" s="254"/>
      <c r="BH192" s="254"/>
      <c r="BI192" s="254"/>
      <c r="BJ192" s="254"/>
      <c r="BK192" s="254"/>
      <c r="BL192" s="254"/>
      <c r="BM192" s="254"/>
      <c r="BN192" s="254"/>
      <c r="BO192" s="254"/>
      <c r="BP192" s="254"/>
      <c r="BQ192" s="254"/>
      <c r="BR192" s="254"/>
      <c r="BS192" s="254"/>
      <c r="BT192" s="254"/>
      <c r="BU192" s="254"/>
      <c r="BV192" s="254"/>
      <c r="BW192" s="254"/>
      <c r="BX192" s="254"/>
      <c r="BY192" s="254"/>
      <c r="BZ192" s="254"/>
      <c r="CA192" s="254"/>
      <c r="CB192" s="254"/>
      <c r="CC192" s="254"/>
      <c r="CD192" s="254"/>
      <c r="CE192" s="254"/>
      <c r="CF192" s="254"/>
    </row>
  </sheetData>
  <mergeCells count="295">
    <mergeCell ref="BY3:BY4"/>
    <mergeCell ref="CA3:CD4"/>
    <mergeCell ref="CA5:CD5"/>
    <mergeCell ref="CA6:CB6"/>
    <mergeCell ref="CC6:CD6"/>
    <mergeCell ref="AG3:AL4"/>
    <mergeCell ref="AN3:AR4"/>
    <mergeCell ref="AT3:AY4"/>
    <mergeCell ref="BA3:BE4"/>
    <mergeCell ref="BG3:BL4"/>
    <mergeCell ref="BN3:BU4"/>
    <mergeCell ref="BW3:BW4"/>
    <mergeCell ref="B1:H1"/>
    <mergeCell ref="B3:D4"/>
    <mergeCell ref="J3:L4"/>
    <mergeCell ref="U3:Y4"/>
    <mergeCell ref="AA3:AE4"/>
    <mergeCell ref="B5:D5"/>
    <mergeCell ref="J5:L5"/>
    <mergeCell ref="N6:O6"/>
    <mergeCell ref="P6:Q6"/>
    <mergeCell ref="BP7:BR7"/>
    <mergeCell ref="BS7:BU7"/>
    <mergeCell ref="BB8:BE8"/>
    <mergeCell ref="BG8:BJ8"/>
    <mergeCell ref="BK8:BL8"/>
    <mergeCell ref="BP8:BR8"/>
    <mergeCell ref="BS8:BU8"/>
    <mergeCell ref="C7:D7"/>
    <mergeCell ref="C8:D8"/>
    <mergeCell ref="G8:H8"/>
    <mergeCell ref="K8:L8"/>
    <mergeCell ref="F3:H4"/>
    <mergeCell ref="F5:H5"/>
    <mergeCell ref="C6:D6"/>
    <mergeCell ref="G6:H6"/>
    <mergeCell ref="K6:L6"/>
    <mergeCell ref="G7:H7"/>
    <mergeCell ref="K7:L7"/>
    <mergeCell ref="K10:L10"/>
    <mergeCell ref="U10:V10"/>
    <mergeCell ref="C11:D11"/>
    <mergeCell ref="K11:L11"/>
    <mergeCell ref="Y11:Y12"/>
    <mergeCell ref="C12:D12"/>
    <mergeCell ref="K12:L12"/>
    <mergeCell ref="G11:H11"/>
    <mergeCell ref="G12:H12"/>
    <mergeCell ref="C13:D13"/>
    <mergeCell ref="G13:H13"/>
    <mergeCell ref="K13:L13"/>
    <mergeCell ref="C15:D15"/>
    <mergeCell ref="C16:D16"/>
    <mergeCell ref="K17:L17"/>
    <mergeCell ref="K20:L20"/>
    <mergeCell ref="K21:L21"/>
    <mergeCell ref="K22:L22"/>
    <mergeCell ref="K23:L23"/>
    <mergeCell ref="K24:L24"/>
    <mergeCell ref="K25:L25"/>
    <mergeCell ref="K15:L15"/>
    <mergeCell ref="X15:X16"/>
    <mergeCell ref="Y15:Y16"/>
    <mergeCell ref="K16:L16"/>
    <mergeCell ref="Y17:Y18"/>
    <mergeCell ref="K18:L18"/>
    <mergeCell ref="K19:L19"/>
    <mergeCell ref="G22:H22"/>
    <mergeCell ref="G23:H23"/>
    <mergeCell ref="G24:H24"/>
    <mergeCell ref="G25:H25"/>
    <mergeCell ref="G15:H15"/>
    <mergeCell ref="G16:H16"/>
    <mergeCell ref="G17:H17"/>
    <mergeCell ref="G18:H18"/>
    <mergeCell ref="G19:H19"/>
    <mergeCell ref="G20:H20"/>
    <mergeCell ref="G21:H21"/>
    <mergeCell ref="X25:X26"/>
    <mergeCell ref="Y25:Y26"/>
    <mergeCell ref="X27:X28"/>
    <mergeCell ref="Y27:Y28"/>
    <mergeCell ref="X29:X30"/>
    <mergeCell ref="Y29:Y30"/>
    <mergeCell ref="X31:X32"/>
    <mergeCell ref="Y31:Y32"/>
    <mergeCell ref="X17:X18"/>
    <mergeCell ref="X19:X20"/>
    <mergeCell ref="Y19:Y20"/>
    <mergeCell ref="X21:X22"/>
    <mergeCell ref="Y21:Y22"/>
    <mergeCell ref="X23:X24"/>
    <mergeCell ref="Y23:Y24"/>
    <mergeCell ref="AA5:AE7"/>
    <mergeCell ref="AA8:AB8"/>
    <mergeCell ref="AC8:AE8"/>
    <mergeCell ref="AK8:AL8"/>
    <mergeCell ref="AN8:AO8"/>
    <mergeCell ref="N3:S4"/>
    <mergeCell ref="N5:S5"/>
    <mergeCell ref="U5:Y9"/>
    <mergeCell ref="AG5:AL7"/>
    <mergeCell ref="AN5:AR7"/>
    <mergeCell ref="AT5:AY7"/>
    <mergeCell ref="R6:S6"/>
    <mergeCell ref="AX8:AY8"/>
    <mergeCell ref="AG8:AH8"/>
    <mergeCell ref="AI8:AJ8"/>
    <mergeCell ref="C9:D9"/>
    <mergeCell ref="G9:H9"/>
    <mergeCell ref="K9:L9"/>
    <mergeCell ref="C10:D10"/>
    <mergeCell ref="G10:H10"/>
    <mergeCell ref="X10:Y10"/>
    <mergeCell ref="AV8:AW8"/>
    <mergeCell ref="AV12:AW12"/>
    <mergeCell ref="AV15:AW15"/>
    <mergeCell ref="X11:X12"/>
    <mergeCell ref="X13:X14"/>
    <mergeCell ref="Y13:Y14"/>
    <mergeCell ref="C14:D14"/>
    <mergeCell ref="G14:H14"/>
    <mergeCell ref="K14:L14"/>
    <mergeCell ref="BD12:BE12"/>
    <mergeCell ref="BD13:BE13"/>
    <mergeCell ref="BD14:BE14"/>
    <mergeCell ref="BD15:BE15"/>
    <mergeCell ref="AT8:AU8"/>
    <mergeCell ref="BB9:BE9"/>
    <mergeCell ref="BG9:BH9"/>
    <mergeCell ref="BI9:BJ9"/>
    <mergeCell ref="BB10:BE10"/>
    <mergeCell ref="BA11:BB11"/>
    <mergeCell ref="BC11:BE11"/>
    <mergeCell ref="BA5:BE5"/>
    <mergeCell ref="BG5:BL7"/>
    <mergeCell ref="BN5:BU5"/>
    <mergeCell ref="BY5:BY7"/>
    <mergeCell ref="BN6:BO6"/>
    <mergeCell ref="BP6:BR6"/>
    <mergeCell ref="BS6:BU6"/>
    <mergeCell ref="BP12:BR12"/>
    <mergeCell ref="BP13:BR13"/>
    <mergeCell ref="BP14:BR14"/>
    <mergeCell ref="BP15:BR15"/>
    <mergeCell ref="BI16:BJ16"/>
    <mergeCell ref="BP16:BR16"/>
    <mergeCell ref="BP9:BR9"/>
    <mergeCell ref="BS9:BU9"/>
    <mergeCell ref="BP10:BR10"/>
    <mergeCell ref="BS10:BU10"/>
    <mergeCell ref="BP11:BR11"/>
    <mergeCell ref="BS11:BU11"/>
    <mergeCell ref="BS12:BU12"/>
    <mergeCell ref="BD19:BE19"/>
    <mergeCell ref="BD20:BE20"/>
    <mergeCell ref="BA6:BE6"/>
    <mergeCell ref="BB7:BE7"/>
    <mergeCell ref="BD16:BE16"/>
    <mergeCell ref="BD17:BE17"/>
    <mergeCell ref="BD18:BE18"/>
    <mergeCell ref="AT19:AY19"/>
    <mergeCell ref="AT20:AY20"/>
    <mergeCell ref="BN24:BQ24"/>
    <mergeCell ref="BR24:BU24"/>
    <mergeCell ref="BS13:BU13"/>
    <mergeCell ref="BS14:BU14"/>
    <mergeCell ref="BS15:BU15"/>
    <mergeCell ref="BS16:BU16"/>
    <mergeCell ref="BN17:BU17"/>
    <mergeCell ref="BN18:BU22"/>
    <mergeCell ref="BN23:BU23"/>
    <mergeCell ref="BB42:BE42"/>
    <mergeCell ref="BB43:BE43"/>
    <mergeCell ref="BB35:BE35"/>
    <mergeCell ref="BB36:BE36"/>
    <mergeCell ref="BB37:BE37"/>
    <mergeCell ref="BB38:BE38"/>
    <mergeCell ref="BB39:BE39"/>
    <mergeCell ref="BB40:BE40"/>
    <mergeCell ref="BB41:BE41"/>
    <mergeCell ref="AV21:AY21"/>
    <mergeCell ref="BD21:BE21"/>
    <mergeCell ref="AV22:AY22"/>
    <mergeCell ref="BD22:BE22"/>
    <mergeCell ref="AV23:AY23"/>
    <mergeCell ref="BD23:BE23"/>
    <mergeCell ref="BD24:BE24"/>
    <mergeCell ref="BD25:BE25"/>
    <mergeCell ref="AV27:AY27"/>
    <mergeCell ref="AV28:AY28"/>
    <mergeCell ref="AV24:AY24"/>
    <mergeCell ref="AV25:AY25"/>
    <mergeCell ref="BN25:BQ30"/>
    <mergeCell ref="BR25:BU30"/>
    <mergeCell ref="BD26:BE26"/>
    <mergeCell ref="BD27:BE27"/>
    <mergeCell ref="BD28:BE28"/>
    <mergeCell ref="BD29:BE29"/>
    <mergeCell ref="AV30:AY30"/>
    <mergeCell ref="BD30:BE30"/>
    <mergeCell ref="BD31:BE31"/>
    <mergeCell ref="BA32:BE32"/>
    <mergeCell ref="BB33:BE33"/>
    <mergeCell ref="BB34:BE34"/>
    <mergeCell ref="AV26:AY26"/>
    <mergeCell ref="AV29:AY29"/>
    <mergeCell ref="AV31:AY31"/>
    <mergeCell ref="AV32:AY32"/>
    <mergeCell ref="AV33:AY33"/>
    <mergeCell ref="AV34:AY34"/>
    <mergeCell ref="AV35:AY35"/>
    <mergeCell ref="BB46:BE46"/>
    <mergeCell ref="BB47:BE47"/>
    <mergeCell ref="BB48:BE48"/>
    <mergeCell ref="BB49:BE49"/>
    <mergeCell ref="BB50:BE50"/>
    <mergeCell ref="BB51:BE51"/>
    <mergeCell ref="BB52:BE52"/>
    <mergeCell ref="AV36:AY36"/>
    <mergeCell ref="AV37:AY37"/>
    <mergeCell ref="AV38:AY38"/>
    <mergeCell ref="AV39:AY39"/>
    <mergeCell ref="AV40:AY40"/>
    <mergeCell ref="BB44:BE44"/>
    <mergeCell ref="BB45:BE45"/>
    <mergeCell ref="BO172:BU172"/>
    <mergeCell ref="BO173:BU173"/>
    <mergeCell ref="BO174:BU174"/>
    <mergeCell ref="BO175:BU175"/>
    <mergeCell ref="BO176:BU176"/>
    <mergeCell ref="BO177:BU177"/>
    <mergeCell ref="BO178:BU178"/>
    <mergeCell ref="BO186:BU186"/>
    <mergeCell ref="BO187:BU187"/>
    <mergeCell ref="BO188:BU188"/>
    <mergeCell ref="BO189:BU189"/>
    <mergeCell ref="BO190:BU190"/>
    <mergeCell ref="BO179:BU179"/>
    <mergeCell ref="BO180:BU180"/>
    <mergeCell ref="BO181:BU181"/>
    <mergeCell ref="BO182:BU182"/>
    <mergeCell ref="BO183:BU183"/>
    <mergeCell ref="BO184:BU184"/>
    <mergeCell ref="BO185:BU185"/>
    <mergeCell ref="BN31:BU31"/>
    <mergeCell ref="BN32:BP32"/>
    <mergeCell ref="BQ32:BR32"/>
    <mergeCell ref="BS32:BU32"/>
    <mergeCell ref="BN33:BP68"/>
    <mergeCell ref="BQ33:BR68"/>
    <mergeCell ref="BS33:BU68"/>
    <mergeCell ref="BN69:BU69"/>
    <mergeCell ref="BN70:BU77"/>
    <mergeCell ref="BN78:BU78"/>
    <mergeCell ref="BN79:BU84"/>
    <mergeCell ref="BN85:BU85"/>
    <mergeCell ref="BN86:BU93"/>
    <mergeCell ref="BN94:BU94"/>
    <mergeCell ref="BN95:BP95"/>
    <mergeCell ref="BQ95:BR95"/>
    <mergeCell ref="BS95:BU95"/>
    <mergeCell ref="BN96:BP111"/>
    <mergeCell ref="BQ96:BR105"/>
    <mergeCell ref="BS96:BU111"/>
    <mergeCell ref="BQ106:BR106"/>
    <mergeCell ref="BS112:BU112"/>
    <mergeCell ref="BQ107:BR111"/>
    <mergeCell ref="BN112:BR112"/>
    <mergeCell ref="BN113:BR129"/>
    <mergeCell ref="BS113:BU129"/>
    <mergeCell ref="BN130:BU130"/>
    <mergeCell ref="BN131:BU143"/>
    <mergeCell ref="BN146:BU147"/>
    <mergeCell ref="BN148:BU151"/>
    <mergeCell ref="BO152:BU152"/>
    <mergeCell ref="BO153:BU153"/>
    <mergeCell ref="BO154:BU154"/>
    <mergeCell ref="BO155:BU155"/>
    <mergeCell ref="BO156:BU156"/>
    <mergeCell ref="BO157:BU157"/>
    <mergeCell ref="BO158:BU158"/>
    <mergeCell ref="BO159:BU159"/>
    <mergeCell ref="BO160:BU160"/>
    <mergeCell ref="BO161:BU161"/>
    <mergeCell ref="BO162:BU162"/>
    <mergeCell ref="BO163:BU163"/>
    <mergeCell ref="BO164:BU164"/>
    <mergeCell ref="BO165:BU165"/>
    <mergeCell ref="BO166:BU166"/>
    <mergeCell ref="BO167:BU167"/>
    <mergeCell ref="BO168:BU168"/>
    <mergeCell ref="BO169:BU169"/>
    <mergeCell ref="BO170:BU170"/>
    <mergeCell ref="BO171:BU171"/>
  </mergeCells>
  <hyperlinks>
    <hyperlink r:id="rId2" ref="B3"/>
    <hyperlink r:id="rId3" ref="F3"/>
    <hyperlink r:id="rId4" ref="J3"/>
    <hyperlink r:id="rId5" ref="N3"/>
    <hyperlink r:id="rId6" ref="U3"/>
    <hyperlink r:id="rId7" ref="AA3"/>
    <hyperlink r:id="rId8" ref="AG3"/>
    <hyperlink r:id="rId9" ref="AN3"/>
    <hyperlink r:id="rId10" location="Common_Blades" ref="AT3"/>
    <hyperlink r:id="rId11" ref="BA3"/>
    <hyperlink r:id="rId12" ref="BG3"/>
    <hyperlink r:id="rId13" ref="BN3"/>
    <hyperlink r:id="rId14" ref="BW3"/>
    <hyperlink r:id="rId15" ref="BY3"/>
    <hyperlink r:id="rId16" ref="CA3"/>
    <hyperlink r:id="rId17" ref="AT5"/>
    <hyperlink r:id="rId18" ref="CA5"/>
    <hyperlink r:id="rId19" ref="Q7"/>
    <hyperlink r:id="rId20" ref="Q8"/>
    <hyperlink r:id="rId21" ref="Q9"/>
    <hyperlink r:id="rId22" ref="AO9"/>
    <hyperlink r:id="rId23" ref="AQ9"/>
    <hyperlink r:id="rId24" ref="AR9"/>
    <hyperlink r:id="rId25" ref="Q10"/>
    <hyperlink r:id="rId26" ref="AO10"/>
    <hyperlink r:id="rId27" ref="AQ10"/>
    <hyperlink r:id="rId28" ref="AR10"/>
    <hyperlink r:id="rId29" ref="BH10"/>
    <hyperlink r:id="rId30" ref="BJ10"/>
    <hyperlink r:id="rId31" ref="Q11"/>
    <hyperlink r:id="rId32" ref="V11"/>
    <hyperlink r:id="rId33" location="anarchic" ref="AE11"/>
    <hyperlink r:id="rId34" ref="AO11"/>
    <hyperlink r:id="rId35" ref="AQ11"/>
    <hyperlink r:id="rId36" ref="AR11"/>
    <hyperlink r:id="rId37" ref="BH11"/>
    <hyperlink r:id="rId38" ref="BJ11"/>
    <hyperlink r:id="rId39" ref="Q12"/>
    <hyperlink r:id="rId40" ref="V12"/>
    <hyperlink r:id="rId41" location="axiomatic" ref="AE12"/>
    <hyperlink r:id="rId42" ref="AO12"/>
    <hyperlink r:id="rId43" ref="AQ12"/>
    <hyperlink r:id="rId44" ref="AR12"/>
    <hyperlink r:id="rId45" ref="BH12"/>
    <hyperlink r:id="rId46" ref="BJ12"/>
    <hyperlink r:id="rId47" ref="Q13"/>
    <hyperlink r:id="rId48" ref="V13"/>
    <hyperlink r:id="rId49" location="bane" ref="AE13"/>
    <hyperlink r:id="rId50" ref="AO13"/>
    <hyperlink r:id="rId51" ref="AQ13"/>
    <hyperlink r:id="rId52" ref="AR13"/>
    <hyperlink r:id="rId53" ref="BH13"/>
    <hyperlink r:id="rId54" ref="BJ13"/>
    <hyperlink r:id="rId55" ref="Q14"/>
    <hyperlink r:id="rId56" ref="V14"/>
    <hyperlink r:id="rId57" ref="AO14"/>
    <hyperlink r:id="rId58" ref="AQ14"/>
    <hyperlink r:id="rId59" ref="AR14"/>
    <hyperlink r:id="rId60" ref="BH14"/>
    <hyperlink r:id="rId61" ref="BJ14"/>
    <hyperlink r:id="rId62" ref="Q15"/>
    <hyperlink r:id="rId63" ref="V15"/>
    <hyperlink r:id="rId64" ref="AO15"/>
    <hyperlink r:id="rId65" ref="AQ15"/>
    <hyperlink r:id="rId66" ref="AR15"/>
    <hyperlink r:id="rId67" ref="BH15"/>
    <hyperlink r:id="rId68" ref="BJ15"/>
    <hyperlink r:id="rId69" ref="Q16"/>
    <hyperlink r:id="rId70" ref="V16"/>
    <hyperlink r:id="rId71" location="brilliantEnergy" ref="AE16"/>
    <hyperlink r:id="rId72" ref="AO16"/>
    <hyperlink r:id="rId73" ref="AQ16"/>
    <hyperlink r:id="rId74" ref="AR16"/>
    <hyperlink r:id="rId75" ref="BH16"/>
    <hyperlink r:id="rId76" ref="Q17"/>
    <hyperlink r:id="rId77" ref="V17"/>
    <hyperlink r:id="rId78" ref="AO17"/>
    <hyperlink r:id="rId79" ref="AQ17"/>
    <hyperlink r:id="rId80" ref="AR17"/>
    <hyperlink r:id="rId81" ref="BH17"/>
    <hyperlink r:id="rId82" ref="BJ17"/>
    <hyperlink r:id="rId83" ref="Q18"/>
    <hyperlink r:id="rId84" ref="V18"/>
    <hyperlink r:id="rId85" location="dancing" ref="AE18"/>
    <hyperlink r:id="rId86" ref="AO18"/>
    <hyperlink r:id="rId87" ref="AQ18"/>
    <hyperlink r:id="rId88" ref="AR18"/>
    <hyperlink r:id="rId89" ref="BH18"/>
    <hyperlink r:id="rId90" ref="BJ18"/>
    <hyperlink r:id="rId91" ref="Q19"/>
    <hyperlink r:id="rId92" ref="V19"/>
    <hyperlink r:id="rId93" ref="BH19"/>
    <hyperlink r:id="rId94" ref="BJ19"/>
    <hyperlink r:id="rId95" ref="Q20"/>
    <hyperlink r:id="rId96" ref="V20"/>
    <hyperlink r:id="rId97" ref="BH20"/>
    <hyperlink r:id="rId98" location="Propeller_aircraft" ref="BJ20"/>
    <hyperlink r:id="rId99" ref="Q21"/>
    <hyperlink r:id="rId100" ref="V21"/>
    <hyperlink r:id="rId101" ref="BH21"/>
    <hyperlink r:id="rId102" ref="BJ21"/>
    <hyperlink r:id="rId103" ref="Q22"/>
    <hyperlink r:id="rId104" ref="V22"/>
    <hyperlink r:id="rId105" location="flaming" ref="AE22"/>
    <hyperlink r:id="rId106" ref="BJ22"/>
    <hyperlink r:id="rId107" ref="Q23"/>
    <hyperlink r:id="rId108" ref="Q24"/>
    <hyperlink r:id="rId109" location="frost" ref="AE24"/>
    <hyperlink r:id="rId110" ref="Q25"/>
    <hyperlink r:id="rId111" location="ghostTouchWeapon" ref="AE25"/>
    <hyperlink r:id="rId112" ref="Q26"/>
    <hyperlink r:id="rId113" location="holy" ref="AE26"/>
    <hyperlink r:id="rId114" location="keen" ref="AE28"/>
    <hyperlink r:id="rId115" location="merciful" ref="AE30"/>
    <hyperlink r:id="rId116" location="seeking" ref="AE32"/>
    <hyperlink r:id="rId117" location="shock" ref="AE33"/>
    <hyperlink r:id="rId118" location="speed" ref="AE34"/>
    <hyperlink r:id="rId119" location="unholy" ref="AE37"/>
  </hyperlinks>
  <drawing r:id="rId120"/>
  <legacyDrawing r:id="rId1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57"/>
    <col customWidth="1" min="2" max="2" width="18.57"/>
    <col customWidth="1" min="3" max="8" width="17.29"/>
  </cols>
  <sheetData>
    <row r="1" ht="34.5" customHeight="1">
      <c r="A1" s="428"/>
      <c r="B1" s="51" t="s">
        <v>6765</v>
      </c>
      <c r="C1" s="80"/>
      <c r="D1" s="80"/>
      <c r="E1" s="80"/>
      <c r="F1" s="80"/>
      <c r="G1" s="80"/>
      <c r="H1" s="48"/>
    </row>
    <row r="2" ht="107.25" customHeight="1">
      <c r="A2" s="429"/>
      <c r="B2" s="70" t="s">
        <v>6849</v>
      </c>
      <c r="C2" s="80"/>
      <c r="D2" s="80"/>
      <c r="E2" s="80"/>
      <c r="F2" s="80"/>
      <c r="G2" s="80"/>
      <c r="H2" s="48"/>
      <c r="I2" s="51" t="s">
        <v>6850</v>
      </c>
      <c r="J2" s="80"/>
      <c r="K2" s="80"/>
      <c r="L2" s="80"/>
      <c r="M2" s="80"/>
      <c r="N2" s="48"/>
    </row>
    <row r="3" ht="53.25" customHeight="1">
      <c r="A3" s="430">
        <v>1.0</v>
      </c>
      <c r="B3" s="431" t="s">
        <v>6191</v>
      </c>
      <c r="C3" s="432" t="s">
        <v>6851</v>
      </c>
      <c r="D3" s="6"/>
      <c r="E3" s="6"/>
      <c r="F3" s="6"/>
      <c r="G3" s="6"/>
      <c r="H3" s="286"/>
      <c r="I3" s="433"/>
      <c r="J3" s="29"/>
      <c r="K3" s="29"/>
      <c r="L3" s="29"/>
      <c r="M3" s="29"/>
      <c r="N3" s="276"/>
    </row>
    <row r="4" ht="53.25" customHeight="1">
      <c r="A4" s="434">
        <v>2.0</v>
      </c>
      <c r="B4" s="431" t="s">
        <v>6205</v>
      </c>
      <c r="C4" s="432" t="s">
        <v>6852</v>
      </c>
      <c r="D4" s="6"/>
      <c r="E4" s="6"/>
      <c r="F4" s="6"/>
      <c r="G4" s="6"/>
      <c r="H4" s="286"/>
      <c r="I4" s="435" t="s">
        <v>6853</v>
      </c>
      <c r="J4" s="6"/>
      <c r="K4" s="6"/>
      <c r="L4" s="6"/>
      <c r="M4" s="6"/>
      <c r="N4" s="286"/>
    </row>
    <row r="5" ht="53.25" customHeight="1">
      <c r="A5" s="434">
        <v>3.0</v>
      </c>
      <c r="B5" s="431" t="s">
        <v>6788</v>
      </c>
      <c r="C5" s="432" t="s">
        <v>6854</v>
      </c>
      <c r="D5" s="6"/>
      <c r="E5" s="6"/>
      <c r="F5" s="6"/>
      <c r="G5" s="6"/>
      <c r="H5" s="286"/>
      <c r="I5" s="435" t="s">
        <v>6855</v>
      </c>
      <c r="J5" s="6"/>
      <c r="K5" s="6"/>
      <c r="L5" s="6"/>
      <c r="M5" s="6"/>
      <c r="N5" s="286"/>
    </row>
    <row r="6" ht="53.25" customHeight="1">
      <c r="A6" s="434">
        <v>4.0</v>
      </c>
      <c r="B6" s="431" t="s">
        <v>6790</v>
      </c>
      <c r="C6" s="432" t="s">
        <v>6856</v>
      </c>
      <c r="D6" s="6"/>
      <c r="E6" s="6"/>
      <c r="F6" s="6"/>
      <c r="G6" s="6"/>
      <c r="H6" s="286"/>
      <c r="I6" s="435" t="s">
        <v>6857</v>
      </c>
      <c r="J6" s="6"/>
      <c r="K6" s="6"/>
      <c r="L6" s="6"/>
      <c r="M6" s="6"/>
      <c r="N6" s="286"/>
    </row>
    <row r="7" ht="53.25" customHeight="1">
      <c r="A7" s="434">
        <v>5.0</v>
      </c>
      <c r="B7" s="431" t="s">
        <v>6718</v>
      </c>
      <c r="C7" s="432" t="s">
        <v>6858</v>
      </c>
      <c r="D7" s="6"/>
      <c r="E7" s="6"/>
      <c r="F7" s="6"/>
      <c r="G7" s="6"/>
      <c r="H7" s="286"/>
      <c r="I7" s="435" t="s">
        <v>6859</v>
      </c>
      <c r="J7" s="6"/>
      <c r="K7" s="6"/>
      <c r="L7" s="6"/>
      <c r="M7" s="6"/>
      <c r="N7" s="286"/>
    </row>
    <row r="8" ht="53.25" customHeight="1">
      <c r="A8" s="434">
        <v>6.0</v>
      </c>
      <c r="B8" s="431" t="s">
        <v>6793</v>
      </c>
      <c r="C8" s="432" t="s">
        <v>6860</v>
      </c>
      <c r="D8" s="6"/>
      <c r="E8" s="6"/>
      <c r="F8" s="6"/>
      <c r="G8" s="6"/>
      <c r="H8" s="286"/>
      <c r="I8" s="435" t="s">
        <v>6861</v>
      </c>
      <c r="J8" s="6"/>
      <c r="K8" s="6"/>
      <c r="L8" s="6"/>
      <c r="M8" s="6"/>
      <c r="N8" s="286"/>
    </row>
    <row r="9" ht="53.25" customHeight="1">
      <c r="A9" s="434">
        <v>7.0</v>
      </c>
      <c r="B9" s="431" t="s">
        <v>6795</v>
      </c>
      <c r="C9" s="432" t="s">
        <v>6862</v>
      </c>
      <c r="D9" s="6"/>
      <c r="E9" s="6"/>
      <c r="F9" s="6"/>
      <c r="G9" s="6"/>
      <c r="H9" s="286"/>
      <c r="I9" s="435" t="s">
        <v>6863</v>
      </c>
      <c r="J9" s="6"/>
      <c r="K9" s="6"/>
      <c r="L9" s="6"/>
      <c r="M9" s="6"/>
      <c r="N9" s="286"/>
    </row>
    <row r="10" ht="53.25" customHeight="1">
      <c r="A10" s="434">
        <v>8.0</v>
      </c>
      <c r="B10" s="431" t="s">
        <v>6797</v>
      </c>
      <c r="C10" s="432" t="s">
        <v>6864</v>
      </c>
      <c r="D10" s="6"/>
      <c r="E10" s="6"/>
      <c r="F10" s="6"/>
      <c r="G10" s="6"/>
      <c r="H10" s="286"/>
      <c r="I10" s="435" t="s">
        <v>6865</v>
      </c>
      <c r="J10" s="6"/>
      <c r="K10" s="6"/>
      <c r="L10" s="6"/>
      <c r="M10" s="6"/>
      <c r="N10" s="286"/>
    </row>
    <row r="11" ht="53.25" customHeight="1">
      <c r="A11" s="434">
        <v>9.0</v>
      </c>
      <c r="B11" s="431" t="s">
        <v>6799</v>
      </c>
      <c r="C11" s="432" t="s">
        <v>6866</v>
      </c>
      <c r="D11" s="6"/>
      <c r="E11" s="6"/>
      <c r="F11" s="6"/>
      <c r="G11" s="6"/>
      <c r="H11" s="286"/>
      <c r="I11" s="435" t="s">
        <v>6867</v>
      </c>
      <c r="J11" s="6"/>
      <c r="K11" s="6"/>
      <c r="L11" s="6"/>
      <c r="M11" s="6"/>
      <c r="N11" s="286"/>
    </row>
    <row r="12" ht="53.25" customHeight="1">
      <c r="A12" s="434">
        <v>10.0</v>
      </c>
      <c r="B12" s="431" t="s">
        <v>6801</v>
      </c>
      <c r="C12" s="432" t="s">
        <v>6868</v>
      </c>
      <c r="D12" s="6"/>
      <c r="E12" s="6"/>
      <c r="F12" s="6"/>
      <c r="G12" s="6"/>
      <c r="H12" s="286"/>
      <c r="I12" s="435" t="s">
        <v>6869</v>
      </c>
      <c r="J12" s="6"/>
      <c r="K12" s="6"/>
      <c r="L12" s="6"/>
      <c r="M12" s="6"/>
      <c r="N12" s="286"/>
    </row>
    <row r="13" ht="53.25" customHeight="1">
      <c r="A13" s="434">
        <v>11.0</v>
      </c>
      <c r="B13" s="431" t="s">
        <v>6309</v>
      </c>
      <c r="C13" s="432" t="s">
        <v>6870</v>
      </c>
      <c r="D13" s="6"/>
      <c r="E13" s="6"/>
      <c r="F13" s="6"/>
      <c r="G13" s="6"/>
      <c r="H13" s="286"/>
      <c r="I13" s="435" t="s">
        <v>6871</v>
      </c>
      <c r="J13" s="6"/>
      <c r="K13" s="6"/>
      <c r="L13" s="6"/>
      <c r="M13" s="6"/>
      <c r="N13" s="286"/>
    </row>
    <row r="14" ht="53.25" customHeight="1">
      <c r="A14" s="434">
        <v>12.0</v>
      </c>
      <c r="B14" s="431" t="s">
        <v>6804</v>
      </c>
      <c r="C14" s="432" t="s">
        <v>6872</v>
      </c>
      <c r="D14" s="6"/>
      <c r="E14" s="6"/>
      <c r="F14" s="6"/>
      <c r="G14" s="6"/>
      <c r="H14" s="286"/>
      <c r="I14" s="435" t="s">
        <v>6873</v>
      </c>
      <c r="J14" s="6"/>
      <c r="K14" s="6"/>
      <c r="L14" s="6"/>
      <c r="M14" s="6"/>
      <c r="N14" s="286"/>
    </row>
    <row r="15" ht="53.25" customHeight="1">
      <c r="A15" s="434">
        <v>13.0</v>
      </c>
      <c r="B15" s="431" t="s">
        <v>6806</v>
      </c>
      <c r="C15" s="432" t="s">
        <v>6874</v>
      </c>
      <c r="D15" s="6"/>
      <c r="E15" s="6"/>
      <c r="F15" s="6"/>
      <c r="G15" s="6"/>
      <c r="H15" s="286"/>
      <c r="I15" s="435" t="s">
        <v>6875</v>
      </c>
      <c r="J15" s="6"/>
      <c r="K15" s="6"/>
      <c r="L15" s="6"/>
      <c r="M15" s="6"/>
      <c r="N15" s="286"/>
    </row>
    <row r="16" ht="53.25" customHeight="1">
      <c r="A16" s="434">
        <v>14.0</v>
      </c>
      <c r="B16" s="431" t="s">
        <v>6256</v>
      </c>
      <c r="C16" s="432" t="s">
        <v>6876</v>
      </c>
      <c r="D16" s="6"/>
      <c r="E16" s="6"/>
      <c r="F16" s="6"/>
      <c r="G16" s="6"/>
      <c r="H16" s="286"/>
      <c r="I16" s="435" t="s">
        <v>6877</v>
      </c>
      <c r="J16" s="6"/>
      <c r="K16" s="6"/>
      <c r="L16" s="6"/>
      <c r="M16" s="6"/>
      <c r="N16" s="286"/>
    </row>
    <row r="17" ht="53.25" customHeight="1">
      <c r="A17" s="434">
        <v>15.0</v>
      </c>
      <c r="B17" s="431" t="s">
        <v>6809</v>
      </c>
      <c r="C17" s="432" t="s">
        <v>6878</v>
      </c>
      <c r="D17" s="6"/>
      <c r="E17" s="6"/>
      <c r="F17" s="6"/>
      <c r="G17" s="6"/>
      <c r="H17" s="286"/>
      <c r="I17" s="435" t="s">
        <v>6879</v>
      </c>
      <c r="J17" s="6"/>
      <c r="K17" s="6"/>
      <c r="L17" s="6"/>
      <c r="M17" s="6"/>
      <c r="N17" s="286"/>
    </row>
    <row r="18" ht="53.25" customHeight="1">
      <c r="A18" s="434">
        <v>16.0</v>
      </c>
      <c r="B18" s="431" t="s">
        <v>6294</v>
      </c>
      <c r="C18" s="432" t="s">
        <v>6880</v>
      </c>
      <c r="D18" s="6"/>
      <c r="E18" s="6"/>
      <c r="F18" s="6"/>
      <c r="G18" s="6"/>
      <c r="H18" s="286"/>
      <c r="I18" s="435" t="s">
        <v>6881</v>
      </c>
      <c r="J18" s="6"/>
      <c r="K18" s="6"/>
      <c r="L18" s="6"/>
      <c r="M18" s="6"/>
      <c r="N18" s="286"/>
      <c r="O18" s="436"/>
    </row>
    <row r="19" ht="53.25" customHeight="1">
      <c r="A19" s="434">
        <v>17.0</v>
      </c>
      <c r="B19" s="431" t="s">
        <v>6812</v>
      </c>
      <c r="C19" s="432" t="s">
        <v>6882</v>
      </c>
      <c r="D19" s="6"/>
      <c r="E19" s="6"/>
      <c r="F19" s="6"/>
      <c r="G19" s="6"/>
      <c r="H19" s="286"/>
      <c r="I19" s="435" t="s">
        <v>6883</v>
      </c>
      <c r="J19" s="6"/>
      <c r="K19" s="6"/>
      <c r="L19" s="6"/>
      <c r="M19" s="6"/>
      <c r="N19" s="286"/>
    </row>
    <row r="20" ht="53.25" customHeight="1">
      <c r="A20" s="434">
        <v>18.0</v>
      </c>
      <c r="B20" s="431" t="s">
        <v>6349</v>
      </c>
      <c r="C20" s="432" t="s">
        <v>6884</v>
      </c>
      <c r="D20" s="6"/>
      <c r="E20" s="6"/>
      <c r="F20" s="6"/>
      <c r="G20" s="6"/>
      <c r="H20" s="286"/>
      <c r="I20" s="435" t="s">
        <v>6885</v>
      </c>
      <c r="J20" s="6"/>
      <c r="K20" s="6"/>
      <c r="L20" s="6"/>
      <c r="M20" s="6"/>
      <c r="N20" s="286"/>
    </row>
    <row r="21" ht="53.25" customHeight="1">
      <c r="A21" s="434">
        <v>19.0</v>
      </c>
      <c r="B21" s="431" t="s">
        <v>6281</v>
      </c>
      <c r="C21" s="432" t="s">
        <v>6886</v>
      </c>
      <c r="D21" s="6"/>
      <c r="E21" s="6"/>
      <c r="F21" s="6"/>
      <c r="G21" s="6"/>
      <c r="H21" s="286"/>
      <c r="I21" s="435" t="s">
        <v>6887</v>
      </c>
      <c r="J21" s="6"/>
      <c r="K21" s="6"/>
      <c r="L21" s="6"/>
      <c r="M21" s="6"/>
      <c r="N21" s="286"/>
    </row>
    <row r="22" ht="53.25" customHeight="1">
      <c r="A22" s="434">
        <v>20.0</v>
      </c>
      <c r="B22" s="431" t="s">
        <v>6816</v>
      </c>
      <c r="C22" s="432" t="s">
        <v>6888</v>
      </c>
      <c r="D22" s="6"/>
      <c r="E22" s="6"/>
      <c r="F22" s="6"/>
      <c r="G22" s="6"/>
      <c r="H22" s="286"/>
      <c r="I22" s="435" t="s">
        <v>6889</v>
      </c>
      <c r="J22" s="6"/>
      <c r="K22" s="6"/>
      <c r="L22" s="6"/>
      <c r="M22" s="6"/>
      <c r="N22" s="286"/>
    </row>
    <row r="23" ht="53.25" customHeight="1">
      <c r="A23" s="434">
        <v>21.0</v>
      </c>
      <c r="B23" s="431" t="s">
        <v>6519</v>
      </c>
      <c r="C23" s="432" t="s">
        <v>6890</v>
      </c>
      <c r="D23" s="6"/>
      <c r="E23" s="6"/>
      <c r="F23" s="6"/>
      <c r="G23" s="6"/>
      <c r="H23" s="286"/>
      <c r="I23" s="435" t="s">
        <v>6891</v>
      </c>
      <c r="J23" s="6"/>
      <c r="K23" s="6"/>
      <c r="L23" s="6"/>
      <c r="M23" s="6"/>
      <c r="N23" s="286"/>
    </row>
    <row r="24" ht="53.25" customHeight="1">
      <c r="A24" s="434">
        <v>22.0</v>
      </c>
      <c r="B24" s="431" t="s">
        <v>6819</v>
      </c>
      <c r="C24" s="432" t="s">
        <v>6892</v>
      </c>
      <c r="D24" s="6"/>
      <c r="E24" s="6"/>
      <c r="F24" s="6"/>
      <c r="G24" s="6"/>
      <c r="H24" s="286"/>
      <c r="I24" s="435" t="s">
        <v>6893</v>
      </c>
      <c r="J24" s="6"/>
      <c r="K24" s="6"/>
      <c r="L24" s="6"/>
      <c r="M24" s="6"/>
      <c r="N24" s="286"/>
    </row>
    <row r="25" ht="53.25" customHeight="1">
      <c r="A25" s="434">
        <v>23.0</v>
      </c>
      <c r="B25" s="431" t="s">
        <v>6821</v>
      </c>
      <c r="C25" s="432" t="s">
        <v>6894</v>
      </c>
      <c r="D25" s="6"/>
      <c r="E25" s="6"/>
      <c r="F25" s="6"/>
      <c r="G25" s="6"/>
      <c r="H25" s="286"/>
      <c r="I25" s="435" t="s">
        <v>6895</v>
      </c>
      <c r="J25" s="6"/>
      <c r="K25" s="6"/>
      <c r="L25" s="6"/>
      <c r="M25" s="6"/>
      <c r="N25" s="286"/>
    </row>
    <row r="26" ht="53.25" customHeight="1">
      <c r="A26" s="434">
        <v>24.0</v>
      </c>
      <c r="B26" s="431" t="s">
        <v>2075</v>
      </c>
      <c r="C26" s="432" t="s">
        <v>6896</v>
      </c>
      <c r="D26" s="6"/>
      <c r="E26" s="6"/>
      <c r="F26" s="6"/>
      <c r="G26" s="6"/>
      <c r="H26" s="286"/>
      <c r="I26" s="435" t="s">
        <v>6897</v>
      </c>
      <c r="J26" s="6"/>
      <c r="K26" s="6"/>
      <c r="L26" s="6"/>
      <c r="M26" s="6"/>
      <c r="N26" s="286"/>
    </row>
    <row r="27" ht="53.25" customHeight="1">
      <c r="A27" s="434">
        <v>25.0</v>
      </c>
      <c r="B27" s="431" t="s">
        <v>6824</v>
      </c>
      <c r="C27" s="432" t="s">
        <v>6898</v>
      </c>
      <c r="D27" s="6"/>
      <c r="E27" s="6"/>
      <c r="F27" s="6"/>
      <c r="G27" s="6"/>
      <c r="H27" s="286"/>
      <c r="I27" s="435" t="s">
        <v>6899</v>
      </c>
      <c r="J27" s="6"/>
      <c r="K27" s="6"/>
      <c r="L27" s="6"/>
      <c r="M27" s="6"/>
      <c r="N27" s="286"/>
    </row>
    <row r="28" ht="53.25" customHeight="1">
      <c r="A28" s="434">
        <v>26.0</v>
      </c>
      <c r="B28" s="431" t="s">
        <v>6826</v>
      </c>
      <c r="C28" s="432" t="s">
        <v>6900</v>
      </c>
      <c r="D28" s="6"/>
      <c r="E28" s="6"/>
      <c r="F28" s="6"/>
      <c r="G28" s="6"/>
      <c r="H28" s="286"/>
      <c r="I28" s="435" t="s">
        <v>6901</v>
      </c>
      <c r="J28" s="6"/>
      <c r="K28" s="6"/>
      <c r="L28" s="6"/>
      <c r="M28" s="6"/>
      <c r="N28" s="286"/>
    </row>
    <row r="29" ht="53.25" customHeight="1">
      <c r="A29" s="434">
        <v>27.0</v>
      </c>
      <c r="B29" s="431" t="s">
        <v>6828</v>
      </c>
      <c r="C29" s="432" t="s">
        <v>6902</v>
      </c>
      <c r="D29" s="6"/>
      <c r="E29" s="6"/>
      <c r="F29" s="6"/>
      <c r="G29" s="6"/>
      <c r="H29" s="286"/>
      <c r="I29" s="435" t="s">
        <v>6903</v>
      </c>
      <c r="J29" s="6"/>
      <c r="K29" s="6"/>
      <c r="L29" s="6"/>
      <c r="M29" s="6"/>
      <c r="N29" s="286"/>
    </row>
    <row r="30" ht="53.25" customHeight="1">
      <c r="A30" s="434">
        <v>28.0</v>
      </c>
      <c r="B30" s="431" t="s">
        <v>6830</v>
      </c>
      <c r="C30" s="432" t="s">
        <v>6904</v>
      </c>
      <c r="D30" s="6"/>
      <c r="E30" s="6"/>
      <c r="F30" s="6"/>
      <c r="G30" s="6"/>
      <c r="H30" s="286"/>
      <c r="I30" s="435" t="s">
        <v>6905</v>
      </c>
      <c r="J30" s="6"/>
      <c r="K30" s="6"/>
      <c r="L30" s="6"/>
      <c r="M30" s="6"/>
      <c r="N30" s="286"/>
    </row>
    <row r="31" ht="53.25" customHeight="1">
      <c r="A31" s="434">
        <v>29.0</v>
      </c>
      <c r="B31" s="431" t="s">
        <v>6832</v>
      </c>
      <c r="C31" s="432" t="s">
        <v>6906</v>
      </c>
      <c r="D31" s="6"/>
      <c r="E31" s="6"/>
      <c r="F31" s="6"/>
      <c r="G31" s="6"/>
      <c r="H31" s="286"/>
      <c r="I31" s="435" t="s">
        <v>6907</v>
      </c>
      <c r="J31" s="6"/>
      <c r="K31" s="6"/>
      <c r="L31" s="6"/>
      <c r="M31" s="6"/>
      <c r="N31" s="286"/>
    </row>
    <row r="32" ht="54.75" customHeight="1">
      <c r="A32" s="434">
        <v>30.0</v>
      </c>
      <c r="B32" s="431" t="s">
        <v>830</v>
      </c>
      <c r="C32" s="432" t="s">
        <v>6908</v>
      </c>
      <c r="D32" s="6"/>
      <c r="E32" s="6"/>
      <c r="F32" s="6"/>
      <c r="G32" s="6"/>
      <c r="H32" s="286"/>
      <c r="I32" s="435" t="s">
        <v>6909</v>
      </c>
      <c r="J32" s="6"/>
      <c r="K32" s="6"/>
      <c r="L32" s="6"/>
      <c r="M32" s="6"/>
      <c r="N32" s="286"/>
    </row>
    <row r="33" ht="54.75" customHeight="1">
      <c r="A33" s="434">
        <v>31.0</v>
      </c>
      <c r="B33" s="431" t="s">
        <v>170</v>
      </c>
      <c r="C33" s="432" t="s">
        <v>6910</v>
      </c>
      <c r="D33" s="6"/>
      <c r="E33" s="6"/>
      <c r="F33" s="6"/>
      <c r="G33" s="6"/>
      <c r="H33" s="286"/>
      <c r="I33" s="435" t="s">
        <v>6911</v>
      </c>
      <c r="J33" s="6"/>
      <c r="K33" s="6"/>
      <c r="L33" s="6"/>
      <c r="M33" s="6"/>
      <c r="N33" s="286"/>
    </row>
    <row r="34" ht="54.75" customHeight="1">
      <c r="A34" s="434">
        <v>32.0</v>
      </c>
      <c r="B34" s="431" t="s">
        <v>6836</v>
      </c>
      <c r="C34" s="432" t="s">
        <v>6912</v>
      </c>
      <c r="D34" s="6"/>
      <c r="E34" s="6"/>
      <c r="F34" s="6"/>
      <c r="G34" s="6"/>
      <c r="H34" s="286"/>
      <c r="I34" s="435" t="s">
        <v>6913</v>
      </c>
      <c r="J34" s="6"/>
      <c r="K34" s="6"/>
      <c r="L34" s="6"/>
      <c r="M34" s="6"/>
      <c r="N34" s="286"/>
    </row>
    <row r="35" ht="54.75" customHeight="1">
      <c r="A35" s="434">
        <v>33.0</v>
      </c>
      <c r="B35" s="431" t="s">
        <v>6914</v>
      </c>
      <c r="C35" s="432" t="s">
        <v>6915</v>
      </c>
      <c r="D35" s="6"/>
      <c r="E35" s="6"/>
      <c r="F35" s="6"/>
      <c r="G35" s="6"/>
      <c r="H35" s="286"/>
      <c r="I35" s="435" t="s">
        <v>6916</v>
      </c>
      <c r="J35" s="6"/>
      <c r="K35" s="6"/>
      <c r="L35" s="6"/>
      <c r="M35" s="6"/>
      <c r="N35" s="286"/>
    </row>
    <row r="36" ht="54.75" customHeight="1">
      <c r="A36" s="434">
        <v>34.0</v>
      </c>
      <c r="B36" s="431" t="s">
        <v>720</v>
      </c>
      <c r="C36" s="432" t="s">
        <v>6917</v>
      </c>
      <c r="D36" s="6"/>
      <c r="E36" s="6"/>
      <c r="F36" s="6"/>
      <c r="G36" s="6"/>
      <c r="H36" s="286"/>
      <c r="I36" s="435" t="s">
        <v>6918</v>
      </c>
      <c r="J36" s="6"/>
      <c r="K36" s="6"/>
      <c r="L36" s="6"/>
      <c r="M36" s="6"/>
      <c r="N36" s="286"/>
    </row>
    <row r="37" ht="54.75" customHeight="1">
      <c r="A37" s="434">
        <v>35.0</v>
      </c>
      <c r="B37" s="431" t="s">
        <v>6839</v>
      </c>
      <c r="C37" s="432" t="s">
        <v>6919</v>
      </c>
      <c r="D37" s="6"/>
      <c r="E37" s="6"/>
      <c r="F37" s="6"/>
      <c r="G37" s="6"/>
      <c r="H37" s="286"/>
      <c r="I37" s="435" t="s">
        <v>6920</v>
      </c>
      <c r="J37" s="6"/>
      <c r="K37" s="6"/>
      <c r="L37" s="6"/>
      <c r="M37" s="6"/>
      <c r="N37" s="286"/>
    </row>
    <row r="38" ht="54.75" customHeight="1">
      <c r="A38" s="434">
        <v>36.0</v>
      </c>
      <c r="B38" s="431" t="s">
        <v>6841</v>
      </c>
      <c r="C38" s="432" t="s">
        <v>6921</v>
      </c>
      <c r="D38" s="6"/>
      <c r="E38" s="6"/>
      <c r="F38" s="6"/>
      <c r="G38" s="6"/>
      <c r="H38" s="286"/>
      <c r="I38" s="435" t="s">
        <v>6922</v>
      </c>
      <c r="J38" s="6"/>
      <c r="K38" s="6"/>
      <c r="L38" s="6"/>
      <c r="M38" s="6"/>
      <c r="N38" s="286"/>
    </row>
    <row r="39" ht="54.75" customHeight="1">
      <c r="A39" s="434">
        <v>37.0</v>
      </c>
      <c r="B39" s="431" t="s">
        <v>6843</v>
      </c>
      <c r="C39" s="432" t="s">
        <v>6923</v>
      </c>
      <c r="D39" s="6"/>
      <c r="E39" s="6"/>
      <c r="F39" s="6"/>
      <c r="G39" s="6"/>
      <c r="H39" s="286"/>
      <c r="I39" s="435" t="s">
        <v>6924</v>
      </c>
      <c r="J39" s="6"/>
      <c r="K39" s="6"/>
      <c r="L39" s="6"/>
      <c r="M39" s="6"/>
      <c r="N39" s="286"/>
    </row>
    <row r="40" ht="64.5" customHeight="1">
      <c r="A40" s="434">
        <v>38.0</v>
      </c>
      <c r="B40" s="431" t="s">
        <v>6845</v>
      </c>
      <c r="C40" s="432" t="s">
        <v>6925</v>
      </c>
      <c r="D40" s="6"/>
      <c r="E40" s="6"/>
      <c r="F40" s="6"/>
      <c r="G40" s="6"/>
      <c r="H40" s="286"/>
      <c r="I40" s="435" t="s">
        <v>6926</v>
      </c>
      <c r="J40" s="6"/>
      <c r="K40" s="6"/>
      <c r="L40" s="6"/>
      <c r="M40" s="6"/>
      <c r="N40" s="286"/>
    </row>
    <row r="41" ht="54.75" customHeight="1">
      <c r="A41" s="434">
        <v>39.0</v>
      </c>
      <c r="B41" s="431" t="s">
        <v>6335</v>
      </c>
      <c r="C41" s="432" t="s">
        <v>6927</v>
      </c>
      <c r="D41" s="6"/>
      <c r="E41" s="6"/>
      <c r="F41" s="6"/>
      <c r="G41" s="6"/>
      <c r="H41" s="286"/>
      <c r="I41" s="435" t="s">
        <v>6928</v>
      </c>
      <c r="J41" s="6"/>
      <c r="K41" s="6"/>
      <c r="L41" s="6"/>
      <c r="M41" s="6"/>
      <c r="N41" s="286"/>
    </row>
    <row r="42" ht="54.75" customHeight="1">
      <c r="A42" s="434">
        <v>40.0</v>
      </c>
      <c r="B42" s="431" t="s">
        <v>6284</v>
      </c>
      <c r="C42" s="432" t="s">
        <v>6929</v>
      </c>
      <c r="D42" s="6"/>
      <c r="E42" s="6"/>
      <c r="F42" s="6"/>
      <c r="G42" s="6"/>
      <c r="H42" s="286"/>
      <c r="I42" s="435" t="s">
        <v>6930</v>
      </c>
      <c r="J42" s="6"/>
      <c r="K42" s="6"/>
      <c r="L42" s="6"/>
      <c r="M42" s="6"/>
      <c r="N42" s="286"/>
    </row>
    <row r="43" ht="34.5" customHeight="1">
      <c r="A43" s="428"/>
      <c r="B43" s="113"/>
    </row>
    <row r="44" ht="34.5" customHeight="1">
      <c r="A44" s="428"/>
      <c r="B44" s="113"/>
    </row>
    <row r="45" ht="34.5" customHeight="1">
      <c r="A45" s="428"/>
      <c r="B45" s="113"/>
    </row>
  </sheetData>
  <mergeCells count="83">
    <mergeCell ref="C22:H22"/>
    <mergeCell ref="C23:H23"/>
    <mergeCell ref="C24:H24"/>
    <mergeCell ref="C25:H25"/>
    <mergeCell ref="C26:H26"/>
    <mergeCell ref="C27:H27"/>
    <mergeCell ref="C28:H28"/>
    <mergeCell ref="C36:H36"/>
    <mergeCell ref="C37:H37"/>
    <mergeCell ref="C38:H38"/>
    <mergeCell ref="C39:H39"/>
    <mergeCell ref="C40:H40"/>
    <mergeCell ref="C41:H41"/>
    <mergeCell ref="C42:H42"/>
    <mergeCell ref="C29:H29"/>
    <mergeCell ref="C30:H30"/>
    <mergeCell ref="C31:H31"/>
    <mergeCell ref="C32:H32"/>
    <mergeCell ref="C33:H33"/>
    <mergeCell ref="C34:H34"/>
    <mergeCell ref="C35:H35"/>
    <mergeCell ref="I37:N37"/>
    <mergeCell ref="I38:N38"/>
    <mergeCell ref="I39:N39"/>
    <mergeCell ref="I40:N40"/>
    <mergeCell ref="I41:N41"/>
    <mergeCell ref="I42:N42"/>
    <mergeCell ref="I30:N30"/>
    <mergeCell ref="I31:N31"/>
    <mergeCell ref="I32:N32"/>
    <mergeCell ref="I33:N33"/>
    <mergeCell ref="I34:N34"/>
    <mergeCell ref="I35:N35"/>
    <mergeCell ref="I36:N36"/>
    <mergeCell ref="B1:H1"/>
    <mergeCell ref="B2:H2"/>
    <mergeCell ref="I2:N2"/>
    <mergeCell ref="C3:H3"/>
    <mergeCell ref="I3:N3"/>
    <mergeCell ref="C4:H4"/>
    <mergeCell ref="I4:N4"/>
    <mergeCell ref="C5:H5"/>
    <mergeCell ref="I5:N5"/>
    <mergeCell ref="C6:H6"/>
    <mergeCell ref="I6:N6"/>
    <mergeCell ref="C7:H7"/>
    <mergeCell ref="I7:N7"/>
    <mergeCell ref="I8:N8"/>
    <mergeCell ref="C8:H8"/>
    <mergeCell ref="C9:H9"/>
    <mergeCell ref="C10:H10"/>
    <mergeCell ref="C11:H11"/>
    <mergeCell ref="C12:H12"/>
    <mergeCell ref="C13:H13"/>
    <mergeCell ref="C14:H14"/>
    <mergeCell ref="I9:N9"/>
    <mergeCell ref="I10:N10"/>
    <mergeCell ref="I11:N11"/>
    <mergeCell ref="I12:N12"/>
    <mergeCell ref="I13:N13"/>
    <mergeCell ref="I14:N14"/>
    <mergeCell ref="I15:N15"/>
    <mergeCell ref="C15:H15"/>
    <mergeCell ref="C16:H16"/>
    <mergeCell ref="C17:H17"/>
    <mergeCell ref="C18:H18"/>
    <mergeCell ref="C19:H19"/>
    <mergeCell ref="C20:H20"/>
    <mergeCell ref="C21:H21"/>
    <mergeCell ref="I16:N16"/>
    <mergeCell ref="I17:N17"/>
    <mergeCell ref="I18:N18"/>
    <mergeCell ref="I19:N19"/>
    <mergeCell ref="I20:N20"/>
    <mergeCell ref="I21:N21"/>
    <mergeCell ref="I22:N22"/>
    <mergeCell ref="I23:N23"/>
    <mergeCell ref="I24:N24"/>
    <mergeCell ref="I25:N25"/>
    <mergeCell ref="I26:N26"/>
    <mergeCell ref="I27:N27"/>
    <mergeCell ref="I28:N28"/>
    <mergeCell ref="I29:N2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43"/>
    <col customWidth="1" min="2" max="2" width="13.86"/>
    <col customWidth="1" min="3" max="3" width="43.86"/>
    <col customWidth="1" min="4" max="4" width="4.0"/>
    <col customWidth="1" min="5" max="5" width="13.43"/>
    <col customWidth="1" min="6" max="6" width="49.57"/>
  </cols>
  <sheetData>
    <row r="1" ht="15.0" customHeight="1">
      <c r="B1" s="2"/>
      <c r="C1" s="2"/>
      <c r="E1" s="2"/>
      <c r="F1" s="2"/>
      <c r="H1" s="437"/>
      <c r="I1" s="437"/>
    </row>
    <row r="2" ht="33.0" customHeight="1">
      <c r="B2" s="438" t="s">
        <v>6931</v>
      </c>
      <c r="C2" s="296"/>
      <c r="E2" s="438" t="s">
        <v>6932</v>
      </c>
      <c r="F2" s="296"/>
      <c r="H2" s="437" t="s">
        <v>6933</v>
      </c>
      <c r="I2" s="437" t="s">
        <v>6934</v>
      </c>
    </row>
    <row r="3">
      <c r="B3" s="439"/>
      <c r="C3" s="440"/>
      <c r="E3" s="439"/>
      <c r="F3" s="440"/>
      <c r="H3" s="437">
        <v>1.0</v>
      </c>
      <c r="I3" s="441">
        <v>102.0</v>
      </c>
    </row>
    <row r="4">
      <c r="B4" s="442" t="s">
        <v>6933</v>
      </c>
      <c r="C4" s="443">
        <f>RANDBETWEEN(1,50)</f>
        <v>2</v>
      </c>
      <c r="E4" s="442" t="s">
        <v>93</v>
      </c>
      <c r="F4" s="443">
        <f>RANDBETWEEN(1,125)</f>
        <v>108</v>
      </c>
      <c r="H4" s="437">
        <v>2.0</v>
      </c>
      <c r="I4" s="441">
        <v>224.0</v>
      </c>
    </row>
    <row r="5">
      <c r="B5" s="444" t="s">
        <v>6934</v>
      </c>
      <c r="C5" s="445">
        <f>RANDBETWEEN(1,VLOOKUP(C4,H3:I52,2,0))</f>
        <v>9</v>
      </c>
      <c r="E5" s="444" t="s">
        <v>33</v>
      </c>
      <c r="F5" s="446" t="str">
        <f>INDIRECT("'Celestial Menagerie V4.1'!"&amp;ADDRESS($F$4+9,105))</f>
        <v>Accelerate Gains</v>
      </c>
      <c r="H5" s="437">
        <v>3.0</v>
      </c>
      <c r="I5" s="441">
        <v>96.0</v>
      </c>
    </row>
    <row r="6">
      <c r="B6" s="444" t="s">
        <v>6935</v>
      </c>
      <c r="C6" s="447" t="str">
        <f>INDIRECT("'Celestial Menagerie V4.1'!"&amp;ADDRESS(7,1+C4*2))</f>
        <v>Ark/Primeval</v>
      </c>
      <c r="E6" s="448" t="s">
        <v>6249</v>
      </c>
      <c r="F6" s="449">
        <f>INDIRECT("'Celestial Menagerie V4.1'!"&amp;ADDRESS(F4+9,104))</f>
        <v>200</v>
      </c>
      <c r="H6" s="437">
        <v>4.0</v>
      </c>
      <c r="I6" s="437">
        <v>316.0</v>
      </c>
    </row>
    <row r="7">
      <c r="B7" s="444" t="s">
        <v>6936</v>
      </c>
      <c r="C7" s="450" t="str">
        <f>INDIRECT("'Celestial Menagerie V4.1'!"&amp;ADDRESS(C5+9,2+C4*2))</f>
        <v>Argentavis</v>
      </c>
      <c r="H7" s="437">
        <v>5.0</v>
      </c>
      <c r="I7" s="437">
        <v>470.0</v>
      </c>
    </row>
    <row r="8">
      <c r="B8" s="444" t="s">
        <v>6249</v>
      </c>
      <c r="C8" s="445">
        <f>INDIRECT("'Celestial Menagerie V4.1'!"&amp;ADDRESS(C5+9,1+C4*2))</f>
        <v>100</v>
      </c>
      <c r="H8" s="437">
        <v>6.0</v>
      </c>
      <c r="I8" s="437">
        <v>140.0</v>
      </c>
    </row>
    <row r="9">
      <c r="B9" s="451" t="s">
        <v>131</v>
      </c>
      <c r="C9" s="452" t="str">
        <f>INDIRECT("'Celestial Menagerie V4.1'!"&amp;ADDRESS(9,1+C4*2))</f>
        <v>-The Ark category gives you access to creatures (in green) and variant (in orange).
-Variant can be used on any creature when you summoned it, only one creature can benefit from a particular variant at a time.
-A creature can only benefit from one variant at a time.
-Ark's Creatures are automatically summoned with the best saddle (including tek saddle) they can have if they can wear one.</v>
      </c>
      <c r="E9" s="453"/>
      <c r="F9" s="454"/>
      <c r="H9" s="437">
        <v>7.0</v>
      </c>
      <c r="I9" s="437">
        <v>82.0</v>
      </c>
    </row>
    <row r="10">
      <c r="H10" s="437">
        <v>8.0</v>
      </c>
      <c r="I10" s="441">
        <v>90.0</v>
      </c>
    </row>
    <row r="11">
      <c r="H11" s="437">
        <v>9.0</v>
      </c>
      <c r="I11" s="441">
        <v>245.0</v>
      </c>
    </row>
    <row r="12">
      <c r="B12" s="36" t="s">
        <v>6937</v>
      </c>
      <c r="C12" s="37"/>
      <c r="E12" s="36" t="s">
        <v>6938</v>
      </c>
      <c r="F12" s="37"/>
      <c r="H12" s="437">
        <v>10.0</v>
      </c>
      <c r="I12" s="437">
        <v>120.0</v>
      </c>
    </row>
    <row r="13">
      <c r="B13" s="41"/>
      <c r="C13" s="42"/>
      <c r="E13" s="41"/>
      <c r="F13" s="42"/>
      <c r="H13" s="437">
        <v>11.0</v>
      </c>
      <c r="I13" s="437">
        <v>100.0</v>
      </c>
    </row>
    <row r="14">
      <c r="B14" s="444" t="s">
        <v>6939</v>
      </c>
      <c r="C14" s="450" t="str">
        <f>INDIRECT("'Celestial Menagerie V4.1'!"&amp;ADDRESS(C5+8,2+C4*2))</f>
        <v>Archaeopteryx</v>
      </c>
      <c r="E14" s="444" t="s">
        <v>6939</v>
      </c>
      <c r="F14" s="446" t="str">
        <f>INDIRECT("'Celestial Menagerie V4.1'!"&amp;ADDRESS($F$4+8,105))</f>
        <v>True Customisation</v>
      </c>
      <c r="H14" s="437">
        <v>12.0</v>
      </c>
      <c r="I14" s="437">
        <v>165.0</v>
      </c>
    </row>
    <row r="15">
      <c r="B15" s="448" t="s">
        <v>6940</v>
      </c>
      <c r="C15" s="455" t="str">
        <f>INDIRECT("'Celestial Menagerie V4.1'!"&amp;ADDRESS(C5+10,2+C4*2))</f>
        <v>Argentustus</v>
      </c>
      <c r="E15" s="448" t="s">
        <v>6940</v>
      </c>
      <c r="F15" s="449" t="str">
        <f>INDIRECT("'Celestial Menagerie V4.1'!"&amp;ADDRESS($F$4+10,105))</f>
        <v>Choose one (100)</v>
      </c>
      <c r="H15" s="437">
        <v>13.0</v>
      </c>
      <c r="I15" s="437">
        <v>150.0</v>
      </c>
    </row>
    <row r="16">
      <c r="H16" s="437">
        <v>14.0</v>
      </c>
      <c r="I16" s="441">
        <v>354.0</v>
      </c>
    </row>
    <row r="17">
      <c r="H17" s="437">
        <v>15.0</v>
      </c>
      <c r="I17" s="437">
        <v>73.0</v>
      </c>
    </row>
    <row r="18">
      <c r="H18" s="437">
        <v>16.0</v>
      </c>
      <c r="I18" s="437">
        <v>21.0</v>
      </c>
    </row>
    <row r="19">
      <c r="H19" s="437">
        <v>17.0</v>
      </c>
      <c r="I19" s="441">
        <v>65.0</v>
      </c>
    </row>
    <row r="20">
      <c r="H20" s="437">
        <v>18.0</v>
      </c>
      <c r="I20" s="441">
        <v>83.0</v>
      </c>
    </row>
    <row r="21">
      <c r="H21" s="437">
        <v>19.0</v>
      </c>
      <c r="I21" s="437">
        <v>100.0</v>
      </c>
    </row>
    <row r="22">
      <c r="H22" s="437">
        <v>20.0</v>
      </c>
      <c r="I22" s="441">
        <v>137.0</v>
      </c>
    </row>
    <row r="23">
      <c r="H23" s="437">
        <v>21.0</v>
      </c>
      <c r="I23" s="441">
        <v>215.0</v>
      </c>
    </row>
    <row r="24">
      <c r="H24" s="437">
        <v>22.0</v>
      </c>
      <c r="I24" s="437">
        <v>50.0</v>
      </c>
    </row>
    <row r="25">
      <c r="H25" s="437">
        <v>23.0</v>
      </c>
      <c r="I25" s="437">
        <v>103.0</v>
      </c>
    </row>
    <row r="26">
      <c r="H26" s="437">
        <v>24.0</v>
      </c>
      <c r="I26" s="437">
        <v>45.0</v>
      </c>
    </row>
    <row r="27">
      <c r="H27" s="437">
        <v>25.0</v>
      </c>
      <c r="I27" s="441">
        <v>42.0</v>
      </c>
    </row>
    <row r="28">
      <c r="H28" s="437">
        <v>26.0</v>
      </c>
      <c r="I28" s="437">
        <v>57.0</v>
      </c>
    </row>
    <row r="29">
      <c r="H29" s="437">
        <v>27.0</v>
      </c>
      <c r="I29" s="437">
        <v>120.0</v>
      </c>
    </row>
    <row r="30">
      <c r="H30" s="437">
        <v>28.0</v>
      </c>
      <c r="I30" s="437">
        <v>17.0</v>
      </c>
    </row>
    <row r="31">
      <c r="H31" s="437">
        <v>29.0</v>
      </c>
      <c r="I31" s="441">
        <v>196.0</v>
      </c>
    </row>
    <row r="32">
      <c r="H32" s="437">
        <v>30.0</v>
      </c>
      <c r="I32" s="437">
        <v>63.0</v>
      </c>
    </row>
    <row r="33">
      <c r="H33" s="437">
        <v>31.0</v>
      </c>
      <c r="I33" s="437">
        <v>30.0</v>
      </c>
    </row>
    <row r="34">
      <c r="H34" s="437">
        <v>32.0</v>
      </c>
      <c r="I34" s="437">
        <v>68.0</v>
      </c>
    </row>
    <row r="35">
      <c r="H35" s="437">
        <v>33.0</v>
      </c>
      <c r="I35" s="441">
        <v>194.0</v>
      </c>
    </row>
    <row r="36">
      <c r="H36" s="437">
        <v>34.0</v>
      </c>
      <c r="I36" s="437">
        <v>30.0</v>
      </c>
    </row>
    <row r="37">
      <c r="H37" s="437">
        <v>35.0</v>
      </c>
      <c r="I37" s="437">
        <v>72.0</v>
      </c>
    </row>
    <row r="38">
      <c r="H38" s="437">
        <v>36.0</v>
      </c>
      <c r="I38" s="437">
        <v>85.0</v>
      </c>
    </row>
    <row r="39">
      <c r="H39" s="437">
        <v>37.0</v>
      </c>
      <c r="I39" s="437">
        <v>51.0</v>
      </c>
    </row>
    <row r="40">
      <c r="H40" s="437">
        <v>38.0</v>
      </c>
      <c r="I40" s="437">
        <v>50.0</v>
      </c>
    </row>
    <row r="41">
      <c r="H41" s="437">
        <v>39.0</v>
      </c>
      <c r="I41" s="437">
        <v>30.0</v>
      </c>
    </row>
    <row r="42">
      <c r="H42" s="437">
        <v>40.0</v>
      </c>
      <c r="I42" s="437">
        <v>121.0</v>
      </c>
    </row>
    <row r="43">
      <c r="H43" s="437">
        <v>41.0</v>
      </c>
      <c r="I43" s="437">
        <v>243.0</v>
      </c>
    </row>
    <row r="44">
      <c r="H44" s="437">
        <v>42.0</v>
      </c>
      <c r="I44" s="441">
        <v>38.0</v>
      </c>
    </row>
    <row r="45">
      <c r="H45" s="437">
        <v>43.0</v>
      </c>
      <c r="I45" s="437">
        <v>40.0</v>
      </c>
    </row>
    <row r="46">
      <c r="H46" s="437">
        <v>44.0</v>
      </c>
      <c r="I46" s="437">
        <v>76.0</v>
      </c>
    </row>
    <row r="47">
      <c r="H47" s="437">
        <v>45.0</v>
      </c>
      <c r="I47" s="437">
        <v>80.0</v>
      </c>
    </row>
    <row r="48">
      <c r="H48" s="437">
        <v>46.0</v>
      </c>
      <c r="I48" s="441">
        <v>75.0</v>
      </c>
    </row>
    <row r="49">
      <c r="H49" s="437">
        <v>47.0</v>
      </c>
      <c r="I49" s="441">
        <v>42.0</v>
      </c>
    </row>
    <row r="50">
      <c r="H50" s="437">
        <v>48.0</v>
      </c>
      <c r="I50" s="437">
        <v>527.0</v>
      </c>
    </row>
    <row r="51">
      <c r="H51" s="437">
        <v>49.0</v>
      </c>
      <c r="I51" s="437">
        <v>40.0</v>
      </c>
    </row>
    <row r="52">
      <c r="H52" s="437">
        <v>50.0</v>
      </c>
      <c r="I52" s="441">
        <v>125.0</v>
      </c>
    </row>
    <row r="53">
      <c r="H53" s="456"/>
      <c r="I53" s="457">
        <f>SUM(I3:I52)</f>
        <v>6058</v>
      </c>
    </row>
    <row r="54">
      <c r="H54" s="456"/>
      <c r="I54" s="456"/>
    </row>
    <row r="55">
      <c r="H55" s="456"/>
      <c r="I55" s="456"/>
    </row>
    <row r="56">
      <c r="H56" s="456"/>
      <c r="I56" s="456"/>
    </row>
    <row r="57">
      <c r="H57" s="456"/>
      <c r="I57" s="456"/>
    </row>
    <row r="58">
      <c r="H58" s="456"/>
      <c r="I58" s="456"/>
    </row>
    <row r="59">
      <c r="H59" s="456"/>
      <c r="I59" s="456"/>
    </row>
  </sheetData>
  <mergeCells count="6">
    <mergeCell ref="B2:C2"/>
    <mergeCell ref="E2:F2"/>
    <mergeCell ref="B3:C3"/>
    <mergeCell ref="E3:F3"/>
    <mergeCell ref="B12:C13"/>
    <mergeCell ref="E12:F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0"/>
    <col customWidth="1" min="11" max="11" width="10.0"/>
    <col customWidth="1" min="12" max="12" width="72.57"/>
  </cols>
  <sheetData>
    <row r="2" ht="33.75" customHeight="1">
      <c r="B2" s="458" t="s">
        <v>6941</v>
      </c>
      <c r="C2" s="80"/>
      <c r="D2" s="80"/>
      <c r="E2" s="80"/>
      <c r="F2" s="80"/>
      <c r="G2" s="80"/>
      <c r="H2" s="80"/>
      <c r="I2" s="48"/>
      <c r="J2" s="459"/>
    </row>
    <row r="3">
      <c r="B3" s="459"/>
      <c r="C3" s="459"/>
      <c r="D3" s="459"/>
      <c r="E3" s="459"/>
      <c r="F3" s="459"/>
      <c r="G3" s="459"/>
      <c r="H3" s="459"/>
      <c r="I3" s="459"/>
      <c r="J3" s="459"/>
    </row>
    <row r="4" ht="21.0" customHeight="1">
      <c r="B4" s="460" t="s">
        <v>6942</v>
      </c>
      <c r="C4" s="40"/>
      <c r="D4" s="40"/>
      <c r="E4" s="40"/>
      <c r="F4" s="40"/>
      <c r="G4" s="40"/>
      <c r="H4" s="40"/>
      <c r="I4" s="37"/>
      <c r="J4" s="459"/>
    </row>
    <row r="5" ht="21.0" customHeight="1">
      <c r="B5" s="43"/>
      <c r="I5" s="44"/>
      <c r="J5" s="459"/>
    </row>
    <row r="6" ht="21.0" customHeight="1">
      <c r="B6" s="43"/>
      <c r="I6" s="44"/>
      <c r="J6" s="459"/>
    </row>
    <row r="7" ht="21.0" customHeight="1">
      <c r="B7" s="43"/>
      <c r="I7" s="44"/>
      <c r="J7" s="459"/>
    </row>
    <row r="8" ht="21.0" customHeight="1">
      <c r="B8" s="43"/>
      <c r="I8" s="44"/>
      <c r="J8" s="459"/>
    </row>
    <row r="9" ht="21.0" customHeight="1">
      <c r="B9" s="43"/>
      <c r="I9" s="44"/>
      <c r="J9" s="459"/>
    </row>
    <row r="10" ht="21.0" customHeight="1">
      <c r="B10" s="43"/>
      <c r="I10" s="44"/>
      <c r="J10" s="459"/>
    </row>
    <row r="11" ht="21.0" customHeight="1">
      <c r="B11" s="43"/>
      <c r="I11" s="44"/>
      <c r="J11" s="459"/>
    </row>
    <row r="12" ht="21.0" customHeight="1">
      <c r="B12" s="43"/>
      <c r="I12" s="44"/>
      <c r="J12" s="459"/>
    </row>
    <row r="13" ht="21.0" customHeight="1">
      <c r="B13" s="43"/>
      <c r="I13" s="44"/>
      <c r="J13" s="459"/>
    </row>
    <row r="14" ht="21.0" customHeight="1">
      <c r="B14" s="43"/>
      <c r="I14" s="44"/>
      <c r="J14" s="459"/>
    </row>
    <row r="15" ht="21.0" customHeight="1">
      <c r="B15" s="43"/>
      <c r="I15" s="44"/>
      <c r="J15" s="459"/>
    </row>
    <row r="16" ht="21.0" customHeight="1">
      <c r="B16" s="43"/>
      <c r="I16" s="44"/>
      <c r="J16" s="459"/>
    </row>
    <row r="17" ht="21.0" customHeight="1">
      <c r="B17" s="43"/>
      <c r="I17" s="44"/>
      <c r="J17" s="459"/>
    </row>
    <row r="18" ht="21.0" customHeight="1">
      <c r="B18" s="43"/>
      <c r="I18" s="44"/>
      <c r="J18" s="459"/>
    </row>
    <row r="19" ht="21.0" customHeight="1">
      <c r="B19" s="43"/>
      <c r="I19" s="44"/>
      <c r="J19" s="459"/>
    </row>
    <row r="20" ht="21.0" customHeight="1">
      <c r="B20" s="43"/>
      <c r="I20" s="44"/>
      <c r="J20" s="459"/>
    </row>
    <row r="21" ht="21.0" customHeight="1">
      <c r="B21" s="43"/>
      <c r="I21" s="44"/>
      <c r="J21" s="459"/>
    </row>
    <row r="22" ht="21.0" customHeight="1">
      <c r="B22" s="43"/>
      <c r="I22" s="44"/>
      <c r="J22" s="459"/>
    </row>
    <row r="23" ht="21.0" customHeight="1">
      <c r="B23" s="43"/>
      <c r="I23" s="44"/>
      <c r="J23" s="459"/>
    </row>
    <row r="24" ht="21.0" customHeight="1">
      <c r="B24" s="43"/>
      <c r="I24" s="44"/>
      <c r="J24" s="459"/>
    </row>
    <row r="25" ht="21.0" customHeight="1">
      <c r="B25" s="43"/>
      <c r="I25" s="44"/>
      <c r="J25" s="459"/>
    </row>
    <row r="26" ht="21.0" customHeight="1">
      <c r="B26" s="43"/>
      <c r="I26" s="44"/>
      <c r="J26" s="459"/>
    </row>
    <row r="27" ht="21.0" customHeight="1">
      <c r="B27" s="43"/>
      <c r="I27" s="44"/>
      <c r="J27" s="459"/>
    </row>
    <row r="28" ht="21.0" customHeight="1">
      <c r="B28" s="43"/>
      <c r="I28" s="44"/>
      <c r="J28" s="459"/>
    </row>
    <row r="29" ht="21.0" customHeight="1">
      <c r="B29" s="43"/>
      <c r="I29" s="44"/>
      <c r="J29" s="459"/>
    </row>
    <row r="30" ht="21.0" customHeight="1">
      <c r="B30" s="43"/>
      <c r="I30" s="44"/>
      <c r="J30" s="459"/>
    </row>
    <row r="31" ht="21.0" customHeight="1">
      <c r="B31" s="43"/>
      <c r="I31" s="44"/>
      <c r="J31" s="459"/>
    </row>
    <row r="32" ht="21.0" customHeight="1">
      <c r="B32" s="43"/>
      <c r="I32" s="44"/>
      <c r="J32" s="459"/>
    </row>
    <row r="33" ht="21.0" customHeight="1">
      <c r="B33" s="43"/>
      <c r="I33" s="44"/>
      <c r="J33" s="459"/>
    </row>
    <row r="34" ht="21.0" customHeight="1">
      <c r="B34" s="43"/>
      <c r="I34" s="44"/>
      <c r="J34" s="459"/>
    </row>
    <row r="35" ht="21.0" customHeight="1">
      <c r="B35" s="43"/>
      <c r="I35" s="44"/>
      <c r="J35" s="459"/>
    </row>
    <row r="36" ht="21.0" customHeight="1">
      <c r="B36" s="43"/>
      <c r="I36" s="44"/>
      <c r="J36" s="459"/>
    </row>
    <row r="37" ht="21.0" customHeight="1">
      <c r="B37" s="43"/>
      <c r="I37" s="44"/>
      <c r="J37" s="459"/>
    </row>
    <row r="38" ht="21.0" customHeight="1">
      <c r="B38" s="43"/>
      <c r="I38" s="44"/>
      <c r="J38" s="459"/>
    </row>
    <row r="39" ht="21.0" customHeight="1">
      <c r="B39" s="43"/>
      <c r="I39" s="44"/>
      <c r="J39" s="459"/>
    </row>
    <row r="40" ht="21.0" customHeight="1">
      <c r="B40" s="43"/>
      <c r="I40" s="44"/>
      <c r="J40" s="459"/>
    </row>
    <row r="41" ht="21.0" customHeight="1">
      <c r="B41" s="43"/>
      <c r="I41" s="44"/>
      <c r="J41" s="459"/>
    </row>
    <row r="42" ht="21.0" customHeight="1">
      <c r="B42" s="43"/>
      <c r="I42" s="44"/>
      <c r="J42" s="459"/>
    </row>
    <row r="43" ht="21.0" customHeight="1">
      <c r="B43" s="43"/>
      <c r="I43" s="44"/>
      <c r="J43" s="459"/>
    </row>
    <row r="44" ht="21.0" customHeight="1">
      <c r="B44" s="43"/>
      <c r="I44" s="44"/>
      <c r="J44" s="459"/>
    </row>
    <row r="45" ht="21.0" customHeight="1">
      <c r="B45" s="43"/>
      <c r="I45" s="44"/>
      <c r="J45" s="459"/>
      <c r="M45" s="459"/>
    </row>
    <row r="46" ht="21.0" customHeight="1">
      <c r="B46" s="43"/>
      <c r="I46" s="44"/>
      <c r="J46" s="459"/>
      <c r="M46" s="459"/>
    </row>
    <row r="47" ht="21.0" customHeight="1">
      <c r="B47" s="43"/>
      <c r="I47" s="44"/>
      <c r="J47" s="459"/>
      <c r="M47" s="459"/>
    </row>
    <row r="48" ht="21.0" customHeight="1">
      <c r="B48" s="43"/>
      <c r="I48" s="44"/>
      <c r="J48" s="459"/>
      <c r="M48" s="459"/>
    </row>
    <row r="49" ht="21.0" customHeight="1">
      <c r="B49" s="43"/>
      <c r="I49" s="44"/>
      <c r="J49" s="459"/>
      <c r="M49" s="459"/>
    </row>
    <row r="50" ht="21.0" customHeight="1">
      <c r="B50" s="41"/>
      <c r="C50" s="56"/>
      <c r="D50" s="56"/>
      <c r="E50" s="56"/>
      <c r="F50" s="56"/>
      <c r="G50" s="56"/>
      <c r="H50" s="56"/>
      <c r="I50" s="42"/>
      <c r="J50" s="459"/>
      <c r="M50" s="459"/>
    </row>
    <row r="51">
      <c r="B51" s="459"/>
      <c r="C51" s="459"/>
      <c r="D51" s="459"/>
      <c r="E51" s="459"/>
      <c r="F51" s="459"/>
      <c r="G51" s="459"/>
      <c r="H51" s="459"/>
      <c r="I51" s="459"/>
      <c r="J51" s="459"/>
      <c r="M51" s="459"/>
    </row>
    <row r="52" ht="33.75" customHeight="1">
      <c r="B52" s="458" t="s">
        <v>6943</v>
      </c>
      <c r="C52" s="80"/>
      <c r="D52" s="80"/>
      <c r="E52" s="80"/>
      <c r="F52" s="80"/>
      <c r="G52" s="80"/>
      <c r="H52" s="80"/>
      <c r="I52" s="48"/>
      <c r="L52" s="461" t="s">
        <v>6944</v>
      </c>
      <c r="M52" s="459"/>
    </row>
    <row r="53">
      <c r="K53" s="462">
        <v>0.0</v>
      </c>
      <c r="L53" s="463" t="s">
        <v>6945</v>
      </c>
      <c r="M53" s="459"/>
    </row>
    <row r="54" ht="18.0" customHeight="1">
      <c r="B54" s="266" t="s">
        <v>6946</v>
      </c>
      <c r="C54" s="40"/>
      <c r="D54" s="40"/>
      <c r="E54" s="40"/>
      <c r="F54" s="40"/>
      <c r="G54" s="40"/>
      <c r="H54" s="40"/>
      <c r="I54" s="37"/>
      <c r="K54" s="127"/>
      <c r="L54" s="44"/>
      <c r="M54" s="459"/>
    </row>
    <row r="55" ht="18.0" customHeight="1">
      <c r="B55" s="43"/>
      <c r="I55" s="44"/>
      <c r="K55" s="464"/>
      <c r="L55" s="276"/>
      <c r="M55" s="459"/>
    </row>
    <row r="56" ht="18.0" customHeight="1">
      <c r="B56" s="43"/>
      <c r="I56" s="44"/>
      <c r="K56" s="465">
        <v>50.0</v>
      </c>
      <c r="L56" s="466" t="s">
        <v>6947</v>
      </c>
      <c r="M56" s="459"/>
    </row>
    <row r="57" ht="18.0" customHeight="1">
      <c r="B57" s="43"/>
      <c r="I57" s="44"/>
      <c r="K57" s="127"/>
      <c r="L57" s="44"/>
      <c r="M57" s="459"/>
    </row>
    <row r="58" ht="18.0" customHeight="1">
      <c r="B58" s="43"/>
      <c r="I58" s="44"/>
      <c r="K58" s="464"/>
      <c r="L58" s="276"/>
      <c r="M58" s="459"/>
    </row>
    <row r="59" ht="18.0" customHeight="1">
      <c r="B59" s="43"/>
      <c r="I59" s="44"/>
      <c r="K59" s="465">
        <v>100.0</v>
      </c>
      <c r="L59" s="466" t="s">
        <v>6948</v>
      </c>
      <c r="M59" s="459"/>
    </row>
    <row r="60" ht="18.0" customHeight="1">
      <c r="B60" s="43"/>
      <c r="I60" s="44"/>
      <c r="K60" s="127"/>
      <c r="L60" s="44"/>
      <c r="M60" s="459"/>
    </row>
    <row r="61" ht="18.0" customHeight="1">
      <c r="B61" s="43"/>
      <c r="I61" s="44"/>
      <c r="K61" s="464"/>
      <c r="L61" s="276"/>
      <c r="M61" s="459"/>
    </row>
    <row r="62" ht="18.0" customHeight="1">
      <c r="B62" s="43"/>
      <c r="I62" s="44"/>
      <c r="K62" s="465">
        <v>200.0</v>
      </c>
      <c r="L62" s="466" t="s">
        <v>6949</v>
      </c>
      <c r="M62" s="459"/>
    </row>
    <row r="63" ht="18.0" customHeight="1">
      <c r="B63" s="43"/>
      <c r="I63" s="44"/>
      <c r="K63" s="127"/>
      <c r="L63" s="44"/>
      <c r="M63" s="459"/>
    </row>
    <row r="64" ht="18.0" customHeight="1">
      <c r="B64" s="41"/>
      <c r="C64" s="56"/>
      <c r="D64" s="56"/>
      <c r="E64" s="56"/>
      <c r="F64" s="56"/>
      <c r="G64" s="56"/>
      <c r="H64" s="56"/>
      <c r="I64" s="42"/>
      <c r="K64" s="464"/>
      <c r="L64" s="276"/>
      <c r="M64" s="467"/>
    </row>
    <row r="65">
      <c r="B65" s="467"/>
      <c r="C65" s="467"/>
      <c r="D65" s="467"/>
      <c r="E65" s="467"/>
      <c r="F65" s="467"/>
      <c r="G65" s="467"/>
      <c r="H65" s="467"/>
      <c r="I65" s="467"/>
      <c r="K65" s="465">
        <v>300.0</v>
      </c>
      <c r="L65" s="466" t="s">
        <v>6950</v>
      </c>
      <c r="M65" s="467"/>
    </row>
    <row r="66">
      <c r="B66" s="468" t="s">
        <v>6951</v>
      </c>
      <c r="C66" s="40"/>
      <c r="D66" s="40"/>
      <c r="E66" s="40"/>
      <c r="F66" s="40"/>
      <c r="G66" s="40"/>
      <c r="H66" s="40"/>
      <c r="I66" s="37"/>
      <c r="K66" s="127"/>
      <c r="L66" s="44"/>
      <c r="M66" s="467"/>
    </row>
    <row r="67">
      <c r="B67" s="41"/>
      <c r="C67" s="56"/>
      <c r="D67" s="56"/>
      <c r="E67" s="56"/>
      <c r="F67" s="56"/>
      <c r="G67" s="56"/>
      <c r="H67" s="56"/>
      <c r="I67" s="42"/>
      <c r="K67" s="464"/>
      <c r="L67" s="276"/>
      <c r="M67" s="467"/>
    </row>
    <row r="68">
      <c r="B68" s="467"/>
      <c r="C68" s="467"/>
      <c r="D68" s="467"/>
      <c r="E68" s="467"/>
      <c r="F68" s="467"/>
      <c r="G68" s="467"/>
      <c r="H68" s="467"/>
      <c r="I68" s="467"/>
      <c r="K68" s="465">
        <v>400.0</v>
      </c>
      <c r="L68" s="466" t="s">
        <v>6952</v>
      </c>
      <c r="M68" s="467"/>
    </row>
    <row r="69" ht="20.25" customHeight="1">
      <c r="B69" s="266" t="s">
        <v>6953</v>
      </c>
      <c r="C69" s="40"/>
      <c r="D69" s="40"/>
      <c r="E69" s="40"/>
      <c r="F69" s="40"/>
      <c r="G69" s="40"/>
      <c r="H69" s="40"/>
      <c r="I69" s="37"/>
      <c r="K69" s="127"/>
      <c r="L69" s="44"/>
      <c r="M69" s="467"/>
    </row>
    <row r="70" ht="20.25" customHeight="1">
      <c r="B70" s="43"/>
      <c r="I70" s="44"/>
      <c r="K70" s="464"/>
      <c r="L70" s="276"/>
      <c r="M70" s="467"/>
    </row>
    <row r="71" ht="20.25" customHeight="1">
      <c r="B71" s="43"/>
      <c r="I71" s="44"/>
      <c r="K71" s="465">
        <v>500.0</v>
      </c>
      <c r="L71" s="466" t="s">
        <v>6954</v>
      </c>
      <c r="M71" s="467"/>
    </row>
    <row r="72" ht="20.25" customHeight="1">
      <c r="B72" s="41"/>
      <c r="C72" s="56"/>
      <c r="D72" s="56"/>
      <c r="E72" s="56"/>
      <c r="F72" s="56"/>
      <c r="G72" s="56"/>
      <c r="H72" s="56"/>
      <c r="I72" s="42"/>
      <c r="K72" s="127"/>
      <c r="L72" s="44"/>
      <c r="M72" s="467"/>
    </row>
    <row r="73">
      <c r="K73" s="464"/>
      <c r="L73" s="276"/>
      <c r="M73" s="467"/>
    </row>
    <row r="74">
      <c r="K74" s="465">
        <v>600.0</v>
      </c>
      <c r="L74" s="466" t="s">
        <v>6955</v>
      </c>
      <c r="M74" s="467"/>
    </row>
    <row r="75">
      <c r="K75" s="127"/>
      <c r="L75" s="44"/>
      <c r="M75" s="467"/>
    </row>
    <row r="76">
      <c r="K76" s="464"/>
      <c r="L76" s="276"/>
      <c r="M76" s="467"/>
    </row>
    <row r="77">
      <c r="K77" s="465">
        <v>700.0</v>
      </c>
      <c r="L77" s="466" t="s">
        <v>6956</v>
      </c>
      <c r="M77" s="467"/>
    </row>
    <row r="78">
      <c r="K78" s="127"/>
      <c r="L78" s="44"/>
      <c r="M78" s="467"/>
    </row>
    <row r="79">
      <c r="K79" s="464"/>
      <c r="L79" s="276"/>
      <c r="M79" s="467"/>
    </row>
    <row r="80">
      <c r="K80" s="465">
        <v>800.0</v>
      </c>
      <c r="L80" s="466" t="s">
        <v>6957</v>
      </c>
      <c r="M80" s="467"/>
    </row>
    <row r="81">
      <c r="K81" s="127"/>
      <c r="L81" s="44"/>
      <c r="M81" s="467"/>
    </row>
    <row r="82">
      <c r="K82" s="464"/>
      <c r="L82" s="276"/>
      <c r="M82" s="467"/>
    </row>
    <row r="83">
      <c r="K83" s="465">
        <v>900.0</v>
      </c>
      <c r="L83" s="466" t="s">
        <v>6958</v>
      </c>
      <c r="M83" s="459"/>
    </row>
    <row r="84">
      <c r="K84" s="127"/>
      <c r="L84" s="44"/>
      <c r="M84" s="459"/>
    </row>
    <row r="85">
      <c r="K85" s="464"/>
      <c r="L85" s="276"/>
      <c r="M85" s="459"/>
    </row>
    <row r="86">
      <c r="K86" s="465">
        <v>1000.0</v>
      </c>
      <c r="L86" s="466" t="s">
        <v>6959</v>
      </c>
      <c r="M86" s="459"/>
    </row>
    <row r="87">
      <c r="K87" s="127"/>
      <c r="L87" s="44"/>
      <c r="M87" s="459"/>
    </row>
    <row r="88">
      <c r="K88" s="260"/>
      <c r="L88" s="42"/>
      <c r="M88" s="459"/>
    </row>
    <row r="89">
      <c r="M89" s="459"/>
    </row>
    <row r="90">
      <c r="M90" s="459"/>
    </row>
    <row r="91">
      <c r="M91" s="459"/>
    </row>
    <row r="92">
      <c r="M92" s="459"/>
    </row>
    <row r="93">
      <c r="M93" s="459"/>
    </row>
  </sheetData>
  <mergeCells count="30">
    <mergeCell ref="K56:K58"/>
    <mergeCell ref="K59:K61"/>
    <mergeCell ref="B66:I67"/>
    <mergeCell ref="B69:I72"/>
    <mergeCell ref="B2:I2"/>
    <mergeCell ref="B4:I50"/>
    <mergeCell ref="B52:I52"/>
    <mergeCell ref="K53:K55"/>
    <mergeCell ref="L53:L55"/>
    <mergeCell ref="B54:I64"/>
    <mergeCell ref="L56:L58"/>
    <mergeCell ref="L59:L61"/>
    <mergeCell ref="K62:K64"/>
    <mergeCell ref="L62:L64"/>
    <mergeCell ref="K65:K67"/>
    <mergeCell ref="L65:L67"/>
    <mergeCell ref="K68:K70"/>
    <mergeCell ref="L68:L70"/>
    <mergeCell ref="K80:K82"/>
    <mergeCell ref="K83:K85"/>
    <mergeCell ref="K86:K88"/>
    <mergeCell ref="L83:L85"/>
    <mergeCell ref="L86:L88"/>
    <mergeCell ref="K71:K73"/>
    <mergeCell ref="L71:L73"/>
    <mergeCell ref="K74:K76"/>
    <mergeCell ref="L74:L76"/>
    <mergeCell ref="K77:K79"/>
    <mergeCell ref="L77:L79"/>
    <mergeCell ref="L80:L8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0.29"/>
    <col customWidth="1" min="2" max="2" width="18.0"/>
  </cols>
  <sheetData>
    <row r="1" ht="34.5" customHeight="1">
      <c r="A1" s="469" t="s">
        <v>6960</v>
      </c>
      <c r="B1" s="57" t="s">
        <v>6961</v>
      </c>
    </row>
    <row r="2" ht="21.75" customHeight="1">
      <c r="A2" s="470" t="s">
        <v>6962</v>
      </c>
      <c r="B2" s="113" t="s">
        <v>6963</v>
      </c>
    </row>
    <row r="3" ht="21.75" customHeight="1">
      <c r="A3" s="471"/>
      <c r="B3" s="113" t="s">
        <v>6964</v>
      </c>
    </row>
    <row r="4" ht="21.75" customHeight="1">
      <c r="A4" s="471"/>
      <c r="B4" s="472" t="s">
        <v>6965</v>
      </c>
    </row>
    <row r="5" ht="21.75" customHeight="1">
      <c r="A5" s="470" t="s">
        <v>6966</v>
      </c>
      <c r="B5" s="113" t="s">
        <v>6967</v>
      </c>
    </row>
    <row r="6" ht="21.75" customHeight="1">
      <c r="A6" s="471"/>
      <c r="B6" s="113" t="s">
        <v>6968</v>
      </c>
    </row>
    <row r="7" ht="21.75" customHeight="1">
      <c r="A7" s="471"/>
      <c r="B7" s="113" t="s">
        <v>6969</v>
      </c>
    </row>
    <row r="8" ht="21.75" customHeight="1">
      <c r="A8" s="470" t="s">
        <v>6970</v>
      </c>
      <c r="B8" s="113" t="s">
        <v>6971</v>
      </c>
    </row>
    <row r="9" ht="21.75" customHeight="1">
      <c r="A9" s="470" t="s">
        <v>6972</v>
      </c>
      <c r="B9" s="113" t="s">
        <v>6973</v>
      </c>
    </row>
    <row r="10" ht="21.75" customHeight="1">
      <c r="A10" s="471"/>
      <c r="B10" s="113" t="s">
        <v>6974</v>
      </c>
    </row>
    <row r="11" ht="21.75" customHeight="1">
      <c r="A11" s="470" t="s">
        <v>6975</v>
      </c>
      <c r="B11" s="113" t="s">
        <v>6976</v>
      </c>
    </row>
    <row r="12" ht="21.75" customHeight="1">
      <c r="A12" s="470" t="s">
        <v>6977</v>
      </c>
      <c r="B12" s="113" t="s">
        <v>6978</v>
      </c>
    </row>
    <row r="13" ht="31.5" customHeight="1">
      <c r="A13" s="471"/>
      <c r="B13" s="473" t="s">
        <v>6979</v>
      </c>
    </row>
    <row r="14" ht="35.25" customHeight="1">
      <c r="A14" s="471"/>
      <c r="B14" s="467" t="s">
        <v>6980</v>
      </c>
    </row>
    <row r="15" ht="21.75" customHeight="1">
      <c r="A15" s="471"/>
      <c r="B15" s="467" t="s">
        <v>6981</v>
      </c>
    </row>
    <row r="16" ht="38.25" customHeight="1">
      <c r="A16" s="470" t="s">
        <v>6982</v>
      </c>
      <c r="B16" s="467" t="s">
        <v>6983</v>
      </c>
    </row>
    <row r="17" ht="34.5" customHeight="1">
      <c r="A17" s="474"/>
      <c r="B17" s="467" t="s">
        <v>6984</v>
      </c>
    </row>
    <row r="18" ht="21.75" customHeight="1">
      <c r="A18" s="475" t="s">
        <v>6985</v>
      </c>
      <c r="B18" s="113" t="s">
        <v>6986</v>
      </c>
    </row>
    <row r="19" ht="32.25" customHeight="1">
      <c r="A19" s="476">
        <v>44200.0</v>
      </c>
      <c r="B19" s="473" t="s">
        <v>6987</v>
      </c>
    </row>
    <row r="20" ht="21.75" customHeight="1">
      <c r="A20" s="475"/>
      <c r="B20" s="113" t="s">
        <v>6988</v>
      </c>
    </row>
    <row r="21" ht="21.75" customHeight="1">
      <c r="A21" s="476">
        <v>44443.0</v>
      </c>
      <c r="B21" s="113" t="s">
        <v>6989</v>
      </c>
    </row>
    <row r="22" ht="35.25" customHeight="1">
      <c r="A22" s="476"/>
      <c r="B22" s="57" t="s">
        <v>6990</v>
      </c>
    </row>
    <row r="23" ht="35.25" customHeight="1">
      <c r="A23" s="476">
        <v>44473.0</v>
      </c>
      <c r="B23" s="477" t="s">
        <v>6991</v>
      </c>
    </row>
    <row r="24" ht="21.75" customHeight="1">
      <c r="A24" s="478" t="s">
        <v>6992</v>
      </c>
      <c r="B24" s="113" t="s">
        <v>6993</v>
      </c>
    </row>
    <row r="25" ht="21.75" customHeight="1">
      <c r="A25" s="479">
        <v>44382.0</v>
      </c>
      <c r="B25" s="113" t="s">
        <v>6994</v>
      </c>
    </row>
    <row r="26" ht="35.25" customHeight="1">
      <c r="A26" s="476"/>
      <c r="B26" s="57" t="s">
        <v>6995</v>
      </c>
    </row>
    <row r="27" ht="21.75" customHeight="1">
      <c r="A27" s="479">
        <v>44413.0</v>
      </c>
      <c r="B27" s="113" t="s">
        <v>6996</v>
      </c>
    </row>
    <row r="28" ht="21.75" customHeight="1">
      <c r="A28" s="479">
        <v>44444.0</v>
      </c>
      <c r="B28" s="113" t="s">
        <v>6997</v>
      </c>
    </row>
    <row r="29" ht="34.5" customHeight="1">
      <c r="B29" s="473" t="s">
        <v>6998</v>
      </c>
    </row>
    <row r="30" ht="21.75" customHeight="1">
      <c r="A30" s="479">
        <v>44474.0</v>
      </c>
      <c r="B30" s="113" t="s">
        <v>6999</v>
      </c>
    </row>
    <row r="31" ht="21.75" customHeight="1">
      <c r="A31" s="479">
        <v>44535.0</v>
      </c>
      <c r="B31" s="113" t="s">
        <v>7000</v>
      </c>
    </row>
    <row r="32" ht="21.75" customHeight="1">
      <c r="A32" s="480" t="s">
        <v>7001</v>
      </c>
      <c r="B32" s="113" t="s">
        <v>7002</v>
      </c>
    </row>
    <row r="33" ht="21.75" customHeight="1">
      <c r="A33" s="479"/>
      <c r="B33" s="113" t="s">
        <v>7003</v>
      </c>
    </row>
    <row r="34" ht="21.75" customHeight="1">
      <c r="A34" s="480" t="s">
        <v>7004</v>
      </c>
      <c r="B34" s="113" t="s">
        <v>7005</v>
      </c>
    </row>
    <row r="35" ht="21.75" customHeight="1">
      <c r="A35" s="479"/>
      <c r="B35" s="113" t="s">
        <v>7006</v>
      </c>
    </row>
    <row r="36" ht="21.75" customHeight="1">
      <c r="A36" s="480" t="s">
        <v>7007</v>
      </c>
      <c r="B36" s="113" t="s">
        <v>7008</v>
      </c>
    </row>
    <row r="37" ht="21.75" customHeight="1">
      <c r="A37" s="480" t="s">
        <v>7009</v>
      </c>
      <c r="B37" s="113" t="s">
        <v>7010</v>
      </c>
    </row>
    <row r="38" ht="21.75" customHeight="1">
      <c r="A38" s="480" t="s">
        <v>7011</v>
      </c>
      <c r="B38" s="113" t="s">
        <v>7012</v>
      </c>
    </row>
    <row r="39" ht="21.75" customHeight="1">
      <c r="A39" s="480" t="s">
        <v>7013</v>
      </c>
      <c r="B39" s="113" t="s">
        <v>7014</v>
      </c>
    </row>
    <row r="40" ht="21.75" customHeight="1">
      <c r="A40" s="480" t="s">
        <v>7015</v>
      </c>
      <c r="B40" s="113" t="s">
        <v>7016</v>
      </c>
    </row>
    <row r="41" ht="21.75" customHeight="1">
      <c r="A41" s="479">
        <v>44233.0</v>
      </c>
      <c r="B41" s="113" t="s">
        <v>7017</v>
      </c>
    </row>
    <row r="42" ht="21.75" customHeight="1">
      <c r="A42" s="479">
        <v>44292.0</v>
      </c>
      <c r="B42" s="113" t="s">
        <v>7018</v>
      </c>
    </row>
    <row r="43" ht="21.75" customHeight="1">
      <c r="A43" s="479">
        <v>44322.0</v>
      </c>
      <c r="B43" s="113" t="s">
        <v>7019</v>
      </c>
    </row>
    <row r="44" ht="32.25" customHeight="1">
      <c r="A44" s="479"/>
      <c r="B44" s="57" t="s">
        <v>7020</v>
      </c>
    </row>
    <row r="45" ht="21.75" customHeight="1">
      <c r="A45" s="479">
        <v>44234.0</v>
      </c>
      <c r="B45" s="113" t="s">
        <v>7021</v>
      </c>
    </row>
    <row r="46" ht="21.75" customHeight="1">
      <c r="A46" s="479">
        <v>44262.0</v>
      </c>
      <c r="B46" s="113" t="s">
        <v>7022</v>
      </c>
    </row>
    <row r="47" ht="21.75" customHeight="1">
      <c r="A47" s="479">
        <v>44415.0</v>
      </c>
      <c r="B47" s="113" t="s">
        <v>7023</v>
      </c>
    </row>
    <row r="48" ht="27.75" customHeight="1">
      <c r="A48" s="479">
        <v>44537.0</v>
      </c>
      <c r="B48" s="473" t="s">
        <v>7024</v>
      </c>
    </row>
    <row r="49" ht="22.5" customHeight="1">
      <c r="A49" s="480" t="s">
        <v>7025</v>
      </c>
      <c r="B49" s="473" t="s">
        <v>7026</v>
      </c>
    </row>
    <row r="50" ht="33.0" customHeight="1">
      <c r="A50" s="479"/>
      <c r="B50" s="57" t="s">
        <v>7027</v>
      </c>
    </row>
    <row r="51" ht="21.75" customHeight="1">
      <c r="A51" s="479" t="s">
        <v>7028</v>
      </c>
      <c r="B51" s="113" t="s">
        <v>7029</v>
      </c>
    </row>
    <row r="52" ht="21.75" customHeight="1">
      <c r="A52" s="479"/>
      <c r="B52" s="113" t="s">
        <v>7030</v>
      </c>
    </row>
    <row r="53" ht="21.75" customHeight="1">
      <c r="A53" s="480" t="s">
        <v>7031</v>
      </c>
      <c r="B53" s="113" t="s">
        <v>7032</v>
      </c>
    </row>
    <row r="54" ht="21.75" customHeight="1">
      <c r="A54" s="480" t="s">
        <v>7033</v>
      </c>
      <c r="B54" s="113" t="s">
        <v>7034</v>
      </c>
    </row>
    <row r="55" ht="21.75" customHeight="1">
      <c r="A55" s="480" t="s">
        <v>7035</v>
      </c>
      <c r="B55" s="113" t="s">
        <v>7036</v>
      </c>
    </row>
    <row r="56" ht="21.75" customHeight="1">
      <c r="A56" s="479"/>
      <c r="B56" s="113" t="s">
        <v>7037</v>
      </c>
    </row>
    <row r="57" ht="30.75" customHeight="1">
      <c r="A57" s="480" t="s">
        <v>7038</v>
      </c>
      <c r="B57" s="473" t="s">
        <v>7039</v>
      </c>
    </row>
    <row r="58" ht="21.75" customHeight="1">
      <c r="A58" s="480" t="s">
        <v>7040</v>
      </c>
      <c r="B58" s="113" t="s">
        <v>7041</v>
      </c>
    </row>
    <row r="59" ht="21.75" customHeight="1">
      <c r="A59" s="479"/>
      <c r="B59" s="113" t="s">
        <v>7042</v>
      </c>
    </row>
    <row r="60" ht="21.75" customHeight="1">
      <c r="A60" s="480" t="s">
        <v>7043</v>
      </c>
      <c r="B60" s="113" t="s">
        <v>7044</v>
      </c>
    </row>
    <row r="61" ht="21.75" customHeight="1">
      <c r="B61" s="113" t="s">
        <v>7045</v>
      </c>
    </row>
    <row r="62" ht="21.75" customHeight="1">
      <c r="A62" s="480" t="s">
        <v>7025</v>
      </c>
      <c r="B62" s="113" t="s">
        <v>7046</v>
      </c>
    </row>
    <row r="63" ht="21.75" customHeight="1">
      <c r="A63" s="480" t="s">
        <v>7047</v>
      </c>
      <c r="B63" s="113" t="s">
        <v>7048</v>
      </c>
    </row>
    <row r="64" ht="21.75" customHeight="1">
      <c r="A64" s="479">
        <v>44235.0</v>
      </c>
      <c r="B64" s="113" t="s">
        <v>7049</v>
      </c>
    </row>
    <row r="65" ht="29.25" customHeight="1">
      <c r="A65" s="479">
        <v>44416.0</v>
      </c>
      <c r="B65" s="467" t="s">
        <v>7050</v>
      </c>
    </row>
    <row r="66" ht="30.75" customHeight="1">
      <c r="A66" s="480"/>
      <c r="B66" s="113" t="s">
        <v>7051</v>
      </c>
    </row>
    <row r="67" ht="21.75" customHeight="1">
      <c r="A67" s="479">
        <v>44538.0</v>
      </c>
      <c r="B67" s="113" t="s">
        <v>7052</v>
      </c>
    </row>
    <row r="68" ht="21.75" customHeight="1">
      <c r="A68" s="480" t="s">
        <v>7053</v>
      </c>
      <c r="B68" s="113" t="s">
        <v>7054</v>
      </c>
    </row>
    <row r="69" ht="21.75" customHeight="1">
      <c r="A69" s="480" t="s">
        <v>7055</v>
      </c>
      <c r="B69" s="113" t="s">
        <v>7056</v>
      </c>
    </row>
    <row r="70" ht="21.75" customHeight="1">
      <c r="A70" s="480" t="s">
        <v>7057</v>
      </c>
      <c r="B70" s="113" t="s">
        <v>7058</v>
      </c>
    </row>
    <row r="71" ht="31.5" customHeight="1">
      <c r="A71" s="480" t="s">
        <v>7059</v>
      </c>
      <c r="B71" s="473" t="s">
        <v>7060</v>
      </c>
    </row>
    <row r="72" ht="21.75" customHeight="1">
      <c r="A72" s="480" t="s">
        <v>7061</v>
      </c>
      <c r="B72" s="113" t="s">
        <v>7062</v>
      </c>
    </row>
    <row r="73" ht="21.75" customHeight="1">
      <c r="A73" s="480"/>
      <c r="B73" s="113" t="s">
        <v>7063</v>
      </c>
    </row>
    <row r="74" ht="21.75" customHeight="1">
      <c r="A74" s="480"/>
      <c r="B74" s="113" t="s">
        <v>7064</v>
      </c>
    </row>
    <row r="75" ht="29.25" customHeight="1">
      <c r="A75" s="480" t="s">
        <v>7065</v>
      </c>
      <c r="B75" s="473" t="s">
        <v>7066</v>
      </c>
    </row>
    <row r="76" ht="21.75" customHeight="1">
      <c r="A76" s="480"/>
      <c r="B76" s="113" t="s">
        <v>7067</v>
      </c>
    </row>
    <row r="77" ht="21.75" customHeight="1">
      <c r="A77" s="480" t="s">
        <v>7068</v>
      </c>
      <c r="B77" s="113" t="s">
        <v>7069</v>
      </c>
    </row>
    <row r="78" ht="21.75" customHeight="1">
      <c r="A78" s="480"/>
      <c r="B78" s="113" t="s">
        <v>7070</v>
      </c>
    </row>
    <row r="79" ht="21.75" customHeight="1">
      <c r="A79" s="480" t="s">
        <v>7071</v>
      </c>
      <c r="B79" s="113" t="s">
        <v>7072</v>
      </c>
    </row>
    <row r="80" ht="33.75" customHeight="1">
      <c r="A80" s="480"/>
      <c r="B80" s="473" t="s">
        <v>7073</v>
      </c>
    </row>
    <row r="81" ht="21.75" customHeight="1">
      <c r="A81" s="480"/>
      <c r="B81" s="113" t="s">
        <v>7074</v>
      </c>
    </row>
    <row r="82" ht="31.5" customHeight="1">
      <c r="A82" s="480" t="s">
        <v>7075</v>
      </c>
      <c r="B82" s="473" t="s">
        <v>7076</v>
      </c>
    </row>
    <row r="83" ht="21.75" customHeight="1">
      <c r="A83" s="480" t="s">
        <v>7077</v>
      </c>
      <c r="B83" s="113" t="s">
        <v>7078</v>
      </c>
    </row>
    <row r="84" ht="21.75" customHeight="1">
      <c r="A84" s="480" t="s">
        <v>7079</v>
      </c>
      <c r="B84" s="113" t="s">
        <v>7080</v>
      </c>
    </row>
    <row r="85" ht="31.5" customHeight="1">
      <c r="A85" s="480"/>
      <c r="B85" s="473" t="s">
        <v>7081</v>
      </c>
    </row>
    <row r="86" ht="21.75" customHeight="1">
      <c r="A86" s="480" t="s">
        <v>7082</v>
      </c>
      <c r="B86" s="113" t="s">
        <v>7083</v>
      </c>
    </row>
    <row r="87" ht="21.75" customHeight="1">
      <c r="A87" s="480"/>
      <c r="B87" s="113" t="s">
        <v>7084</v>
      </c>
    </row>
    <row r="88" ht="21.75" customHeight="1">
      <c r="A88" s="480" t="s">
        <v>7085</v>
      </c>
      <c r="B88" s="113" t="s">
        <v>7086</v>
      </c>
    </row>
    <row r="89" ht="21.75" customHeight="1">
      <c r="A89" s="480" t="s">
        <v>7087</v>
      </c>
      <c r="B89" s="113" t="s">
        <v>7088</v>
      </c>
    </row>
    <row r="90" ht="21.75" customHeight="1">
      <c r="A90" s="480" t="s">
        <v>7089</v>
      </c>
      <c r="B90" s="113" t="s">
        <v>7090</v>
      </c>
    </row>
    <row r="91" ht="21.75" customHeight="1">
      <c r="A91" s="480"/>
      <c r="B91" s="113" t="s">
        <v>7091</v>
      </c>
    </row>
    <row r="92" ht="45.0" customHeight="1">
      <c r="A92" s="480" t="s">
        <v>7092</v>
      </c>
      <c r="B92" s="473" t="s">
        <v>7093</v>
      </c>
    </row>
    <row r="93" ht="21.75" customHeight="1">
      <c r="A93" s="480"/>
      <c r="B93" s="113" t="s">
        <v>7094</v>
      </c>
    </row>
    <row r="94" ht="21.75" customHeight="1">
      <c r="A94" s="480" t="s">
        <v>7095</v>
      </c>
      <c r="B94" s="113" t="s">
        <v>7096</v>
      </c>
    </row>
    <row r="95" ht="21.75" customHeight="1">
      <c r="A95" s="480"/>
      <c r="B95" s="113" t="s">
        <v>7097</v>
      </c>
    </row>
    <row r="96" ht="21.75" customHeight="1">
      <c r="A96" s="479">
        <v>44205.0</v>
      </c>
      <c r="B96" s="113" t="s">
        <v>7098</v>
      </c>
    </row>
    <row r="97" ht="21.75" customHeight="1">
      <c r="A97" s="480"/>
      <c r="B97" s="113" t="s">
        <v>7099</v>
      </c>
    </row>
    <row r="98" ht="21.75" customHeight="1">
      <c r="A98" s="479">
        <v>44236.0</v>
      </c>
      <c r="B98" s="113" t="s">
        <v>7100</v>
      </c>
    </row>
    <row r="99" ht="21.75" customHeight="1">
      <c r="A99" s="479">
        <v>44264.0</v>
      </c>
      <c r="B99" s="113" t="s">
        <v>7101</v>
      </c>
    </row>
    <row r="100" ht="21.75" customHeight="1">
      <c r="A100" s="479">
        <v>44417.0</v>
      </c>
      <c r="B100" s="113" t="s">
        <v>7102</v>
      </c>
    </row>
    <row r="101" ht="21.75" customHeight="1">
      <c r="A101" s="480" t="s">
        <v>7103</v>
      </c>
      <c r="B101" s="113" t="s">
        <v>7104</v>
      </c>
    </row>
    <row r="102" ht="33.0" customHeight="1">
      <c r="A102" s="479"/>
      <c r="B102" s="57" t="s">
        <v>7105</v>
      </c>
    </row>
    <row r="103" ht="21.75" customHeight="1">
      <c r="A103" s="480" t="s">
        <v>7106</v>
      </c>
      <c r="B103" s="113" t="s">
        <v>7107</v>
      </c>
    </row>
    <row r="104" ht="30.0" customHeight="1">
      <c r="A104" s="480" t="s">
        <v>7108</v>
      </c>
      <c r="B104" s="473" t="s">
        <v>7109</v>
      </c>
    </row>
    <row r="105" ht="21.75" customHeight="1">
      <c r="A105" s="480" t="s">
        <v>7110</v>
      </c>
      <c r="B105" s="113" t="s">
        <v>7111</v>
      </c>
    </row>
    <row r="106" ht="21.75" customHeight="1">
      <c r="A106" s="479"/>
      <c r="B106" s="113" t="s">
        <v>7112</v>
      </c>
    </row>
    <row r="107" ht="21.75" customHeight="1">
      <c r="A107" s="480" t="s">
        <v>7113</v>
      </c>
      <c r="B107" s="113" t="s">
        <v>7114</v>
      </c>
    </row>
    <row r="108" ht="28.5" customHeight="1">
      <c r="A108" s="480" t="s">
        <v>7115</v>
      </c>
      <c r="B108" s="473" t="s">
        <v>7116</v>
      </c>
    </row>
    <row r="109" ht="21.75" customHeight="1">
      <c r="A109" s="479"/>
      <c r="B109" s="113" t="s">
        <v>7117</v>
      </c>
    </row>
    <row r="110" ht="21.75" customHeight="1">
      <c r="A110" s="479"/>
      <c r="B110" s="113" t="s">
        <v>7118</v>
      </c>
    </row>
    <row r="111" ht="21.75" customHeight="1">
      <c r="A111" s="479"/>
      <c r="B111" s="113" t="s">
        <v>7119</v>
      </c>
    </row>
    <row r="112" ht="30.75" customHeight="1">
      <c r="A112" s="478" t="s">
        <v>7120</v>
      </c>
      <c r="B112" s="473" t="s">
        <v>7121</v>
      </c>
    </row>
    <row r="113" ht="21.75" customHeight="1">
      <c r="A113" s="479">
        <v>44237.0</v>
      </c>
      <c r="B113" s="113" t="s">
        <v>7122</v>
      </c>
    </row>
    <row r="114" ht="21.75" customHeight="1">
      <c r="A114" s="480"/>
      <c r="B114" s="113" t="s">
        <v>7123</v>
      </c>
    </row>
    <row r="115" ht="30.0" customHeight="1">
      <c r="A115" s="479">
        <v>44265.0</v>
      </c>
      <c r="B115" s="473" t="s">
        <v>7124</v>
      </c>
    </row>
    <row r="116" ht="21.75" customHeight="1">
      <c r="A116" s="479">
        <v>44296.0</v>
      </c>
      <c r="B116" s="473" t="s">
        <v>7125</v>
      </c>
    </row>
    <row r="117" ht="21.75" customHeight="1">
      <c r="A117" s="479">
        <v>44449.0</v>
      </c>
      <c r="B117" s="113" t="s">
        <v>7126</v>
      </c>
    </row>
    <row r="118" ht="30.75" customHeight="1">
      <c r="A118" s="480" t="s">
        <v>7127</v>
      </c>
      <c r="B118" s="473" t="s">
        <v>7128</v>
      </c>
    </row>
    <row r="119" ht="21.75" customHeight="1">
      <c r="A119" s="480" t="s">
        <v>7129</v>
      </c>
      <c r="B119" s="113" t="s">
        <v>7130</v>
      </c>
    </row>
    <row r="120" ht="21.75" customHeight="1">
      <c r="A120" s="480"/>
      <c r="B120" s="113" t="s">
        <v>7131</v>
      </c>
    </row>
    <row r="121" ht="21.75" customHeight="1">
      <c r="A121" s="480" t="s">
        <v>7132</v>
      </c>
      <c r="B121" s="113" t="s">
        <v>7133</v>
      </c>
    </row>
    <row r="122" ht="31.5" customHeight="1">
      <c r="A122" s="480"/>
      <c r="B122" s="473" t="s">
        <v>7134</v>
      </c>
    </row>
    <row r="123" ht="21.75" customHeight="1">
      <c r="A123" s="480" t="s">
        <v>7135</v>
      </c>
      <c r="B123" s="113" t="s">
        <v>7136</v>
      </c>
    </row>
    <row r="124" ht="30.0" customHeight="1">
      <c r="A124" s="480" t="s">
        <v>7137</v>
      </c>
      <c r="B124" s="473" t="s">
        <v>7138</v>
      </c>
    </row>
    <row r="125" ht="21.75" customHeight="1">
      <c r="A125" s="480" t="s">
        <v>7139</v>
      </c>
      <c r="B125" s="113" t="s">
        <v>7140</v>
      </c>
    </row>
    <row r="126" ht="21.75" customHeight="1">
      <c r="A126" s="479">
        <v>44358.0</v>
      </c>
      <c r="B126" s="113" t="s">
        <v>7141</v>
      </c>
    </row>
    <row r="127" ht="30.0" customHeight="1">
      <c r="A127" s="479">
        <v>44388.0</v>
      </c>
      <c r="B127" s="467" t="s">
        <v>7142</v>
      </c>
    </row>
    <row r="128" ht="21.75" customHeight="1">
      <c r="A128" s="479">
        <v>44419.0</v>
      </c>
      <c r="B128" s="113" t="s">
        <v>7143</v>
      </c>
    </row>
    <row r="129" ht="21.75" customHeight="1">
      <c r="A129" s="480" t="s">
        <v>7144</v>
      </c>
      <c r="B129" s="113" t="s">
        <v>7145</v>
      </c>
    </row>
    <row r="130" ht="21.75" customHeight="1">
      <c r="A130" s="480" t="s">
        <v>7146</v>
      </c>
      <c r="B130" s="113" t="s">
        <v>7147</v>
      </c>
    </row>
    <row r="131" ht="21.75" customHeight="1">
      <c r="A131" s="480"/>
      <c r="B131" s="113" t="s">
        <v>7148</v>
      </c>
    </row>
    <row r="132" ht="21.75" customHeight="1">
      <c r="A132" s="480" t="s">
        <v>7149</v>
      </c>
      <c r="B132" s="113" t="s">
        <v>7150</v>
      </c>
    </row>
    <row r="133" ht="21.75" customHeight="1">
      <c r="A133" s="480" t="s">
        <v>7151</v>
      </c>
      <c r="B133" s="113" t="s">
        <v>7152</v>
      </c>
    </row>
    <row r="134" ht="21.75" customHeight="1">
      <c r="A134" s="480" t="s">
        <v>7153</v>
      </c>
      <c r="B134" s="113" t="s">
        <v>7154</v>
      </c>
    </row>
    <row r="135" ht="21.75" customHeight="1">
      <c r="A135" s="480"/>
      <c r="B135" s="113" t="s">
        <v>7155</v>
      </c>
    </row>
    <row r="136" ht="21.75" customHeight="1">
      <c r="A136" s="480" t="s">
        <v>7156</v>
      </c>
      <c r="B136" s="113" t="s">
        <v>7157</v>
      </c>
    </row>
    <row r="137" ht="21.75" customHeight="1">
      <c r="A137" s="480" t="s">
        <v>7158</v>
      </c>
      <c r="B137" s="113" t="s">
        <v>7159</v>
      </c>
    </row>
    <row r="138" ht="21.75" customHeight="1">
      <c r="A138" s="480"/>
      <c r="B138" s="113" t="s">
        <v>7160</v>
      </c>
    </row>
    <row r="139" ht="21.75" customHeight="1">
      <c r="A139" s="480" t="s">
        <v>7161</v>
      </c>
      <c r="B139" s="113" t="s">
        <v>7162</v>
      </c>
    </row>
    <row r="140" ht="21.75" customHeight="1">
      <c r="A140" s="479">
        <v>44267.0</v>
      </c>
      <c r="B140" s="113" t="s">
        <v>7163</v>
      </c>
    </row>
    <row r="141" ht="21.75" customHeight="1">
      <c r="A141" s="479">
        <v>44298.0</v>
      </c>
      <c r="B141" s="113" t="s">
        <v>7164</v>
      </c>
    </row>
    <row r="142" ht="21.75" customHeight="1">
      <c r="A142" s="479">
        <v>44451.0</v>
      </c>
      <c r="B142" s="113" t="s">
        <v>7165</v>
      </c>
    </row>
    <row r="143" ht="21.75" customHeight="1">
      <c r="A143" s="481">
        <v>44542.0</v>
      </c>
      <c r="B143" s="113" t="s">
        <v>7166</v>
      </c>
    </row>
    <row r="144" ht="21.75" customHeight="1">
      <c r="A144" s="480" t="s">
        <v>7167</v>
      </c>
      <c r="B144" s="113" t="s">
        <v>7168</v>
      </c>
    </row>
    <row r="145" ht="21.75" customHeight="1">
      <c r="A145" s="480" t="s">
        <v>7169</v>
      </c>
      <c r="B145" s="113" t="s">
        <v>7170</v>
      </c>
    </row>
    <row r="146" ht="21.75" customHeight="1">
      <c r="A146" s="480"/>
      <c r="B146" s="113" t="s">
        <v>7171</v>
      </c>
    </row>
    <row r="147" ht="21.75" customHeight="1">
      <c r="A147" s="480" t="s">
        <v>7172</v>
      </c>
      <c r="B147" s="113" t="s">
        <v>7173</v>
      </c>
    </row>
    <row r="148" ht="21.75" customHeight="1">
      <c r="A148" s="480" t="s">
        <v>7174</v>
      </c>
      <c r="B148" s="113" t="s">
        <v>7175</v>
      </c>
    </row>
    <row r="149" ht="21.75" customHeight="1">
      <c r="A149" s="480" t="s">
        <v>7176</v>
      </c>
      <c r="B149" s="113" t="s">
        <v>7177</v>
      </c>
    </row>
    <row r="150" ht="21.75" customHeight="1">
      <c r="A150" s="480"/>
      <c r="B150" s="113" t="s">
        <v>7178</v>
      </c>
    </row>
    <row r="151" ht="21.75" customHeight="1">
      <c r="A151" s="480" t="s">
        <v>7179</v>
      </c>
      <c r="B151" s="113" t="s">
        <v>7180</v>
      </c>
    </row>
    <row r="152" ht="21.75" customHeight="1">
      <c r="A152" s="480" t="s">
        <v>7181</v>
      </c>
      <c r="B152" s="113" t="s">
        <v>7182</v>
      </c>
    </row>
    <row r="153" ht="21.75" customHeight="1">
      <c r="A153" s="479">
        <v>44562.0</v>
      </c>
      <c r="B153" s="113" t="s">
        <v>7183</v>
      </c>
    </row>
    <row r="154" ht="27.75" customHeight="1">
      <c r="A154" s="479">
        <v>44621.0</v>
      </c>
      <c r="B154" s="473" t="s">
        <v>7184</v>
      </c>
    </row>
    <row r="155" ht="21.75" customHeight="1">
      <c r="A155" s="479">
        <v>44652.0</v>
      </c>
      <c r="B155" s="113" t="s">
        <v>7185</v>
      </c>
    </row>
    <row r="156" ht="21.75" customHeight="1">
      <c r="A156" s="479">
        <v>44713.0</v>
      </c>
      <c r="B156" s="113" t="s">
        <v>7186</v>
      </c>
    </row>
    <row r="157" ht="21.75" customHeight="1">
      <c r="A157" s="480"/>
      <c r="B157" s="113" t="s">
        <v>7187</v>
      </c>
    </row>
    <row r="158" ht="21.75" customHeight="1">
      <c r="A158" s="480"/>
    </row>
    <row r="159" ht="21.75" customHeight="1">
      <c r="A159" s="480"/>
    </row>
  </sheetData>
  <mergeCells count="157">
    <mergeCell ref="B1:H1"/>
    <mergeCell ref="B2:H2"/>
    <mergeCell ref="B3:H3"/>
    <mergeCell ref="B4:H4"/>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1:H41"/>
    <mergeCell ref="B42:H42"/>
    <mergeCell ref="B43:H43"/>
    <mergeCell ref="B44:H44"/>
    <mergeCell ref="B45:H45"/>
    <mergeCell ref="B46:H46"/>
    <mergeCell ref="B47:H47"/>
    <mergeCell ref="B48:H48"/>
    <mergeCell ref="B49:H49"/>
    <mergeCell ref="B50:H50"/>
    <mergeCell ref="B51:H51"/>
    <mergeCell ref="B52:H52"/>
    <mergeCell ref="B53:H53"/>
    <mergeCell ref="B54:H54"/>
    <mergeCell ref="B55:H55"/>
    <mergeCell ref="B56:H56"/>
    <mergeCell ref="B57:H57"/>
    <mergeCell ref="B58:H58"/>
    <mergeCell ref="B59:H59"/>
    <mergeCell ref="B60:H60"/>
    <mergeCell ref="B61:H61"/>
    <mergeCell ref="B62:H62"/>
    <mergeCell ref="B63:H63"/>
    <mergeCell ref="B64:H64"/>
    <mergeCell ref="B65:H65"/>
    <mergeCell ref="B66:H66"/>
    <mergeCell ref="B67:H67"/>
    <mergeCell ref="B68:H68"/>
    <mergeCell ref="B69:H69"/>
    <mergeCell ref="B70:H70"/>
    <mergeCell ref="B71:H71"/>
    <mergeCell ref="B72:H72"/>
    <mergeCell ref="B73:H73"/>
    <mergeCell ref="B74:H74"/>
    <mergeCell ref="B75:H75"/>
    <mergeCell ref="B76:H76"/>
    <mergeCell ref="B77:H77"/>
    <mergeCell ref="B78:H78"/>
    <mergeCell ref="B79:H79"/>
    <mergeCell ref="B80:H80"/>
    <mergeCell ref="B81:H81"/>
    <mergeCell ref="B82:H82"/>
    <mergeCell ref="B83:H83"/>
    <mergeCell ref="B84:H84"/>
    <mergeCell ref="B85:H85"/>
    <mergeCell ref="B86:H86"/>
    <mergeCell ref="B87:H87"/>
    <mergeCell ref="B88:H88"/>
    <mergeCell ref="B89:H89"/>
    <mergeCell ref="B90:H90"/>
    <mergeCell ref="B91:H91"/>
    <mergeCell ref="B92:H92"/>
    <mergeCell ref="B93:H93"/>
    <mergeCell ref="B94:H94"/>
    <mergeCell ref="B95:H95"/>
    <mergeCell ref="B96:H96"/>
    <mergeCell ref="B97:H97"/>
    <mergeCell ref="B98:H98"/>
    <mergeCell ref="B155:H155"/>
    <mergeCell ref="B156:H156"/>
    <mergeCell ref="B157:H157"/>
    <mergeCell ref="B148:H148"/>
    <mergeCell ref="B149:H149"/>
    <mergeCell ref="B150:H150"/>
    <mergeCell ref="B151:H151"/>
    <mergeCell ref="B152:H152"/>
    <mergeCell ref="B153:H153"/>
    <mergeCell ref="B154:H154"/>
    <mergeCell ref="B99:H99"/>
    <mergeCell ref="B100:H100"/>
    <mergeCell ref="B101:H101"/>
    <mergeCell ref="B102:H102"/>
    <mergeCell ref="B103:H103"/>
    <mergeCell ref="B104:H104"/>
    <mergeCell ref="B105:H105"/>
    <mergeCell ref="B106:H106"/>
    <mergeCell ref="B107:H107"/>
    <mergeCell ref="B108:H108"/>
    <mergeCell ref="B109:H109"/>
    <mergeCell ref="B110:H110"/>
    <mergeCell ref="B111:H111"/>
    <mergeCell ref="B112:H112"/>
    <mergeCell ref="B113:H113"/>
    <mergeCell ref="B114:H114"/>
    <mergeCell ref="B115:H115"/>
    <mergeCell ref="B116:H116"/>
    <mergeCell ref="B117:H117"/>
    <mergeCell ref="B118:H118"/>
    <mergeCell ref="B119:H119"/>
    <mergeCell ref="B120:H120"/>
    <mergeCell ref="B121:H121"/>
    <mergeCell ref="B122:H122"/>
    <mergeCell ref="B123:H123"/>
    <mergeCell ref="B124:H124"/>
    <mergeCell ref="B125:H125"/>
    <mergeCell ref="B126:H126"/>
    <mergeCell ref="B127:H127"/>
    <mergeCell ref="B128:H128"/>
    <mergeCell ref="B129:H129"/>
    <mergeCell ref="B130:H130"/>
    <mergeCell ref="B131:H131"/>
    <mergeCell ref="B132:H132"/>
    <mergeCell ref="B133:H133"/>
    <mergeCell ref="B134:H134"/>
    <mergeCell ref="B135:H135"/>
    <mergeCell ref="B136:H136"/>
    <mergeCell ref="B137:H137"/>
    <mergeCell ref="B138:H138"/>
    <mergeCell ref="B139:H139"/>
    <mergeCell ref="B140:H140"/>
    <mergeCell ref="B141:H141"/>
    <mergeCell ref="B142:H142"/>
    <mergeCell ref="B143:H143"/>
    <mergeCell ref="B144:H144"/>
    <mergeCell ref="B145:H145"/>
    <mergeCell ref="B146:H146"/>
    <mergeCell ref="B147:H14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4.43" defaultRowHeight="15.75"/>
  <cols>
    <col customWidth="1" min="1" max="1" width="0.57"/>
    <col customWidth="1" min="2" max="2" width="7.43"/>
    <col customWidth="1" min="3" max="3" width="9.29"/>
    <col customWidth="1" min="4" max="4" width="27.71"/>
    <col customWidth="1" min="5" max="6" width="9.29"/>
    <col customWidth="1" min="7" max="7" width="27.71"/>
  </cols>
  <sheetData>
    <row r="1" ht="33.75" customHeight="1">
      <c r="A1" s="1"/>
      <c r="B1" s="2"/>
      <c r="C1" s="3" t="s">
        <v>7188</v>
      </c>
    </row>
    <row r="2" ht="21.75" customHeight="1">
      <c r="A2" s="2"/>
      <c r="C2" s="482" t="s">
        <v>7189</v>
      </c>
    </row>
    <row r="3" ht="21.75" customHeight="1"/>
    <row r="4" ht="20.25" customHeight="1"/>
    <row r="5" ht="20.25" customHeight="1">
      <c r="A5" s="35"/>
      <c r="C5" s="36"/>
      <c r="D5" s="37"/>
      <c r="E5" s="2"/>
      <c r="F5" s="36"/>
      <c r="G5" s="37"/>
    </row>
    <row r="6" ht="20.25" customHeight="1">
      <c r="A6" s="35"/>
      <c r="C6" s="41"/>
      <c r="D6" s="42"/>
      <c r="E6" s="2"/>
      <c r="F6" s="41"/>
      <c r="G6" s="42"/>
    </row>
    <row r="7" ht="20.25" customHeight="1">
      <c r="A7" s="45"/>
      <c r="B7" s="46"/>
      <c r="C7" s="47" t="s">
        <v>7190</v>
      </c>
      <c r="D7" s="48"/>
      <c r="E7" s="57"/>
      <c r="F7" s="47" t="s">
        <v>7191</v>
      </c>
      <c r="G7" s="48"/>
    </row>
    <row r="8" ht="20.25" customHeight="1">
      <c r="A8" s="58"/>
      <c r="B8" s="59"/>
      <c r="C8" s="60" t="s">
        <v>93</v>
      </c>
      <c r="D8" s="61" t="s">
        <v>7192</v>
      </c>
      <c r="E8" s="483"/>
      <c r="F8" s="60" t="s">
        <v>93</v>
      </c>
      <c r="G8" s="61" t="s">
        <v>7193</v>
      </c>
    </row>
    <row r="9" ht="146.25" customHeight="1">
      <c r="A9" s="58"/>
      <c r="B9" s="484"/>
      <c r="C9" s="70"/>
      <c r="D9" s="48"/>
      <c r="E9" s="79"/>
      <c r="F9" s="70"/>
      <c r="G9" s="48"/>
    </row>
    <row r="10" ht="20.25" customHeight="1">
      <c r="A10" s="35"/>
      <c r="B10" s="82">
        <v>1.0</v>
      </c>
      <c r="C10" s="83">
        <v>100.0</v>
      </c>
      <c r="D10" s="115" t="s">
        <v>217</v>
      </c>
      <c r="E10" s="101"/>
      <c r="F10" s="104">
        <v>100.0</v>
      </c>
      <c r="G10" s="105" t="s">
        <v>7194</v>
      </c>
    </row>
    <row r="11" ht="20.25" customHeight="1">
      <c r="A11" s="35"/>
      <c r="B11" s="82">
        <v>2.0</v>
      </c>
      <c r="C11" s="83">
        <v>0.0</v>
      </c>
      <c r="D11" s="115" t="s">
        <v>7195</v>
      </c>
      <c r="E11" s="101"/>
      <c r="F11" s="124">
        <v>200.0</v>
      </c>
      <c r="G11" s="122" t="s">
        <v>7196</v>
      </c>
    </row>
    <row r="12" ht="24.75" customHeight="1">
      <c r="A12" s="35"/>
      <c r="B12" s="82">
        <v>3.0</v>
      </c>
      <c r="C12" s="83">
        <v>50.0</v>
      </c>
      <c r="D12" s="115" t="s">
        <v>7197</v>
      </c>
      <c r="E12" s="101"/>
      <c r="F12" s="124">
        <v>100.0</v>
      </c>
      <c r="G12" s="122" t="s">
        <v>7198</v>
      </c>
    </row>
    <row r="13" ht="24.75" customHeight="1">
      <c r="A13" s="35"/>
      <c r="B13" s="82">
        <v>4.0</v>
      </c>
      <c r="C13" s="83">
        <v>200.0</v>
      </c>
      <c r="D13" s="115" t="s">
        <v>7199</v>
      </c>
      <c r="E13" s="101"/>
      <c r="F13" s="124">
        <v>200.0</v>
      </c>
      <c r="G13" s="122" t="s">
        <v>7200</v>
      </c>
    </row>
    <row r="14" ht="24.75" customHeight="1">
      <c r="A14" s="35"/>
      <c r="B14" s="82">
        <v>5.0</v>
      </c>
      <c r="C14" s="83">
        <v>200.0</v>
      </c>
      <c r="D14" s="115" t="s">
        <v>7201</v>
      </c>
      <c r="E14" s="101"/>
      <c r="F14" s="124">
        <v>50.0</v>
      </c>
      <c r="G14" s="122" t="s">
        <v>7202</v>
      </c>
    </row>
    <row r="15" ht="24.75" customHeight="1">
      <c r="A15" s="35"/>
      <c r="B15" s="82">
        <v>6.0</v>
      </c>
      <c r="C15" s="83">
        <v>300.0</v>
      </c>
      <c r="D15" s="115" t="s">
        <v>322</v>
      </c>
      <c r="E15" s="35"/>
      <c r="F15" s="124">
        <v>100.0</v>
      </c>
      <c r="G15" s="122" t="s">
        <v>7203</v>
      </c>
    </row>
    <row r="16" ht="24.75" customHeight="1">
      <c r="A16" s="35"/>
      <c r="B16" s="82">
        <v>7.0</v>
      </c>
      <c r="C16" s="83">
        <v>200.0</v>
      </c>
      <c r="D16" s="115" t="s">
        <v>7204</v>
      </c>
      <c r="E16" s="35"/>
      <c r="F16" s="124">
        <v>100.0</v>
      </c>
      <c r="G16" s="122" t="s">
        <v>7205</v>
      </c>
    </row>
    <row r="17" ht="24.75" customHeight="1">
      <c r="A17" s="35"/>
      <c r="B17" s="82">
        <v>8.0</v>
      </c>
      <c r="C17" s="83">
        <v>100.0</v>
      </c>
      <c r="D17" s="115" t="s">
        <v>7206</v>
      </c>
      <c r="E17" s="35"/>
      <c r="F17" s="124">
        <v>0.0</v>
      </c>
      <c r="G17" s="122" t="s">
        <v>7207</v>
      </c>
    </row>
    <row r="18" ht="24.75" customHeight="1">
      <c r="A18" s="35"/>
      <c r="B18" s="82">
        <v>9.0</v>
      </c>
      <c r="C18" s="83">
        <v>200.0</v>
      </c>
      <c r="D18" s="115" t="s">
        <v>7208</v>
      </c>
      <c r="E18" s="35"/>
      <c r="F18" s="124">
        <v>300.0</v>
      </c>
      <c r="G18" s="122" t="s">
        <v>7209</v>
      </c>
    </row>
    <row r="19" ht="24.75" customHeight="1">
      <c r="A19" s="35"/>
      <c r="B19" s="82">
        <v>10.0</v>
      </c>
      <c r="C19" s="83">
        <v>0.0</v>
      </c>
      <c r="D19" s="115" t="s">
        <v>7210</v>
      </c>
      <c r="E19" s="35"/>
      <c r="F19" s="124">
        <v>100.0</v>
      </c>
      <c r="G19" s="122" t="s">
        <v>7211</v>
      </c>
    </row>
    <row r="20" ht="24.75" customHeight="1">
      <c r="A20" s="35"/>
      <c r="B20" s="82">
        <v>11.0</v>
      </c>
      <c r="C20" s="83">
        <v>100.0</v>
      </c>
      <c r="D20" s="115" t="s">
        <v>7212</v>
      </c>
      <c r="E20" s="35"/>
      <c r="F20" s="124">
        <v>200.0</v>
      </c>
      <c r="G20" s="122" t="s">
        <v>7213</v>
      </c>
    </row>
    <row r="21" ht="24.75" customHeight="1">
      <c r="A21" s="35"/>
      <c r="B21" s="82">
        <v>12.0</v>
      </c>
      <c r="C21" s="83">
        <v>50.0</v>
      </c>
      <c r="D21" s="115" t="s">
        <v>2342</v>
      </c>
      <c r="E21" s="35"/>
      <c r="F21" s="124">
        <v>100.0</v>
      </c>
      <c r="G21" s="122" t="s">
        <v>7214</v>
      </c>
    </row>
    <row r="22" ht="24.75" customHeight="1">
      <c r="A22" s="35"/>
      <c r="B22" s="82">
        <v>13.0</v>
      </c>
      <c r="C22" s="83">
        <v>200.0</v>
      </c>
      <c r="D22" s="115" t="s">
        <v>4768</v>
      </c>
      <c r="E22" s="35"/>
      <c r="F22" s="124">
        <v>100.0</v>
      </c>
      <c r="G22" s="122" t="s">
        <v>4049</v>
      </c>
    </row>
    <row r="23" ht="24.75" customHeight="1">
      <c r="A23" s="35"/>
      <c r="B23" s="82">
        <v>14.0</v>
      </c>
      <c r="C23" s="83">
        <v>0.0</v>
      </c>
      <c r="D23" s="115" t="s">
        <v>7215</v>
      </c>
      <c r="E23" s="35"/>
      <c r="F23" s="124">
        <v>300.0</v>
      </c>
      <c r="G23" s="122" t="s">
        <v>744</v>
      </c>
    </row>
    <row r="24" ht="24.75" customHeight="1">
      <c r="A24" s="35"/>
      <c r="B24" s="82">
        <v>15.0</v>
      </c>
      <c r="C24" s="83">
        <v>200.0</v>
      </c>
      <c r="D24" s="115" t="s">
        <v>7216</v>
      </c>
      <c r="E24" s="35"/>
      <c r="F24" s="124">
        <v>300.0</v>
      </c>
      <c r="G24" s="122" t="s">
        <v>7217</v>
      </c>
    </row>
    <row r="25" ht="24.75" customHeight="1">
      <c r="A25" s="35"/>
      <c r="B25" s="82">
        <v>16.0</v>
      </c>
      <c r="C25" s="83">
        <v>0.0</v>
      </c>
      <c r="D25" s="115" t="s">
        <v>7218</v>
      </c>
      <c r="E25" s="35"/>
      <c r="F25" s="124">
        <v>200.0</v>
      </c>
      <c r="G25" s="122" t="s">
        <v>7219</v>
      </c>
    </row>
    <row r="26" ht="24.75" customHeight="1">
      <c r="A26" s="35"/>
      <c r="B26" s="82">
        <v>17.0</v>
      </c>
      <c r="C26" s="83">
        <v>50.0</v>
      </c>
      <c r="D26" s="115" t="s">
        <v>7220</v>
      </c>
      <c r="E26" s="35"/>
      <c r="F26" s="124">
        <v>100.0</v>
      </c>
      <c r="G26" s="122" t="s">
        <v>7221</v>
      </c>
    </row>
    <row r="27" ht="24.75" customHeight="1">
      <c r="A27" s="35"/>
      <c r="B27" s="82">
        <v>18.0</v>
      </c>
      <c r="C27" s="83">
        <v>200.0</v>
      </c>
      <c r="D27" s="115" t="s">
        <v>7222</v>
      </c>
      <c r="E27" s="35"/>
      <c r="F27" s="124">
        <v>200.0</v>
      </c>
      <c r="G27" s="122" t="s">
        <v>7223</v>
      </c>
    </row>
    <row r="28" ht="24.75" customHeight="1">
      <c r="A28" s="35"/>
      <c r="B28" s="82">
        <v>19.0</v>
      </c>
      <c r="C28" s="83">
        <v>200.0</v>
      </c>
      <c r="D28" s="115" t="s">
        <v>7224</v>
      </c>
      <c r="E28" s="35"/>
      <c r="F28" s="124">
        <v>50.0</v>
      </c>
      <c r="G28" s="122" t="s">
        <v>7225</v>
      </c>
    </row>
    <row r="29" ht="24.75" customHeight="1">
      <c r="A29" s="35"/>
      <c r="B29" s="82">
        <v>20.0</v>
      </c>
      <c r="C29" s="83">
        <v>200.0</v>
      </c>
      <c r="D29" s="115" t="s">
        <v>7226</v>
      </c>
      <c r="E29" s="35"/>
      <c r="F29" s="124">
        <v>300.0</v>
      </c>
      <c r="G29" s="122" t="s">
        <v>7227</v>
      </c>
    </row>
    <row r="30" ht="24.75" customHeight="1">
      <c r="A30" s="35"/>
      <c r="B30" s="82">
        <v>21.0</v>
      </c>
      <c r="C30" s="83">
        <v>500.0</v>
      </c>
      <c r="D30" s="115" t="s">
        <v>7228</v>
      </c>
      <c r="E30" s="35"/>
      <c r="F30" s="124">
        <v>100.0</v>
      </c>
      <c r="G30" s="122" t="s">
        <v>7229</v>
      </c>
    </row>
    <row r="31" ht="24.75" customHeight="1">
      <c r="A31" s="35"/>
      <c r="B31" s="82">
        <v>22.0</v>
      </c>
      <c r="C31" s="83">
        <v>200.0</v>
      </c>
      <c r="D31" s="115" t="s">
        <v>7230</v>
      </c>
      <c r="E31" s="35"/>
      <c r="F31" s="124">
        <v>200.0</v>
      </c>
      <c r="G31" s="122" t="s">
        <v>729</v>
      </c>
    </row>
    <row r="32" ht="24.75" customHeight="1">
      <c r="A32" s="35"/>
      <c r="B32" s="82">
        <v>23.0</v>
      </c>
      <c r="C32" s="83">
        <v>300.0</v>
      </c>
      <c r="D32" s="115" t="s">
        <v>7231</v>
      </c>
      <c r="E32" s="35"/>
      <c r="F32" s="124">
        <v>100.0</v>
      </c>
      <c r="G32" s="122" t="s">
        <v>7232</v>
      </c>
    </row>
    <row r="33" ht="24.75" customHeight="1">
      <c r="A33" s="35"/>
      <c r="B33" s="82">
        <v>24.0</v>
      </c>
      <c r="C33" s="83">
        <v>200.0</v>
      </c>
      <c r="D33" s="115" t="s">
        <v>7233</v>
      </c>
      <c r="E33" s="35"/>
      <c r="F33" s="124">
        <v>100.0</v>
      </c>
      <c r="G33" s="122" t="s">
        <v>7234</v>
      </c>
    </row>
    <row r="34" ht="24.75" customHeight="1">
      <c r="A34" s="35"/>
      <c r="B34" s="82">
        <v>25.0</v>
      </c>
      <c r="C34" s="83">
        <v>200.0</v>
      </c>
      <c r="D34" s="115" t="s">
        <v>7235</v>
      </c>
      <c r="E34" s="35"/>
      <c r="F34" s="124">
        <v>100.0</v>
      </c>
      <c r="G34" s="122" t="s">
        <v>7236</v>
      </c>
    </row>
    <row r="35" ht="24.75" customHeight="1">
      <c r="A35" s="35"/>
      <c r="B35" s="82">
        <v>26.0</v>
      </c>
      <c r="C35" s="83">
        <v>200.0</v>
      </c>
      <c r="D35" s="115" t="s">
        <v>7237</v>
      </c>
      <c r="E35" s="35"/>
      <c r="F35" s="124">
        <v>100.0</v>
      </c>
      <c r="G35" s="122" t="s">
        <v>3217</v>
      </c>
    </row>
    <row r="36" ht="24.75" customHeight="1">
      <c r="A36" s="35"/>
      <c r="B36" s="82">
        <v>27.0</v>
      </c>
      <c r="C36" s="83">
        <v>200.0</v>
      </c>
      <c r="D36" s="115" t="s">
        <v>7238</v>
      </c>
      <c r="E36" s="35"/>
      <c r="F36" s="124">
        <v>100.0</v>
      </c>
      <c r="G36" s="122" t="s">
        <v>7239</v>
      </c>
    </row>
    <row r="37" ht="24.75" customHeight="1">
      <c r="A37" s="35"/>
      <c r="B37" s="82">
        <v>28.0</v>
      </c>
      <c r="C37" s="142" t="s">
        <v>3391</v>
      </c>
      <c r="D37" s="160" t="s">
        <v>7240</v>
      </c>
      <c r="E37" s="35"/>
      <c r="F37" s="124">
        <v>0.0</v>
      </c>
      <c r="G37" s="122" t="s">
        <v>7241</v>
      </c>
    </row>
    <row r="38" ht="24.75" customHeight="1">
      <c r="A38" s="35"/>
      <c r="B38" s="82">
        <v>29.0</v>
      </c>
      <c r="C38" s="35"/>
      <c r="D38" s="35"/>
      <c r="E38" s="35"/>
      <c r="F38" s="124">
        <v>200.0</v>
      </c>
      <c r="G38" s="122" t="s">
        <v>2609</v>
      </c>
    </row>
    <row r="39" ht="24.75" customHeight="1">
      <c r="A39" s="35"/>
      <c r="B39" s="82">
        <v>30.0</v>
      </c>
      <c r="C39" s="35"/>
      <c r="D39" s="35"/>
      <c r="E39" s="35"/>
      <c r="F39" s="124">
        <v>100.0</v>
      </c>
      <c r="G39" s="122" t="s">
        <v>7242</v>
      </c>
    </row>
    <row r="40" ht="24.75" customHeight="1">
      <c r="A40" s="35"/>
      <c r="B40" s="82">
        <v>31.0</v>
      </c>
      <c r="C40" s="35"/>
      <c r="D40" s="35"/>
      <c r="E40" s="35"/>
      <c r="F40" s="124">
        <v>200.0</v>
      </c>
      <c r="G40" s="122" t="s">
        <v>7243</v>
      </c>
    </row>
    <row r="41" ht="24.75" customHeight="1">
      <c r="A41" s="35"/>
      <c r="B41" s="82">
        <v>32.0</v>
      </c>
      <c r="C41" s="35"/>
      <c r="D41" s="35"/>
      <c r="E41" s="35"/>
      <c r="F41" s="124">
        <v>50.0</v>
      </c>
      <c r="G41" s="122" t="s">
        <v>7244</v>
      </c>
    </row>
    <row r="42" ht="24.75" customHeight="1">
      <c r="A42" s="35"/>
      <c r="B42" s="82">
        <v>33.0</v>
      </c>
      <c r="C42" s="35"/>
      <c r="D42" s="35"/>
      <c r="E42" s="35"/>
      <c r="F42" s="124">
        <v>50.0</v>
      </c>
      <c r="G42" s="122" t="s">
        <v>7245</v>
      </c>
    </row>
    <row r="43" ht="24.75" customHeight="1">
      <c r="A43" s="35"/>
      <c r="B43" s="82">
        <v>34.0</v>
      </c>
      <c r="C43" s="35"/>
      <c r="D43" s="35"/>
      <c r="E43" s="35"/>
      <c r="F43" s="124">
        <v>300.0</v>
      </c>
      <c r="G43" s="122" t="s">
        <v>6624</v>
      </c>
    </row>
    <row r="44" ht="24.75" customHeight="1">
      <c r="A44" s="35"/>
      <c r="B44" s="82">
        <v>35.0</v>
      </c>
      <c r="C44" s="35"/>
      <c r="D44" s="35"/>
      <c r="E44" s="35"/>
      <c r="F44" s="124">
        <v>300.0</v>
      </c>
      <c r="G44" s="122" t="s">
        <v>7246</v>
      </c>
    </row>
    <row r="45" ht="24.75" customHeight="1">
      <c r="A45" s="35"/>
      <c r="B45" s="82">
        <v>36.0</v>
      </c>
      <c r="C45" s="35"/>
      <c r="D45" s="35"/>
      <c r="E45" s="35"/>
      <c r="F45" s="124">
        <v>200.0</v>
      </c>
      <c r="G45" s="122" t="s">
        <v>2393</v>
      </c>
    </row>
    <row r="46" ht="24.75" customHeight="1">
      <c r="A46" s="35"/>
      <c r="B46" s="82">
        <v>37.0</v>
      </c>
      <c r="C46" s="35"/>
      <c r="D46" s="35"/>
      <c r="E46" s="35"/>
      <c r="F46" s="124">
        <v>50.0</v>
      </c>
      <c r="G46" s="122" t="s">
        <v>7247</v>
      </c>
    </row>
    <row r="47" ht="24.75" customHeight="1">
      <c r="A47" s="35"/>
      <c r="B47" s="82">
        <v>38.0</v>
      </c>
      <c r="C47" s="35"/>
      <c r="D47" s="35"/>
      <c r="E47" s="35"/>
      <c r="F47" s="124">
        <v>100.0</v>
      </c>
      <c r="G47" s="122" t="s">
        <v>7248</v>
      </c>
    </row>
    <row r="48" ht="24.75" customHeight="1">
      <c r="A48" s="35"/>
      <c r="B48" s="82">
        <v>39.0</v>
      </c>
      <c r="C48" s="35"/>
      <c r="D48" s="35"/>
      <c r="E48" s="35"/>
      <c r="F48" s="181">
        <v>200.0</v>
      </c>
      <c r="G48" s="189" t="s">
        <v>1649</v>
      </c>
    </row>
    <row r="49" ht="24.75" customHeight="1">
      <c r="A49" s="35"/>
      <c r="B49" s="82">
        <v>40.0</v>
      </c>
      <c r="C49" s="35"/>
      <c r="D49" s="35"/>
      <c r="E49" s="35"/>
      <c r="F49" s="35"/>
      <c r="G49" s="35"/>
    </row>
    <row r="50" ht="24.75" customHeight="1">
      <c r="A50" s="35"/>
      <c r="B50" s="82">
        <v>41.0</v>
      </c>
      <c r="C50" s="35"/>
      <c r="D50" s="35"/>
      <c r="E50" s="35"/>
      <c r="F50" s="35"/>
      <c r="G50" s="35"/>
    </row>
    <row r="51" ht="24.75" customHeight="1">
      <c r="A51" s="35"/>
      <c r="B51" s="82">
        <v>42.0</v>
      </c>
      <c r="C51" s="35"/>
      <c r="D51" s="35"/>
      <c r="E51" s="35"/>
      <c r="F51" s="35"/>
      <c r="G51" s="35"/>
    </row>
    <row r="52" ht="24.75" customHeight="1">
      <c r="A52" s="35"/>
      <c r="B52" s="82">
        <v>43.0</v>
      </c>
      <c r="C52" s="35"/>
      <c r="D52" s="35"/>
      <c r="E52" s="35"/>
      <c r="F52" s="35"/>
      <c r="G52" s="35"/>
    </row>
    <row r="53" ht="24.75" customHeight="1">
      <c r="A53" s="35"/>
      <c r="B53" s="82">
        <v>44.0</v>
      </c>
      <c r="C53" s="35"/>
      <c r="D53" s="35"/>
      <c r="E53" s="35"/>
      <c r="F53" s="35"/>
      <c r="G53" s="35"/>
    </row>
    <row r="54" ht="24.75" customHeight="1">
      <c r="A54" s="35"/>
      <c r="B54" s="82">
        <v>45.0</v>
      </c>
      <c r="C54" s="35"/>
      <c r="D54" s="35"/>
      <c r="E54" s="35"/>
      <c r="F54" s="35"/>
      <c r="G54" s="35"/>
    </row>
    <row r="55" ht="24.75" customHeight="1">
      <c r="A55" s="35"/>
      <c r="B55" s="82">
        <v>46.0</v>
      </c>
      <c r="C55" s="35"/>
      <c r="D55" s="35"/>
      <c r="E55" s="35"/>
      <c r="F55" s="35"/>
      <c r="G55" s="35"/>
    </row>
    <row r="56" ht="24.75" customHeight="1">
      <c r="A56" s="35"/>
      <c r="B56" s="82">
        <v>47.0</v>
      </c>
      <c r="C56" s="35"/>
      <c r="D56" s="35"/>
      <c r="E56" s="35"/>
      <c r="F56" s="35"/>
      <c r="G56" s="35"/>
    </row>
    <row r="57" ht="24.75" customHeight="1">
      <c r="A57" s="35"/>
      <c r="B57" s="82">
        <v>48.0</v>
      </c>
      <c r="C57" s="35"/>
      <c r="D57" s="35"/>
      <c r="E57" s="35"/>
      <c r="F57" s="35"/>
      <c r="G57" s="35"/>
    </row>
    <row r="58" ht="24.75" customHeight="1">
      <c r="A58" s="35"/>
      <c r="B58" s="82">
        <v>49.0</v>
      </c>
      <c r="C58" s="35"/>
      <c r="D58" s="35"/>
      <c r="E58" s="35"/>
      <c r="F58" s="35"/>
      <c r="G58" s="35"/>
    </row>
    <row r="59" ht="24.75" customHeight="1">
      <c r="A59" s="35"/>
      <c r="B59" s="82">
        <v>50.0</v>
      </c>
      <c r="C59" s="35"/>
      <c r="D59" s="35"/>
      <c r="E59" s="35"/>
      <c r="F59" s="35"/>
      <c r="G59" s="35"/>
    </row>
    <row r="60" ht="24.75" customHeight="1">
      <c r="A60" s="35"/>
      <c r="B60" s="82">
        <v>51.0</v>
      </c>
      <c r="C60" s="35"/>
      <c r="D60" s="35"/>
      <c r="E60" s="35"/>
      <c r="F60" s="35"/>
      <c r="G60" s="35"/>
    </row>
    <row r="61" ht="24.75" customHeight="1">
      <c r="A61" s="35"/>
      <c r="B61" s="82">
        <v>52.0</v>
      </c>
      <c r="C61" s="35"/>
      <c r="D61" s="35"/>
      <c r="E61" s="35"/>
      <c r="F61" s="35"/>
      <c r="G61" s="35"/>
    </row>
    <row r="62" ht="24.75" customHeight="1">
      <c r="A62" s="35"/>
      <c r="B62" s="82">
        <v>53.0</v>
      </c>
      <c r="C62" s="35"/>
      <c r="D62" s="35"/>
      <c r="E62" s="35"/>
      <c r="F62" s="35"/>
      <c r="G62" s="35"/>
    </row>
    <row r="63" ht="24.75" customHeight="1">
      <c r="A63" s="35"/>
      <c r="B63" s="82">
        <v>54.0</v>
      </c>
      <c r="C63" s="35"/>
      <c r="D63" s="35"/>
      <c r="E63" s="35"/>
      <c r="F63" s="35"/>
      <c r="G63" s="35"/>
    </row>
    <row r="64" ht="24.75" customHeight="1">
      <c r="A64" s="35"/>
      <c r="B64" s="82">
        <v>55.0</v>
      </c>
      <c r="C64" s="35"/>
      <c r="D64" s="35"/>
      <c r="E64" s="35"/>
      <c r="F64" s="35"/>
      <c r="G64" s="35"/>
    </row>
    <row r="65" ht="24.75" customHeight="1">
      <c r="A65" s="35"/>
      <c r="B65" s="82">
        <v>56.0</v>
      </c>
      <c r="C65" s="35"/>
      <c r="D65" s="35"/>
      <c r="E65" s="35"/>
      <c r="F65" s="35"/>
      <c r="G65" s="35"/>
    </row>
    <row r="66" ht="24.75" customHeight="1">
      <c r="A66" s="35"/>
      <c r="B66" s="82">
        <v>57.0</v>
      </c>
      <c r="C66" s="35"/>
      <c r="D66" s="35"/>
      <c r="E66" s="35"/>
      <c r="F66" s="35"/>
      <c r="G66" s="35"/>
    </row>
    <row r="67" ht="24.75" customHeight="1">
      <c r="A67" s="35"/>
      <c r="B67" s="82">
        <v>58.0</v>
      </c>
      <c r="C67" s="35"/>
      <c r="D67" s="35"/>
      <c r="E67" s="35"/>
      <c r="F67" s="35"/>
      <c r="G67" s="35"/>
    </row>
    <row r="68" ht="24.75" customHeight="1">
      <c r="A68" s="35"/>
      <c r="B68" s="82">
        <v>59.0</v>
      </c>
      <c r="C68" s="35"/>
      <c r="D68" s="35"/>
      <c r="E68" s="35"/>
      <c r="F68" s="35"/>
      <c r="G68" s="35"/>
    </row>
    <row r="69" ht="24.75" customHeight="1">
      <c r="A69" s="35"/>
      <c r="B69" s="82">
        <v>60.0</v>
      </c>
      <c r="C69" s="35"/>
      <c r="D69" s="35"/>
      <c r="E69" s="35"/>
      <c r="F69" s="35"/>
      <c r="G69" s="35"/>
    </row>
    <row r="70" ht="24.75" customHeight="1">
      <c r="A70" s="35"/>
      <c r="B70" s="82">
        <v>61.0</v>
      </c>
      <c r="C70" s="35"/>
      <c r="D70" s="35"/>
      <c r="E70" s="35"/>
      <c r="F70" s="35"/>
      <c r="G70" s="35"/>
    </row>
    <row r="71" ht="24.75" customHeight="1">
      <c r="A71" s="35"/>
      <c r="B71" s="82">
        <v>62.0</v>
      </c>
      <c r="C71" s="35"/>
      <c r="D71" s="35"/>
      <c r="E71" s="35"/>
      <c r="F71" s="35"/>
      <c r="G71" s="35"/>
    </row>
    <row r="72" ht="24.75" customHeight="1">
      <c r="A72" s="35"/>
      <c r="B72" s="82">
        <v>63.0</v>
      </c>
      <c r="C72" s="35"/>
      <c r="D72" s="35"/>
      <c r="E72" s="35"/>
      <c r="F72" s="35"/>
      <c r="G72" s="35"/>
    </row>
    <row r="73" ht="24.75" customHeight="1">
      <c r="A73" s="35"/>
      <c r="B73" s="82">
        <v>64.0</v>
      </c>
      <c r="C73" s="35"/>
      <c r="D73" s="35"/>
      <c r="E73" s="35"/>
      <c r="F73" s="35"/>
      <c r="G73" s="35"/>
    </row>
    <row r="74" ht="24.75" customHeight="1">
      <c r="A74" s="35"/>
      <c r="B74" s="82">
        <v>65.0</v>
      </c>
      <c r="C74" s="35"/>
      <c r="D74" s="35"/>
      <c r="E74" s="35"/>
      <c r="F74" s="35"/>
      <c r="G74" s="35"/>
    </row>
    <row r="75" ht="24.75" customHeight="1">
      <c r="A75" s="35"/>
      <c r="B75" s="82">
        <v>66.0</v>
      </c>
      <c r="C75" s="35"/>
      <c r="D75" s="35"/>
      <c r="E75" s="35"/>
      <c r="F75" s="35"/>
      <c r="G75" s="35"/>
    </row>
    <row r="76" ht="24.75" customHeight="1">
      <c r="A76" s="35"/>
      <c r="B76" s="82">
        <v>67.0</v>
      </c>
      <c r="C76" s="35"/>
      <c r="D76" s="35"/>
      <c r="E76" s="35"/>
      <c r="F76" s="35"/>
      <c r="G76" s="35"/>
    </row>
    <row r="77" ht="24.75" customHeight="1">
      <c r="A77" s="35"/>
      <c r="B77" s="82">
        <v>68.0</v>
      </c>
      <c r="C77" s="35"/>
      <c r="D77" s="35"/>
      <c r="E77" s="35"/>
      <c r="F77" s="35"/>
      <c r="G77" s="35"/>
    </row>
    <row r="78" ht="24.75" customHeight="1">
      <c r="A78" s="35"/>
      <c r="B78" s="82">
        <v>69.0</v>
      </c>
      <c r="C78" s="35"/>
      <c r="D78" s="35"/>
      <c r="E78" s="35"/>
      <c r="F78" s="35"/>
      <c r="G78" s="35"/>
    </row>
    <row r="79" ht="24.75" customHeight="1">
      <c r="A79" s="35"/>
      <c r="B79" s="82">
        <v>70.0</v>
      </c>
      <c r="C79" s="35"/>
      <c r="D79" s="35"/>
      <c r="E79" s="35"/>
      <c r="F79" s="35"/>
      <c r="G79" s="35"/>
    </row>
    <row r="80" ht="24.75" customHeight="1">
      <c r="A80" s="35"/>
      <c r="B80" s="82">
        <v>71.0</v>
      </c>
      <c r="C80" s="35"/>
      <c r="D80" s="35"/>
      <c r="E80" s="35"/>
      <c r="F80" s="35"/>
      <c r="G80" s="35"/>
    </row>
    <row r="81" ht="24.75" customHeight="1">
      <c r="A81" s="35"/>
      <c r="B81" s="82">
        <v>72.0</v>
      </c>
      <c r="C81" s="35"/>
      <c r="D81" s="35"/>
      <c r="E81" s="35"/>
      <c r="F81" s="35"/>
      <c r="G81" s="35"/>
    </row>
    <row r="82" ht="24.75" customHeight="1">
      <c r="A82" s="35"/>
      <c r="B82" s="82">
        <v>73.0</v>
      </c>
      <c r="C82" s="35"/>
      <c r="D82" s="35"/>
      <c r="E82" s="35"/>
      <c r="F82" s="35"/>
      <c r="G82" s="35"/>
    </row>
    <row r="83" ht="24.75" customHeight="1">
      <c r="A83" s="35"/>
      <c r="B83" s="82">
        <v>74.0</v>
      </c>
      <c r="C83" s="35"/>
      <c r="D83" s="35"/>
      <c r="E83" s="35"/>
      <c r="F83" s="35"/>
      <c r="G83" s="35"/>
    </row>
    <row r="84" ht="24.75" customHeight="1">
      <c r="A84" s="35"/>
      <c r="B84" s="82">
        <v>75.0</v>
      </c>
      <c r="C84" s="35"/>
      <c r="D84" s="35"/>
      <c r="E84" s="35"/>
      <c r="F84" s="35"/>
      <c r="G84" s="35"/>
    </row>
    <row r="85" ht="24.75" customHeight="1">
      <c r="A85" s="35"/>
      <c r="B85" s="82">
        <v>76.0</v>
      </c>
      <c r="C85" s="35"/>
      <c r="D85" s="35"/>
      <c r="E85" s="35"/>
      <c r="F85" s="35"/>
      <c r="G85" s="35"/>
    </row>
    <row r="86" ht="24.75" customHeight="1">
      <c r="A86" s="35"/>
      <c r="B86" s="82">
        <v>77.0</v>
      </c>
      <c r="C86" s="35"/>
      <c r="D86" s="35"/>
      <c r="E86" s="35"/>
      <c r="F86" s="35"/>
      <c r="G86" s="35"/>
    </row>
    <row r="87" ht="24.75" customHeight="1">
      <c r="A87" s="35"/>
      <c r="B87" s="82">
        <v>78.0</v>
      </c>
      <c r="C87" s="35"/>
      <c r="D87" s="35"/>
      <c r="E87" s="35"/>
      <c r="F87" s="35"/>
      <c r="G87" s="35"/>
    </row>
    <row r="88" ht="24.75" customHeight="1">
      <c r="A88" s="35"/>
      <c r="B88" s="82">
        <v>79.0</v>
      </c>
      <c r="C88" s="35"/>
      <c r="D88" s="35"/>
      <c r="E88" s="35"/>
      <c r="F88" s="35"/>
      <c r="G88" s="35"/>
    </row>
    <row r="89" ht="24.75" customHeight="1">
      <c r="A89" s="35"/>
      <c r="B89" s="82">
        <v>80.0</v>
      </c>
      <c r="C89" s="35"/>
      <c r="D89" s="35"/>
      <c r="E89" s="35"/>
      <c r="F89" s="35"/>
      <c r="G89" s="35"/>
    </row>
    <row r="90" ht="24.75" customHeight="1">
      <c r="A90" s="35"/>
      <c r="B90" s="82">
        <v>81.0</v>
      </c>
      <c r="C90" s="35"/>
      <c r="D90" s="35"/>
      <c r="E90" s="35"/>
      <c r="F90" s="35"/>
      <c r="G90" s="35"/>
    </row>
    <row r="91" ht="24.75" customHeight="1">
      <c r="A91" s="35"/>
      <c r="B91" s="82">
        <v>82.0</v>
      </c>
      <c r="C91" s="35"/>
      <c r="D91" s="35"/>
      <c r="E91" s="35"/>
      <c r="F91" s="35"/>
      <c r="G91" s="35"/>
    </row>
    <row r="92" ht="24.75" customHeight="1">
      <c r="A92" s="35"/>
      <c r="B92" s="82">
        <v>83.0</v>
      </c>
      <c r="C92" s="35"/>
      <c r="D92" s="35"/>
      <c r="E92" s="35"/>
      <c r="F92" s="35"/>
      <c r="G92" s="35"/>
    </row>
    <row r="93" ht="24.75" customHeight="1">
      <c r="A93" s="35"/>
      <c r="B93" s="82">
        <v>84.0</v>
      </c>
      <c r="C93" s="35"/>
      <c r="D93" s="35"/>
      <c r="E93" s="35"/>
      <c r="F93" s="35"/>
      <c r="G93" s="35"/>
    </row>
    <row r="94" ht="24.75" customHeight="1">
      <c r="A94" s="35"/>
      <c r="B94" s="82">
        <v>85.0</v>
      </c>
      <c r="C94" s="35"/>
      <c r="D94" s="35"/>
      <c r="E94" s="35"/>
      <c r="F94" s="35"/>
      <c r="G94" s="35"/>
    </row>
    <row r="95" ht="24.75" customHeight="1">
      <c r="A95" s="35"/>
      <c r="B95" s="82">
        <v>86.0</v>
      </c>
      <c r="C95" s="35"/>
      <c r="D95" s="35"/>
      <c r="E95" s="35"/>
      <c r="F95" s="35"/>
      <c r="G95" s="35"/>
    </row>
    <row r="96" ht="24.75" customHeight="1">
      <c r="A96" s="35"/>
      <c r="B96" s="82">
        <v>87.0</v>
      </c>
      <c r="C96" s="35"/>
      <c r="D96" s="35"/>
      <c r="E96" s="35"/>
      <c r="F96" s="35"/>
      <c r="G96" s="35"/>
    </row>
    <row r="97" ht="24.75" customHeight="1">
      <c r="A97" s="35"/>
      <c r="B97" s="82">
        <v>88.0</v>
      </c>
      <c r="C97" s="35"/>
      <c r="D97" s="35"/>
      <c r="E97" s="35"/>
      <c r="F97" s="35"/>
      <c r="G97" s="35"/>
    </row>
    <row r="98" ht="24.75" customHeight="1">
      <c r="A98" s="35"/>
      <c r="B98" s="82">
        <v>89.0</v>
      </c>
      <c r="C98" s="35"/>
      <c r="D98" s="35"/>
      <c r="E98" s="35"/>
      <c r="F98" s="35"/>
      <c r="G98" s="35"/>
    </row>
    <row r="99" ht="24.75" customHeight="1">
      <c r="A99" s="35"/>
      <c r="B99" s="82">
        <v>90.0</v>
      </c>
      <c r="C99" s="35"/>
      <c r="D99" s="35"/>
      <c r="E99" s="35"/>
      <c r="F99" s="35"/>
      <c r="G99" s="35"/>
    </row>
    <row r="100" ht="24.75" customHeight="1">
      <c r="A100" s="35"/>
      <c r="B100" s="82">
        <v>91.0</v>
      </c>
      <c r="C100" s="35"/>
      <c r="D100" s="35"/>
      <c r="E100" s="35"/>
      <c r="F100" s="35"/>
      <c r="G100" s="35"/>
    </row>
    <row r="101" ht="24.75" customHeight="1">
      <c r="A101" s="35"/>
      <c r="B101" s="82">
        <v>92.0</v>
      </c>
      <c r="C101" s="35"/>
      <c r="D101" s="35"/>
      <c r="E101" s="35"/>
      <c r="F101" s="35"/>
      <c r="G101" s="35"/>
    </row>
    <row r="102" ht="24.75" customHeight="1">
      <c r="A102" s="35"/>
      <c r="B102" s="82">
        <v>93.0</v>
      </c>
      <c r="C102" s="35"/>
      <c r="D102" s="35"/>
      <c r="E102" s="35"/>
      <c r="F102" s="35"/>
      <c r="G102" s="35"/>
    </row>
    <row r="103" ht="24.75" customHeight="1">
      <c r="A103" s="35"/>
      <c r="B103" s="82">
        <v>94.0</v>
      </c>
      <c r="C103" s="35"/>
      <c r="D103" s="35"/>
      <c r="E103" s="35"/>
      <c r="F103" s="35"/>
      <c r="G103" s="35"/>
    </row>
    <row r="104" ht="24.75" customHeight="1">
      <c r="A104" s="35"/>
      <c r="B104" s="82">
        <v>95.0</v>
      </c>
      <c r="C104" s="35"/>
      <c r="D104" s="35"/>
      <c r="E104" s="35"/>
      <c r="F104" s="35"/>
      <c r="G104" s="35"/>
    </row>
    <row r="105" ht="24.75" customHeight="1">
      <c r="A105" s="35"/>
      <c r="B105" s="82">
        <v>96.0</v>
      </c>
      <c r="C105" s="35"/>
      <c r="D105" s="35"/>
      <c r="E105" s="35"/>
      <c r="F105" s="35"/>
      <c r="G105" s="35"/>
    </row>
    <row r="106" ht="24.75" customHeight="1">
      <c r="A106" s="35"/>
      <c r="B106" s="82">
        <v>97.0</v>
      </c>
      <c r="C106" s="35"/>
      <c r="D106" s="35"/>
      <c r="E106" s="35"/>
      <c r="F106" s="35"/>
      <c r="G106" s="35"/>
    </row>
    <row r="107" ht="24.75" customHeight="1">
      <c r="A107" s="35"/>
      <c r="B107" s="82">
        <v>98.0</v>
      </c>
      <c r="C107" s="35"/>
      <c r="D107" s="35"/>
      <c r="E107" s="35"/>
      <c r="F107" s="35"/>
      <c r="G107" s="35"/>
    </row>
    <row r="108" ht="24.75" customHeight="1">
      <c r="A108" s="35"/>
      <c r="B108" s="82">
        <v>99.0</v>
      </c>
      <c r="C108" s="35"/>
      <c r="D108" s="35"/>
      <c r="E108" s="35"/>
      <c r="F108" s="35"/>
      <c r="G108" s="35"/>
    </row>
    <row r="109" ht="24.75" customHeight="1">
      <c r="A109" s="35"/>
      <c r="B109" s="82">
        <v>100.0</v>
      </c>
      <c r="C109" s="35"/>
      <c r="D109" s="35"/>
      <c r="E109" s="35"/>
      <c r="F109" s="35"/>
      <c r="G109" s="35"/>
    </row>
    <row r="110" ht="24.75" customHeight="1">
      <c r="A110" s="35"/>
      <c r="B110" s="82">
        <v>101.0</v>
      </c>
      <c r="C110" s="35"/>
      <c r="D110" s="35"/>
      <c r="E110" s="35"/>
      <c r="F110" s="35"/>
      <c r="G110" s="35"/>
    </row>
    <row r="111" ht="24.75" customHeight="1">
      <c r="A111" s="35"/>
      <c r="B111" s="82">
        <v>102.0</v>
      </c>
      <c r="C111" s="35"/>
      <c r="D111" s="35"/>
      <c r="E111" s="35"/>
      <c r="F111" s="35"/>
      <c r="G111" s="35"/>
    </row>
    <row r="112" ht="24.75" customHeight="1">
      <c r="A112" s="35"/>
      <c r="B112" s="82">
        <v>103.0</v>
      </c>
      <c r="C112" s="35"/>
      <c r="D112" s="35"/>
      <c r="E112" s="35"/>
      <c r="F112" s="35"/>
      <c r="G112" s="35"/>
    </row>
    <row r="113" ht="24.75" customHeight="1">
      <c r="A113" s="35"/>
      <c r="B113" s="82">
        <v>104.0</v>
      </c>
      <c r="C113" s="35"/>
      <c r="D113" s="35"/>
      <c r="E113" s="35"/>
      <c r="F113" s="35"/>
      <c r="G113" s="35"/>
    </row>
    <row r="114" ht="24.75" customHeight="1">
      <c r="A114" s="35"/>
      <c r="B114" s="82">
        <v>105.0</v>
      </c>
      <c r="C114" s="35"/>
      <c r="D114" s="35"/>
      <c r="E114" s="35"/>
      <c r="F114" s="35"/>
      <c r="G114" s="35"/>
    </row>
    <row r="115" ht="24.75" customHeight="1">
      <c r="A115" s="35"/>
      <c r="B115" s="82">
        <v>106.0</v>
      </c>
      <c r="C115" s="35"/>
      <c r="D115" s="35"/>
      <c r="E115" s="35"/>
      <c r="F115" s="35"/>
      <c r="G115" s="35"/>
    </row>
    <row r="116" ht="24.75" customHeight="1">
      <c r="A116" s="35"/>
      <c r="B116" s="82">
        <v>107.0</v>
      </c>
      <c r="C116" s="35"/>
      <c r="D116" s="35"/>
      <c r="E116" s="35"/>
      <c r="F116" s="35"/>
      <c r="G116" s="35"/>
    </row>
    <row r="117" ht="24.75" customHeight="1">
      <c r="A117" s="35"/>
      <c r="B117" s="82">
        <v>108.0</v>
      </c>
      <c r="C117" s="35"/>
      <c r="D117" s="35"/>
      <c r="E117" s="35"/>
      <c r="F117" s="35"/>
      <c r="G117" s="35"/>
    </row>
    <row r="118" ht="24.75" customHeight="1">
      <c r="A118" s="35"/>
      <c r="B118" s="82">
        <v>109.0</v>
      </c>
      <c r="C118" s="35"/>
      <c r="D118" s="35"/>
      <c r="E118" s="35"/>
      <c r="F118" s="35"/>
      <c r="G118" s="35"/>
    </row>
    <row r="119" ht="24.75" customHeight="1">
      <c r="A119" s="35"/>
      <c r="B119" s="82">
        <v>110.0</v>
      </c>
      <c r="C119" s="35"/>
      <c r="D119" s="35"/>
      <c r="E119" s="35"/>
      <c r="F119" s="35"/>
      <c r="G119" s="35"/>
    </row>
    <row r="120" ht="24.75" customHeight="1">
      <c r="A120" s="35"/>
      <c r="B120" s="82">
        <v>111.0</v>
      </c>
      <c r="C120" s="35"/>
      <c r="D120" s="35"/>
      <c r="E120" s="35"/>
      <c r="F120" s="35"/>
      <c r="G120" s="35"/>
    </row>
    <row r="121" ht="24.75" customHeight="1">
      <c r="A121" s="35"/>
      <c r="B121" s="82">
        <v>112.0</v>
      </c>
      <c r="C121" s="35"/>
      <c r="D121" s="35"/>
      <c r="E121" s="35"/>
      <c r="F121" s="35"/>
      <c r="G121" s="35"/>
    </row>
    <row r="122" ht="24.75" customHeight="1">
      <c r="A122" s="35"/>
      <c r="B122" s="82">
        <v>113.0</v>
      </c>
      <c r="C122" s="35"/>
      <c r="D122" s="35"/>
      <c r="E122" s="35"/>
      <c r="F122" s="35"/>
      <c r="G122" s="35"/>
    </row>
    <row r="123" ht="24.75" customHeight="1">
      <c r="A123" s="35"/>
      <c r="B123" s="82">
        <v>114.0</v>
      </c>
      <c r="C123" s="35"/>
      <c r="D123" s="35"/>
      <c r="E123" s="35"/>
      <c r="F123" s="35"/>
      <c r="G123" s="35"/>
    </row>
    <row r="124" ht="24.75" customHeight="1">
      <c r="A124" s="35"/>
      <c r="B124" s="82">
        <v>115.0</v>
      </c>
      <c r="C124" s="35"/>
      <c r="D124" s="35"/>
      <c r="E124" s="35"/>
      <c r="F124" s="35"/>
      <c r="G124" s="35"/>
    </row>
    <row r="125" ht="24.75" customHeight="1">
      <c r="A125" s="35"/>
      <c r="B125" s="82">
        <v>116.0</v>
      </c>
      <c r="C125" s="35"/>
      <c r="D125" s="35"/>
      <c r="E125" s="35"/>
      <c r="F125" s="35"/>
      <c r="G125" s="35"/>
    </row>
    <row r="126" ht="24.75" customHeight="1">
      <c r="A126" s="35"/>
      <c r="B126" s="82">
        <v>117.0</v>
      </c>
      <c r="C126" s="35"/>
      <c r="D126" s="35"/>
      <c r="E126" s="35"/>
      <c r="F126" s="35"/>
      <c r="G126" s="35"/>
    </row>
    <row r="127" ht="24.75" customHeight="1">
      <c r="A127" s="35"/>
      <c r="B127" s="82">
        <v>118.0</v>
      </c>
      <c r="C127" s="35"/>
      <c r="D127" s="35"/>
      <c r="E127" s="35"/>
      <c r="F127" s="35"/>
      <c r="G127" s="35"/>
    </row>
    <row r="128" ht="24.75" customHeight="1">
      <c r="A128" s="35"/>
      <c r="B128" s="82">
        <v>119.0</v>
      </c>
      <c r="C128" s="35"/>
      <c r="D128" s="35"/>
      <c r="E128" s="35"/>
      <c r="F128" s="35"/>
      <c r="G128" s="35"/>
    </row>
    <row r="129" ht="24.75" customHeight="1">
      <c r="A129" s="35"/>
      <c r="B129" s="82">
        <v>120.0</v>
      </c>
      <c r="C129" s="35"/>
      <c r="D129" s="35"/>
      <c r="E129" s="35"/>
      <c r="F129" s="35"/>
      <c r="G129" s="35"/>
    </row>
    <row r="130" ht="24.75" customHeight="1">
      <c r="A130" s="35"/>
      <c r="B130" s="82">
        <v>121.0</v>
      </c>
      <c r="C130" s="35"/>
      <c r="D130" s="35"/>
      <c r="E130" s="35"/>
      <c r="F130" s="35"/>
      <c r="G130" s="35"/>
    </row>
    <row r="131" ht="24.75" customHeight="1">
      <c r="A131" s="35"/>
      <c r="B131" s="82">
        <v>122.0</v>
      </c>
      <c r="C131" s="35"/>
      <c r="D131" s="35"/>
      <c r="E131" s="35"/>
      <c r="F131" s="35"/>
      <c r="G131" s="35"/>
    </row>
    <row r="132" ht="24.75" customHeight="1">
      <c r="A132" s="35"/>
      <c r="B132" s="82">
        <v>123.0</v>
      </c>
      <c r="C132" s="35"/>
      <c r="D132" s="35"/>
      <c r="E132" s="35"/>
      <c r="F132" s="35"/>
      <c r="G132" s="35"/>
    </row>
    <row r="133" ht="24.75" customHeight="1">
      <c r="A133" s="35"/>
      <c r="B133" s="82">
        <v>124.0</v>
      </c>
      <c r="C133" s="35"/>
      <c r="D133" s="35"/>
      <c r="E133" s="35"/>
      <c r="F133" s="35"/>
      <c r="G133" s="35"/>
    </row>
    <row r="134" ht="24.75" customHeight="1">
      <c r="A134" s="35"/>
      <c r="B134" s="82">
        <v>125.0</v>
      </c>
      <c r="C134" s="35"/>
      <c r="D134" s="35"/>
      <c r="E134" s="35"/>
      <c r="F134" s="35"/>
      <c r="G134" s="35"/>
    </row>
    <row r="135" ht="24.75" customHeight="1">
      <c r="A135" s="35"/>
      <c r="B135" s="82">
        <v>126.0</v>
      </c>
      <c r="C135" s="35"/>
      <c r="D135" s="35"/>
      <c r="E135" s="35"/>
      <c r="F135" s="35"/>
      <c r="G135" s="35"/>
    </row>
    <row r="136" ht="24.75" customHeight="1">
      <c r="A136" s="35"/>
      <c r="B136" s="82">
        <v>127.0</v>
      </c>
      <c r="C136" s="35"/>
      <c r="D136" s="35"/>
      <c r="E136" s="35"/>
      <c r="F136" s="35"/>
      <c r="G136" s="35"/>
    </row>
    <row r="137" ht="24.75" customHeight="1">
      <c r="A137" s="35"/>
      <c r="B137" s="82">
        <v>128.0</v>
      </c>
      <c r="C137" s="35"/>
      <c r="D137" s="35"/>
      <c r="E137" s="35"/>
      <c r="F137" s="35"/>
      <c r="G137" s="35"/>
    </row>
    <row r="138" ht="24.75" customHeight="1">
      <c r="A138" s="35"/>
      <c r="B138" s="82">
        <v>129.0</v>
      </c>
      <c r="C138" s="35"/>
      <c r="D138" s="35"/>
      <c r="E138" s="35"/>
      <c r="F138" s="35"/>
      <c r="G138" s="35"/>
    </row>
    <row r="139" ht="24.75" customHeight="1">
      <c r="A139" s="35"/>
      <c r="B139" s="82">
        <v>130.0</v>
      </c>
      <c r="C139" s="35"/>
      <c r="D139" s="35"/>
      <c r="E139" s="35"/>
      <c r="F139" s="35"/>
      <c r="G139" s="35"/>
    </row>
    <row r="140" ht="24.75" customHeight="1">
      <c r="A140" s="35"/>
      <c r="B140" s="82">
        <v>131.0</v>
      </c>
      <c r="C140" s="35"/>
      <c r="D140" s="35"/>
      <c r="E140" s="35"/>
      <c r="F140" s="35"/>
      <c r="G140" s="35"/>
    </row>
    <row r="141" ht="24.75" customHeight="1">
      <c r="A141" s="35"/>
      <c r="B141" s="82">
        <v>132.0</v>
      </c>
      <c r="C141" s="35"/>
      <c r="D141" s="35"/>
      <c r="E141" s="35"/>
      <c r="F141" s="35"/>
      <c r="G141" s="35"/>
    </row>
    <row r="142" ht="24.75" customHeight="1">
      <c r="A142" s="35"/>
      <c r="B142" s="82">
        <v>133.0</v>
      </c>
      <c r="C142" s="35"/>
      <c r="D142" s="35"/>
      <c r="E142" s="35"/>
      <c r="F142" s="35"/>
      <c r="G142" s="35"/>
    </row>
    <row r="143" ht="24.75" customHeight="1">
      <c r="A143" s="35"/>
      <c r="B143" s="82">
        <v>134.0</v>
      </c>
      <c r="C143" s="35"/>
      <c r="D143" s="35"/>
      <c r="E143" s="35"/>
      <c r="F143" s="35"/>
      <c r="G143" s="35"/>
    </row>
    <row r="144" ht="24.75" customHeight="1">
      <c r="A144" s="35"/>
      <c r="B144" s="82">
        <v>135.0</v>
      </c>
      <c r="C144" s="35"/>
      <c r="D144" s="35"/>
      <c r="E144" s="35"/>
      <c r="F144" s="35"/>
      <c r="G144" s="35"/>
    </row>
    <row r="145" ht="24.75" customHeight="1">
      <c r="A145" s="35"/>
      <c r="B145" s="82">
        <v>136.0</v>
      </c>
      <c r="C145" s="35"/>
      <c r="D145" s="35"/>
      <c r="E145" s="35"/>
      <c r="F145" s="35"/>
      <c r="G145" s="35"/>
    </row>
    <row r="146" ht="24.75" customHeight="1">
      <c r="A146" s="35"/>
      <c r="B146" s="82">
        <v>137.0</v>
      </c>
      <c r="C146" s="35"/>
      <c r="D146" s="35"/>
      <c r="E146" s="35"/>
      <c r="F146" s="35"/>
      <c r="G146" s="35"/>
    </row>
    <row r="147" ht="24.75" customHeight="1">
      <c r="A147" s="35"/>
      <c r="B147" s="82">
        <v>138.0</v>
      </c>
      <c r="C147" s="35"/>
      <c r="D147" s="35"/>
      <c r="E147" s="35"/>
      <c r="F147" s="35"/>
      <c r="G147" s="35"/>
    </row>
    <row r="148" ht="24.75" customHeight="1">
      <c r="A148" s="35"/>
      <c r="B148" s="82">
        <v>139.0</v>
      </c>
      <c r="C148" s="35"/>
      <c r="D148" s="35"/>
      <c r="E148" s="35"/>
      <c r="F148" s="35"/>
      <c r="G148" s="35"/>
    </row>
    <row r="149" ht="24.75" customHeight="1">
      <c r="A149" s="35"/>
      <c r="B149" s="82">
        <v>140.0</v>
      </c>
      <c r="C149" s="35"/>
      <c r="D149" s="35"/>
      <c r="E149" s="35"/>
      <c r="F149" s="35"/>
      <c r="G149" s="35"/>
    </row>
    <row r="150" ht="24.75" customHeight="1">
      <c r="A150" s="35"/>
      <c r="B150" s="82">
        <v>141.0</v>
      </c>
      <c r="C150" s="35"/>
      <c r="D150" s="35"/>
      <c r="E150" s="35"/>
      <c r="F150" s="35"/>
      <c r="G150" s="35"/>
    </row>
    <row r="151" ht="24.75" customHeight="1">
      <c r="A151" s="35"/>
      <c r="B151" s="82">
        <v>142.0</v>
      </c>
      <c r="C151" s="35"/>
      <c r="D151" s="35"/>
      <c r="E151" s="35"/>
      <c r="F151" s="35"/>
      <c r="G151" s="35"/>
    </row>
    <row r="152" ht="24.75" customHeight="1">
      <c r="A152" s="35"/>
      <c r="B152" s="82">
        <v>143.0</v>
      </c>
      <c r="C152" s="35"/>
      <c r="D152" s="35"/>
      <c r="E152" s="35"/>
      <c r="F152" s="35"/>
      <c r="G152" s="35"/>
    </row>
    <row r="153" ht="24.75" customHeight="1">
      <c r="A153" s="35"/>
      <c r="B153" s="82">
        <v>144.0</v>
      </c>
      <c r="C153" s="35"/>
      <c r="D153" s="35"/>
      <c r="E153" s="35"/>
      <c r="F153" s="35"/>
      <c r="G153" s="35"/>
    </row>
    <row r="154" ht="24.75" customHeight="1">
      <c r="A154" s="35"/>
      <c r="B154" s="82">
        <v>145.0</v>
      </c>
      <c r="C154" s="35"/>
      <c r="D154" s="35"/>
      <c r="E154" s="35"/>
      <c r="F154" s="35"/>
      <c r="G154" s="35"/>
    </row>
    <row r="155" ht="24.75" customHeight="1">
      <c r="A155" s="35"/>
      <c r="B155" s="82">
        <v>146.0</v>
      </c>
      <c r="C155" s="35"/>
      <c r="D155" s="35"/>
      <c r="E155" s="35"/>
      <c r="F155" s="35"/>
      <c r="G155" s="35"/>
    </row>
    <row r="156" ht="24.75" customHeight="1">
      <c r="A156" s="35"/>
      <c r="B156" s="82">
        <v>147.0</v>
      </c>
      <c r="C156" s="35"/>
      <c r="D156" s="35"/>
      <c r="E156" s="35"/>
      <c r="F156" s="35"/>
      <c r="G156" s="35"/>
    </row>
    <row r="157" ht="24.75" customHeight="1">
      <c r="A157" s="35"/>
      <c r="B157" s="82">
        <v>148.0</v>
      </c>
      <c r="C157" s="35"/>
      <c r="D157" s="35"/>
      <c r="E157" s="35"/>
      <c r="F157" s="35"/>
      <c r="G157" s="35"/>
    </row>
    <row r="158" ht="24.75" customHeight="1">
      <c r="A158" s="35"/>
      <c r="B158" s="82">
        <v>149.0</v>
      </c>
      <c r="C158" s="35"/>
      <c r="D158" s="35"/>
      <c r="E158" s="35"/>
      <c r="F158" s="35"/>
      <c r="G158" s="35"/>
    </row>
    <row r="159" ht="24.75" customHeight="1">
      <c r="A159" s="35"/>
      <c r="B159" s="82">
        <v>150.0</v>
      </c>
      <c r="C159" s="35"/>
      <c r="D159" s="35"/>
      <c r="E159" s="35"/>
      <c r="F159" s="35"/>
      <c r="G159" s="35"/>
    </row>
    <row r="160" ht="24.75" customHeight="1">
      <c r="A160" s="35"/>
      <c r="B160" s="82">
        <v>151.0</v>
      </c>
      <c r="C160" s="35"/>
      <c r="D160" s="35"/>
      <c r="E160" s="35"/>
      <c r="F160" s="35"/>
      <c r="G160" s="35"/>
    </row>
    <row r="161" ht="24.75" customHeight="1">
      <c r="A161" s="35"/>
      <c r="B161" s="82">
        <v>152.0</v>
      </c>
      <c r="C161" s="35"/>
      <c r="D161" s="35"/>
      <c r="E161" s="35"/>
      <c r="F161" s="35"/>
      <c r="G161" s="35"/>
    </row>
    <row r="162" ht="24.75" customHeight="1">
      <c r="A162" s="35"/>
      <c r="B162" s="82">
        <v>153.0</v>
      </c>
      <c r="C162" s="35"/>
      <c r="D162" s="35"/>
      <c r="E162" s="35"/>
      <c r="F162" s="35"/>
      <c r="G162" s="35"/>
    </row>
    <row r="163" ht="24.75" customHeight="1">
      <c r="A163" s="35"/>
      <c r="B163" s="82">
        <v>154.0</v>
      </c>
      <c r="C163" s="35"/>
      <c r="D163" s="35"/>
      <c r="E163" s="35"/>
      <c r="F163" s="35"/>
      <c r="G163" s="35"/>
    </row>
    <row r="164" ht="24.75" customHeight="1">
      <c r="A164" s="35"/>
      <c r="B164" s="82">
        <v>155.0</v>
      </c>
      <c r="C164" s="35"/>
      <c r="D164" s="35"/>
      <c r="E164" s="35"/>
      <c r="F164" s="35"/>
      <c r="G164" s="35"/>
    </row>
    <row r="165" ht="24.75" customHeight="1">
      <c r="A165" s="35"/>
      <c r="B165" s="82">
        <v>156.0</v>
      </c>
      <c r="C165" s="35"/>
      <c r="D165" s="35"/>
      <c r="E165" s="35"/>
      <c r="F165" s="35"/>
      <c r="G165" s="35"/>
    </row>
    <row r="166" ht="24.75" customHeight="1">
      <c r="A166" s="35"/>
      <c r="B166" s="82">
        <v>157.0</v>
      </c>
      <c r="C166" s="35"/>
      <c r="D166" s="35"/>
      <c r="E166" s="35"/>
      <c r="F166" s="35"/>
      <c r="G166" s="35"/>
    </row>
    <row r="167" ht="24.75" customHeight="1">
      <c r="A167" s="35"/>
      <c r="B167" s="82">
        <v>158.0</v>
      </c>
      <c r="C167" s="35"/>
      <c r="D167" s="35"/>
      <c r="E167" s="35"/>
      <c r="F167" s="35"/>
      <c r="G167" s="35"/>
    </row>
    <row r="168" ht="24.75" customHeight="1">
      <c r="A168" s="35"/>
      <c r="B168" s="82">
        <v>159.0</v>
      </c>
      <c r="C168" s="35"/>
      <c r="D168" s="35"/>
      <c r="E168" s="35"/>
      <c r="F168" s="35"/>
      <c r="G168" s="35"/>
    </row>
    <row r="169" ht="24.75" customHeight="1">
      <c r="A169" s="35"/>
      <c r="B169" s="82">
        <v>160.0</v>
      </c>
      <c r="C169" s="35"/>
      <c r="D169" s="35"/>
      <c r="E169" s="35"/>
      <c r="F169" s="35"/>
      <c r="G169" s="35"/>
    </row>
    <row r="170" ht="24.75" customHeight="1">
      <c r="A170" s="35"/>
      <c r="B170" s="82">
        <v>161.0</v>
      </c>
      <c r="C170" s="35"/>
      <c r="D170" s="35"/>
      <c r="E170" s="35"/>
      <c r="F170" s="35"/>
      <c r="G170" s="35"/>
    </row>
    <row r="171" ht="24.75" customHeight="1">
      <c r="A171" s="35"/>
      <c r="B171" s="82">
        <v>162.0</v>
      </c>
      <c r="C171" s="35"/>
      <c r="D171" s="35"/>
      <c r="E171" s="35"/>
      <c r="F171" s="35"/>
      <c r="G171" s="35"/>
    </row>
    <row r="172" ht="24.75" customHeight="1">
      <c r="A172" s="35"/>
      <c r="B172" s="82">
        <v>163.0</v>
      </c>
      <c r="C172" s="35"/>
      <c r="D172" s="35"/>
      <c r="E172" s="35"/>
      <c r="F172" s="35"/>
      <c r="G172" s="35"/>
    </row>
    <row r="173" ht="24.75" customHeight="1">
      <c r="A173" s="35"/>
      <c r="B173" s="82">
        <v>164.0</v>
      </c>
      <c r="C173" s="35"/>
      <c r="D173" s="35"/>
      <c r="E173" s="35"/>
      <c r="F173" s="35"/>
      <c r="G173" s="35"/>
    </row>
    <row r="174" ht="24.75" customHeight="1">
      <c r="A174" s="35"/>
      <c r="B174" s="82">
        <v>165.0</v>
      </c>
      <c r="C174" s="35"/>
      <c r="D174" s="35"/>
      <c r="E174" s="35"/>
      <c r="F174" s="35"/>
      <c r="G174" s="35"/>
    </row>
    <row r="175" ht="24.75" customHeight="1">
      <c r="A175" s="35"/>
      <c r="B175" s="82">
        <v>166.0</v>
      </c>
      <c r="C175" s="35"/>
      <c r="D175" s="35"/>
      <c r="E175" s="35"/>
      <c r="F175" s="35"/>
      <c r="G175" s="35"/>
    </row>
    <row r="176" ht="24.75" customHeight="1">
      <c r="A176" s="35"/>
      <c r="B176" s="82">
        <v>167.0</v>
      </c>
      <c r="C176" s="35"/>
      <c r="D176" s="35"/>
      <c r="E176" s="35"/>
      <c r="F176" s="35"/>
      <c r="G176" s="35"/>
    </row>
    <row r="177" ht="24.75" customHeight="1">
      <c r="A177" s="35"/>
      <c r="B177" s="82">
        <v>168.0</v>
      </c>
      <c r="C177" s="35"/>
      <c r="D177" s="35"/>
      <c r="E177" s="35"/>
      <c r="F177" s="35"/>
      <c r="G177" s="35"/>
    </row>
    <row r="178" ht="24.75" customHeight="1">
      <c r="A178" s="35"/>
      <c r="B178" s="82">
        <v>169.0</v>
      </c>
      <c r="C178" s="35"/>
      <c r="D178" s="35"/>
      <c r="E178" s="35"/>
      <c r="F178" s="35"/>
      <c r="G178" s="35"/>
    </row>
    <row r="179" ht="24.75" customHeight="1">
      <c r="A179" s="35"/>
      <c r="B179" s="82">
        <v>170.0</v>
      </c>
      <c r="C179" s="35"/>
      <c r="D179" s="35"/>
      <c r="E179" s="35"/>
      <c r="F179" s="35"/>
      <c r="G179" s="35"/>
    </row>
    <row r="180" ht="24.75" customHeight="1">
      <c r="A180" s="35"/>
      <c r="B180" s="82">
        <v>171.0</v>
      </c>
      <c r="C180" s="35"/>
      <c r="D180" s="35"/>
      <c r="E180" s="35"/>
      <c r="F180" s="35"/>
      <c r="G180" s="35"/>
    </row>
    <row r="181" ht="24.75" customHeight="1">
      <c r="A181" s="35"/>
      <c r="B181" s="82">
        <v>172.0</v>
      </c>
      <c r="C181" s="35"/>
      <c r="D181" s="35"/>
      <c r="E181" s="35"/>
      <c r="F181" s="35"/>
      <c r="G181" s="35"/>
    </row>
    <row r="182" ht="24.75" customHeight="1">
      <c r="A182" s="35"/>
      <c r="B182" s="82">
        <v>173.0</v>
      </c>
      <c r="C182" s="35"/>
      <c r="D182" s="35"/>
      <c r="E182" s="35"/>
      <c r="F182" s="35"/>
      <c r="G182" s="35"/>
    </row>
    <row r="183" ht="24.75" customHeight="1">
      <c r="A183" s="35"/>
      <c r="B183" s="82">
        <v>174.0</v>
      </c>
      <c r="C183" s="35"/>
      <c r="D183" s="35"/>
      <c r="E183" s="35"/>
      <c r="F183" s="35"/>
      <c r="G183" s="35"/>
    </row>
    <row r="184" ht="24.75" customHeight="1">
      <c r="A184" s="35"/>
      <c r="B184" s="82">
        <v>175.0</v>
      </c>
      <c r="C184" s="35"/>
      <c r="D184" s="35"/>
      <c r="E184" s="35"/>
      <c r="F184" s="35"/>
      <c r="G184" s="35"/>
    </row>
    <row r="185" ht="24.75" customHeight="1">
      <c r="A185" s="35"/>
      <c r="B185" s="82">
        <v>176.0</v>
      </c>
      <c r="C185" s="35"/>
      <c r="D185" s="35"/>
      <c r="E185" s="35"/>
      <c r="F185" s="35"/>
      <c r="G185" s="35"/>
    </row>
    <row r="186" ht="24.75" customHeight="1">
      <c r="A186" s="35"/>
      <c r="B186" s="82">
        <v>177.0</v>
      </c>
      <c r="C186" s="35"/>
      <c r="D186" s="35"/>
      <c r="E186" s="35"/>
      <c r="F186" s="35"/>
      <c r="G186" s="35"/>
    </row>
    <row r="187" ht="24.75" customHeight="1">
      <c r="A187" s="35"/>
      <c r="B187" s="82">
        <v>178.0</v>
      </c>
      <c r="C187" s="35"/>
      <c r="D187" s="35"/>
      <c r="E187" s="35"/>
      <c r="F187" s="35"/>
      <c r="G187" s="35"/>
    </row>
    <row r="188" ht="24.75" customHeight="1">
      <c r="A188" s="35"/>
      <c r="B188" s="82">
        <v>179.0</v>
      </c>
      <c r="C188" s="35"/>
      <c r="D188" s="35"/>
      <c r="E188" s="35"/>
      <c r="F188" s="35"/>
      <c r="G188" s="35"/>
    </row>
    <row r="189" ht="24.75" customHeight="1">
      <c r="A189" s="35"/>
      <c r="B189" s="82">
        <v>180.0</v>
      </c>
      <c r="C189" s="35"/>
      <c r="D189" s="35"/>
      <c r="E189" s="35"/>
      <c r="F189" s="35"/>
      <c r="G189" s="35"/>
    </row>
    <row r="190" ht="24.75" customHeight="1">
      <c r="A190" s="35"/>
      <c r="B190" s="82">
        <v>181.0</v>
      </c>
      <c r="C190" s="35"/>
      <c r="D190" s="35"/>
      <c r="E190" s="35"/>
      <c r="F190" s="35"/>
      <c r="G190" s="35"/>
    </row>
    <row r="191" ht="24.75" customHeight="1">
      <c r="A191" s="35"/>
      <c r="B191" s="82">
        <v>182.0</v>
      </c>
      <c r="C191" s="35"/>
      <c r="D191" s="35"/>
      <c r="E191" s="35"/>
      <c r="F191" s="35"/>
      <c r="G191" s="35"/>
    </row>
    <row r="192" ht="24.75" customHeight="1">
      <c r="A192" s="35"/>
      <c r="B192" s="82">
        <v>183.0</v>
      </c>
      <c r="C192" s="35"/>
      <c r="D192" s="35"/>
      <c r="E192" s="35"/>
      <c r="F192" s="35"/>
      <c r="G192" s="35"/>
    </row>
    <row r="193" ht="24.75" customHeight="1">
      <c r="A193" s="35"/>
      <c r="B193" s="82">
        <v>184.0</v>
      </c>
      <c r="C193" s="35"/>
      <c r="D193" s="35"/>
      <c r="E193" s="35"/>
      <c r="F193" s="35"/>
      <c r="G193" s="35"/>
    </row>
    <row r="194" ht="24.75" customHeight="1">
      <c r="A194" s="35"/>
      <c r="B194" s="82">
        <v>185.0</v>
      </c>
      <c r="C194" s="35"/>
      <c r="D194" s="35"/>
      <c r="E194" s="35"/>
      <c r="F194" s="35"/>
      <c r="G194" s="35"/>
    </row>
    <row r="195" ht="24.75" customHeight="1">
      <c r="A195" s="35"/>
      <c r="B195" s="82">
        <v>186.0</v>
      </c>
      <c r="C195" s="35"/>
      <c r="D195" s="35"/>
      <c r="E195" s="35"/>
      <c r="F195" s="35"/>
      <c r="G195" s="35"/>
    </row>
    <row r="196" ht="24.75" customHeight="1">
      <c r="A196" s="35"/>
      <c r="B196" s="82">
        <v>187.0</v>
      </c>
      <c r="C196" s="35"/>
      <c r="D196" s="35"/>
      <c r="E196" s="35"/>
      <c r="F196" s="35"/>
      <c r="G196" s="35"/>
    </row>
    <row r="197" ht="24.75" customHeight="1">
      <c r="A197" s="35"/>
      <c r="B197" s="82">
        <v>188.0</v>
      </c>
      <c r="C197" s="35"/>
      <c r="D197" s="35"/>
      <c r="E197" s="35"/>
      <c r="F197" s="35"/>
      <c r="G197" s="35"/>
    </row>
    <row r="198" ht="24.75" customHeight="1">
      <c r="A198" s="35"/>
      <c r="B198" s="82">
        <v>189.0</v>
      </c>
      <c r="C198" s="35"/>
      <c r="D198" s="35"/>
      <c r="E198" s="35"/>
      <c r="F198" s="35"/>
      <c r="G198" s="35"/>
    </row>
    <row r="199" ht="24.75" customHeight="1">
      <c r="A199" s="35"/>
      <c r="B199" s="82">
        <v>190.0</v>
      </c>
      <c r="C199" s="35"/>
      <c r="D199" s="35"/>
      <c r="E199" s="35"/>
      <c r="F199" s="35"/>
      <c r="G199" s="35"/>
    </row>
    <row r="200" ht="24.75" customHeight="1">
      <c r="A200" s="35"/>
      <c r="B200" s="82">
        <v>191.0</v>
      </c>
      <c r="C200" s="35"/>
      <c r="D200" s="35"/>
      <c r="E200" s="35"/>
      <c r="F200" s="35"/>
      <c r="G200" s="35"/>
    </row>
  </sheetData>
  <mergeCells count="9">
    <mergeCell ref="C9:D9"/>
    <mergeCell ref="F9:G9"/>
    <mergeCell ref="C1:G1"/>
    <mergeCell ref="A2:B4"/>
    <mergeCell ref="C2:G4"/>
    <mergeCell ref="C5:D6"/>
    <mergeCell ref="F5:G6"/>
    <mergeCell ref="C7:D7"/>
    <mergeCell ref="F7:G7"/>
  </mergeCells>
  <hyperlinks>
    <hyperlink r:id="rId2" ref="D10"/>
    <hyperlink r:id="rId3" ref="G10"/>
    <hyperlink r:id="rId4" location="Bite-acuda" ref="D11"/>
    <hyperlink r:id="rId5" ref="G11"/>
    <hyperlink r:id="rId6" ref="D12"/>
    <hyperlink r:id="rId7" ref="G12"/>
    <hyperlink r:id="rId8" location="Bufogren" ref="D13"/>
    <hyperlink r:id="rId9" ref="G13"/>
    <hyperlink r:id="rId10" location="Bugbear" ref="D14"/>
    <hyperlink r:id="rId11" ref="G14"/>
    <hyperlink r:id="rId12" ref="D15"/>
    <hyperlink r:id="rId13" ref="G15"/>
    <hyperlink r:id="rId14" ref="D16"/>
    <hyperlink r:id="rId15" ref="G16"/>
    <hyperlink r:id="rId16" location="Cragadile" ref="D17"/>
    <hyperlink r:id="rId17" ref="G17"/>
    <hyperlink r:id="rId18" location="Flash_bee" ref="D18"/>
    <hyperlink r:id="rId19" ref="G18"/>
    <hyperlink r:id="rId20" location="Fruit_bat" ref="D19"/>
    <hyperlink r:id="rId21" ref="G19"/>
    <hyperlink r:id="rId22" location="Great_Seedling" ref="D20"/>
    <hyperlink r:id="rId23" ref="G20"/>
    <hyperlink r:id="rId24" location="Jackalope" ref="D21"/>
    <hyperlink r:id="rId25" ref="G21"/>
    <hyperlink r:id="rId26" location="Kelpie" ref="D22"/>
    <hyperlink r:id="rId27" ref="G22"/>
    <hyperlink r:id="rId28" location="Living_apple" ref="D23"/>
    <hyperlink r:id="rId29" ref="G23"/>
    <hyperlink r:id="rId30" location="Maulwurf" ref="D24"/>
    <hyperlink r:id="rId31" ref="G24"/>
    <hyperlink r:id="rId32" ref="D25"/>
    <hyperlink r:id="rId33" ref="G25"/>
    <hyperlink r:id="rId34" location="Pukwudgie" ref="D26"/>
    <hyperlink r:id="rId35" ref="G26"/>
    <hyperlink r:id="rId36" location="Slingtail" ref="D27"/>
    <hyperlink r:id="rId37" ref="G27"/>
    <hyperlink r:id="rId38" ref="D28"/>
    <hyperlink r:id="rId39" ref="G28"/>
    <hyperlink r:id="rId40" location="Twittermite" ref="D29"/>
    <hyperlink r:id="rId41" ref="G29"/>
    <hyperlink r:id="rId42" location="Ursa" ref="D30"/>
    <hyperlink r:id="rId43" ref="G30"/>
    <hyperlink r:id="rId44" location="Whirling_Mungtooth" ref="D31"/>
    <hyperlink r:id="rId45" ref="G31"/>
    <hyperlink r:id="rId46" ref="D32"/>
    <hyperlink r:id="rId47" ref="G32"/>
    <hyperlink r:id="rId48" location="Winterchilla" ref="D33"/>
    <hyperlink r:id="rId49" ref="G33"/>
    <hyperlink r:id="rId50" ref="D34"/>
    <hyperlink r:id="rId51" ref="G34"/>
    <hyperlink r:id="rId52" ref="D35"/>
    <hyperlink r:id="rId53" ref="G35"/>
    <hyperlink r:id="rId54" ref="D36"/>
    <hyperlink r:id="rId55" ref="G36"/>
    <hyperlink r:id="rId56" ref="D37"/>
    <hyperlink r:id="rId57" ref="G37"/>
    <hyperlink r:id="rId58" ref="G38"/>
    <hyperlink r:id="rId59" ref="G39"/>
    <hyperlink r:id="rId60" ref="G40"/>
    <hyperlink r:id="rId61" ref="G41"/>
    <hyperlink r:id="rId62" ref="G42"/>
    <hyperlink r:id="rId63" ref="G43"/>
    <hyperlink r:id="rId64" ref="G44"/>
    <hyperlink r:id="rId65" ref="G45"/>
    <hyperlink r:id="rId66" ref="G46"/>
    <hyperlink r:id="rId67" ref="G47"/>
    <hyperlink r:id="rId68" ref="G48"/>
  </hyperlinks>
  <drawing r:id="rId69"/>
  <legacyDrawing r:id="rId7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75"/>
  <cols>
    <col customWidth="1" min="1" max="1" width="2.43"/>
    <col customWidth="1" min="2" max="2" width="7.43"/>
    <col customWidth="1" min="3" max="3" width="9.29"/>
    <col customWidth="1" min="4" max="4" width="27.71"/>
    <col customWidth="1" min="5" max="5" width="9.29"/>
    <col customWidth="1" min="6" max="6" width="27.71"/>
    <col customWidth="1" min="7" max="7" width="9.29"/>
    <col customWidth="1" min="8" max="8" width="27.71"/>
    <col customWidth="1" min="9" max="9" width="9.29"/>
    <col customWidth="1" min="10" max="10" width="27.71"/>
    <col customWidth="1" min="11" max="11" width="9.29"/>
    <col customWidth="1" min="12" max="12" width="27.71"/>
    <col customWidth="1" min="13" max="13" width="9.29"/>
    <col customWidth="1" min="14" max="14" width="27.71"/>
    <col customWidth="1" min="15" max="15" width="9.29"/>
    <col customWidth="1" min="16" max="16" width="27.71"/>
    <col customWidth="1" min="17" max="17" width="9.29"/>
    <col customWidth="1" min="18" max="18" width="27.71"/>
    <col customWidth="1" min="19" max="19" width="9.29"/>
    <col customWidth="1" min="20" max="20" width="27.71"/>
    <col customWidth="1" min="21" max="21" width="9.29"/>
    <col customWidth="1" min="22" max="22" width="27.71"/>
    <col customWidth="1" min="23" max="23" width="9.29"/>
    <col customWidth="1" min="24" max="24" width="27.71"/>
    <col customWidth="1" min="25" max="25" width="9.29"/>
    <col customWidth="1" min="26" max="26" width="27.71"/>
    <col customWidth="1" min="27" max="27" width="9.29"/>
    <col customWidth="1" min="28" max="28" width="27.71"/>
    <col customWidth="1" min="29" max="29" width="9.29"/>
    <col customWidth="1" min="30" max="30" width="27.71"/>
    <col customWidth="1" min="31" max="31" width="9.29"/>
    <col customWidth="1" min="32" max="32" width="27.71"/>
    <col customWidth="1" min="33" max="33" width="9.29"/>
    <col customWidth="1" min="34" max="34" width="27.71"/>
    <col customWidth="1" min="35" max="35" width="9.29"/>
    <col customWidth="1" min="36" max="36" width="27.71"/>
    <col customWidth="1" min="37" max="37" width="9.29"/>
    <col customWidth="1" min="38" max="38" width="27.71"/>
    <col customWidth="1" min="39" max="39" width="9.29"/>
    <col customWidth="1" min="40" max="40" width="27.71"/>
    <col customWidth="1" min="41" max="41" width="9.29"/>
    <col customWidth="1" min="42" max="42" width="27.71"/>
    <col customWidth="1" min="43" max="43" width="9.29"/>
    <col customWidth="1" min="44" max="44" width="27.71"/>
    <col customWidth="1" min="45" max="45" width="9.29"/>
    <col customWidth="1" min="46" max="46" width="27.71"/>
    <col customWidth="1" min="47" max="47" width="9.29"/>
    <col customWidth="1" min="48" max="48" width="27.71"/>
    <col customWidth="1" min="49" max="49" width="9.29"/>
    <col customWidth="1" min="50" max="50" width="27.71"/>
    <col customWidth="1" min="51" max="51" width="9.29"/>
    <col customWidth="1" min="52" max="52" width="27.71"/>
    <col customWidth="1" min="53" max="53" width="9.29"/>
    <col customWidth="1" min="54" max="54" width="27.71"/>
    <col customWidth="1" min="55" max="55" width="9.29"/>
    <col customWidth="1" min="56" max="56" width="27.71"/>
    <col customWidth="1" min="57" max="57" width="9.29"/>
    <col customWidth="1" min="58" max="58" width="27.71"/>
    <col customWidth="1" min="59" max="59" width="9.71"/>
    <col customWidth="1" min="60" max="60" width="28.0"/>
    <col customWidth="1" min="61" max="61" width="9.71"/>
    <col customWidth="1" min="62" max="62" width="28.0"/>
    <col customWidth="1" min="63" max="63" width="9.71"/>
    <col customWidth="1" min="64" max="64" width="28.0"/>
    <col customWidth="1" min="65" max="65" width="9.71"/>
    <col customWidth="1" min="66" max="66" width="28.0"/>
    <col customWidth="1" min="67" max="67" width="9.71"/>
    <col customWidth="1" min="68" max="68" width="28.0"/>
    <col customWidth="1" min="69" max="69" width="9.71"/>
    <col customWidth="1" min="70" max="70" width="28.29"/>
    <col customWidth="1" min="71" max="71" width="9.71"/>
    <col customWidth="1" min="72" max="72" width="28.43"/>
    <col customWidth="1" min="73" max="73" width="9.71"/>
    <col customWidth="1" min="74" max="74" width="28.71"/>
    <col customWidth="1" min="75" max="75" width="9.71"/>
    <col customWidth="1" min="76" max="76" width="29.0"/>
    <col customWidth="1" min="77" max="77" width="9.71"/>
    <col customWidth="1" min="78" max="78" width="29.29"/>
    <col customWidth="1" min="79" max="79" width="9.71"/>
    <col customWidth="1" min="80" max="80" width="29.29"/>
    <col customWidth="1" min="81" max="81" width="9.71"/>
    <col customWidth="1" min="82" max="82" width="30.0"/>
    <col customWidth="1" min="83" max="83" width="4.86"/>
    <col customWidth="1" min="84" max="84" width="9.29"/>
    <col customWidth="1" min="85" max="85" width="27.71"/>
    <col customWidth="1" min="86" max="88" width="17.86"/>
  </cols>
  <sheetData>
    <row r="1" ht="52.5" customHeight="1">
      <c r="A1" s="1"/>
      <c r="B1" s="2"/>
      <c r="C1" s="485" t="s">
        <v>0</v>
      </c>
      <c r="J1" s="1"/>
      <c r="K1" s="1"/>
      <c r="L1" s="1"/>
      <c r="M1" s="4"/>
      <c r="N1" s="4"/>
      <c r="O1" s="4"/>
      <c r="P1" s="4"/>
      <c r="Q1" s="4"/>
      <c r="R1" s="4"/>
      <c r="S1" s="4"/>
      <c r="T1" s="4"/>
      <c r="U1" s="8"/>
      <c r="V1" s="8"/>
      <c r="W1" s="8"/>
      <c r="X1" s="8"/>
      <c r="Y1" s="8"/>
      <c r="Z1" s="8"/>
      <c r="AA1" s="8"/>
      <c r="AB1" s="8"/>
      <c r="AC1" s="8"/>
      <c r="AD1" s="8"/>
      <c r="AE1" s="8"/>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row>
    <row r="2" ht="35.25" customHeight="1">
      <c r="A2" s="35"/>
      <c r="B2" s="486"/>
      <c r="C2" s="16" t="s">
        <v>7249</v>
      </c>
      <c r="J2" s="15"/>
      <c r="K2" s="482"/>
      <c r="L2" s="482"/>
      <c r="M2" s="16"/>
      <c r="N2" s="16"/>
      <c r="O2" s="16"/>
      <c r="P2" s="16"/>
      <c r="Q2" s="16"/>
      <c r="R2" s="16"/>
      <c r="S2" s="16"/>
      <c r="T2" s="16"/>
      <c r="U2" s="21"/>
      <c r="V2" s="21"/>
      <c r="W2" s="21"/>
      <c r="X2" s="21"/>
      <c r="Y2" s="21"/>
      <c r="Z2" s="21"/>
      <c r="AA2" s="21"/>
      <c r="AB2" s="21"/>
      <c r="AC2" s="21"/>
      <c r="AD2" s="21"/>
      <c r="AE2" s="21"/>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row>
    <row r="3" ht="35.25" customHeight="1">
      <c r="A3" s="35"/>
      <c r="B3" s="486"/>
      <c r="J3" s="15"/>
      <c r="K3" s="482"/>
      <c r="L3" s="482"/>
      <c r="M3" s="16"/>
      <c r="N3" s="16"/>
      <c r="O3" s="16"/>
      <c r="P3" s="16"/>
      <c r="Q3" s="16"/>
      <c r="R3" s="16"/>
      <c r="S3" s="16"/>
      <c r="T3" s="16"/>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row>
    <row r="4" ht="35.25" customHeight="1">
      <c r="A4" s="35"/>
      <c r="B4" s="486"/>
      <c r="J4" s="15"/>
      <c r="K4" s="482"/>
      <c r="L4" s="482"/>
      <c r="M4" s="16"/>
      <c r="N4" s="16"/>
      <c r="O4" s="16"/>
      <c r="P4" s="16"/>
      <c r="Q4" s="16"/>
      <c r="R4" s="16"/>
      <c r="S4" s="16"/>
      <c r="T4" s="16"/>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row>
    <row r="5" ht="20.25" customHeight="1">
      <c r="A5" s="35"/>
      <c r="B5" s="46" t="s">
        <v>31</v>
      </c>
      <c r="C5" s="36">
        <v>1.0</v>
      </c>
      <c r="D5" s="37"/>
      <c r="E5" s="36">
        <v>2.0</v>
      </c>
      <c r="F5" s="37"/>
      <c r="G5" s="36">
        <v>3.0</v>
      </c>
      <c r="H5" s="37"/>
      <c r="I5" s="36">
        <v>4.0</v>
      </c>
      <c r="J5" s="37"/>
      <c r="K5" s="36">
        <v>5.0</v>
      </c>
      <c r="L5" s="37"/>
      <c r="M5" s="36">
        <v>6.0</v>
      </c>
      <c r="N5" s="37"/>
      <c r="O5" s="36">
        <v>7.0</v>
      </c>
      <c r="P5" s="37"/>
      <c r="Q5" s="36">
        <v>8.0</v>
      </c>
      <c r="R5" s="37"/>
      <c r="S5" s="36">
        <v>9.0</v>
      </c>
      <c r="T5" s="37"/>
      <c r="U5" s="36">
        <v>10.0</v>
      </c>
      <c r="V5" s="37"/>
      <c r="W5" s="36">
        <v>11.0</v>
      </c>
      <c r="X5" s="37"/>
      <c r="Y5" s="36">
        <v>12.0</v>
      </c>
      <c r="Z5" s="37"/>
      <c r="AA5" s="36">
        <v>13.0</v>
      </c>
      <c r="AB5" s="37"/>
      <c r="AC5" s="36">
        <v>14.0</v>
      </c>
      <c r="AD5" s="37"/>
      <c r="AE5" s="36">
        <v>15.0</v>
      </c>
      <c r="AF5" s="37"/>
      <c r="AG5" s="36">
        <v>16.0</v>
      </c>
      <c r="AH5" s="37"/>
      <c r="AI5" s="36">
        <v>17.0</v>
      </c>
      <c r="AJ5" s="37"/>
      <c r="AK5" s="36">
        <v>18.0</v>
      </c>
      <c r="AL5" s="37"/>
      <c r="AM5" s="36">
        <v>19.0</v>
      </c>
      <c r="AN5" s="37"/>
      <c r="AO5" s="36">
        <v>20.0</v>
      </c>
      <c r="AP5" s="37"/>
      <c r="AQ5" s="36">
        <v>21.0</v>
      </c>
      <c r="AR5" s="37"/>
      <c r="AS5" s="36">
        <v>22.0</v>
      </c>
      <c r="AT5" s="37"/>
      <c r="AU5" s="36">
        <v>23.0</v>
      </c>
      <c r="AV5" s="37"/>
      <c r="AW5" s="36">
        <v>24.0</v>
      </c>
      <c r="AX5" s="37"/>
      <c r="AY5" s="36">
        <v>25.0</v>
      </c>
      <c r="AZ5" s="37"/>
      <c r="BA5" s="36">
        <v>26.0</v>
      </c>
      <c r="BB5" s="37"/>
      <c r="BC5" s="36">
        <v>27.0</v>
      </c>
      <c r="BD5" s="37"/>
      <c r="BE5" s="36">
        <v>28.0</v>
      </c>
      <c r="BF5" s="37"/>
      <c r="BG5" s="36">
        <v>29.0</v>
      </c>
      <c r="BH5" s="37"/>
      <c r="BI5" s="36">
        <v>30.0</v>
      </c>
      <c r="BJ5" s="37"/>
      <c r="BK5" s="36">
        <v>31.0</v>
      </c>
      <c r="BL5" s="37"/>
      <c r="BM5" s="36">
        <v>32.0</v>
      </c>
      <c r="BN5" s="37"/>
      <c r="BO5" s="36">
        <v>33.0</v>
      </c>
      <c r="BP5" s="37"/>
      <c r="BQ5" s="36">
        <v>34.0</v>
      </c>
      <c r="BR5" s="37"/>
      <c r="BS5" s="36">
        <v>35.0</v>
      </c>
      <c r="BT5" s="37"/>
      <c r="BU5" s="36">
        <v>36.0</v>
      </c>
      <c r="BV5" s="37"/>
      <c r="BW5" s="36">
        <v>37.0</v>
      </c>
      <c r="BX5" s="37"/>
      <c r="BY5" s="36">
        <v>38.0</v>
      </c>
      <c r="BZ5" s="37"/>
      <c r="CA5" s="36">
        <v>39.0</v>
      </c>
      <c r="CB5" s="37"/>
      <c r="CC5" s="36">
        <v>40.0</v>
      </c>
      <c r="CD5" s="37"/>
      <c r="CE5" s="38"/>
      <c r="CF5" s="38"/>
      <c r="CG5" s="38"/>
      <c r="CH5" s="21"/>
      <c r="CI5" s="21"/>
      <c r="CJ5" s="21"/>
    </row>
    <row r="6" ht="22.5" customHeight="1">
      <c r="A6" s="35"/>
      <c r="B6" s="59" t="s">
        <v>123</v>
      </c>
      <c r="C6" s="41"/>
      <c r="D6" s="42"/>
      <c r="E6" s="41"/>
      <c r="F6" s="42"/>
      <c r="G6" s="41"/>
      <c r="H6" s="42"/>
      <c r="I6" s="41"/>
      <c r="J6" s="42"/>
      <c r="K6" s="41"/>
      <c r="L6" s="42"/>
      <c r="M6" s="41"/>
      <c r="N6" s="42"/>
      <c r="O6" s="41"/>
      <c r="P6" s="42"/>
      <c r="Q6" s="41"/>
      <c r="R6" s="42"/>
      <c r="S6" s="41"/>
      <c r="T6" s="42"/>
      <c r="U6" s="41"/>
      <c r="V6" s="42"/>
      <c r="W6" s="41"/>
      <c r="X6" s="42"/>
      <c r="Y6" s="41"/>
      <c r="Z6" s="42"/>
      <c r="AA6" s="41"/>
      <c r="AB6" s="42"/>
      <c r="AC6" s="41"/>
      <c r="AD6" s="42"/>
      <c r="AE6" s="41"/>
      <c r="AF6" s="42"/>
      <c r="AG6" s="41"/>
      <c r="AH6" s="42"/>
      <c r="AI6" s="41"/>
      <c r="AJ6" s="42"/>
      <c r="AK6" s="41"/>
      <c r="AL6" s="42"/>
      <c r="AM6" s="41"/>
      <c r="AN6" s="42"/>
      <c r="AO6" s="41"/>
      <c r="AP6" s="42"/>
      <c r="AQ6" s="41"/>
      <c r="AR6" s="42"/>
      <c r="AS6" s="41"/>
      <c r="AT6" s="42"/>
      <c r="AU6" s="41"/>
      <c r="AV6" s="42"/>
      <c r="AW6" s="41"/>
      <c r="AX6" s="42"/>
      <c r="AY6" s="41"/>
      <c r="AZ6" s="42"/>
      <c r="BA6" s="41"/>
      <c r="BB6" s="42"/>
      <c r="BC6" s="41"/>
      <c r="BD6" s="42"/>
      <c r="BE6" s="41"/>
      <c r="BF6" s="42"/>
      <c r="BG6" s="41"/>
      <c r="BH6" s="42"/>
      <c r="BI6" s="41"/>
      <c r="BJ6" s="42"/>
      <c r="BK6" s="41"/>
      <c r="BL6" s="42"/>
      <c r="BM6" s="41"/>
      <c r="BN6" s="42"/>
      <c r="BO6" s="41"/>
      <c r="BP6" s="42"/>
      <c r="BQ6" s="41"/>
      <c r="BR6" s="42"/>
      <c r="BS6" s="41"/>
      <c r="BT6" s="42"/>
      <c r="BU6" s="41"/>
      <c r="BV6" s="42"/>
      <c r="BW6" s="41"/>
      <c r="BX6" s="42"/>
      <c r="BY6" s="41"/>
      <c r="BZ6" s="42"/>
      <c r="CA6" s="41"/>
      <c r="CB6" s="42"/>
      <c r="CC6" s="41"/>
      <c r="CD6" s="42"/>
      <c r="CE6" s="38"/>
      <c r="CF6" s="38"/>
      <c r="CG6" s="38"/>
      <c r="CH6" s="21"/>
      <c r="CI6" s="21"/>
      <c r="CJ6" s="21"/>
    </row>
    <row r="7" ht="29.25" customHeight="1">
      <c r="A7" s="45"/>
      <c r="B7" s="487"/>
      <c r="C7" s="47" t="s">
        <v>34</v>
      </c>
      <c r="D7" s="48"/>
      <c r="E7" s="49" t="s">
        <v>2319</v>
      </c>
      <c r="F7" s="48"/>
      <c r="G7" s="49" t="s">
        <v>36</v>
      </c>
      <c r="H7" s="48"/>
      <c r="I7" s="49" t="s">
        <v>37</v>
      </c>
      <c r="J7" s="48"/>
      <c r="K7" s="50" t="s">
        <v>38</v>
      </c>
      <c r="L7" s="48"/>
      <c r="M7" s="49" t="s">
        <v>39</v>
      </c>
      <c r="N7" s="48"/>
      <c r="O7" s="49" t="s">
        <v>627</v>
      </c>
      <c r="P7" s="48"/>
      <c r="Q7" s="49" t="s">
        <v>7250</v>
      </c>
      <c r="R7" s="48"/>
      <c r="S7" s="49" t="s">
        <v>7251</v>
      </c>
      <c r="T7" s="48"/>
      <c r="U7" s="49" t="s">
        <v>7252</v>
      </c>
      <c r="V7" s="48"/>
      <c r="W7" s="49" t="s">
        <v>7253</v>
      </c>
      <c r="X7" s="48"/>
      <c r="Y7" s="47" t="s">
        <v>45</v>
      </c>
      <c r="Z7" s="48"/>
      <c r="AA7" s="49" t="s">
        <v>46</v>
      </c>
      <c r="AB7" s="48"/>
      <c r="AC7" s="49" t="s">
        <v>7254</v>
      </c>
      <c r="AD7" s="48"/>
      <c r="AE7" s="49" t="s">
        <v>48</v>
      </c>
      <c r="AF7" s="48"/>
      <c r="AG7" s="49" t="s">
        <v>49</v>
      </c>
      <c r="AH7" s="48"/>
      <c r="AI7" s="49" t="s">
        <v>7255</v>
      </c>
      <c r="AJ7" s="48"/>
      <c r="AK7" s="49" t="s">
        <v>7256</v>
      </c>
      <c r="AL7" s="48"/>
      <c r="AM7" s="49" t="s">
        <v>7257</v>
      </c>
      <c r="AN7" s="48"/>
      <c r="AO7" s="49" t="s">
        <v>7258</v>
      </c>
      <c r="AP7" s="48"/>
      <c r="AQ7" s="49" t="s">
        <v>7259</v>
      </c>
      <c r="AR7" s="48"/>
      <c r="AS7" s="49" t="s">
        <v>55</v>
      </c>
      <c r="AT7" s="48"/>
      <c r="AU7" s="49" t="s">
        <v>56</v>
      </c>
      <c r="AV7" s="48"/>
      <c r="AW7" s="49" t="s">
        <v>57</v>
      </c>
      <c r="AX7" s="48"/>
      <c r="AY7" s="49" t="s">
        <v>58</v>
      </c>
      <c r="AZ7" s="48"/>
      <c r="BA7" s="49" t="s">
        <v>59</v>
      </c>
      <c r="BB7" s="48"/>
      <c r="BC7" s="49" t="s">
        <v>7260</v>
      </c>
      <c r="BD7" s="48"/>
      <c r="BE7" s="49" t="s">
        <v>61</v>
      </c>
      <c r="BF7" s="48"/>
      <c r="BG7" s="47" t="s">
        <v>7261</v>
      </c>
      <c r="BH7" s="48"/>
      <c r="BI7" s="47" t="s">
        <v>63</v>
      </c>
      <c r="BJ7" s="48"/>
      <c r="BK7" s="47" t="s">
        <v>64</v>
      </c>
      <c r="BL7" s="48"/>
      <c r="BM7" s="47" t="s">
        <v>7262</v>
      </c>
      <c r="BN7" s="48"/>
      <c r="BO7" s="47" t="s">
        <v>7263</v>
      </c>
      <c r="BP7" s="48"/>
      <c r="BQ7" s="52" t="s">
        <v>67</v>
      </c>
      <c r="BR7" s="48"/>
      <c r="BS7" s="47" t="s">
        <v>68</v>
      </c>
      <c r="BT7" s="48"/>
      <c r="BU7" s="47" t="s">
        <v>69</v>
      </c>
      <c r="BV7" s="48"/>
      <c r="BW7" s="47" t="s">
        <v>70</v>
      </c>
      <c r="BX7" s="48"/>
      <c r="BY7" s="47" t="s">
        <v>71</v>
      </c>
      <c r="BZ7" s="48"/>
      <c r="CA7" s="47" t="s">
        <v>72</v>
      </c>
      <c r="CB7" s="48"/>
      <c r="CC7" s="49" t="s">
        <v>83</v>
      </c>
      <c r="CD7" s="48"/>
      <c r="CE7" s="55"/>
      <c r="CF7" s="49" t="s">
        <v>33</v>
      </c>
      <c r="CG7" s="48"/>
      <c r="CH7" s="55"/>
      <c r="CI7" s="55"/>
      <c r="CJ7" s="55"/>
    </row>
    <row r="8" ht="23.25" customHeight="1">
      <c r="A8" s="58"/>
      <c r="B8" s="484"/>
      <c r="C8" s="60" t="s">
        <v>31</v>
      </c>
      <c r="D8" s="61" t="s">
        <v>7264</v>
      </c>
      <c r="E8" s="60" t="s">
        <v>31</v>
      </c>
      <c r="F8" s="61" t="s">
        <v>7265</v>
      </c>
      <c r="G8" s="60" t="s">
        <v>31</v>
      </c>
      <c r="H8" s="61" t="s">
        <v>7266</v>
      </c>
      <c r="I8" s="60" t="s">
        <v>31</v>
      </c>
      <c r="J8" s="61" t="s">
        <v>7267</v>
      </c>
      <c r="K8" s="60" t="s">
        <v>31</v>
      </c>
      <c r="L8" s="61" t="s">
        <v>7268</v>
      </c>
      <c r="M8" s="60" t="s">
        <v>31</v>
      </c>
      <c r="N8" s="61" t="s">
        <v>96</v>
      </c>
      <c r="O8" s="60" t="s">
        <v>31</v>
      </c>
      <c r="P8" s="61" t="s">
        <v>7269</v>
      </c>
      <c r="Q8" s="60" t="s">
        <v>31</v>
      </c>
      <c r="R8" s="61" t="s">
        <v>7270</v>
      </c>
      <c r="S8" s="60" t="s">
        <v>31</v>
      </c>
      <c r="T8" s="61" t="s">
        <v>104</v>
      </c>
      <c r="U8" s="60" t="s">
        <v>31</v>
      </c>
      <c r="V8" s="61" t="s">
        <v>7271</v>
      </c>
      <c r="W8" s="60" t="s">
        <v>31</v>
      </c>
      <c r="X8" s="61" t="s">
        <v>97</v>
      </c>
      <c r="Y8" s="60" t="s">
        <v>31</v>
      </c>
      <c r="Z8" s="61" t="s">
        <v>7272</v>
      </c>
      <c r="AA8" s="60" t="s">
        <v>31</v>
      </c>
      <c r="AB8" s="61" t="s">
        <v>7273</v>
      </c>
      <c r="AC8" s="60" t="s">
        <v>31</v>
      </c>
      <c r="AD8" s="61" t="s">
        <v>7274</v>
      </c>
      <c r="AE8" s="60" t="s">
        <v>31</v>
      </c>
      <c r="AF8" s="61" t="s">
        <v>7275</v>
      </c>
      <c r="AG8" s="60" t="s">
        <v>31</v>
      </c>
      <c r="AH8" s="61" t="s">
        <v>102</v>
      </c>
      <c r="AI8" s="60" t="s">
        <v>31</v>
      </c>
      <c r="AJ8" s="61" t="s">
        <v>7276</v>
      </c>
      <c r="AK8" s="60" t="s">
        <v>31</v>
      </c>
      <c r="AL8" s="61" t="s">
        <v>7277</v>
      </c>
      <c r="AM8" s="60" t="s">
        <v>31</v>
      </c>
      <c r="AN8" s="61" t="s">
        <v>7193</v>
      </c>
      <c r="AO8" s="60" t="s">
        <v>31</v>
      </c>
      <c r="AP8" s="61" t="s">
        <v>110</v>
      </c>
      <c r="AQ8" s="60" t="s">
        <v>31</v>
      </c>
      <c r="AR8" s="61" t="s">
        <v>7278</v>
      </c>
      <c r="AS8" s="60" t="s">
        <v>31</v>
      </c>
      <c r="AT8" s="61" t="s">
        <v>85</v>
      </c>
      <c r="AU8" s="60" t="s">
        <v>31</v>
      </c>
      <c r="AV8" s="61" t="s">
        <v>107</v>
      </c>
      <c r="AW8" s="60" t="s">
        <v>31</v>
      </c>
      <c r="AX8" s="61" t="s">
        <v>7279</v>
      </c>
      <c r="AY8" s="60" t="s">
        <v>31</v>
      </c>
      <c r="AZ8" s="61" t="s">
        <v>102</v>
      </c>
      <c r="BA8" s="60" t="s">
        <v>31</v>
      </c>
      <c r="BB8" s="61" t="s">
        <v>85</v>
      </c>
      <c r="BC8" s="60" t="s">
        <v>31</v>
      </c>
      <c r="BD8" s="61" t="s">
        <v>7280</v>
      </c>
      <c r="BE8" s="60" t="s">
        <v>31</v>
      </c>
      <c r="BF8" s="61" t="s">
        <v>7281</v>
      </c>
      <c r="BG8" s="60" t="s">
        <v>31</v>
      </c>
      <c r="BH8" s="61" t="s">
        <v>105</v>
      </c>
      <c r="BI8" s="60" t="s">
        <v>31</v>
      </c>
      <c r="BJ8" s="61" t="s">
        <v>113</v>
      </c>
      <c r="BK8" s="60" t="s">
        <v>31</v>
      </c>
      <c r="BL8" s="61" t="s">
        <v>114</v>
      </c>
      <c r="BM8" s="60" t="s">
        <v>31</v>
      </c>
      <c r="BN8" s="61" t="s">
        <v>7282</v>
      </c>
      <c r="BO8" s="60" t="s">
        <v>31</v>
      </c>
      <c r="BP8" s="61" t="s">
        <v>85</v>
      </c>
      <c r="BQ8" s="60" t="s">
        <v>31</v>
      </c>
      <c r="BR8" s="62" t="s">
        <v>114</v>
      </c>
      <c r="BS8" s="60" t="s">
        <v>31</v>
      </c>
      <c r="BT8" s="62" t="s">
        <v>117</v>
      </c>
      <c r="BU8" s="60" t="s">
        <v>31</v>
      </c>
      <c r="BV8" s="62" t="s">
        <v>118</v>
      </c>
      <c r="BW8" s="60" t="s">
        <v>31</v>
      </c>
      <c r="BX8" s="62" t="s">
        <v>119</v>
      </c>
      <c r="BY8" s="60" t="s">
        <v>31</v>
      </c>
      <c r="BZ8" s="62" t="s">
        <v>85</v>
      </c>
      <c r="CA8" s="60" t="s">
        <v>93</v>
      </c>
      <c r="CB8" s="62" t="s">
        <v>114</v>
      </c>
      <c r="CC8" s="60" t="s">
        <v>31</v>
      </c>
      <c r="CD8" s="61" t="s">
        <v>97</v>
      </c>
      <c r="CE8" s="483"/>
      <c r="CF8" s="60" t="s">
        <v>31</v>
      </c>
      <c r="CG8" s="61" t="s">
        <v>97</v>
      </c>
      <c r="CH8" s="58"/>
      <c r="CI8" s="68" t="s">
        <v>7283</v>
      </c>
      <c r="CJ8" s="58"/>
    </row>
    <row r="9" ht="141.0" customHeight="1">
      <c r="A9" s="58"/>
      <c r="B9" s="484"/>
      <c r="C9" s="70" t="s">
        <v>132</v>
      </c>
      <c r="D9" s="48"/>
      <c r="E9" s="70" t="s">
        <v>133</v>
      </c>
      <c r="F9" s="48"/>
      <c r="G9" s="70"/>
      <c r="H9" s="48"/>
      <c r="I9" s="70" t="s">
        <v>7284</v>
      </c>
      <c r="J9" s="48"/>
      <c r="K9" s="70" t="s">
        <v>7285</v>
      </c>
      <c r="L9" s="48"/>
      <c r="M9" s="70" t="s">
        <v>7286</v>
      </c>
      <c r="N9" s="48"/>
      <c r="O9" s="70" t="s">
        <v>137</v>
      </c>
      <c r="P9" s="48"/>
      <c r="Q9" s="70"/>
      <c r="R9" s="48"/>
      <c r="S9" s="70" t="s">
        <v>7287</v>
      </c>
      <c r="T9" s="48"/>
      <c r="U9" s="70"/>
      <c r="V9" s="48"/>
      <c r="W9" s="70"/>
      <c r="X9" s="48"/>
      <c r="Y9" s="70"/>
      <c r="Z9" s="48"/>
      <c r="AA9" s="70"/>
      <c r="AB9" s="48"/>
      <c r="AC9" s="70" t="s">
        <v>7288</v>
      </c>
      <c r="AD9" s="48"/>
      <c r="AE9" s="70"/>
      <c r="AF9" s="48"/>
      <c r="AG9" s="70" t="s">
        <v>141</v>
      </c>
      <c r="AH9" s="48"/>
      <c r="AI9" s="70"/>
      <c r="AJ9" s="48"/>
      <c r="AK9" s="70"/>
      <c r="AL9" s="48"/>
      <c r="AM9" s="70"/>
      <c r="AN9" s="48"/>
      <c r="AO9" s="70" t="s">
        <v>7289</v>
      </c>
      <c r="AP9" s="48"/>
      <c r="AQ9" s="70"/>
      <c r="AR9" s="48"/>
      <c r="AS9" s="70" t="s">
        <v>145</v>
      </c>
      <c r="AT9" s="48"/>
      <c r="AU9" s="70" t="s">
        <v>146</v>
      </c>
      <c r="AV9" s="48"/>
      <c r="AW9" s="70"/>
      <c r="AX9" s="48"/>
      <c r="AY9" s="70" t="s">
        <v>7290</v>
      </c>
      <c r="AZ9" s="48"/>
      <c r="BA9" s="70"/>
      <c r="BB9" s="48"/>
      <c r="BC9" s="488" t="s">
        <v>7291</v>
      </c>
      <c r="BD9" s="48"/>
      <c r="BE9" s="70" t="s">
        <v>7292</v>
      </c>
      <c r="BF9" s="48"/>
      <c r="BG9" s="71" t="s">
        <v>7293</v>
      </c>
      <c r="BH9" s="48"/>
      <c r="BI9" s="70" t="s">
        <v>151</v>
      </c>
      <c r="BJ9" s="48"/>
      <c r="BK9" s="70"/>
      <c r="BL9" s="48"/>
      <c r="BM9" s="70" t="s">
        <v>7294</v>
      </c>
      <c r="BN9" s="48"/>
      <c r="BO9" s="73"/>
      <c r="BP9" s="37"/>
      <c r="BQ9" s="74"/>
      <c r="BR9" s="48"/>
      <c r="BS9" s="70"/>
      <c r="BT9" s="48"/>
      <c r="BU9" s="71" t="s">
        <v>7295</v>
      </c>
      <c r="BV9" s="48"/>
      <c r="BW9" s="73" t="s">
        <v>154</v>
      </c>
      <c r="BX9" s="37"/>
      <c r="BY9" s="73" t="s">
        <v>155</v>
      </c>
      <c r="BZ9" s="37"/>
      <c r="CA9" s="73"/>
      <c r="CB9" s="37"/>
      <c r="CC9" s="70"/>
      <c r="CD9" s="48"/>
      <c r="CE9" s="79"/>
      <c r="CF9" s="70" t="s">
        <v>7296</v>
      </c>
      <c r="CG9" s="48"/>
      <c r="CH9" s="58"/>
      <c r="CI9" s="58"/>
      <c r="CJ9" s="58"/>
    </row>
    <row r="10" ht="24.75" customHeight="1">
      <c r="A10" s="35"/>
      <c r="B10" s="82">
        <v>1.0</v>
      </c>
      <c r="C10" s="83">
        <v>50.0</v>
      </c>
      <c r="D10" s="84" t="s">
        <v>161</v>
      </c>
      <c r="E10" s="85">
        <v>0.0</v>
      </c>
      <c r="F10" s="86" t="s">
        <v>162</v>
      </c>
      <c r="G10" s="85">
        <v>50.0</v>
      </c>
      <c r="H10" s="86" t="s">
        <v>163</v>
      </c>
      <c r="I10" s="85">
        <v>500.0</v>
      </c>
      <c r="J10" s="86" t="s">
        <v>164</v>
      </c>
      <c r="K10" s="85">
        <v>300.0</v>
      </c>
      <c r="L10" s="87" t="s">
        <v>165</v>
      </c>
      <c r="M10" s="85">
        <v>200.0</v>
      </c>
      <c r="N10" s="86" t="s">
        <v>166</v>
      </c>
      <c r="O10" s="85">
        <v>600.0</v>
      </c>
      <c r="P10" s="90" t="s">
        <v>220</v>
      </c>
      <c r="Q10" s="85">
        <v>200.0</v>
      </c>
      <c r="R10" s="90" t="s">
        <v>4127</v>
      </c>
      <c r="S10" s="85">
        <v>200.0</v>
      </c>
      <c r="T10" s="90" t="s">
        <v>169</v>
      </c>
      <c r="U10" s="85">
        <v>50.0</v>
      </c>
      <c r="V10" s="90" t="s">
        <v>170</v>
      </c>
      <c r="W10" s="85">
        <v>300.0</v>
      </c>
      <c r="X10" s="86" t="s">
        <v>171</v>
      </c>
      <c r="Y10" s="85">
        <v>100.0</v>
      </c>
      <c r="Z10" s="86" t="s">
        <v>172</v>
      </c>
      <c r="AA10" s="85">
        <v>100.0</v>
      </c>
      <c r="AB10" s="86" t="s">
        <v>173</v>
      </c>
      <c r="AC10" s="85">
        <v>300.0</v>
      </c>
      <c r="AD10" s="86" t="s">
        <v>174</v>
      </c>
      <c r="AE10" s="85">
        <v>200.0</v>
      </c>
      <c r="AF10" s="86" t="s">
        <v>175</v>
      </c>
      <c r="AG10" s="85">
        <v>50.0</v>
      </c>
      <c r="AH10" s="87" t="s">
        <v>176</v>
      </c>
      <c r="AI10" s="92">
        <v>100.0</v>
      </c>
      <c r="AJ10" s="90" t="s">
        <v>280</v>
      </c>
      <c r="AK10" s="85">
        <v>400.0</v>
      </c>
      <c r="AL10" s="86" t="s">
        <v>5109</v>
      </c>
      <c r="AM10" s="85">
        <v>300.0</v>
      </c>
      <c r="AN10" s="90" t="s">
        <v>179</v>
      </c>
      <c r="AO10" s="85">
        <v>300.0</v>
      </c>
      <c r="AP10" s="95" t="s">
        <v>2199</v>
      </c>
      <c r="AQ10" s="85">
        <v>100.0</v>
      </c>
      <c r="AR10" s="86" t="s">
        <v>181</v>
      </c>
      <c r="AS10" s="85">
        <v>300.0</v>
      </c>
      <c r="AT10" s="90" t="s">
        <v>182</v>
      </c>
      <c r="AU10" s="85">
        <v>300.0</v>
      </c>
      <c r="AV10" s="86" t="s">
        <v>183</v>
      </c>
      <c r="AW10" s="85">
        <v>100.0</v>
      </c>
      <c r="AX10" s="86" t="s">
        <v>184</v>
      </c>
      <c r="AY10" s="85">
        <v>400.0</v>
      </c>
      <c r="AZ10" s="95" t="s">
        <v>185</v>
      </c>
      <c r="BA10" s="85">
        <v>200.0</v>
      </c>
      <c r="BB10" s="86" t="s">
        <v>186</v>
      </c>
      <c r="BC10" s="85">
        <v>200.0</v>
      </c>
      <c r="BD10" s="489" t="s">
        <v>187</v>
      </c>
      <c r="BE10" s="85">
        <v>600.0</v>
      </c>
      <c r="BF10" s="86" t="s">
        <v>188</v>
      </c>
      <c r="BG10" s="83">
        <v>300.0</v>
      </c>
      <c r="BH10" s="84" t="s">
        <v>189</v>
      </c>
      <c r="BI10" s="97">
        <v>200.0</v>
      </c>
      <c r="BJ10" s="98" t="s">
        <v>190</v>
      </c>
      <c r="BK10" s="92">
        <v>300.0</v>
      </c>
      <c r="BL10" s="86" t="s">
        <v>191</v>
      </c>
      <c r="BM10" s="97">
        <v>100.0</v>
      </c>
      <c r="BN10" s="99" t="s">
        <v>192</v>
      </c>
      <c r="BO10" s="92">
        <v>500.0</v>
      </c>
      <c r="BP10" s="90" t="s">
        <v>193</v>
      </c>
      <c r="BQ10" s="97">
        <v>300.0</v>
      </c>
      <c r="BR10" s="100" t="s">
        <v>194</v>
      </c>
      <c r="BS10" s="101">
        <v>0.0</v>
      </c>
      <c r="BT10" s="99" t="s">
        <v>195</v>
      </c>
      <c r="BU10" s="83">
        <v>100.0</v>
      </c>
      <c r="BV10" s="99" t="s">
        <v>1863</v>
      </c>
      <c r="BW10" s="85">
        <v>200.0</v>
      </c>
      <c r="BX10" s="102" t="s">
        <v>197</v>
      </c>
      <c r="BY10" s="85">
        <v>100.0</v>
      </c>
      <c r="BZ10" s="103" t="s">
        <v>198</v>
      </c>
      <c r="CA10" s="85">
        <v>200.0</v>
      </c>
      <c r="CB10" s="103" t="s">
        <v>199</v>
      </c>
      <c r="CC10" s="85">
        <v>300.0</v>
      </c>
      <c r="CD10" s="90" t="s">
        <v>209</v>
      </c>
      <c r="CE10" s="101"/>
      <c r="CF10" s="85">
        <v>100.0</v>
      </c>
      <c r="CG10" s="490" t="s">
        <v>210</v>
      </c>
      <c r="CH10" s="35"/>
      <c r="CI10" s="35"/>
      <c r="CJ10" s="35"/>
    </row>
    <row r="11" ht="24.75" customHeight="1">
      <c r="A11" s="35"/>
      <c r="B11" s="82">
        <v>2.0</v>
      </c>
      <c r="C11" s="83">
        <v>100.0</v>
      </c>
      <c r="D11" s="84" t="s">
        <v>214</v>
      </c>
      <c r="E11" s="83">
        <v>200.0</v>
      </c>
      <c r="F11" s="115" t="s">
        <v>215</v>
      </c>
      <c r="G11" s="83">
        <v>100.0</v>
      </c>
      <c r="H11" s="100" t="s">
        <v>216</v>
      </c>
      <c r="I11" s="83">
        <v>200.0</v>
      </c>
      <c r="J11" s="100" t="s">
        <v>217</v>
      </c>
      <c r="K11" s="83">
        <v>300.0</v>
      </c>
      <c r="L11" s="116" t="s">
        <v>218</v>
      </c>
      <c r="M11" s="83">
        <v>200.0</v>
      </c>
      <c r="N11" s="100" t="s">
        <v>219</v>
      </c>
      <c r="O11" s="83">
        <v>700.0</v>
      </c>
      <c r="P11" s="115" t="s">
        <v>270</v>
      </c>
      <c r="Q11" s="83">
        <v>100.0</v>
      </c>
      <c r="R11" s="115" t="s">
        <v>4146</v>
      </c>
      <c r="S11" s="83">
        <v>200.0</v>
      </c>
      <c r="T11" s="115" t="s">
        <v>323</v>
      </c>
      <c r="U11" s="83">
        <v>100.0</v>
      </c>
      <c r="V11" s="115" t="s">
        <v>223</v>
      </c>
      <c r="W11" s="83">
        <v>600.0</v>
      </c>
      <c r="X11" s="100" t="s">
        <v>224</v>
      </c>
      <c r="Y11" s="83">
        <v>200.0</v>
      </c>
      <c r="Z11" s="100" t="s">
        <v>225</v>
      </c>
      <c r="AA11" s="83">
        <v>100.0</v>
      </c>
      <c r="AB11" s="100" t="s">
        <v>226</v>
      </c>
      <c r="AC11" s="83">
        <v>500.0</v>
      </c>
      <c r="AD11" s="100" t="s">
        <v>5293</v>
      </c>
      <c r="AE11" s="83">
        <v>200.0</v>
      </c>
      <c r="AF11" s="100" t="s">
        <v>228</v>
      </c>
      <c r="AG11" s="83">
        <v>50.0</v>
      </c>
      <c r="AH11" s="116" t="s">
        <v>229</v>
      </c>
      <c r="AI11" s="91">
        <v>300.0</v>
      </c>
      <c r="AJ11" s="84" t="s">
        <v>331</v>
      </c>
      <c r="AK11" s="83">
        <v>200.0</v>
      </c>
      <c r="AL11" s="100" t="s">
        <v>5119</v>
      </c>
      <c r="AM11" s="83">
        <v>500.0</v>
      </c>
      <c r="AN11" s="115" t="s">
        <v>232</v>
      </c>
      <c r="AO11" s="83">
        <v>400.0</v>
      </c>
      <c r="AP11" s="119" t="s">
        <v>2240</v>
      </c>
      <c r="AQ11" s="83">
        <v>200.0</v>
      </c>
      <c r="AR11" s="100" t="s">
        <v>335</v>
      </c>
      <c r="AS11" s="83">
        <v>200.0</v>
      </c>
      <c r="AT11" s="100" t="s">
        <v>235</v>
      </c>
      <c r="AU11" s="83">
        <v>300.0</v>
      </c>
      <c r="AV11" s="100" t="s">
        <v>236</v>
      </c>
      <c r="AW11" s="83">
        <v>50.0</v>
      </c>
      <c r="AX11" s="100" t="s">
        <v>237</v>
      </c>
      <c r="AY11" s="83">
        <v>500.0</v>
      </c>
      <c r="AZ11" s="119" t="s">
        <v>238</v>
      </c>
      <c r="BA11" s="83">
        <v>200.0</v>
      </c>
      <c r="BB11" s="100" t="s">
        <v>239</v>
      </c>
      <c r="BC11" s="83">
        <v>200.0</v>
      </c>
      <c r="BD11" s="491" t="s">
        <v>240</v>
      </c>
      <c r="BE11" s="83">
        <v>300.0</v>
      </c>
      <c r="BF11" s="100" t="s">
        <v>241</v>
      </c>
      <c r="BG11" s="83">
        <v>200.0</v>
      </c>
      <c r="BH11" s="84" t="s">
        <v>242</v>
      </c>
      <c r="BI11" s="97">
        <v>300.0</v>
      </c>
      <c r="BJ11" s="98" t="s">
        <v>243</v>
      </c>
      <c r="BK11" s="91">
        <v>300.0</v>
      </c>
      <c r="BL11" s="115" t="s">
        <v>244</v>
      </c>
      <c r="BM11" s="97">
        <v>50.0</v>
      </c>
      <c r="BN11" s="99" t="s">
        <v>245</v>
      </c>
      <c r="BO11" s="91">
        <v>300.0</v>
      </c>
      <c r="BP11" s="115" t="s">
        <v>296</v>
      </c>
      <c r="BQ11" s="97">
        <v>200.0</v>
      </c>
      <c r="BR11" s="100" t="s">
        <v>247</v>
      </c>
      <c r="BS11" s="101">
        <v>200.0</v>
      </c>
      <c r="BT11" s="99" t="s">
        <v>248</v>
      </c>
      <c r="BU11" s="83">
        <v>50.0</v>
      </c>
      <c r="BV11" s="99" t="s">
        <v>196</v>
      </c>
      <c r="BW11" s="83">
        <v>400.0</v>
      </c>
      <c r="BX11" s="120" t="s">
        <v>250</v>
      </c>
      <c r="BY11" s="83">
        <v>100.0</v>
      </c>
      <c r="BZ11" s="99" t="s">
        <v>251</v>
      </c>
      <c r="CA11" s="83">
        <v>700.0</v>
      </c>
      <c r="CB11" s="99" t="s">
        <v>252</v>
      </c>
      <c r="CC11" s="83">
        <v>200.0</v>
      </c>
      <c r="CD11" s="115" t="s">
        <v>414</v>
      </c>
      <c r="CE11" s="101"/>
      <c r="CF11" s="83">
        <v>100.0</v>
      </c>
      <c r="CG11" s="222" t="s">
        <v>262</v>
      </c>
      <c r="CH11" s="35"/>
      <c r="CI11" s="35"/>
      <c r="CJ11" s="35"/>
    </row>
    <row r="12" ht="24.75" customHeight="1">
      <c r="A12" s="35"/>
      <c r="B12" s="82">
        <v>3.0</v>
      </c>
      <c r="C12" s="83">
        <v>200.0</v>
      </c>
      <c r="D12" s="84" t="s">
        <v>264</v>
      </c>
      <c r="E12" s="83">
        <v>50.0</v>
      </c>
      <c r="F12" s="100" t="s">
        <v>317</v>
      </c>
      <c r="G12" s="83">
        <v>100.0</v>
      </c>
      <c r="H12" s="100" t="s">
        <v>266</v>
      </c>
      <c r="I12" s="83">
        <v>500.0</v>
      </c>
      <c r="J12" s="100" t="s">
        <v>267</v>
      </c>
      <c r="K12" s="83">
        <v>300.0</v>
      </c>
      <c r="L12" s="116" t="s">
        <v>268</v>
      </c>
      <c r="M12" s="83">
        <v>200.0</v>
      </c>
      <c r="N12" s="100" t="s">
        <v>269</v>
      </c>
      <c r="O12" s="83">
        <v>700.0</v>
      </c>
      <c r="P12" s="115" t="s">
        <v>373</v>
      </c>
      <c r="Q12" s="83">
        <v>100.0</v>
      </c>
      <c r="R12" s="115" t="s">
        <v>4164</v>
      </c>
      <c r="S12" s="83">
        <v>500.0</v>
      </c>
      <c r="T12" s="115" t="s">
        <v>2638</v>
      </c>
      <c r="U12" s="83">
        <v>200.0</v>
      </c>
      <c r="V12" s="115" t="s">
        <v>273</v>
      </c>
      <c r="W12" s="83">
        <v>300.0</v>
      </c>
      <c r="X12" s="100" t="s">
        <v>274</v>
      </c>
      <c r="Y12" s="83">
        <v>200.0</v>
      </c>
      <c r="Z12" s="100" t="s">
        <v>275</v>
      </c>
      <c r="AA12" s="83">
        <v>50.0</v>
      </c>
      <c r="AB12" s="100" t="s">
        <v>276</v>
      </c>
      <c r="AC12" s="83">
        <v>300.0</v>
      </c>
      <c r="AD12" s="100" t="s">
        <v>227</v>
      </c>
      <c r="AE12" s="83">
        <v>100.0</v>
      </c>
      <c r="AF12" s="100" t="s">
        <v>278</v>
      </c>
      <c r="AG12" s="83">
        <v>50.0</v>
      </c>
      <c r="AH12" s="116" t="s">
        <v>279</v>
      </c>
      <c r="AI12" s="91">
        <v>200.0</v>
      </c>
      <c r="AJ12" s="84" t="s">
        <v>382</v>
      </c>
      <c r="AK12" s="83">
        <v>200.0</v>
      </c>
      <c r="AL12" s="100" t="s">
        <v>5129</v>
      </c>
      <c r="AM12" s="83">
        <v>300.0</v>
      </c>
      <c r="AN12" s="115" t="s">
        <v>282</v>
      </c>
      <c r="AO12" s="83">
        <v>500.0</v>
      </c>
      <c r="AP12" s="117" t="s">
        <v>2279</v>
      </c>
      <c r="AQ12" s="83">
        <v>100.0</v>
      </c>
      <c r="AR12" s="100" t="s">
        <v>589</v>
      </c>
      <c r="AS12" s="83">
        <v>200.0</v>
      </c>
      <c r="AT12" s="115" t="s">
        <v>285</v>
      </c>
      <c r="AU12" s="83">
        <v>300.0</v>
      </c>
      <c r="AV12" s="100" t="s">
        <v>286</v>
      </c>
      <c r="AW12" s="83">
        <v>200.0</v>
      </c>
      <c r="AX12" s="115" t="s">
        <v>440</v>
      </c>
      <c r="AY12" s="83">
        <v>500.0</v>
      </c>
      <c r="AZ12" s="119" t="s">
        <v>288</v>
      </c>
      <c r="BA12" s="83">
        <v>400.0</v>
      </c>
      <c r="BB12" s="100" t="s">
        <v>289</v>
      </c>
      <c r="BC12" s="83">
        <v>200.0</v>
      </c>
      <c r="BD12" s="491" t="s">
        <v>290</v>
      </c>
      <c r="BE12" s="83">
        <v>400.0</v>
      </c>
      <c r="BF12" s="100" t="s">
        <v>291</v>
      </c>
      <c r="BG12" s="83">
        <v>400.0</v>
      </c>
      <c r="BH12" s="84" t="s">
        <v>292</v>
      </c>
      <c r="BI12" s="97">
        <v>100.0</v>
      </c>
      <c r="BJ12" s="98" t="s">
        <v>293</v>
      </c>
      <c r="BK12" s="91">
        <v>300.0</v>
      </c>
      <c r="BL12" s="100" t="s">
        <v>294</v>
      </c>
      <c r="BM12" s="97">
        <v>100.0</v>
      </c>
      <c r="BN12" s="99" t="s">
        <v>295</v>
      </c>
      <c r="BO12" s="91">
        <v>100.0</v>
      </c>
      <c r="BP12" s="115" t="s">
        <v>398</v>
      </c>
      <c r="BQ12" s="97">
        <v>200.0</v>
      </c>
      <c r="BR12" s="100" t="s">
        <v>297</v>
      </c>
      <c r="BS12" s="101">
        <v>100.0</v>
      </c>
      <c r="BT12" s="99" t="s">
        <v>298</v>
      </c>
      <c r="BU12" s="83">
        <v>100.0</v>
      </c>
      <c r="BV12" s="99" t="s">
        <v>249</v>
      </c>
      <c r="BW12" s="83">
        <v>100.0</v>
      </c>
      <c r="BX12" s="120" t="s">
        <v>300</v>
      </c>
      <c r="BY12" s="83">
        <v>100.0</v>
      </c>
      <c r="BZ12" s="99" t="s">
        <v>301</v>
      </c>
      <c r="CA12" s="83">
        <v>200.0</v>
      </c>
      <c r="CB12" s="128" t="s">
        <v>302</v>
      </c>
      <c r="CC12" s="83">
        <v>100.0</v>
      </c>
      <c r="CD12" s="115" t="s">
        <v>464</v>
      </c>
      <c r="CE12" s="101"/>
      <c r="CF12" s="83">
        <v>100.0</v>
      </c>
      <c r="CG12" s="222" t="s">
        <v>314</v>
      </c>
      <c r="CH12" s="35"/>
      <c r="CI12" s="35"/>
      <c r="CJ12" s="35"/>
    </row>
    <row r="13" ht="24.75" customHeight="1">
      <c r="A13" s="35"/>
      <c r="B13" s="82">
        <v>4.0</v>
      </c>
      <c r="C13" s="83">
        <v>100.0</v>
      </c>
      <c r="D13" s="84" t="s">
        <v>316</v>
      </c>
      <c r="E13" s="83">
        <v>100.0</v>
      </c>
      <c r="F13" s="100" t="s">
        <v>368</v>
      </c>
      <c r="G13" s="83">
        <v>100.0</v>
      </c>
      <c r="H13" s="115" t="s">
        <v>318</v>
      </c>
      <c r="I13" s="83">
        <v>300.0</v>
      </c>
      <c r="J13" s="100" t="s">
        <v>319</v>
      </c>
      <c r="K13" s="83">
        <v>200.0</v>
      </c>
      <c r="L13" s="116" t="s">
        <v>320</v>
      </c>
      <c r="M13" s="83">
        <v>200.0</v>
      </c>
      <c r="N13" s="100" t="s">
        <v>321</v>
      </c>
      <c r="O13" s="83">
        <v>600.0</v>
      </c>
      <c r="P13" s="115" t="s">
        <v>423</v>
      </c>
      <c r="Q13" s="83">
        <v>100.0</v>
      </c>
      <c r="R13" s="115" t="s">
        <v>4183</v>
      </c>
      <c r="S13" s="83">
        <v>200.0</v>
      </c>
      <c r="T13" s="115" t="s">
        <v>375</v>
      </c>
      <c r="U13" s="83">
        <v>200.0</v>
      </c>
      <c r="V13" s="115" t="s">
        <v>324</v>
      </c>
      <c r="W13" s="83">
        <v>300.0</v>
      </c>
      <c r="X13" s="100" t="s">
        <v>325</v>
      </c>
      <c r="Y13" s="83">
        <v>300.0</v>
      </c>
      <c r="Z13" s="115" t="s">
        <v>326</v>
      </c>
      <c r="AA13" s="83">
        <v>100.0</v>
      </c>
      <c r="AB13" s="100" t="s">
        <v>327</v>
      </c>
      <c r="AC13" s="83">
        <v>500.0</v>
      </c>
      <c r="AD13" s="100" t="s">
        <v>277</v>
      </c>
      <c r="AE13" s="83">
        <v>100.0</v>
      </c>
      <c r="AF13" s="100" t="s">
        <v>329</v>
      </c>
      <c r="AG13" s="83">
        <v>50.0</v>
      </c>
      <c r="AH13" s="116" t="s">
        <v>330</v>
      </c>
      <c r="AI13" s="91">
        <v>200.0</v>
      </c>
      <c r="AJ13" s="115" t="s">
        <v>687</v>
      </c>
      <c r="AK13" s="83">
        <v>200.0</v>
      </c>
      <c r="AL13" s="100" t="s">
        <v>5139</v>
      </c>
      <c r="AM13" s="83">
        <v>200.0</v>
      </c>
      <c r="AN13" s="115" t="s">
        <v>333</v>
      </c>
      <c r="AO13" s="83">
        <v>400.0</v>
      </c>
      <c r="AP13" s="117" t="s">
        <v>2319</v>
      </c>
      <c r="AQ13" s="83">
        <v>200.0</v>
      </c>
      <c r="AR13" s="100" t="s">
        <v>741</v>
      </c>
      <c r="AS13" s="83">
        <v>200.0</v>
      </c>
      <c r="AT13" s="115" t="s">
        <v>336</v>
      </c>
      <c r="AU13" s="83">
        <v>300.0</v>
      </c>
      <c r="AV13" s="100" t="s">
        <v>337</v>
      </c>
      <c r="AW13" s="83">
        <v>100.0</v>
      </c>
      <c r="AX13" s="118" t="s">
        <v>389</v>
      </c>
      <c r="AY13" s="83">
        <v>500.0</v>
      </c>
      <c r="AZ13" s="119" t="s">
        <v>339</v>
      </c>
      <c r="BA13" s="83">
        <v>200.0</v>
      </c>
      <c r="BB13" s="100" t="s">
        <v>340</v>
      </c>
      <c r="BC13" s="83">
        <v>200.0</v>
      </c>
      <c r="BD13" s="491" t="s">
        <v>341</v>
      </c>
      <c r="BE13" s="83">
        <v>300.0</v>
      </c>
      <c r="BF13" s="100" t="s">
        <v>342</v>
      </c>
      <c r="BG13" s="83">
        <v>50.0</v>
      </c>
      <c r="BH13" s="84" t="s">
        <v>343</v>
      </c>
      <c r="BI13" s="97">
        <v>200.0</v>
      </c>
      <c r="BJ13" s="98" t="s">
        <v>344</v>
      </c>
      <c r="BK13" s="91">
        <v>300.0</v>
      </c>
      <c r="BL13" s="100" t="s">
        <v>345</v>
      </c>
      <c r="BM13" s="97">
        <v>100.0</v>
      </c>
      <c r="BN13" s="99" t="s">
        <v>346</v>
      </c>
      <c r="BO13" s="91">
        <v>200.0</v>
      </c>
      <c r="BP13" s="115" t="s">
        <v>499</v>
      </c>
      <c r="BQ13" s="97">
        <v>200.0</v>
      </c>
      <c r="BR13" s="100" t="s">
        <v>348</v>
      </c>
      <c r="BS13" s="101">
        <v>100.0</v>
      </c>
      <c r="BT13" s="99" t="s">
        <v>349</v>
      </c>
      <c r="BU13" s="83">
        <v>50.0</v>
      </c>
      <c r="BV13" s="99" t="s">
        <v>299</v>
      </c>
      <c r="BW13" s="83">
        <v>500.0</v>
      </c>
      <c r="BX13" s="120" t="s">
        <v>351</v>
      </c>
      <c r="BY13" s="83">
        <v>50.0</v>
      </c>
      <c r="BZ13" s="99" t="s">
        <v>352</v>
      </c>
      <c r="CA13" s="83">
        <v>100.0</v>
      </c>
      <c r="CB13" s="99" t="s">
        <v>353</v>
      </c>
      <c r="CC13" s="83">
        <v>50.0</v>
      </c>
      <c r="CD13" s="115" t="s">
        <v>515</v>
      </c>
      <c r="CE13" s="101"/>
      <c r="CF13" s="83">
        <v>100.0</v>
      </c>
      <c r="CG13" s="222" t="s">
        <v>364</v>
      </c>
      <c r="CH13" s="35"/>
      <c r="CI13" s="35"/>
      <c r="CJ13" s="35"/>
    </row>
    <row r="14" ht="24.75" customHeight="1">
      <c r="A14" s="35"/>
      <c r="B14" s="82">
        <v>5.0</v>
      </c>
      <c r="C14" s="83">
        <v>50.0</v>
      </c>
      <c r="D14" s="84" t="s">
        <v>367</v>
      </c>
      <c r="E14" s="83">
        <v>100.0</v>
      </c>
      <c r="F14" s="100" t="s">
        <v>418</v>
      </c>
      <c r="G14" s="83">
        <v>0.0</v>
      </c>
      <c r="H14" s="100" t="s">
        <v>369</v>
      </c>
      <c r="I14" s="83">
        <v>400.0</v>
      </c>
      <c r="J14" s="100" t="s">
        <v>370</v>
      </c>
      <c r="K14" s="83">
        <v>200.0</v>
      </c>
      <c r="L14" s="116" t="s">
        <v>371</v>
      </c>
      <c r="M14" s="83">
        <v>200.0</v>
      </c>
      <c r="N14" s="100" t="s">
        <v>372</v>
      </c>
      <c r="O14" s="83">
        <v>700.0</v>
      </c>
      <c r="P14" s="100" t="s">
        <v>524</v>
      </c>
      <c r="Q14" s="83">
        <v>100.0</v>
      </c>
      <c r="R14" s="115" t="s">
        <v>4202</v>
      </c>
      <c r="S14" s="83">
        <v>100.0</v>
      </c>
      <c r="T14" s="115" t="s">
        <v>425</v>
      </c>
      <c r="U14" s="83">
        <v>200.0</v>
      </c>
      <c r="V14" s="115" t="s">
        <v>376</v>
      </c>
      <c r="W14" s="83">
        <v>300.0</v>
      </c>
      <c r="X14" s="100" t="s">
        <v>377</v>
      </c>
      <c r="Y14" s="83">
        <v>200.0</v>
      </c>
      <c r="Z14" s="115" t="s">
        <v>378</v>
      </c>
      <c r="AA14" s="83">
        <v>100.0</v>
      </c>
      <c r="AB14" s="100" t="s">
        <v>379</v>
      </c>
      <c r="AC14" s="83">
        <v>200.0</v>
      </c>
      <c r="AD14" s="100" t="s">
        <v>328</v>
      </c>
      <c r="AE14" s="83">
        <v>500.0</v>
      </c>
      <c r="AF14" s="100" t="s">
        <v>353</v>
      </c>
      <c r="AG14" s="83">
        <v>50.0</v>
      </c>
      <c r="AH14" s="116" t="s">
        <v>381</v>
      </c>
      <c r="AI14" s="91">
        <v>400.0</v>
      </c>
      <c r="AJ14" s="115" t="s">
        <v>738</v>
      </c>
      <c r="AK14" s="83">
        <v>100.0</v>
      </c>
      <c r="AL14" s="100" t="s">
        <v>5149</v>
      </c>
      <c r="AM14" s="83">
        <v>200.0</v>
      </c>
      <c r="AN14" s="115" t="s">
        <v>384</v>
      </c>
      <c r="AO14" s="83">
        <v>400.0</v>
      </c>
      <c r="AP14" s="117" t="s">
        <v>2357</v>
      </c>
      <c r="AQ14" s="83">
        <v>50.0</v>
      </c>
      <c r="AR14" s="100" t="s">
        <v>792</v>
      </c>
      <c r="AS14" s="83">
        <v>200.0</v>
      </c>
      <c r="AT14" s="115" t="s">
        <v>387</v>
      </c>
      <c r="AU14" s="83">
        <v>200.0</v>
      </c>
      <c r="AV14" s="100" t="s">
        <v>388</v>
      </c>
      <c r="AW14" s="83">
        <v>100.0</v>
      </c>
      <c r="AX14" s="115" t="s">
        <v>490</v>
      </c>
      <c r="AY14" s="83">
        <v>500.0</v>
      </c>
      <c r="AZ14" s="119" t="s">
        <v>390</v>
      </c>
      <c r="BA14" s="83">
        <v>200.0</v>
      </c>
      <c r="BB14" s="100" t="s">
        <v>391</v>
      </c>
      <c r="BC14" s="83">
        <v>200.0</v>
      </c>
      <c r="BD14" s="491" t="s">
        <v>392</v>
      </c>
      <c r="BE14" s="83">
        <v>400.0</v>
      </c>
      <c r="BF14" s="100" t="s">
        <v>393</v>
      </c>
      <c r="BG14" s="83">
        <v>500.0</v>
      </c>
      <c r="BH14" s="84" t="s">
        <v>394</v>
      </c>
      <c r="BI14" s="97">
        <v>300.0</v>
      </c>
      <c r="BJ14" s="98" t="s">
        <v>395</v>
      </c>
      <c r="BK14" s="91">
        <v>400.0</v>
      </c>
      <c r="BL14" s="115" t="s">
        <v>396</v>
      </c>
      <c r="BM14" s="97">
        <v>50.0</v>
      </c>
      <c r="BN14" s="99" t="s">
        <v>397</v>
      </c>
      <c r="BO14" s="91">
        <v>300.0</v>
      </c>
      <c r="BP14" s="115" t="s">
        <v>601</v>
      </c>
      <c r="BQ14" s="97">
        <v>300.0</v>
      </c>
      <c r="BR14" s="100" t="s">
        <v>399</v>
      </c>
      <c r="BS14" s="101">
        <v>0.0</v>
      </c>
      <c r="BT14" s="99" t="s">
        <v>400</v>
      </c>
      <c r="BU14" s="83">
        <v>50.0</v>
      </c>
      <c r="BV14" s="99" t="s">
        <v>350</v>
      </c>
      <c r="BW14" s="83">
        <v>300.0</v>
      </c>
      <c r="BX14" s="120" t="s">
        <v>402</v>
      </c>
      <c r="BY14" s="83">
        <v>50.0</v>
      </c>
      <c r="BZ14" s="99" t="s">
        <v>403</v>
      </c>
      <c r="CA14" s="83">
        <v>100.0</v>
      </c>
      <c r="CB14" s="99" t="s">
        <v>404</v>
      </c>
      <c r="CC14" s="83">
        <v>400.0</v>
      </c>
      <c r="CD14" s="115" t="s">
        <v>566</v>
      </c>
      <c r="CE14" s="101"/>
      <c r="CF14" s="83">
        <v>100.0</v>
      </c>
      <c r="CG14" s="222" t="s">
        <v>415</v>
      </c>
      <c r="CH14" s="35"/>
      <c r="CI14" s="35"/>
      <c r="CJ14" s="35"/>
    </row>
    <row r="15" ht="24.75" customHeight="1">
      <c r="A15" s="35"/>
      <c r="B15" s="82">
        <v>6.0</v>
      </c>
      <c r="C15" s="83">
        <v>0.0</v>
      </c>
      <c r="D15" s="84" t="s">
        <v>417</v>
      </c>
      <c r="E15" s="83">
        <v>100.0</v>
      </c>
      <c r="F15" s="100" t="s">
        <v>468</v>
      </c>
      <c r="G15" s="83">
        <v>200.0</v>
      </c>
      <c r="H15" s="100" t="s">
        <v>419</v>
      </c>
      <c r="I15" s="83">
        <v>400.0</v>
      </c>
      <c r="J15" s="100" t="s">
        <v>420</v>
      </c>
      <c r="K15" s="83">
        <v>200.0</v>
      </c>
      <c r="L15" s="116" t="s">
        <v>421</v>
      </c>
      <c r="M15" s="83">
        <v>200.0</v>
      </c>
      <c r="N15" s="100" t="s">
        <v>422</v>
      </c>
      <c r="O15" s="83">
        <v>600.0</v>
      </c>
      <c r="P15" s="100" t="s">
        <v>575</v>
      </c>
      <c r="Q15" s="83">
        <v>100.0</v>
      </c>
      <c r="R15" s="115" t="s">
        <v>4221</v>
      </c>
      <c r="S15" s="83">
        <v>100.0</v>
      </c>
      <c r="T15" s="115" t="s">
        <v>475</v>
      </c>
      <c r="U15" s="83">
        <v>200.0</v>
      </c>
      <c r="V15" s="115" t="s">
        <v>426</v>
      </c>
      <c r="W15" s="83">
        <v>300.0</v>
      </c>
      <c r="X15" s="100" t="s">
        <v>427</v>
      </c>
      <c r="Y15" s="83">
        <v>100.0</v>
      </c>
      <c r="Z15" s="115" t="s">
        <v>428</v>
      </c>
      <c r="AA15" s="83">
        <v>100.0</v>
      </c>
      <c r="AB15" s="115" t="s">
        <v>429</v>
      </c>
      <c r="AC15" s="83">
        <v>300.0</v>
      </c>
      <c r="AD15" s="100" t="s">
        <v>380</v>
      </c>
      <c r="AE15" s="83">
        <v>100.0</v>
      </c>
      <c r="AF15" s="100" t="s">
        <v>431</v>
      </c>
      <c r="AG15" s="83">
        <v>100.0</v>
      </c>
      <c r="AH15" s="116" t="s">
        <v>432</v>
      </c>
      <c r="AI15" s="91">
        <v>100.0</v>
      </c>
      <c r="AJ15" s="115" t="s">
        <v>788</v>
      </c>
      <c r="AK15" s="83">
        <v>200.0</v>
      </c>
      <c r="AL15" s="100" t="s">
        <v>5158</v>
      </c>
      <c r="AM15" s="83">
        <v>500.0</v>
      </c>
      <c r="AN15" s="115" t="s">
        <v>194</v>
      </c>
      <c r="AO15" s="83">
        <v>500.0</v>
      </c>
      <c r="AP15" s="119" t="s">
        <v>2394</v>
      </c>
      <c r="AQ15" s="83">
        <v>500.0</v>
      </c>
      <c r="AR15" s="116" t="s">
        <v>843</v>
      </c>
      <c r="AS15" s="83">
        <v>200.0</v>
      </c>
      <c r="AT15" s="115" t="s">
        <v>437</v>
      </c>
      <c r="AU15" s="83">
        <v>200.0</v>
      </c>
      <c r="AV15" s="100" t="s">
        <v>438</v>
      </c>
      <c r="AW15" s="83">
        <v>100.0</v>
      </c>
      <c r="AX15" s="115" t="s">
        <v>541</v>
      </c>
      <c r="AY15" s="83">
        <v>600.0</v>
      </c>
      <c r="AZ15" s="119" t="s">
        <v>441</v>
      </c>
      <c r="BA15" s="83">
        <v>200.0</v>
      </c>
      <c r="BB15" s="100" t="s">
        <v>442</v>
      </c>
      <c r="BC15" s="83">
        <v>200.0</v>
      </c>
      <c r="BD15" s="491" t="s">
        <v>443</v>
      </c>
      <c r="BE15" s="83">
        <v>200.0</v>
      </c>
      <c r="BF15" s="100" t="s">
        <v>444</v>
      </c>
      <c r="BG15" s="83">
        <v>800.0</v>
      </c>
      <c r="BH15" s="84" t="s">
        <v>445</v>
      </c>
      <c r="BI15" s="97">
        <v>200.0</v>
      </c>
      <c r="BJ15" s="98" t="s">
        <v>446</v>
      </c>
      <c r="BK15" s="91">
        <v>300.0</v>
      </c>
      <c r="BL15" s="115" t="s">
        <v>447</v>
      </c>
      <c r="BM15" s="97">
        <v>100.0</v>
      </c>
      <c r="BN15" s="99" t="s">
        <v>448</v>
      </c>
      <c r="BO15" s="91">
        <v>200.0</v>
      </c>
      <c r="BP15" s="115" t="s">
        <v>753</v>
      </c>
      <c r="BQ15" s="97">
        <v>300.0</v>
      </c>
      <c r="BR15" s="100" t="s">
        <v>450</v>
      </c>
      <c r="BS15" s="101">
        <v>50.0</v>
      </c>
      <c r="BT15" s="99" t="s">
        <v>451</v>
      </c>
      <c r="BU15" s="83">
        <v>100.0</v>
      </c>
      <c r="BV15" s="99" t="s">
        <v>401</v>
      </c>
      <c r="BW15" s="83">
        <v>500.0</v>
      </c>
      <c r="BX15" s="120" t="s">
        <v>453</v>
      </c>
      <c r="BY15" s="83">
        <v>50.0</v>
      </c>
      <c r="BZ15" s="99" t="s">
        <v>454</v>
      </c>
      <c r="CA15" s="83">
        <v>400.0</v>
      </c>
      <c r="CB15" s="99" t="s">
        <v>322</v>
      </c>
      <c r="CC15" s="83">
        <v>800.0</v>
      </c>
      <c r="CD15" s="115" t="s">
        <v>668</v>
      </c>
      <c r="CE15" s="101"/>
      <c r="CF15" s="83">
        <v>100.0</v>
      </c>
      <c r="CG15" s="222" t="s">
        <v>465</v>
      </c>
      <c r="CH15" s="35"/>
      <c r="CI15" s="35"/>
      <c r="CJ15" s="35"/>
    </row>
    <row r="16" ht="24.75" customHeight="1">
      <c r="A16" s="35"/>
      <c r="B16" s="82">
        <v>7.0</v>
      </c>
      <c r="C16" s="83">
        <v>100.0</v>
      </c>
      <c r="D16" s="84" t="s">
        <v>7297</v>
      </c>
      <c r="E16" s="83">
        <v>50.0</v>
      </c>
      <c r="F16" s="100" t="s">
        <v>519</v>
      </c>
      <c r="G16" s="83">
        <v>100.0</v>
      </c>
      <c r="H16" s="100" t="s">
        <v>469</v>
      </c>
      <c r="I16" s="83">
        <v>500.0</v>
      </c>
      <c r="J16" s="100" t="s">
        <v>470</v>
      </c>
      <c r="K16" s="83">
        <v>200.0</v>
      </c>
      <c r="L16" s="116" t="s">
        <v>471</v>
      </c>
      <c r="M16" s="83">
        <v>200.0</v>
      </c>
      <c r="N16" s="100" t="s">
        <v>472</v>
      </c>
      <c r="O16" s="83">
        <v>800.0</v>
      </c>
      <c r="P16" s="115" t="s">
        <v>627</v>
      </c>
      <c r="Q16" s="83">
        <v>100.0</v>
      </c>
      <c r="R16" s="115" t="s">
        <v>4238</v>
      </c>
      <c r="S16" s="83">
        <v>200.0</v>
      </c>
      <c r="T16" s="115" t="s">
        <v>526</v>
      </c>
      <c r="U16" s="83">
        <v>200.0</v>
      </c>
      <c r="V16" s="115" t="s">
        <v>476</v>
      </c>
      <c r="W16" s="83">
        <v>300.0</v>
      </c>
      <c r="X16" s="100" t="s">
        <v>477</v>
      </c>
      <c r="Y16" s="83">
        <v>200.0</v>
      </c>
      <c r="Z16" s="115" t="s">
        <v>478</v>
      </c>
      <c r="AA16" s="83">
        <v>50.0</v>
      </c>
      <c r="AB16" s="115" t="s">
        <v>479</v>
      </c>
      <c r="AC16" s="83">
        <v>300.0</v>
      </c>
      <c r="AD16" s="100" t="s">
        <v>430</v>
      </c>
      <c r="AE16" s="83">
        <v>200.0</v>
      </c>
      <c r="AF16" s="100" t="s">
        <v>481</v>
      </c>
      <c r="AG16" s="83">
        <v>200.0</v>
      </c>
      <c r="AH16" s="116" t="s">
        <v>482</v>
      </c>
      <c r="AI16" s="91">
        <v>400.0</v>
      </c>
      <c r="AJ16" s="84" t="s">
        <v>839</v>
      </c>
      <c r="AK16" s="83">
        <v>100.0</v>
      </c>
      <c r="AL16" s="100" t="s">
        <v>5166</v>
      </c>
      <c r="AM16" s="83">
        <v>200.0</v>
      </c>
      <c r="AN16" s="115" t="s">
        <v>536</v>
      </c>
      <c r="AO16" s="83">
        <v>300.0</v>
      </c>
      <c r="AP16" s="119" t="s">
        <v>2431</v>
      </c>
      <c r="AQ16" s="83">
        <v>300.0</v>
      </c>
      <c r="AR16" s="100" t="s">
        <v>893</v>
      </c>
      <c r="AS16" s="83">
        <v>200.0</v>
      </c>
      <c r="AT16" s="115" t="s">
        <v>488</v>
      </c>
      <c r="AU16" s="83">
        <v>200.0</v>
      </c>
      <c r="AV16" s="100" t="s">
        <v>489</v>
      </c>
      <c r="AW16" s="83">
        <v>50.0</v>
      </c>
      <c r="AX16" s="100" t="s">
        <v>592</v>
      </c>
      <c r="AY16" s="83">
        <v>600.0</v>
      </c>
      <c r="AZ16" s="119" t="s">
        <v>491</v>
      </c>
      <c r="BA16" s="83">
        <v>200.0</v>
      </c>
      <c r="BB16" s="100" t="s">
        <v>492</v>
      </c>
      <c r="BC16" s="83">
        <v>200.0</v>
      </c>
      <c r="BD16" s="491" t="s">
        <v>493</v>
      </c>
      <c r="BE16" s="83">
        <v>300.0</v>
      </c>
      <c r="BF16" s="100" t="s">
        <v>494</v>
      </c>
      <c r="BG16" s="83">
        <v>200.0</v>
      </c>
      <c r="BH16" s="84" t="s">
        <v>495</v>
      </c>
      <c r="BI16" s="97">
        <v>200.0</v>
      </c>
      <c r="BJ16" s="98" t="s">
        <v>496</v>
      </c>
      <c r="BK16" s="91">
        <v>300.0</v>
      </c>
      <c r="BL16" s="100" t="s">
        <v>497</v>
      </c>
      <c r="BM16" s="97">
        <v>100.0</v>
      </c>
      <c r="BN16" s="99" t="s">
        <v>498</v>
      </c>
      <c r="BO16" s="91">
        <v>1000.0</v>
      </c>
      <c r="BP16" s="115" t="s">
        <v>1005</v>
      </c>
      <c r="BQ16" s="97">
        <v>300.0</v>
      </c>
      <c r="BR16" s="100" t="s">
        <v>500</v>
      </c>
      <c r="BS16" s="101">
        <v>0.0</v>
      </c>
      <c r="BT16" s="99" t="s">
        <v>501</v>
      </c>
      <c r="BU16" s="83">
        <v>50.0</v>
      </c>
      <c r="BV16" s="99" t="s">
        <v>452</v>
      </c>
      <c r="BW16" s="83">
        <v>800.0</v>
      </c>
      <c r="BX16" s="131" t="s">
        <v>7298</v>
      </c>
      <c r="BY16" s="83">
        <v>200.0</v>
      </c>
      <c r="BZ16" s="99" t="s">
        <v>504</v>
      </c>
      <c r="CA16" s="83">
        <v>300.0</v>
      </c>
      <c r="CB16" s="99" t="s">
        <v>505</v>
      </c>
      <c r="CC16" s="83">
        <v>700.0</v>
      </c>
      <c r="CD16" s="139" t="s">
        <v>769</v>
      </c>
      <c r="CE16" s="101"/>
      <c r="CF16" s="83">
        <v>100.0</v>
      </c>
      <c r="CG16" s="222" t="s">
        <v>516</v>
      </c>
      <c r="CH16" s="35"/>
      <c r="CI16" s="35"/>
      <c r="CJ16" s="35"/>
    </row>
    <row r="17" ht="24.75" customHeight="1">
      <c r="A17" s="35"/>
      <c r="B17" s="82">
        <v>8.0</v>
      </c>
      <c r="C17" s="83">
        <v>0.0</v>
      </c>
      <c r="D17" s="84" t="s">
        <v>621</v>
      </c>
      <c r="E17" s="83">
        <v>100.0</v>
      </c>
      <c r="F17" s="100" t="s">
        <v>570</v>
      </c>
      <c r="G17" s="83">
        <v>100.0</v>
      </c>
      <c r="H17" s="100" t="s">
        <v>520</v>
      </c>
      <c r="I17" s="83">
        <v>200.0</v>
      </c>
      <c r="J17" s="100" t="s">
        <v>521</v>
      </c>
      <c r="K17" s="83">
        <v>200.0</v>
      </c>
      <c r="L17" s="116" t="s">
        <v>522</v>
      </c>
      <c r="M17" s="83">
        <v>200.0</v>
      </c>
      <c r="N17" s="100" t="s">
        <v>523</v>
      </c>
      <c r="O17" s="83">
        <v>600.0</v>
      </c>
      <c r="P17" s="100" t="s">
        <v>677</v>
      </c>
      <c r="Q17" s="83">
        <v>200.0</v>
      </c>
      <c r="R17" s="115" t="s">
        <v>4257</v>
      </c>
      <c r="S17" s="83">
        <v>200.0</v>
      </c>
      <c r="T17" s="115" t="s">
        <v>577</v>
      </c>
      <c r="U17" s="83">
        <v>200.0</v>
      </c>
      <c r="V17" s="115" t="s">
        <v>527</v>
      </c>
      <c r="W17" s="83">
        <v>300.0</v>
      </c>
      <c r="X17" s="100" t="s">
        <v>528</v>
      </c>
      <c r="Y17" s="83">
        <v>200.0</v>
      </c>
      <c r="Z17" s="100" t="s">
        <v>529</v>
      </c>
      <c r="AA17" s="83">
        <v>100.0</v>
      </c>
      <c r="AB17" s="100" t="s">
        <v>530</v>
      </c>
      <c r="AC17" s="83">
        <v>600.0</v>
      </c>
      <c r="AD17" s="100" t="s">
        <v>480</v>
      </c>
      <c r="AE17" s="83">
        <v>200.0</v>
      </c>
      <c r="AF17" s="100" t="s">
        <v>532</v>
      </c>
      <c r="AG17" s="83">
        <v>200.0</v>
      </c>
      <c r="AH17" s="116" t="s">
        <v>533</v>
      </c>
      <c r="AI17" s="91">
        <v>400.0</v>
      </c>
      <c r="AJ17" s="115" t="s">
        <v>889</v>
      </c>
      <c r="AK17" s="83">
        <v>50.0</v>
      </c>
      <c r="AL17" s="100" t="s">
        <v>5174</v>
      </c>
      <c r="AM17" s="83">
        <v>300.0</v>
      </c>
      <c r="AN17" s="115" t="s">
        <v>587</v>
      </c>
      <c r="AO17" s="83">
        <v>300.0</v>
      </c>
      <c r="AP17" s="117" t="s">
        <v>2470</v>
      </c>
      <c r="AQ17" s="83">
        <v>50.0</v>
      </c>
      <c r="AR17" s="115" t="s">
        <v>944</v>
      </c>
      <c r="AS17" s="83">
        <v>200.0</v>
      </c>
      <c r="AT17" s="115" t="s">
        <v>539</v>
      </c>
      <c r="AU17" s="83">
        <v>200.0</v>
      </c>
      <c r="AV17" s="100" t="s">
        <v>540</v>
      </c>
      <c r="AW17" s="83">
        <v>100.0</v>
      </c>
      <c r="AX17" s="100" t="s">
        <v>644</v>
      </c>
      <c r="AY17" s="83">
        <v>600.0</v>
      </c>
      <c r="AZ17" s="119" t="s">
        <v>542</v>
      </c>
      <c r="BA17" s="83">
        <v>200.0</v>
      </c>
      <c r="BB17" s="115" t="s">
        <v>543</v>
      </c>
      <c r="BC17" s="83">
        <v>200.0</v>
      </c>
      <c r="BD17" s="491" t="s">
        <v>544</v>
      </c>
      <c r="BE17" s="83">
        <v>300.0</v>
      </c>
      <c r="BF17" s="100" t="s">
        <v>545</v>
      </c>
      <c r="BG17" s="83">
        <v>100.0</v>
      </c>
      <c r="BH17" s="84" t="s">
        <v>546</v>
      </c>
      <c r="BI17" s="97">
        <v>200.0</v>
      </c>
      <c r="BJ17" s="98" t="s">
        <v>547</v>
      </c>
      <c r="BK17" s="91">
        <v>200.0</v>
      </c>
      <c r="BL17" s="115" t="s">
        <v>548</v>
      </c>
      <c r="BM17" s="97">
        <v>50.0</v>
      </c>
      <c r="BN17" s="130" t="s">
        <v>549</v>
      </c>
      <c r="BO17" s="91">
        <v>400.0</v>
      </c>
      <c r="BP17" s="115" t="s">
        <v>1152</v>
      </c>
      <c r="BQ17" s="97">
        <v>300.0</v>
      </c>
      <c r="BR17" s="100" t="s">
        <v>551</v>
      </c>
      <c r="BS17" s="101">
        <v>50.0</v>
      </c>
      <c r="BT17" s="99" t="s">
        <v>552</v>
      </c>
      <c r="BU17" s="83">
        <v>100.0</v>
      </c>
      <c r="BV17" s="99" t="s">
        <v>502</v>
      </c>
      <c r="BW17" s="83">
        <v>300.0</v>
      </c>
      <c r="BX17" s="120" t="s">
        <v>554</v>
      </c>
      <c r="BY17" s="83">
        <v>50.0</v>
      </c>
      <c r="BZ17" s="99" t="s">
        <v>555</v>
      </c>
      <c r="CA17" s="83">
        <v>200.0</v>
      </c>
      <c r="CB17" s="99" t="s">
        <v>556</v>
      </c>
      <c r="CC17" s="83">
        <v>400.0</v>
      </c>
      <c r="CD17" s="115" t="s">
        <v>820</v>
      </c>
      <c r="CE17" s="101"/>
      <c r="CF17" s="83">
        <v>100.0</v>
      </c>
      <c r="CG17" s="222" t="s">
        <v>567</v>
      </c>
      <c r="CH17" s="35"/>
      <c r="CI17" s="35"/>
      <c r="CJ17" s="35"/>
    </row>
    <row r="18" ht="24.75" customHeight="1">
      <c r="A18" s="35"/>
      <c r="B18" s="82">
        <v>9.0</v>
      </c>
      <c r="C18" s="83">
        <v>0.0</v>
      </c>
      <c r="D18" s="84" t="s">
        <v>671</v>
      </c>
      <c r="E18" s="83">
        <v>200.0</v>
      </c>
      <c r="F18" s="100" t="s">
        <v>622</v>
      </c>
      <c r="G18" s="83">
        <v>100.0</v>
      </c>
      <c r="H18" s="100" t="s">
        <v>571</v>
      </c>
      <c r="I18" s="83">
        <v>200.0</v>
      </c>
      <c r="J18" s="100" t="s">
        <v>572</v>
      </c>
      <c r="K18" s="83">
        <v>200.0</v>
      </c>
      <c r="L18" s="116" t="s">
        <v>573</v>
      </c>
      <c r="M18" s="83">
        <v>200.0</v>
      </c>
      <c r="N18" s="100" t="s">
        <v>574</v>
      </c>
      <c r="O18" s="83">
        <v>800.0</v>
      </c>
      <c r="P18" s="100" t="s">
        <v>728</v>
      </c>
      <c r="Q18" s="83">
        <v>100.0</v>
      </c>
      <c r="R18" s="115" t="s">
        <v>4276</v>
      </c>
      <c r="S18" s="83">
        <v>200.0</v>
      </c>
      <c r="T18" s="115" t="s">
        <v>629</v>
      </c>
      <c r="U18" s="83">
        <v>200.0</v>
      </c>
      <c r="V18" s="115" t="s">
        <v>578</v>
      </c>
      <c r="W18" s="83">
        <v>300.0</v>
      </c>
      <c r="X18" s="100" t="s">
        <v>579</v>
      </c>
      <c r="Y18" s="83">
        <v>100.0</v>
      </c>
      <c r="Z18" s="115" t="s">
        <v>580</v>
      </c>
      <c r="AA18" s="83">
        <v>100.0</v>
      </c>
      <c r="AB18" s="115" t="s">
        <v>581</v>
      </c>
      <c r="AC18" s="83">
        <v>100.0</v>
      </c>
      <c r="AD18" s="100" t="s">
        <v>531</v>
      </c>
      <c r="AE18" s="83">
        <v>50.0</v>
      </c>
      <c r="AF18" s="100" t="s">
        <v>583</v>
      </c>
      <c r="AG18" s="83">
        <v>100.0</v>
      </c>
      <c r="AH18" s="116" t="s">
        <v>584</v>
      </c>
      <c r="AI18" s="91">
        <v>200.0</v>
      </c>
      <c r="AJ18" s="115" t="s">
        <v>940</v>
      </c>
      <c r="AK18" s="83">
        <v>50.0</v>
      </c>
      <c r="AL18" s="100" t="s">
        <v>5181</v>
      </c>
      <c r="AM18" s="83">
        <v>200.0</v>
      </c>
      <c r="AN18" s="115" t="s">
        <v>639</v>
      </c>
      <c r="AO18" s="83">
        <v>300.0</v>
      </c>
      <c r="AP18" s="117" t="s">
        <v>2508</v>
      </c>
      <c r="AQ18" s="83">
        <v>200.0</v>
      </c>
      <c r="AR18" s="116" t="s">
        <v>993</v>
      </c>
      <c r="AS18" s="83">
        <v>200.0</v>
      </c>
      <c r="AT18" s="115" t="s">
        <v>590</v>
      </c>
      <c r="AU18" s="83">
        <v>200.0</v>
      </c>
      <c r="AV18" s="100" t="s">
        <v>591</v>
      </c>
      <c r="AW18" s="83">
        <v>200.0</v>
      </c>
      <c r="AX18" s="115" t="s">
        <v>694</v>
      </c>
      <c r="AY18" s="83">
        <v>600.0</v>
      </c>
      <c r="AZ18" s="119" t="s">
        <v>593</v>
      </c>
      <c r="BA18" s="83">
        <v>400.0</v>
      </c>
      <c r="BB18" s="100" t="s">
        <v>594</v>
      </c>
      <c r="BC18" s="83">
        <v>200.0</v>
      </c>
      <c r="BD18" s="491" t="s">
        <v>595</v>
      </c>
      <c r="BE18" s="83">
        <v>300.0</v>
      </c>
      <c r="BF18" s="100" t="s">
        <v>596</v>
      </c>
      <c r="BG18" s="83">
        <v>200.0</v>
      </c>
      <c r="BH18" s="84" t="s">
        <v>597</v>
      </c>
      <c r="BI18" s="97">
        <v>200.0</v>
      </c>
      <c r="BJ18" s="98" t="s">
        <v>598</v>
      </c>
      <c r="BK18" s="91">
        <v>300.0</v>
      </c>
      <c r="BL18" s="100" t="s">
        <v>599</v>
      </c>
      <c r="BM18" s="97">
        <v>200.0</v>
      </c>
      <c r="BN18" s="99" t="s">
        <v>600</v>
      </c>
      <c r="BO18" s="91">
        <v>700.0</v>
      </c>
      <c r="BP18" s="115" t="s">
        <v>1298</v>
      </c>
      <c r="BQ18" s="97">
        <v>300.0</v>
      </c>
      <c r="BR18" s="100" t="s">
        <v>602</v>
      </c>
      <c r="BS18" s="101">
        <v>50.0</v>
      </c>
      <c r="BT18" s="99" t="s">
        <v>603</v>
      </c>
      <c r="BU18" s="83">
        <v>50.0</v>
      </c>
      <c r="BV18" s="99" t="s">
        <v>553</v>
      </c>
      <c r="BW18" s="83">
        <v>400.0</v>
      </c>
      <c r="BX18" s="120" t="s">
        <v>605</v>
      </c>
      <c r="BY18" s="83">
        <v>100.0</v>
      </c>
      <c r="BZ18" s="99" t="s">
        <v>606</v>
      </c>
      <c r="CA18" s="83">
        <v>300.0</v>
      </c>
      <c r="CB18" s="99" t="s">
        <v>607</v>
      </c>
      <c r="CC18" s="83">
        <v>400.0</v>
      </c>
      <c r="CD18" s="115" t="s">
        <v>870</v>
      </c>
      <c r="CE18" s="101"/>
      <c r="CF18" s="83">
        <v>500.0</v>
      </c>
      <c r="CG18" s="492" t="s">
        <v>618</v>
      </c>
      <c r="CH18" s="35"/>
      <c r="CI18" s="35"/>
      <c r="CJ18" s="35"/>
    </row>
    <row r="19" ht="24.75" customHeight="1">
      <c r="A19" s="35"/>
      <c r="B19" s="82">
        <v>10.0</v>
      </c>
      <c r="C19" s="83">
        <v>100.0</v>
      </c>
      <c r="D19" s="84" t="s">
        <v>7299</v>
      </c>
      <c r="E19" s="83">
        <v>100.0</v>
      </c>
      <c r="F19" s="115" t="s">
        <v>672</v>
      </c>
      <c r="G19" s="83">
        <v>100.0</v>
      </c>
      <c r="H19" s="100" t="s">
        <v>623</v>
      </c>
      <c r="I19" s="83">
        <v>200.0</v>
      </c>
      <c r="J19" s="100" t="s">
        <v>624</v>
      </c>
      <c r="K19" s="83">
        <v>200.0</v>
      </c>
      <c r="L19" s="116" t="s">
        <v>625</v>
      </c>
      <c r="M19" s="83">
        <v>200.0</v>
      </c>
      <c r="N19" s="100" t="s">
        <v>626</v>
      </c>
      <c r="O19" s="83">
        <v>700.0</v>
      </c>
      <c r="P19" s="115" t="s">
        <v>778</v>
      </c>
      <c r="Q19" s="83">
        <v>100.0</v>
      </c>
      <c r="R19" s="115" t="s">
        <v>4295</v>
      </c>
      <c r="S19" s="83">
        <v>100.0</v>
      </c>
      <c r="T19" s="115" t="s">
        <v>679</v>
      </c>
      <c r="U19" s="83">
        <v>300.0</v>
      </c>
      <c r="V19" s="115" t="s">
        <v>630</v>
      </c>
      <c r="W19" s="83">
        <v>300.0</v>
      </c>
      <c r="X19" s="100" t="s">
        <v>631</v>
      </c>
      <c r="Y19" s="83">
        <v>300.0</v>
      </c>
      <c r="Z19" s="115" t="s">
        <v>632</v>
      </c>
      <c r="AA19" s="83">
        <v>100.0</v>
      </c>
      <c r="AB19" s="115" t="s">
        <v>633</v>
      </c>
      <c r="AC19" s="83">
        <v>600.0</v>
      </c>
      <c r="AD19" s="100" t="s">
        <v>582</v>
      </c>
      <c r="AE19" s="83">
        <v>100.0</v>
      </c>
      <c r="AF19" s="100" t="s">
        <v>635</v>
      </c>
      <c r="AG19" s="83">
        <v>100.0</v>
      </c>
      <c r="AH19" s="116" t="s">
        <v>636</v>
      </c>
      <c r="AI19" s="91">
        <v>200.0</v>
      </c>
      <c r="AJ19" s="115" t="s">
        <v>989</v>
      </c>
      <c r="AK19" s="83">
        <v>400.0</v>
      </c>
      <c r="AL19" s="100" t="s">
        <v>5189</v>
      </c>
      <c r="AM19" s="83">
        <v>400.0</v>
      </c>
      <c r="AN19" s="115" t="s">
        <v>689</v>
      </c>
      <c r="AO19" s="83">
        <v>300.0</v>
      </c>
      <c r="AP19" s="119" t="s">
        <v>2543</v>
      </c>
      <c r="AQ19" s="83">
        <v>400.0</v>
      </c>
      <c r="AR19" s="116" t="s">
        <v>1043</v>
      </c>
      <c r="AS19" s="83">
        <v>200.0</v>
      </c>
      <c r="AT19" s="115" t="s">
        <v>642</v>
      </c>
      <c r="AU19" s="83">
        <v>200.0</v>
      </c>
      <c r="AV19" s="100" t="s">
        <v>643</v>
      </c>
      <c r="AW19" s="83">
        <v>600.0</v>
      </c>
      <c r="AX19" s="115" t="s">
        <v>744</v>
      </c>
      <c r="AY19" s="83">
        <v>700.0</v>
      </c>
      <c r="AZ19" s="119" t="s">
        <v>645</v>
      </c>
      <c r="BA19" s="83">
        <v>300.0</v>
      </c>
      <c r="BB19" s="115" t="s">
        <v>646</v>
      </c>
      <c r="BC19" s="83">
        <v>200.0</v>
      </c>
      <c r="BD19" s="491" t="s">
        <v>647</v>
      </c>
      <c r="BE19" s="83">
        <v>200.0</v>
      </c>
      <c r="BF19" s="100" t="s">
        <v>648</v>
      </c>
      <c r="BG19" s="83">
        <v>300.0</v>
      </c>
      <c r="BH19" s="84" t="s">
        <v>649</v>
      </c>
      <c r="BI19" s="97">
        <v>200.0</v>
      </c>
      <c r="BJ19" s="98" t="s">
        <v>650</v>
      </c>
      <c r="BK19" s="91">
        <v>300.0</v>
      </c>
      <c r="BL19" s="115" t="s">
        <v>651</v>
      </c>
      <c r="BM19" s="83">
        <v>200.0</v>
      </c>
      <c r="BN19" s="130" t="s">
        <v>7300</v>
      </c>
      <c r="BO19" s="91">
        <v>100.0</v>
      </c>
      <c r="BP19" s="115" t="s">
        <v>7301</v>
      </c>
      <c r="BQ19" s="97">
        <v>300.0</v>
      </c>
      <c r="BR19" s="100" t="s">
        <v>653</v>
      </c>
      <c r="BS19" s="101">
        <v>100.0</v>
      </c>
      <c r="BT19" s="99" t="s">
        <v>654</v>
      </c>
      <c r="BU19" s="83">
        <v>50.0</v>
      </c>
      <c r="BV19" s="99" t="s">
        <v>604</v>
      </c>
      <c r="BW19" s="83">
        <v>600.0</v>
      </c>
      <c r="BX19" s="120" t="s">
        <v>656</v>
      </c>
      <c r="BY19" s="83">
        <v>100.0</v>
      </c>
      <c r="BZ19" s="99" t="s">
        <v>657</v>
      </c>
      <c r="CA19" s="83">
        <v>300.0</v>
      </c>
      <c r="CB19" s="99" t="s">
        <v>658</v>
      </c>
      <c r="CC19" s="83">
        <v>400.0</v>
      </c>
      <c r="CD19" s="115" t="s">
        <v>921</v>
      </c>
      <c r="CE19" s="101"/>
      <c r="CF19" s="83">
        <v>700.0</v>
      </c>
      <c r="CG19" s="492" t="s">
        <v>669</v>
      </c>
      <c r="CH19" s="35"/>
      <c r="CI19" s="35"/>
      <c r="CJ19" s="35"/>
    </row>
    <row r="20" ht="24.75" customHeight="1">
      <c r="A20" s="35"/>
      <c r="B20" s="82">
        <v>11.0</v>
      </c>
      <c r="C20" s="83">
        <v>0.0</v>
      </c>
      <c r="D20" s="84" t="s">
        <v>1023</v>
      </c>
      <c r="E20" s="83">
        <v>300.0</v>
      </c>
      <c r="F20" s="118" t="s">
        <v>723</v>
      </c>
      <c r="G20" s="83">
        <v>100.0</v>
      </c>
      <c r="H20" s="100" t="s">
        <v>673</v>
      </c>
      <c r="I20" s="83">
        <v>300.0</v>
      </c>
      <c r="J20" s="100" t="s">
        <v>674</v>
      </c>
      <c r="K20" s="83">
        <v>200.0</v>
      </c>
      <c r="L20" s="116" t="s">
        <v>675</v>
      </c>
      <c r="M20" s="83">
        <v>200.0</v>
      </c>
      <c r="N20" s="100" t="s">
        <v>676</v>
      </c>
      <c r="O20" s="83">
        <v>600.0</v>
      </c>
      <c r="P20" s="115" t="s">
        <v>829</v>
      </c>
      <c r="Q20" s="83">
        <v>200.0</v>
      </c>
      <c r="R20" s="115" t="s">
        <v>4313</v>
      </c>
      <c r="S20" s="83">
        <v>100.0</v>
      </c>
      <c r="T20" s="115" t="s">
        <v>780</v>
      </c>
      <c r="U20" s="83">
        <v>300.0</v>
      </c>
      <c r="V20" s="115" t="s">
        <v>680</v>
      </c>
      <c r="W20" s="83">
        <v>300.0</v>
      </c>
      <c r="X20" s="100" t="s">
        <v>681</v>
      </c>
      <c r="Y20" s="83">
        <v>100.0</v>
      </c>
      <c r="Z20" s="115" t="s">
        <v>733</v>
      </c>
      <c r="AA20" s="83">
        <v>100.0</v>
      </c>
      <c r="AB20" s="100" t="s">
        <v>683</v>
      </c>
      <c r="AC20" s="83">
        <v>300.0</v>
      </c>
      <c r="AD20" s="100" t="s">
        <v>634</v>
      </c>
      <c r="AE20" s="83">
        <v>50.0</v>
      </c>
      <c r="AF20" s="100" t="s">
        <v>685</v>
      </c>
      <c r="AG20" s="83">
        <v>100.0</v>
      </c>
      <c r="AH20" s="116" t="s">
        <v>686</v>
      </c>
      <c r="AI20" s="91">
        <v>200.0</v>
      </c>
      <c r="AJ20" s="115" t="s">
        <v>1039</v>
      </c>
      <c r="AK20" s="83">
        <v>50.0</v>
      </c>
      <c r="AL20" s="100" t="s">
        <v>5197</v>
      </c>
      <c r="AM20" s="83">
        <v>300.0</v>
      </c>
      <c r="AN20" s="115" t="s">
        <v>505</v>
      </c>
      <c r="AO20" s="83">
        <v>400.0</v>
      </c>
      <c r="AP20" s="119" t="s">
        <v>2578</v>
      </c>
      <c r="AQ20" s="83">
        <v>100.0</v>
      </c>
      <c r="AR20" s="100" t="s">
        <v>1091</v>
      </c>
      <c r="AS20" s="83">
        <v>200.0</v>
      </c>
      <c r="AT20" s="115" t="s">
        <v>692</v>
      </c>
      <c r="AU20" s="83">
        <v>200.0</v>
      </c>
      <c r="AV20" s="100" t="s">
        <v>693</v>
      </c>
      <c r="AW20" s="83">
        <v>100.0</v>
      </c>
      <c r="AX20" s="115" t="s">
        <v>795</v>
      </c>
      <c r="AY20" s="83">
        <v>800.0</v>
      </c>
      <c r="AZ20" s="119" t="s">
        <v>695</v>
      </c>
      <c r="BA20" s="83">
        <v>100.0</v>
      </c>
      <c r="BB20" s="115" t="s">
        <v>7302</v>
      </c>
      <c r="BC20" s="83">
        <v>200.0</v>
      </c>
      <c r="BD20" s="491" t="s">
        <v>697</v>
      </c>
      <c r="BE20" s="83">
        <v>400.0</v>
      </c>
      <c r="BF20" s="100" t="s">
        <v>698</v>
      </c>
      <c r="BG20" s="83">
        <v>900.0</v>
      </c>
      <c r="BH20" s="84" t="s">
        <v>699</v>
      </c>
      <c r="BI20" s="97">
        <v>100.0</v>
      </c>
      <c r="BJ20" s="98" t="s">
        <v>700</v>
      </c>
      <c r="BK20" s="91">
        <v>300.0</v>
      </c>
      <c r="BL20" s="100" t="s">
        <v>701</v>
      </c>
      <c r="BM20" s="97">
        <v>100.0</v>
      </c>
      <c r="BN20" s="99" t="s">
        <v>702</v>
      </c>
      <c r="BO20" s="91">
        <v>300.0</v>
      </c>
      <c r="BP20" s="115" t="s">
        <v>1440</v>
      </c>
      <c r="BQ20" s="97">
        <v>200.0</v>
      </c>
      <c r="BR20" s="100" t="s">
        <v>704</v>
      </c>
      <c r="BS20" s="101">
        <v>0.0</v>
      </c>
      <c r="BT20" s="99" t="s">
        <v>705</v>
      </c>
      <c r="BU20" s="83">
        <v>50.0</v>
      </c>
      <c r="BV20" s="99" t="s">
        <v>655</v>
      </c>
      <c r="BW20" s="83">
        <v>700.0</v>
      </c>
      <c r="BX20" s="120" t="s">
        <v>707</v>
      </c>
      <c r="BY20" s="83">
        <v>100.0</v>
      </c>
      <c r="BZ20" s="99" t="s">
        <v>708</v>
      </c>
      <c r="CA20" s="83">
        <v>200.0</v>
      </c>
      <c r="CB20" s="99" t="s">
        <v>709</v>
      </c>
      <c r="CC20" s="83">
        <v>400.0</v>
      </c>
      <c r="CD20" s="118" t="s">
        <v>7303</v>
      </c>
      <c r="CE20" s="101"/>
      <c r="CF20" s="83">
        <v>200.0</v>
      </c>
      <c r="CG20" s="493" t="s">
        <v>720</v>
      </c>
      <c r="CH20" s="35"/>
      <c r="CI20" s="35"/>
      <c r="CJ20" s="35"/>
    </row>
    <row r="21" ht="24.75" customHeight="1">
      <c r="A21" s="35"/>
      <c r="B21" s="82">
        <v>12.0</v>
      </c>
      <c r="C21" s="83">
        <v>0.0</v>
      </c>
      <c r="D21" s="84" t="s">
        <v>1072</v>
      </c>
      <c r="E21" s="83">
        <v>400.0</v>
      </c>
      <c r="F21" s="100" t="s">
        <v>773</v>
      </c>
      <c r="G21" s="83">
        <v>100.0</v>
      </c>
      <c r="H21" s="100" t="s">
        <v>724</v>
      </c>
      <c r="I21" s="83">
        <v>200.0</v>
      </c>
      <c r="J21" s="100" t="s">
        <v>725</v>
      </c>
      <c r="K21" s="83">
        <v>200.0</v>
      </c>
      <c r="L21" s="116" t="s">
        <v>726</v>
      </c>
      <c r="M21" s="83">
        <v>200.0</v>
      </c>
      <c r="N21" s="100" t="s">
        <v>727</v>
      </c>
      <c r="O21" s="83">
        <v>800.0</v>
      </c>
      <c r="P21" s="100" t="s">
        <v>930</v>
      </c>
      <c r="Q21" s="83">
        <v>200.0</v>
      </c>
      <c r="R21" s="115" t="s">
        <v>4329</v>
      </c>
      <c r="S21" s="83">
        <v>100.0</v>
      </c>
      <c r="T21" s="115" t="s">
        <v>831</v>
      </c>
      <c r="U21" s="83">
        <v>400.0</v>
      </c>
      <c r="V21" s="115" t="s">
        <v>731</v>
      </c>
      <c r="W21" s="83">
        <v>300.0</v>
      </c>
      <c r="X21" s="100" t="s">
        <v>732</v>
      </c>
      <c r="Y21" s="83">
        <v>200.0</v>
      </c>
      <c r="Z21" s="115" t="s">
        <v>783</v>
      </c>
      <c r="AA21" s="83">
        <v>100.0</v>
      </c>
      <c r="AB21" s="100" t="s">
        <v>734</v>
      </c>
      <c r="AC21" s="83">
        <v>300.0</v>
      </c>
      <c r="AD21" s="100" t="s">
        <v>684</v>
      </c>
      <c r="AE21" s="83">
        <v>50.0</v>
      </c>
      <c r="AF21" s="100" t="s">
        <v>736</v>
      </c>
      <c r="AG21" s="83">
        <v>200.0</v>
      </c>
      <c r="AH21" s="116" t="s">
        <v>737</v>
      </c>
      <c r="AI21" s="91">
        <v>100.0</v>
      </c>
      <c r="AJ21" s="84" t="s">
        <v>1087</v>
      </c>
      <c r="AK21" s="83">
        <v>100.0</v>
      </c>
      <c r="AL21" s="100" t="s">
        <v>5204</v>
      </c>
      <c r="AM21" s="83">
        <v>100.0</v>
      </c>
      <c r="AN21" s="115" t="s">
        <v>790</v>
      </c>
      <c r="AO21" s="83">
        <v>300.0</v>
      </c>
      <c r="AP21" s="117" t="s">
        <v>322</v>
      </c>
      <c r="AQ21" s="83">
        <v>200.0</v>
      </c>
      <c r="AR21" s="100" t="s">
        <v>1140</v>
      </c>
      <c r="AS21" s="83">
        <v>200.0</v>
      </c>
      <c r="AT21" s="100" t="s">
        <v>742</v>
      </c>
      <c r="AU21" s="83">
        <v>200.0</v>
      </c>
      <c r="AV21" s="100" t="s">
        <v>743</v>
      </c>
      <c r="AW21" s="83">
        <v>300.0</v>
      </c>
      <c r="AX21" s="115" t="s">
        <v>846</v>
      </c>
      <c r="AY21" s="83">
        <v>700.0</v>
      </c>
      <c r="AZ21" s="115" t="s">
        <v>897</v>
      </c>
      <c r="BA21" s="83">
        <v>100.0</v>
      </c>
      <c r="BB21" s="100" t="s">
        <v>746</v>
      </c>
      <c r="BC21" s="83">
        <v>200.0</v>
      </c>
      <c r="BD21" s="491" t="s">
        <v>747</v>
      </c>
      <c r="BE21" s="83">
        <v>300.0</v>
      </c>
      <c r="BF21" s="100" t="s">
        <v>748</v>
      </c>
      <c r="BG21" s="83">
        <v>200.0</v>
      </c>
      <c r="BH21" s="84" t="s">
        <v>749</v>
      </c>
      <c r="BI21" s="97">
        <v>300.0</v>
      </c>
      <c r="BJ21" s="98" t="s">
        <v>750</v>
      </c>
      <c r="BK21" s="91">
        <v>300.0</v>
      </c>
      <c r="BL21" s="100" t="s">
        <v>751</v>
      </c>
      <c r="BM21" s="97">
        <v>0.0</v>
      </c>
      <c r="BN21" s="99" t="s">
        <v>752</v>
      </c>
      <c r="BO21" s="91">
        <v>300.0</v>
      </c>
      <c r="BP21" s="115" t="s">
        <v>1538</v>
      </c>
      <c r="BQ21" s="97">
        <v>200.0</v>
      </c>
      <c r="BR21" s="100" t="s">
        <v>754</v>
      </c>
      <c r="BS21" s="101">
        <v>50.0</v>
      </c>
      <c r="BT21" s="99" t="s">
        <v>755</v>
      </c>
      <c r="BU21" s="83">
        <v>50.0</v>
      </c>
      <c r="BV21" s="99" t="s">
        <v>706</v>
      </c>
      <c r="BW21" s="83">
        <v>300.0</v>
      </c>
      <c r="BX21" s="120" t="s">
        <v>757</v>
      </c>
      <c r="BY21" s="83">
        <v>100.0</v>
      </c>
      <c r="BZ21" s="99" t="s">
        <v>758</v>
      </c>
      <c r="CA21" s="83">
        <v>300.0</v>
      </c>
      <c r="CB21" s="99" t="s">
        <v>759</v>
      </c>
      <c r="CC21" s="83">
        <v>300.0</v>
      </c>
      <c r="CD21" s="115" t="s">
        <v>1267</v>
      </c>
      <c r="CE21" s="101"/>
      <c r="CF21" s="83">
        <v>100.0</v>
      </c>
      <c r="CG21" s="493" t="s">
        <v>7304</v>
      </c>
      <c r="CH21" s="35"/>
      <c r="CI21" s="35"/>
      <c r="CJ21" s="35"/>
    </row>
    <row r="22" ht="24.75" customHeight="1">
      <c r="A22" s="35"/>
      <c r="B22" s="82">
        <v>13.0</v>
      </c>
      <c r="C22" s="83">
        <v>100.0</v>
      </c>
      <c r="D22" s="84" t="s">
        <v>1120</v>
      </c>
      <c r="E22" s="83">
        <v>100.0</v>
      </c>
      <c r="F22" s="100" t="s">
        <v>824</v>
      </c>
      <c r="G22" s="83">
        <v>50.0</v>
      </c>
      <c r="H22" s="100" t="s">
        <v>774</v>
      </c>
      <c r="I22" s="83">
        <v>200.0</v>
      </c>
      <c r="J22" s="100" t="s">
        <v>775</v>
      </c>
      <c r="K22" s="83">
        <v>200.0</v>
      </c>
      <c r="L22" s="116" t="s">
        <v>776</v>
      </c>
      <c r="M22" s="83">
        <v>200.0</v>
      </c>
      <c r="N22" s="100" t="s">
        <v>777</v>
      </c>
      <c r="O22" s="83">
        <v>700.0</v>
      </c>
      <c r="P22" s="115" t="s">
        <v>979</v>
      </c>
      <c r="Q22" s="83">
        <v>200.0</v>
      </c>
      <c r="R22" s="115" t="s">
        <v>4345</v>
      </c>
      <c r="S22" s="83">
        <v>100.0</v>
      </c>
      <c r="T22" s="115" t="s">
        <v>881</v>
      </c>
      <c r="U22" s="83">
        <v>100.0</v>
      </c>
      <c r="V22" s="156" t="s">
        <v>781</v>
      </c>
      <c r="W22" s="83">
        <v>300.0</v>
      </c>
      <c r="X22" s="100" t="s">
        <v>782</v>
      </c>
      <c r="Y22" s="83">
        <v>400.0</v>
      </c>
      <c r="Z22" s="100" t="s">
        <v>834</v>
      </c>
      <c r="AA22" s="83">
        <v>100.0</v>
      </c>
      <c r="AB22" s="100" t="s">
        <v>784</v>
      </c>
      <c r="AC22" s="83">
        <v>100.0</v>
      </c>
      <c r="AD22" s="100" t="s">
        <v>735</v>
      </c>
      <c r="AE22" s="101">
        <v>300.0</v>
      </c>
      <c r="AF22" s="99" t="s">
        <v>786</v>
      </c>
      <c r="AG22" s="83">
        <v>200.0</v>
      </c>
      <c r="AH22" s="116" t="s">
        <v>787</v>
      </c>
      <c r="AI22" s="83">
        <v>500.0</v>
      </c>
      <c r="AJ22" s="84" t="s">
        <v>1136</v>
      </c>
      <c r="AK22" s="83">
        <v>200.0</v>
      </c>
      <c r="AL22" s="100" t="s">
        <v>5212</v>
      </c>
      <c r="AM22" s="83">
        <v>100.0</v>
      </c>
      <c r="AN22" s="115" t="s">
        <v>841</v>
      </c>
      <c r="AO22" s="83">
        <v>300.0</v>
      </c>
      <c r="AP22" s="119" t="s">
        <v>2647</v>
      </c>
      <c r="AQ22" s="83">
        <v>100.0</v>
      </c>
      <c r="AR22" s="100" t="s">
        <v>1191</v>
      </c>
      <c r="AS22" s="83">
        <v>200.0</v>
      </c>
      <c r="AT22" s="100" t="s">
        <v>793</v>
      </c>
      <c r="AU22" s="83">
        <v>200.0</v>
      </c>
      <c r="AV22" s="100" t="s">
        <v>794</v>
      </c>
      <c r="AW22" s="83">
        <v>200.0</v>
      </c>
      <c r="AX22" s="115" t="s">
        <v>896</v>
      </c>
      <c r="AY22" s="83">
        <v>500.0</v>
      </c>
      <c r="AZ22" s="115" t="s">
        <v>1047</v>
      </c>
      <c r="BA22" s="83">
        <v>100.0</v>
      </c>
      <c r="BB22" s="115" t="s">
        <v>797</v>
      </c>
      <c r="BC22" s="83">
        <v>200.0</v>
      </c>
      <c r="BD22" s="491" t="s">
        <v>798</v>
      </c>
      <c r="BE22" s="83">
        <v>300.0</v>
      </c>
      <c r="BF22" s="100" t="s">
        <v>799</v>
      </c>
      <c r="BG22" s="83">
        <v>100.0</v>
      </c>
      <c r="BH22" s="84" t="s">
        <v>800</v>
      </c>
      <c r="BI22" s="97">
        <v>100.0</v>
      </c>
      <c r="BJ22" s="98" t="s">
        <v>801</v>
      </c>
      <c r="BK22" s="91">
        <v>300.0</v>
      </c>
      <c r="BL22" s="115" t="s">
        <v>802</v>
      </c>
      <c r="BM22" s="97">
        <v>100.0</v>
      </c>
      <c r="BN22" s="99" t="s">
        <v>803</v>
      </c>
      <c r="BO22" s="91">
        <v>300.0</v>
      </c>
      <c r="BP22" s="115" t="s">
        <v>1904</v>
      </c>
      <c r="BQ22" s="97">
        <v>200.0</v>
      </c>
      <c r="BR22" s="100" t="s">
        <v>805</v>
      </c>
      <c r="BS22" s="101">
        <v>100.0</v>
      </c>
      <c r="BT22" s="99" t="s">
        <v>806</v>
      </c>
      <c r="BU22" s="83">
        <v>100.0</v>
      </c>
      <c r="BV22" s="99" t="s">
        <v>756</v>
      </c>
      <c r="BW22" s="83">
        <v>600.0</v>
      </c>
      <c r="BX22" s="120" t="s">
        <v>808</v>
      </c>
      <c r="BY22" s="83">
        <v>100.0</v>
      </c>
      <c r="BZ22" s="130" t="s">
        <v>809</v>
      </c>
      <c r="CA22" s="83">
        <v>400.0</v>
      </c>
      <c r="CB22" s="99" t="s">
        <v>810</v>
      </c>
      <c r="CC22" s="83">
        <v>400.0</v>
      </c>
      <c r="CD22" s="115" t="s">
        <v>1313</v>
      </c>
      <c r="CE22" s="101"/>
      <c r="CF22" s="83">
        <v>100.0</v>
      </c>
      <c r="CG22" s="493" t="s">
        <v>821</v>
      </c>
      <c r="CH22" s="35"/>
      <c r="CI22" s="35"/>
      <c r="CJ22" s="35"/>
    </row>
    <row r="23" ht="24.75" customHeight="1">
      <c r="A23" s="35"/>
      <c r="B23" s="82">
        <v>14.0</v>
      </c>
      <c r="C23" s="83">
        <v>100.0</v>
      </c>
      <c r="D23" s="84" t="s">
        <v>1171</v>
      </c>
      <c r="E23" s="83">
        <v>100.0</v>
      </c>
      <c r="F23" s="100" t="s">
        <v>875</v>
      </c>
      <c r="G23" s="83">
        <v>100.0</v>
      </c>
      <c r="H23" s="100" t="s">
        <v>825</v>
      </c>
      <c r="I23" s="83">
        <v>200.0</v>
      </c>
      <c r="J23" s="100" t="s">
        <v>826</v>
      </c>
      <c r="K23" s="83">
        <v>200.0</v>
      </c>
      <c r="L23" s="116" t="s">
        <v>827</v>
      </c>
      <c r="M23" s="83">
        <v>200.0</v>
      </c>
      <c r="N23" s="100" t="s">
        <v>828</v>
      </c>
      <c r="O23" s="83">
        <v>700.0</v>
      </c>
      <c r="P23" s="100" t="s">
        <v>1029</v>
      </c>
      <c r="Q23" s="83">
        <v>200.0</v>
      </c>
      <c r="R23" s="115" t="s">
        <v>4360</v>
      </c>
      <c r="S23" s="83">
        <v>100.0</v>
      </c>
      <c r="T23" s="115" t="s">
        <v>932</v>
      </c>
      <c r="U23" s="83">
        <v>200.0</v>
      </c>
      <c r="V23" s="156" t="s">
        <v>832</v>
      </c>
      <c r="W23" s="83">
        <v>300.0</v>
      </c>
      <c r="X23" s="100" t="s">
        <v>833</v>
      </c>
      <c r="Y23" s="83">
        <v>600.0</v>
      </c>
      <c r="Z23" s="100" t="s">
        <v>884</v>
      </c>
      <c r="AA23" s="83">
        <v>100.0</v>
      </c>
      <c r="AB23" s="100" t="s">
        <v>835</v>
      </c>
      <c r="AC23" s="83">
        <v>200.0</v>
      </c>
      <c r="AD23" s="100" t="s">
        <v>785</v>
      </c>
      <c r="AE23" s="101">
        <v>100.0</v>
      </c>
      <c r="AF23" s="99" t="s">
        <v>837</v>
      </c>
      <c r="AG23" s="83">
        <v>200.0</v>
      </c>
      <c r="AH23" s="116" t="s">
        <v>838</v>
      </c>
      <c r="AI23" s="91">
        <v>1000.0</v>
      </c>
      <c r="AJ23" s="84" t="s">
        <v>1187</v>
      </c>
      <c r="AK23" s="83">
        <v>200.0</v>
      </c>
      <c r="AL23" s="100" t="s">
        <v>5219</v>
      </c>
      <c r="AM23" s="83">
        <v>100.0</v>
      </c>
      <c r="AN23" s="115" t="s">
        <v>891</v>
      </c>
      <c r="AO23" s="83">
        <v>400.0</v>
      </c>
      <c r="AP23" s="117" t="s">
        <v>2679</v>
      </c>
      <c r="AQ23" s="83">
        <v>200.0</v>
      </c>
      <c r="AR23" s="100" t="s">
        <v>1287</v>
      </c>
      <c r="AS23" s="83">
        <v>200.0</v>
      </c>
      <c r="AT23" s="115" t="s">
        <v>844</v>
      </c>
      <c r="AU23" s="83">
        <v>200.0</v>
      </c>
      <c r="AV23" s="100" t="s">
        <v>845</v>
      </c>
      <c r="AW23" s="83">
        <v>100.0</v>
      </c>
      <c r="AX23" s="100" t="s">
        <v>947</v>
      </c>
      <c r="AY23" s="83">
        <v>500.0</v>
      </c>
      <c r="AZ23" s="115" t="s">
        <v>847</v>
      </c>
      <c r="BA23" s="83">
        <v>100.0</v>
      </c>
      <c r="BB23" s="115" t="s">
        <v>848</v>
      </c>
      <c r="BC23" s="83">
        <v>200.0</v>
      </c>
      <c r="BD23" s="491" t="s">
        <v>849</v>
      </c>
      <c r="BE23" s="83">
        <v>300.0</v>
      </c>
      <c r="BF23" s="100" t="s">
        <v>850</v>
      </c>
      <c r="BG23" s="83">
        <v>600.0</v>
      </c>
      <c r="BH23" s="84" t="s">
        <v>851</v>
      </c>
      <c r="BI23" s="97">
        <v>100.0</v>
      </c>
      <c r="BJ23" s="98" t="s">
        <v>852</v>
      </c>
      <c r="BK23" s="91">
        <v>300.0</v>
      </c>
      <c r="BL23" s="115" t="s">
        <v>853</v>
      </c>
      <c r="BM23" s="97">
        <v>200.0</v>
      </c>
      <c r="BN23" s="99" t="s">
        <v>854</v>
      </c>
      <c r="BO23" s="91">
        <v>300.0</v>
      </c>
      <c r="BP23" s="115" t="s">
        <v>1948</v>
      </c>
      <c r="BQ23" s="97">
        <v>200.0</v>
      </c>
      <c r="BR23" s="100" t="s">
        <v>856</v>
      </c>
      <c r="BS23" s="101">
        <v>50.0</v>
      </c>
      <c r="BT23" s="99" t="s">
        <v>857</v>
      </c>
      <c r="BU23" s="83">
        <v>50.0</v>
      </c>
      <c r="BV23" s="99" t="s">
        <v>807</v>
      </c>
      <c r="BW23" s="83">
        <v>100.0</v>
      </c>
      <c r="BX23" s="120" t="s">
        <v>859</v>
      </c>
      <c r="BY23" s="83">
        <v>100.0</v>
      </c>
      <c r="BZ23" s="99" t="s">
        <v>860</v>
      </c>
      <c r="CA23" s="83">
        <v>100.0</v>
      </c>
      <c r="CB23" s="99" t="s">
        <v>861</v>
      </c>
      <c r="CC23" s="83">
        <v>500.0</v>
      </c>
      <c r="CD23" s="115" t="s">
        <v>7305</v>
      </c>
      <c r="CE23" s="101"/>
      <c r="CF23" s="83">
        <v>0.0</v>
      </c>
      <c r="CG23" s="493" t="s">
        <v>871</v>
      </c>
      <c r="CH23" s="35"/>
      <c r="CI23" s="35"/>
      <c r="CJ23" s="35"/>
    </row>
    <row r="24" ht="24.75" customHeight="1">
      <c r="A24" s="35"/>
      <c r="B24" s="82">
        <v>15.0</v>
      </c>
      <c r="C24" s="83">
        <v>50.0</v>
      </c>
      <c r="D24" s="84" t="s">
        <v>1221</v>
      </c>
      <c r="E24" s="83">
        <v>300.0</v>
      </c>
      <c r="F24" s="100" t="s">
        <v>353</v>
      </c>
      <c r="G24" s="83">
        <v>50.0</v>
      </c>
      <c r="H24" s="100" t="s">
        <v>926</v>
      </c>
      <c r="I24" s="83">
        <v>200.0</v>
      </c>
      <c r="J24" s="100" t="s">
        <v>877</v>
      </c>
      <c r="K24" s="83">
        <v>200.0</v>
      </c>
      <c r="L24" s="116" t="s">
        <v>878</v>
      </c>
      <c r="M24" s="83">
        <v>200.0</v>
      </c>
      <c r="N24" s="100" t="s">
        <v>879</v>
      </c>
      <c r="O24" s="83">
        <v>600.0</v>
      </c>
      <c r="P24" s="115" t="s">
        <v>1077</v>
      </c>
      <c r="Q24" s="83">
        <v>100.0</v>
      </c>
      <c r="R24" s="115" t="s">
        <v>4376</v>
      </c>
      <c r="S24" s="83">
        <v>200.0</v>
      </c>
      <c r="T24" s="115" t="s">
        <v>1031</v>
      </c>
      <c r="U24" s="83">
        <v>100.0</v>
      </c>
      <c r="V24" s="156" t="s">
        <v>882</v>
      </c>
      <c r="W24" s="83">
        <v>300.0</v>
      </c>
      <c r="X24" s="100" t="s">
        <v>883</v>
      </c>
      <c r="Y24" s="83">
        <v>200.0</v>
      </c>
      <c r="Z24" s="100" t="s">
        <v>935</v>
      </c>
      <c r="AA24" s="83">
        <v>100.0</v>
      </c>
      <c r="AB24" s="100" t="s">
        <v>885</v>
      </c>
      <c r="AC24" s="83">
        <v>200.0</v>
      </c>
      <c r="AD24" s="100" t="s">
        <v>836</v>
      </c>
      <c r="AE24" s="101">
        <v>100.0</v>
      </c>
      <c r="AF24" s="99" t="s">
        <v>887</v>
      </c>
      <c r="AG24" s="83">
        <v>200.0</v>
      </c>
      <c r="AH24" s="116" t="s">
        <v>888</v>
      </c>
      <c r="AI24" s="91">
        <v>200.0</v>
      </c>
      <c r="AJ24" s="115" t="s">
        <v>1380</v>
      </c>
      <c r="AK24" s="83">
        <v>50.0</v>
      </c>
      <c r="AL24" s="100" t="s">
        <v>5226</v>
      </c>
      <c r="AM24" s="83">
        <v>200.0</v>
      </c>
      <c r="AN24" s="115" t="s">
        <v>942</v>
      </c>
      <c r="AO24" s="83">
        <v>400.0</v>
      </c>
      <c r="AP24" s="117" t="s">
        <v>2717</v>
      </c>
      <c r="AQ24" s="83">
        <v>100.0</v>
      </c>
      <c r="AR24" s="100" t="s">
        <v>1335</v>
      </c>
      <c r="AS24" s="83">
        <v>200.0</v>
      </c>
      <c r="AT24" s="100" t="s">
        <v>894</v>
      </c>
      <c r="AU24" s="83">
        <v>200.0</v>
      </c>
      <c r="AV24" s="100" t="s">
        <v>895</v>
      </c>
      <c r="AW24" s="83">
        <v>200.0</v>
      </c>
      <c r="AX24" s="100" t="s">
        <v>996</v>
      </c>
      <c r="AY24" s="83">
        <v>400.0</v>
      </c>
      <c r="AZ24" s="115" t="s">
        <v>997</v>
      </c>
      <c r="BA24" s="83">
        <v>100.0</v>
      </c>
      <c r="BB24" s="100" t="s">
        <v>898</v>
      </c>
      <c r="BC24" s="83">
        <v>200.0</v>
      </c>
      <c r="BD24" s="491" t="s">
        <v>899</v>
      </c>
      <c r="BE24" s="83">
        <v>400.0</v>
      </c>
      <c r="BF24" s="100" t="s">
        <v>900</v>
      </c>
      <c r="BG24" s="83">
        <v>100.0</v>
      </c>
      <c r="BH24" s="84" t="s">
        <v>901</v>
      </c>
      <c r="BI24" s="97">
        <v>200.0</v>
      </c>
      <c r="BJ24" s="98" t="s">
        <v>902</v>
      </c>
      <c r="BK24" s="91">
        <v>300.0</v>
      </c>
      <c r="BL24" s="115" t="s">
        <v>903</v>
      </c>
      <c r="BM24" s="97">
        <v>300.0</v>
      </c>
      <c r="BN24" s="99" t="s">
        <v>904</v>
      </c>
      <c r="BO24" s="91">
        <v>200.0</v>
      </c>
      <c r="BP24" s="115" t="s">
        <v>2039</v>
      </c>
      <c r="BQ24" s="97">
        <v>500.0</v>
      </c>
      <c r="BR24" s="100" t="s">
        <v>906</v>
      </c>
      <c r="BS24" s="101">
        <v>200.0</v>
      </c>
      <c r="BT24" s="99" t="s">
        <v>907</v>
      </c>
      <c r="BU24" s="83">
        <v>100.0</v>
      </c>
      <c r="BV24" s="99" t="s">
        <v>858</v>
      </c>
      <c r="BW24" s="83">
        <v>100.0</v>
      </c>
      <c r="BX24" s="120" t="s">
        <v>909</v>
      </c>
      <c r="BY24" s="83">
        <v>50.0</v>
      </c>
      <c r="BZ24" s="99" t="s">
        <v>910</v>
      </c>
      <c r="CA24" s="83">
        <v>300.0</v>
      </c>
      <c r="CB24" s="99" t="s">
        <v>911</v>
      </c>
      <c r="CC24" s="83">
        <v>100.0</v>
      </c>
      <c r="CD24" s="118" t="s">
        <v>7306</v>
      </c>
      <c r="CE24" s="101"/>
      <c r="CF24" s="83">
        <v>200.0</v>
      </c>
      <c r="CG24" s="493" t="s">
        <v>922</v>
      </c>
      <c r="CH24" s="35"/>
      <c r="CI24" s="35"/>
      <c r="CJ24" s="35"/>
    </row>
    <row r="25" ht="24.75" customHeight="1">
      <c r="A25" s="35"/>
      <c r="B25" s="82">
        <v>16.0</v>
      </c>
      <c r="C25" s="83">
        <v>100.0</v>
      </c>
      <c r="D25" s="84" t="s">
        <v>1269</v>
      </c>
      <c r="E25" s="83">
        <v>100.0</v>
      </c>
      <c r="F25" s="100" t="s">
        <v>974</v>
      </c>
      <c r="G25" s="83">
        <v>100.0</v>
      </c>
      <c r="H25" s="100" t="s">
        <v>975</v>
      </c>
      <c r="I25" s="83">
        <v>200.0</v>
      </c>
      <c r="J25" s="115" t="s">
        <v>927</v>
      </c>
      <c r="K25" s="83">
        <v>200.0</v>
      </c>
      <c r="L25" s="116" t="s">
        <v>928</v>
      </c>
      <c r="M25" s="83">
        <v>200.0</v>
      </c>
      <c r="N25" s="100" t="s">
        <v>929</v>
      </c>
      <c r="O25" s="83">
        <v>600.0</v>
      </c>
      <c r="P25" s="115" t="s">
        <v>7307</v>
      </c>
      <c r="Q25" s="83">
        <v>300.0</v>
      </c>
      <c r="R25" s="115" t="s">
        <v>993</v>
      </c>
      <c r="S25" s="83">
        <v>200.0</v>
      </c>
      <c r="T25" s="115" t="s">
        <v>1079</v>
      </c>
      <c r="U25" s="83">
        <v>300.0</v>
      </c>
      <c r="V25" s="156" t="s">
        <v>933</v>
      </c>
      <c r="W25" s="83">
        <v>300.0</v>
      </c>
      <c r="X25" s="100" t="s">
        <v>934</v>
      </c>
      <c r="Y25" s="83">
        <v>300.0</v>
      </c>
      <c r="Z25" s="100" t="s">
        <v>984</v>
      </c>
      <c r="AA25" s="83">
        <v>100.0</v>
      </c>
      <c r="AB25" s="115" t="s">
        <v>936</v>
      </c>
      <c r="AC25" s="83">
        <v>400.0</v>
      </c>
      <c r="AD25" s="100" t="s">
        <v>886</v>
      </c>
      <c r="AE25" s="101">
        <v>100.0</v>
      </c>
      <c r="AF25" s="99" t="s">
        <v>938</v>
      </c>
      <c r="AG25" s="83">
        <v>200.0</v>
      </c>
      <c r="AH25" s="116" t="s">
        <v>939</v>
      </c>
      <c r="AI25" s="91">
        <v>300.0</v>
      </c>
      <c r="AJ25" s="494" t="s">
        <v>1426</v>
      </c>
      <c r="AK25" s="83">
        <v>300.0</v>
      </c>
      <c r="AL25" s="100" t="s">
        <v>5233</v>
      </c>
      <c r="AM25" s="83">
        <v>300.0</v>
      </c>
      <c r="AN25" s="115" t="s">
        <v>991</v>
      </c>
      <c r="AO25" s="83">
        <v>500.0</v>
      </c>
      <c r="AP25" s="117" t="s">
        <v>2753</v>
      </c>
      <c r="AQ25" s="83">
        <v>100.0</v>
      </c>
      <c r="AR25" s="116" t="s">
        <v>1383</v>
      </c>
      <c r="AS25" s="83">
        <v>200.0</v>
      </c>
      <c r="AT25" s="115" t="s">
        <v>945</v>
      </c>
      <c r="AU25" s="83">
        <v>200.0</v>
      </c>
      <c r="AV25" s="100" t="s">
        <v>946</v>
      </c>
      <c r="AW25" s="83">
        <v>300.0</v>
      </c>
      <c r="AX25" s="115" t="s">
        <v>1046</v>
      </c>
      <c r="AY25" s="83">
        <v>400.0</v>
      </c>
      <c r="AZ25" s="100" t="s">
        <v>1481</v>
      </c>
      <c r="BA25" s="83">
        <v>50.0</v>
      </c>
      <c r="BB25" s="100" t="s">
        <v>1048</v>
      </c>
      <c r="BC25" s="83">
        <v>200.0</v>
      </c>
      <c r="BD25" s="491" t="s">
        <v>950</v>
      </c>
      <c r="BE25" s="142">
        <v>300.0</v>
      </c>
      <c r="BF25" s="233" t="s">
        <v>951</v>
      </c>
      <c r="BG25" s="83">
        <v>200.0</v>
      </c>
      <c r="BH25" s="84" t="s">
        <v>952</v>
      </c>
      <c r="BI25" s="97">
        <v>200.0</v>
      </c>
      <c r="BJ25" s="98" t="s">
        <v>953</v>
      </c>
      <c r="BK25" s="91">
        <v>200.0</v>
      </c>
      <c r="BL25" s="115" t="s">
        <v>954</v>
      </c>
      <c r="BM25" s="97">
        <v>200.0</v>
      </c>
      <c r="BN25" s="99" t="s">
        <v>955</v>
      </c>
      <c r="BO25" s="91">
        <v>300.0</v>
      </c>
      <c r="BP25" s="115" t="s">
        <v>2169</v>
      </c>
      <c r="BQ25" s="97">
        <v>300.0</v>
      </c>
      <c r="BR25" s="100" t="s">
        <v>957</v>
      </c>
      <c r="BS25" s="101">
        <v>100.0</v>
      </c>
      <c r="BT25" s="99" t="s">
        <v>958</v>
      </c>
      <c r="BU25" s="83">
        <v>100.0</v>
      </c>
      <c r="BV25" s="99" t="s">
        <v>908</v>
      </c>
      <c r="BW25" s="83">
        <v>200.0</v>
      </c>
      <c r="BX25" s="120" t="s">
        <v>960</v>
      </c>
      <c r="BY25" s="83">
        <v>100.0</v>
      </c>
      <c r="BZ25" s="99" t="s">
        <v>961</v>
      </c>
      <c r="CA25" s="83">
        <v>300.0</v>
      </c>
      <c r="CB25" s="99" t="s">
        <v>962</v>
      </c>
      <c r="CC25" s="83">
        <v>200.0</v>
      </c>
      <c r="CD25" s="152" t="s">
        <v>1362</v>
      </c>
      <c r="CE25" s="101"/>
      <c r="CF25" s="83">
        <v>100.0</v>
      </c>
      <c r="CG25" s="495" t="s">
        <v>972</v>
      </c>
      <c r="CH25" s="35"/>
      <c r="CI25" s="35"/>
      <c r="CJ25" s="35"/>
    </row>
    <row r="26" ht="24.75" customHeight="1">
      <c r="A26" s="35"/>
      <c r="B26" s="82">
        <v>17.0</v>
      </c>
      <c r="C26" s="83">
        <v>100.0</v>
      </c>
      <c r="D26" s="84" t="s">
        <v>1316</v>
      </c>
      <c r="E26" s="83">
        <v>100.0</v>
      </c>
      <c r="F26" s="100" t="s">
        <v>1024</v>
      </c>
      <c r="G26" s="83">
        <v>50.0</v>
      </c>
      <c r="H26" s="100" t="s">
        <v>1025</v>
      </c>
      <c r="I26" s="83">
        <v>300.0</v>
      </c>
      <c r="J26" s="100" t="s">
        <v>976</v>
      </c>
      <c r="K26" s="83">
        <v>200.0</v>
      </c>
      <c r="L26" s="116" t="s">
        <v>977</v>
      </c>
      <c r="M26" s="83">
        <v>200.0</v>
      </c>
      <c r="N26" s="100" t="s">
        <v>978</v>
      </c>
      <c r="O26" s="83">
        <v>700.0</v>
      </c>
      <c r="P26" s="100" t="s">
        <v>1227</v>
      </c>
      <c r="Q26" s="83">
        <v>200.0</v>
      </c>
      <c r="R26" s="115" t="s">
        <v>4404</v>
      </c>
      <c r="S26" s="83">
        <v>200.0</v>
      </c>
      <c r="T26" s="115" t="s">
        <v>2674</v>
      </c>
      <c r="U26" s="83">
        <v>200.0</v>
      </c>
      <c r="V26" s="156" t="s">
        <v>982</v>
      </c>
      <c r="W26" s="83">
        <v>300.0</v>
      </c>
      <c r="X26" s="100" t="s">
        <v>983</v>
      </c>
      <c r="Y26" s="83">
        <v>300.0</v>
      </c>
      <c r="Z26" s="115" t="s">
        <v>1034</v>
      </c>
      <c r="AA26" s="83">
        <v>100.0</v>
      </c>
      <c r="AB26" s="115" t="s">
        <v>985</v>
      </c>
      <c r="AC26" s="83">
        <v>200.0</v>
      </c>
      <c r="AD26" s="100" t="s">
        <v>937</v>
      </c>
      <c r="AE26" s="101">
        <v>100.0</v>
      </c>
      <c r="AF26" s="99" t="s">
        <v>987</v>
      </c>
      <c r="AG26" s="83">
        <v>200.0</v>
      </c>
      <c r="AH26" s="116" t="s">
        <v>988</v>
      </c>
      <c r="AI26" s="91">
        <v>500.0</v>
      </c>
      <c r="AJ26" s="155" t="s">
        <v>1523</v>
      </c>
      <c r="AK26" s="83">
        <v>100.0</v>
      </c>
      <c r="AL26" s="100" t="s">
        <v>5240</v>
      </c>
      <c r="AM26" s="83">
        <v>200.0</v>
      </c>
      <c r="AN26" s="115" t="s">
        <v>1041</v>
      </c>
      <c r="AO26" s="83">
        <v>500.0</v>
      </c>
      <c r="AP26" s="117" t="s">
        <v>2787</v>
      </c>
      <c r="AQ26" s="83">
        <v>200.0</v>
      </c>
      <c r="AR26" s="100" t="s">
        <v>957</v>
      </c>
      <c r="AS26" s="83">
        <v>200.0</v>
      </c>
      <c r="AT26" s="115" t="s">
        <v>994</v>
      </c>
      <c r="AU26" s="83">
        <v>200.0</v>
      </c>
      <c r="AV26" s="100" t="s">
        <v>995</v>
      </c>
      <c r="AW26" s="83">
        <v>300.0</v>
      </c>
      <c r="AX26" s="115" t="s">
        <v>1094</v>
      </c>
      <c r="AY26" s="83">
        <v>400.0</v>
      </c>
      <c r="AZ26" s="100" t="s">
        <v>1244</v>
      </c>
      <c r="BA26" s="83">
        <v>300.0</v>
      </c>
      <c r="BB26" s="100" t="s">
        <v>1096</v>
      </c>
      <c r="BC26" s="83">
        <v>200.0</v>
      </c>
      <c r="BD26" s="491" t="s">
        <v>999</v>
      </c>
      <c r="BE26" s="35"/>
      <c r="BF26" s="144"/>
      <c r="BG26" s="83">
        <v>50.0</v>
      </c>
      <c r="BH26" s="84" t="s">
        <v>1001</v>
      </c>
      <c r="BI26" s="97">
        <v>100.0</v>
      </c>
      <c r="BJ26" s="98" t="s">
        <v>1002</v>
      </c>
      <c r="BK26" s="91">
        <v>200.0</v>
      </c>
      <c r="BL26" s="115" t="s">
        <v>1003</v>
      </c>
      <c r="BM26" s="97">
        <v>100.0</v>
      </c>
      <c r="BN26" s="99" t="s">
        <v>1004</v>
      </c>
      <c r="BO26" s="91">
        <v>200.0</v>
      </c>
      <c r="BP26" s="115" t="s">
        <v>2250</v>
      </c>
      <c r="BQ26" s="97">
        <v>200.0</v>
      </c>
      <c r="BR26" s="100" t="s">
        <v>1006</v>
      </c>
      <c r="BS26" s="101">
        <v>200.0</v>
      </c>
      <c r="BT26" s="99" t="s">
        <v>1007</v>
      </c>
      <c r="BU26" s="83">
        <v>50.0</v>
      </c>
      <c r="BV26" s="99" t="s">
        <v>959</v>
      </c>
      <c r="BW26" s="83">
        <v>500.0</v>
      </c>
      <c r="BX26" s="120" t="s">
        <v>1009</v>
      </c>
      <c r="BY26" s="83">
        <v>100.0</v>
      </c>
      <c r="BZ26" s="99" t="s">
        <v>1010</v>
      </c>
      <c r="CA26" s="83">
        <v>100.0</v>
      </c>
      <c r="CB26" s="99" t="s">
        <v>1011</v>
      </c>
      <c r="CC26" s="83">
        <v>200.0</v>
      </c>
      <c r="CD26" s="84" t="s">
        <v>1408</v>
      </c>
      <c r="CE26" s="101"/>
      <c r="CF26" s="83">
        <v>100.0</v>
      </c>
      <c r="CG26" s="495" t="s">
        <v>7308</v>
      </c>
      <c r="CH26" s="35"/>
      <c r="CI26" s="35"/>
      <c r="CJ26" s="35"/>
    </row>
    <row r="27" ht="24.75" customHeight="1">
      <c r="A27" s="35"/>
      <c r="B27" s="82">
        <v>18.0</v>
      </c>
      <c r="C27" s="83">
        <v>100.0</v>
      </c>
      <c r="D27" s="84" t="s">
        <v>1365</v>
      </c>
      <c r="E27" s="83">
        <v>100.0</v>
      </c>
      <c r="F27" s="100" t="s">
        <v>1073</v>
      </c>
      <c r="G27" s="83">
        <v>200.0</v>
      </c>
      <c r="H27" s="100" t="s">
        <v>1122</v>
      </c>
      <c r="I27" s="83">
        <v>200.0</v>
      </c>
      <c r="J27" s="100" t="s">
        <v>1026</v>
      </c>
      <c r="K27" s="83">
        <v>200.0</v>
      </c>
      <c r="L27" s="116" t="s">
        <v>1027</v>
      </c>
      <c r="M27" s="83">
        <v>200.0</v>
      </c>
      <c r="N27" s="100" t="s">
        <v>1028</v>
      </c>
      <c r="O27" s="83">
        <v>700.0</v>
      </c>
      <c r="P27" s="115" t="s">
        <v>1275</v>
      </c>
      <c r="Q27" s="83">
        <v>300.0</v>
      </c>
      <c r="R27" s="115" t="s">
        <v>4417</v>
      </c>
      <c r="S27" s="83">
        <v>100.0</v>
      </c>
      <c r="T27" s="115" t="s">
        <v>1128</v>
      </c>
      <c r="U27" s="83">
        <v>200.0</v>
      </c>
      <c r="V27" s="156" t="s">
        <v>1032</v>
      </c>
      <c r="W27" s="83">
        <v>200.0</v>
      </c>
      <c r="X27" s="100" t="s">
        <v>1033</v>
      </c>
      <c r="Y27" s="83">
        <v>300.0</v>
      </c>
      <c r="Z27" s="100" t="s">
        <v>1131</v>
      </c>
      <c r="AA27" s="83">
        <v>50.0</v>
      </c>
      <c r="AB27" s="115" t="s">
        <v>1035</v>
      </c>
      <c r="AC27" s="83">
        <v>300.0</v>
      </c>
      <c r="AD27" s="100" t="s">
        <v>986</v>
      </c>
      <c r="AE27" s="101">
        <v>50.0</v>
      </c>
      <c r="AF27" s="99" t="s">
        <v>1037</v>
      </c>
      <c r="AG27" s="83">
        <v>100.0</v>
      </c>
      <c r="AH27" s="116" t="s">
        <v>1038</v>
      </c>
      <c r="AI27" s="91">
        <v>300.0</v>
      </c>
      <c r="AJ27" s="156" t="s">
        <v>1572</v>
      </c>
      <c r="AK27" s="83">
        <v>100.0</v>
      </c>
      <c r="AL27" s="100" t="s">
        <v>5246</v>
      </c>
      <c r="AM27" s="83">
        <v>200.0</v>
      </c>
      <c r="AN27" s="115" t="s">
        <v>1089</v>
      </c>
      <c r="AO27" s="83">
        <v>400.0</v>
      </c>
      <c r="AP27" s="117" t="s">
        <v>2821</v>
      </c>
      <c r="AQ27" s="83">
        <v>200.0</v>
      </c>
      <c r="AR27" s="100" t="s">
        <v>1576</v>
      </c>
      <c r="AS27" s="83">
        <v>200.0</v>
      </c>
      <c r="AT27" s="115" t="s">
        <v>1044</v>
      </c>
      <c r="AU27" s="83">
        <v>200.0</v>
      </c>
      <c r="AV27" s="100" t="s">
        <v>1045</v>
      </c>
      <c r="AW27" s="83">
        <v>300.0</v>
      </c>
      <c r="AX27" s="115" t="s">
        <v>1144</v>
      </c>
      <c r="AY27" s="83">
        <v>400.0</v>
      </c>
      <c r="AZ27" s="100" t="s">
        <v>1339</v>
      </c>
      <c r="BA27" s="83">
        <v>200.0</v>
      </c>
      <c r="BB27" s="100" t="s">
        <v>1146</v>
      </c>
      <c r="BC27" s="83">
        <v>200.0</v>
      </c>
      <c r="BD27" s="491" t="s">
        <v>1049</v>
      </c>
      <c r="BE27" s="35"/>
      <c r="BF27" s="144"/>
      <c r="BG27" s="83">
        <v>200.0</v>
      </c>
      <c r="BH27" s="84" t="s">
        <v>1050</v>
      </c>
      <c r="BI27" s="97">
        <v>200.0</v>
      </c>
      <c r="BJ27" s="98" t="s">
        <v>1051</v>
      </c>
      <c r="BK27" s="91">
        <v>300.0</v>
      </c>
      <c r="BL27" s="100" t="s">
        <v>1052</v>
      </c>
      <c r="BM27" s="97">
        <v>200.0</v>
      </c>
      <c r="BN27" s="120" t="s">
        <v>1053</v>
      </c>
      <c r="BO27" s="91">
        <v>500.0</v>
      </c>
      <c r="BP27" s="115" t="s">
        <v>2586</v>
      </c>
      <c r="BQ27" s="97">
        <v>300.0</v>
      </c>
      <c r="BR27" s="100" t="s">
        <v>1055</v>
      </c>
      <c r="BS27" s="101">
        <v>100.0</v>
      </c>
      <c r="BT27" s="99" t="s">
        <v>1056</v>
      </c>
      <c r="BU27" s="83">
        <v>50.0</v>
      </c>
      <c r="BV27" s="99" t="s">
        <v>1008</v>
      </c>
      <c r="BW27" s="83">
        <v>100.0</v>
      </c>
      <c r="BX27" s="120" t="s">
        <v>1058</v>
      </c>
      <c r="BY27" s="83">
        <v>100.0</v>
      </c>
      <c r="BZ27" s="99" t="s">
        <v>1059</v>
      </c>
      <c r="CA27" s="83">
        <v>100.0</v>
      </c>
      <c r="CB27" s="99" t="s">
        <v>1060</v>
      </c>
      <c r="CC27" s="83">
        <v>800.0</v>
      </c>
      <c r="CD27" s="84" t="s">
        <v>1454</v>
      </c>
      <c r="CE27" s="101"/>
      <c r="CF27" s="83">
        <v>200.0</v>
      </c>
      <c r="CG27" s="495" t="s">
        <v>1022</v>
      </c>
      <c r="CH27" s="35"/>
      <c r="CI27" s="35"/>
      <c r="CJ27" s="35"/>
    </row>
    <row r="28" ht="24.75" customHeight="1">
      <c r="A28" s="35"/>
      <c r="B28" s="82">
        <v>19.0</v>
      </c>
      <c r="C28" s="83">
        <v>100.0</v>
      </c>
      <c r="D28" s="84" t="s">
        <v>1411</v>
      </c>
      <c r="E28" s="83">
        <v>200.0</v>
      </c>
      <c r="F28" s="100" t="s">
        <v>1121</v>
      </c>
      <c r="G28" s="83">
        <v>200.0</v>
      </c>
      <c r="H28" s="100" t="s">
        <v>1173</v>
      </c>
      <c r="I28" s="83">
        <v>200.0</v>
      </c>
      <c r="J28" s="100" t="s">
        <v>1074</v>
      </c>
      <c r="K28" s="83">
        <v>200.0</v>
      </c>
      <c r="L28" s="116" t="s">
        <v>1075</v>
      </c>
      <c r="M28" s="83">
        <v>200.0</v>
      </c>
      <c r="N28" s="100" t="s">
        <v>1076</v>
      </c>
      <c r="O28" s="83">
        <v>600.0</v>
      </c>
      <c r="P28" s="100" t="s">
        <v>1463</v>
      </c>
      <c r="Q28" s="83">
        <v>100.0</v>
      </c>
      <c r="R28" s="115" t="s">
        <v>4431</v>
      </c>
      <c r="S28" s="83">
        <v>100.0</v>
      </c>
      <c r="T28" s="115" t="s">
        <v>1179</v>
      </c>
      <c r="U28" s="83">
        <v>300.0</v>
      </c>
      <c r="V28" s="156" t="s">
        <v>1080</v>
      </c>
      <c r="W28" s="83">
        <v>300.0</v>
      </c>
      <c r="X28" s="100" t="s">
        <v>1081</v>
      </c>
      <c r="Y28" s="83">
        <v>500.0</v>
      </c>
      <c r="Z28" s="115" t="s">
        <v>1182</v>
      </c>
      <c r="AA28" s="83">
        <v>100.0</v>
      </c>
      <c r="AB28" s="100" t="s">
        <v>1083</v>
      </c>
      <c r="AC28" s="83">
        <v>200.0</v>
      </c>
      <c r="AD28" s="100" t="s">
        <v>1036</v>
      </c>
      <c r="AE28" s="83">
        <v>300.0</v>
      </c>
      <c r="AF28" s="100" t="s">
        <v>1085</v>
      </c>
      <c r="AG28" s="83">
        <v>100.0</v>
      </c>
      <c r="AH28" s="116" t="s">
        <v>1086</v>
      </c>
      <c r="AI28" s="91">
        <v>300.0</v>
      </c>
      <c r="AJ28" s="156" t="s">
        <v>812</v>
      </c>
      <c r="AK28" s="83">
        <v>100.0</v>
      </c>
      <c r="AL28" s="100" t="s">
        <v>5253</v>
      </c>
      <c r="AM28" s="83">
        <v>100.0</v>
      </c>
      <c r="AN28" s="100" t="s">
        <v>1138</v>
      </c>
      <c r="AO28" s="83">
        <v>500.0</v>
      </c>
      <c r="AP28" s="117" t="s">
        <v>2856</v>
      </c>
      <c r="AQ28" s="83">
        <v>50.0</v>
      </c>
      <c r="AR28" s="100" t="s">
        <v>1624</v>
      </c>
      <c r="AS28" s="83">
        <v>200.0</v>
      </c>
      <c r="AT28" s="115" t="s">
        <v>1092</v>
      </c>
      <c r="AU28" s="83">
        <v>200.0</v>
      </c>
      <c r="AV28" s="100" t="s">
        <v>1093</v>
      </c>
      <c r="AW28" s="83">
        <v>200.0</v>
      </c>
      <c r="AX28" s="115" t="s">
        <v>1194</v>
      </c>
      <c r="AY28" s="83">
        <v>400.0</v>
      </c>
      <c r="AZ28" s="100" t="s">
        <v>829</v>
      </c>
      <c r="BA28" s="83">
        <v>300.0</v>
      </c>
      <c r="BB28" s="115" t="s">
        <v>1196</v>
      </c>
      <c r="BC28" s="83">
        <v>200.0</v>
      </c>
      <c r="BD28" s="491" t="s">
        <v>1097</v>
      </c>
      <c r="BE28" s="35"/>
      <c r="BF28" s="144"/>
      <c r="BG28" s="83">
        <v>700.0</v>
      </c>
      <c r="BH28" s="84" t="s">
        <v>1098</v>
      </c>
      <c r="BI28" s="97">
        <v>100.0</v>
      </c>
      <c r="BJ28" s="98" t="s">
        <v>1099</v>
      </c>
      <c r="BK28" s="91">
        <v>300.0</v>
      </c>
      <c r="BL28" s="100" t="s">
        <v>1100</v>
      </c>
      <c r="BM28" s="97">
        <v>200.0</v>
      </c>
      <c r="BN28" s="120" t="s">
        <v>1101</v>
      </c>
      <c r="BO28" s="91">
        <v>300.0</v>
      </c>
      <c r="BP28" s="151" t="s">
        <v>2620</v>
      </c>
      <c r="BQ28" s="97">
        <v>200.0</v>
      </c>
      <c r="BR28" s="100" t="s">
        <v>1102</v>
      </c>
      <c r="BS28" s="101">
        <v>100.0</v>
      </c>
      <c r="BT28" s="99" t="s">
        <v>1103</v>
      </c>
      <c r="BU28" s="83">
        <v>50.0</v>
      </c>
      <c r="BV28" s="99" t="s">
        <v>1057</v>
      </c>
      <c r="BW28" s="83">
        <v>300.0</v>
      </c>
      <c r="BX28" s="120" t="s">
        <v>1105</v>
      </c>
      <c r="BY28" s="83">
        <v>300.0</v>
      </c>
      <c r="BZ28" s="99" t="s">
        <v>1106</v>
      </c>
      <c r="CA28" s="83">
        <v>300.0</v>
      </c>
      <c r="CB28" s="99" t="s">
        <v>1107</v>
      </c>
      <c r="CC28" s="83">
        <v>200.0</v>
      </c>
      <c r="CD28" s="115" t="s">
        <v>1505</v>
      </c>
      <c r="CE28" s="101"/>
      <c r="CF28" s="83">
        <v>50.0</v>
      </c>
      <c r="CG28" s="495" t="s">
        <v>1070</v>
      </c>
      <c r="CH28" s="35"/>
      <c r="CI28" s="35"/>
      <c r="CJ28" s="35"/>
    </row>
    <row r="29" ht="24.75" customHeight="1">
      <c r="A29" s="35"/>
      <c r="B29" s="82">
        <v>20.0</v>
      </c>
      <c r="C29" s="83">
        <v>50.0</v>
      </c>
      <c r="D29" s="100" t="s">
        <v>1457</v>
      </c>
      <c r="E29" s="83">
        <v>300.0</v>
      </c>
      <c r="F29" s="100" t="s">
        <v>1172</v>
      </c>
      <c r="G29" s="83">
        <v>100.0</v>
      </c>
      <c r="H29" s="100" t="s">
        <v>1223</v>
      </c>
      <c r="I29" s="83">
        <v>200.0</v>
      </c>
      <c r="J29" s="100" t="s">
        <v>1123</v>
      </c>
      <c r="K29" s="83">
        <v>200.0</v>
      </c>
      <c r="L29" s="116" t="s">
        <v>1124</v>
      </c>
      <c r="M29" s="83">
        <v>200.0</v>
      </c>
      <c r="N29" s="100" t="s">
        <v>1125</v>
      </c>
      <c r="O29" s="142">
        <v>600.0</v>
      </c>
      <c r="P29" s="160" t="s">
        <v>1563</v>
      </c>
      <c r="Q29" s="83">
        <v>200.0</v>
      </c>
      <c r="R29" s="115" t="s">
        <v>4445</v>
      </c>
      <c r="S29" s="83">
        <v>200.0</v>
      </c>
      <c r="T29" s="115" t="s">
        <v>1229</v>
      </c>
      <c r="U29" s="83">
        <v>100.0</v>
      </c>
      <c r="V29" s="156" t="s">
        <v>1129</v>
      </c>
      <c r="W29" s="83">
        <v>100.0</v>
      </c>
      <c r="X29" s="115" t="s">
        <v>1130</v>
      </c>
      <c r="Y29" s="83">
        <v>100.0</v>
      </c>
      <c r="Z29" s="115" t="s">
        <v>1232</v>
      </c>
      <c r="AA29" s="83">
        <v>100.0</v>
      </c>
      <c r="AB29" s="100" t="s">
        <v>1132</v>
      </c>
      <c r="AC29" s="83">
        <v>100.0</v>
      </c>
      <c r="AD29" s="100" t="s">
        <v>1084</v>
      </c>
      <c r="AE29" s="83">
        <v>300.0</v>
      </c>
      <c r="AF29" s="100" t="s">
        <v>1134</v>
      </c>
      <c r="AG29" s="83">
        <v>200.0</v>
      </c>
      <c r="AH29" s="116" t="s">
        <v>1135</v>
      </c>
      <c r="AI29" s="91">
        <v>200.0</v>
      </c>
      <c r="AJ29" s="166" t="s">
        <v>1710</v>
      </c>
      <c r="AK29" s="83">
        <v>200.0</v>
      </c>
      <c r="AL29" s="100" t="s">
        <v>5261</v>
      </c>
      <c r="AM29" s="83">
        <v>300.0</v>
      </c>
      <c r="AN29" s="115" t="s">
        <v>1189</v>
      </c>
      <c r="AO29" s="83">
        <v>300.0</v>
      </c>
      <c r="AP29" s="119" t="s">
        <v>2422</v>
      </c>
      <c r="AQ29" s="83">
        <v>100.0</v>
      </c>
      <c r="AR29" s="100" t="s">
        <v>170</v>
      </c>
      <c r="AS29" s="83">
        <v>200.0</v>
      </c>
      <c r="AT29" s="115" t="s">
        <v>1141</v>
      </c>
      <c r="AU29" s="83">
        <v>200.0</v>
      </c>
      <c r="AV29" s="100" t="s">
        <v>1143</v>
      </c>
      <c r="AW29" s="83">
        <v>100.0</v>
      </c>
      <c r="AX29" s="115" t="s">
        <v>1243</v>
      </c>
      <c r="AY29" s="83">
        <v>200.0</v>
      </c>
      <c r="AZ29" s="115" t="s">
        <v>7309</v>
      </c>
      <c r="BA29" s="83">
        <v>400.0</v>
      </c>
      <c r="BB29" s="100" t="s">
        <v>1245</v>
      </c>
      <c r="BC29" s="83">
        <v>200.0</v>
      </c>
      <c r="BD29" s="491" t="s">
        <v>1147</v>
      </c>
      <c r="BE29" s="35"/>
      <c r="BF29" s="35"/>
      <c r="BG29" s="83">
        <v>300.0</v>
      </c>
      <c r="BH29" s="84" t="s">
        <v>1148</v>
      </c>
      <c r="BI29" s="97">
        <v>200.0</v>
      </c>
      <c r="BJ29" s="98" t="s">
        <v>1149</v>
      </c>
      <c r="BK29" s="91">
        <v>400.0</v>
      </c>
      <c r="BL29" s="100" t="s">
        <v>1150</v>
      </c>
      <c r="BM29" s="97">
        <v>200.0</v>
      </c>
      <c r="BN29" s="120" t="s">
        <v>1151</v>
      </c>
      <c r="BO29" s="91">
        <v>400.0</v>
      </c>
      <c r="BP29" s="115" t="s">
        <v>2690</v>
      </c>
      <c r="BQ29" s="146">
        <v>300.0</v>
      </c>
      <c r="BR29" s="100" t="s">
        <v>1153</v>
      </c>
      <c r="BS29" s="101">
        <v>100.0</v>
      </c>
      <c r="BT29" s="99" t="s">
        <v>1154</v>
      </c>
      <c r="BU29" s="83">
        <v>50.0</v>
      </c>
      <c r="BV29" s="99" t="s">
        <v>1104</v>
      </c>
      <c r="BW29" s="83">
        <v>100.0</v>
      </c>
      <c r="BX29" s="120" t="s">
        <v>1156</v>
      </c>
      <c r="BY29" s="83">
        <v>100.0</v>
      </c>
      <c r="BZ29" s="99" t="s">
        <v>1157</v>
      </c>
      <c r="CA29" s="83">
        <v>400.0</v>
      </c>
      <c r="CB29" s="99" t="s">
        <v>1158</v>
      </c>
      <c r="CC29" s="83">
        <v>300.0</v>
      </c>
      <c r="CD29" s="115" t="s">
        <v>1554</v>
      </c>
      <c r="CE29" s="101"/>
      <c r="CF29" s="83">
        <v>300.0</v>
      </c>
      <c r="CG29" s="495" t="s">
        <v>1118</v>
      </c>
      <c r="CH29" s="35"/>
      <c r="CI29" s="35"/>
      <c r="CJ29" s="35"/>
    </row>
    <row r="30" ht="24.75" customHeight="1">
      <c r="A30" s="35"/>
      <c r="B30" s="82">
        <v>21.0</v>
      </c>
      <c r="C30" s="83">
        <v>100.0</v>
      </c>
      <c r="D30" s="84" t="s">
        <v>1508</v>
      </c>
      <c r="E30" s="83">
        <v>200.0</v>
      </c>
      <c r="F30" s="100" t="s">
        <v>1222</v>
      </c>
      <c r="G30" s="83">
        <v>50.0</v>
      </c>
      <c r="H30" s="100" t="s">
        <v>1271</v>
      </c>
      <c r="I30" s="83">
        <v>100.0</v>
      </c>
      <c r="J30" s="100" t="s">
        <v>1174</v>
      </c>
      <c r="K30" s="83">
        <v>200.0</v>
      </c>
      <c r="L30" s="116" t="s">
        <v>1175</v>
      </c>
      <c r="M30" s="83">
        <v>200.0</v>
      </c>
      <c r="N30" s="100" t="s">
        <v>1176</v>
      </c>
      <c r="O30" s="101"/>
      <c r="P30" s="114"/>
      <c r="Q30" s="83">
        <v>50.0</v>
      </c>
      <c r="R30" s="115" t="s">
        <v>4459</v>
      </c>
      <c r="S30" s="83">
        <v>100.0</v>
      </c>
      <c r="T30" s="115" t="s">
        <v>1373</v>
      </c>
      <c r="U30" s="83">
        <v>300.0</v>
      </c>
      <c r="V30" s="115" t="s">
        <v>744</v>
      </c>
      <c r="W30" s="83">
        <v>300.0</v>
      </c>
      <c r="X30" s="115" t="s">
        <v>1181</v>
      </c>
      <c r="Y30" s="83">
        <v>300.0</v>
      </c>
      <c r="Z30" s="100" t="s">
        <v>7310</v>
      </c>
      <c r="AA30" s="83">
        <v>100.0</v>
      </c>
      <c r="AB30" s="115" t="s">
        <v>1183</v>
      </c>
      <c r="AC30" s="83">
        <v>200.0</v>
      </c>
      <c r="AD30" s="100" t="s">
        <v>1133</v>
      </c>
      <c r="AE30" s="83">
        <v>300.0</v>
      </c>
      <c r="AF30" s="100" t="s">
        <v>1185</v>
      </c>
      <c r="AG30" s="142">
        <v>100.0</v>
      </c>
      <c r="AH30" s="147" t="s">
        <v>1186</v>
      </c>
      <c r="AI30" s="91">
        <v>800.0</v>
      </c>
      <c r="AJ30" s="156" t="s">
        <v>1753</v>
      </c>
      <c r="AK30" s="83">
        <v>100.0</v>
      </c>
      <c r="AL30" s="100" t="s">
        <v>5269</v>
      </c>
      <c r="AM30" s="83">
        <v>300.0</v>
      </c>
      <c r="AN30" s="115" t="s">
        <v>1238</v>
      </c>
      <c r="AO30" s="83">
        <v>400.0</v>
      </c>
      <c r="AP30" s="119" t="s">
        <v>2922</v>
      </c>
      <c r="AQ30" s="83">
        <v>50.0</v>
      </c>
      <c r="AR30" s="100" t="s">
        <v>1453</v>
      </c>
      <c r="AS30" s="83">
        <v>200.0</v>
      </c>
      <c r="AT30" s="115" t="s">
        <v>1192</v>
      </c>
      <c r="AU30" s="83">
        <v>200.0</v>
      </c>
      <c r="AV30" s="100" t="s">
        <v>1193</v>
      </c>
      <c r="AW30" s="83">
        <v>50.0</v>
      </c>
      <c r="AX30" s="99" t="s">
        <v>1338</v>
      </c>
      <c r="AY30" s="142">
        <v>800.0</v>
      </c>
      <c r="AZ30" s="188" t="s">
        <v>2163</v>
      </c>
      <c r="BA30" s="101">
        <v>400.0</v>
      </c>
      <c r="BB30" s="100" t="s">
        <v>1292</v>
      </c>
      <c r="BC30" s="83">
        <v>200.0</v>
      </c>
      <c r="BD30" s="491" t="s">
        <v>1197</v>
      </c>
      <c r="BE30" s="35"/>
      <c r="BF30" s="35"/>
      <c r="BG30" s="83">
        <v>50.0</v>
      </c>
      <c r="BH30" s="84" t="s">
        <v>1198</v>
      </c>
      <c r="BI30" s="97">
        <v>200.0</v>
      </c>
      <c r="BJ30" s="98" t="s">
        <v>1199</v>
      </c>
      <c r="BK30" s="91">
        <v>300.0</v>
      </c>
      <c r="BL30" s="115" t="s">
        <v>1200</v>
      </c>
      <c r="BM30" s="97">
        <v>200.0</v>
      </c>
      <c r="BN30" s="120" t="s">
        <v>1201</v>
      </c>
      <c r="BO30" s="91">
        <v>200.0</v>
      </c>
      <c r="BP30" s="151" t="s">
        <v>2726</v>
      </c>
      <c r="BQ30" s="97">
        <v>200.0</v>
      </c>
      <c r="BR30" s="100" t="s">
        <v>1203</v>
      </c>
      <c r="BS30" s="101">
        <v>50.0</v>
      </c>
      <c r="BT30" s="99" t="s">
        <v>1204</v>
      </c>
      <c r="BU30" s="83">
        <v>50.0</v>
      </c>
      <c r="BV30" s="99" t="s">
        <v>1155</v>
      </c>
      <c r="BW30" s="83">
        <v>100.0</v>
      </c>
      <c r="BX30" s="148" t="s">
        <v>1206</v>
      </c>
      <c r="BY30" s="83">
        <v>100.0</v>
      </c>
      <c r="BZ30" s="99" t="s">
        <v>1207</v>
      </c>
      <c r="CA30" s="83">
        <v>400.0</v>
      </c>
      <c r="CB30" s="99" t="s">
        <v>1208</v>
      </c>
      <c r="CC30" s="83">
        <v>200.0</v>
      </c>
      <c r="CD30" s="84" t="s">
        <v>1602</v>
      </c>
      <c r="CE30" s="101"/>
      <c r="CF30" s="83">
        <v>300.0</v>
      </c>
      <c r="CG30" s="495" t="s">
        <v>1219</v>
      </c>
      <c r="CH30" s="35"/>
      <c r="CI30" s="35"/>
      <c r="CJ30" s="35"/>
    </row>
    <row r="31" ht="24.75" customHeight="1">
      <c r="A31" s="35"/>
      <c r="B31" s="82">
        <v>22.0</v>
      </c>
      <c r="C31" s="83">
        <v>200.0</v>
      </c>
      <c r="D31" s="84" t="s">
        <v>1557</v>
      </c>
      <c r="E31" s="83">
        <v>300.0</v>
      </c>
      <c r="F31" s="100" t="s">
        <v>1270</v>
      </c>
      <c r="G31" s="83">
        <v>50.0</v>
      </c>
      <c r="H31" s="115" t="s">
        <v>1318</v>
      </c>
      <c r="I31" s="83">
        <v>200.0</v>
      </c>
      <c r="J31" s="100" t="s">
        <v>1224</v>
      </c>
      <c r="K31" s="83">
        <v>200.0</v>
      </c>
      <c r="L31" s="116" t="s">
        <v>1225</v>
      </c>
      <c r="M31" s="83">
        <v>200.0</v>
      </c>
      <c r="N31" s="100" t="s">
        <v>1226</v>
      </c>
      <c r="O31" s="101"/>
      <c r="P31" s="114"/>
      <c r="Q31" s="83">
        <v>100.0</v>
      </c>
      <c r="R31" s="115" t="s">
        <v>4472</v>
      </c>
      <c r="S31" s="83">
        <v>300.0</v>
      </c>
      <c r="T31" s="115" t="s">
        <v>1419</v>
      </c>
      <c r="U31" s="83">
        <v>300.0</v>
      </c>
      <c r="V31" s="115" t="s">
        <v>1230</v>
      </c>
      <c r="W31" s="83">
        <v>200.0</v>
      </c>
      <c r="X31" s="100" t="s">
        <v>1231</v>
      </c>
      <c r="Y31" s="83">
        <v>100.0</v>
      </c>
      <c r="Z31" s="115" t="s">
        <v>1279</v>
      </c>
      <c r="AA31" s="83">
        <v>100.0</v>
      </c>
      <c r="AB31" s="115" t="s">
        <v>1233</v>
      </c>
      <c r="AC31" s="83">
        <v>200.0</v>
      </c>
      <c r="AD31" s="100" t="s">
        <v>1184</v>
      </c>
      <c r="AE31" s="83">
        <v>300.0</v>
      </c>
      <c r="AF31" s="100" t="s">
        <v>1235</v>
      </c>
      <c r="AI31" s="91">
        <v>300.0</v>
      </c>
      <c r="AJ31" s="156" t="s">
        <v>1799</v>
      </c>
      <c r="AK31" s="83">
        <v>200.0</v>
      </c>
      <c r="AL31" s="100" t="s">
        <v>5277</v>
      </c>
      <c r="AM31" s="83">
        <v>300.0</v>
      </c>
      <c r="AN31" s="115" t="s">
        <v>1285</v>
      </c>
      <c r="AO31" s="83">
        <v>300.0</v>
      </c>
      <c r="AP31" s="117" t="s">
        <v>2957</v>
      </c>
      <c r="AQ31" s="83">
        <v>50.0</v>
      </c>
      <c r="AR31" s="100" t="s">
        <v>1441</v>
      </c>
      <c r="AS31" s="83">
        <v>200.0</v>
      </c>
      <c r="AT31" s="115" t="s">
        <v>1241</v>
      </c>
      <c r="AU31" s="83">
        <v>200.0</v>
      </c>
      <c r="AV31" s="100" t="s">
        <v>1242</v>
      </c>
      <c r="AW31" s="83">
        <v>50.0</v>
      </c>
      <c r="AX31" s="100" t="s">
        <v>1386</v>
      </c>
      <c r="AY31" s="101"/>
      <c r="AZ31" s="114"/>
      <c r="BA31" s="83">
        <v>400.0</v>
      </c>
      <c r="BB31" s="151" t="s">
        <v>1340</v>
      </c>
      <c r="BC31" s="83">
        <v>200.0</v>
      </c>
      <c r="BD31" s="491" t="s">
        <v>1246</v>
      </c>
      <c r="BE31" s="35"/>
      <c r="BF31" s="35"/>
      <c r="BG31" s="83">
        <v>100.0</v>
      </c>
      <c r="BH31" s="84" t="s">
        <v>1247</v>
      </c>
      <c r="BI31" s="97">
        <v>100.0</v>
      </c>
      <c r="BJ31" s="98" t="s">
        <v>1248</v>
      </c>
      <c r="BK31" s="91">
        <v>200.0</v>
      </c>
      <c r="BL31" s="115" t="s">
        <v>1249</v>
      </c>
      <c r="BM31" s="97">
        <v>200.0</v>
      </c>
      <c r="BN31" s="120" t="s">
        <v>1250</v>
      </c>
      <c r="BO31" s="91">
        <v>200.0</v>
      </c>
      <c r="BP31" s="115" t="s">
        <v>2760</v>
      </c>
      <c r="BQ31" s="97">
        <v>200.0</v>
      </c>
      <c r="BR31" s="100" t="s">
        <v>1252</v>
      </c>
      <c r="BS31" s="101">
        <v>0.0</v>
      </c>
      <c r="BT31" s="99" t="s">
        <v>1253</v>
      </c>
      <c r="BU31" s="83">
        <v>100.0</v>
      </c>
      <c r="BV31" s="99" t="s">
        <v>1205</v>
      </c>
      <c r="BW31" s="83">
        <v>200.0</v>
      </c>
      <c r="BX31" s="120" t="s">
        <v>1255</v>
      </c>
      <c r="BY31" s="83">
        <v>100.0</v>
      </c>
      <c r="BZ31" s="99" t="s">
        <v>1256</v>
      </c>
      <c r="CA31" s="83">
        <v>200.0</v>
      </c>
      <c r="CB31" s="130" t="s">
        <v>1257</v>
      </c>
      <c r="CC31" s="83">
        <v>500.0</v>
      </c>
      <c r="CD31" s="84" t="s">
        <v>1650</v>
      </c>
      <c r="CE31" s="101"/>
      <c r="CF31" s="83">
        <v>100.0</v>
      </c>
      <c r="CG31" s="496" t="s">
        <v>1268</v>
      </c>
      <c r="CH31" s="35"/>
      <c r="CI31" s="35"/>
      <c r="CJ31" s="35"/>
    </row>
    <row r="32" ht="24.75" customHeight="1">
      <c r="A32" s="35"/>
      <c r="B32" s="82">
        <v>23.0</v>
      </c>
      <c r="C32" s="83">
        <v>100.0</v>
      </c>
      <c r="D32" s="84" t="s">
        <v>1605</v>
      </c>
      <c r="E32" s="83">
        <v>400.0</v>
      </c>
      <c r="F32" s="100" t="s">
        <v>1317</v>
      </c>
      <c r="G32" s="83">
        <v>100.0</v>
      </c>
      <c r="H32" s="100" t="s">
        <v>1367</v>
      </c>
      <c r="I32" s="83">
        <v>300.0</v>
      </c>
      <c r="J32" s="100" t="s">
        <v>1272</v>
      </c>
      <c r="K32" s="83">
        <v>200.0</v>
      </c>
      <c r="L32" s="116" t="s">
        <v>1273</v>
      </c>
      <c r="M32" s="83">
        <v>200.0</v>
      </c>
      <c r="N32" s="100" t="s">
        <v>1274</v>
      </c>
      <c r="O32" s="101"/>
      <c r="P32" s="114"/>
      <c r="Q32" s="83">
        <v>100.0</v>
      </c>
      <c r="R32" s="115" t="s">
        <v>4486</v>
      </c>
      <c r="S32" s="83">
        <v>100.0</v>
      </c>
      <c r="T32" s="115" t="s">
        <v>1465</v>
      </c>
      <c r="U32" s="83">
        <v>300.0</v>
      </c>
      <c r="V32" s="115" t="s">
        <v>1277</v>
      </c>
      <c r="W32" s="83">
        <v>400.0</v>
      </c>
      <c r="X32" s="100" t="s">
        <v>1278</v>
      </c>
      <c r="Y32" s="83">
        <v>200.0</v>
      </c>
      <c r="Z32" s="100" t="s">
        <v>1327</v>
      </c>
      <c r="AA32" s="83">
        <v>50.0</v>
      </c>
      <c r="AB32" s="115" t="s">
        <v>1280</v>
      </c>
      <c r="AC32" s="83">
        <v>300.0</v>
      </c>
      <c r="AD32" s="100" t="s">
        <v>1234</v>
      </c>
      <c r="AE32" s="83">
        <v>300.0</v>
      </c>
      <c r="AF32" s="100" t="s">
        <v>1282</v>
      </c>
      <c r="AG32" s="101"/>
      <c r="AI32" s="91">
        <v>100.0</v>
      </c>
      <c r="AJ32" s="156" t="s">
        <v>1846</v>
      </c>
      <c r="AK32" s="83">
        <v>200.0</v>
      </c>
      <c r="AL32" s="100" t="s">
        <v>5285</v>
      </c>
      <c r="AM32" s="83">
        <v>200.0</v>
      </c>
      <c r="AN32" s="115" t="s">
        <v>1333</v>
      </c>
      <c r="AO32" s="83">
        <v>300.0</v>
      </c>
      <c r="AP32" s="119" t="s">
        <v>271</v>
      </c>
      <c r="AQ32" s="83">
        <v>400.0</v>
      </c>
      <c r="AR32" s="119" t="s">
        <v>2074</v>
      </c>
      <c r="AS32" s="83">
        <v>200.0</v>
      </c>
      <c r="AT32" s="115" t="s">
        <v>1288</v>
      </c>
      <c r="AU32" s="83">
        <v>200.0</v>
      </c>
      <c r="AV32" s="100" t="s">
        <v>1289</v>
      </c>
      <c r="AW32" s="83">
        <v>100.0</v>
      </c>
      <c r="AX32" s="116" t="s">
        <v>1432</v>
      </c>
      <c r="AY32" s="101"/>
      <c r="AZ32" s="114"/>
      <c r="BA32" s="83">
        <v>300.0</v>
      </c>
      <c r="BB32" s="100" t="s">
        <v>1387</v>
      </c>
      <c r="BC32" s="83">
        <v>200.0</v>
      </c>
      <c r="BD32" s="491" t="s">
        <v>1293</v>
      </c>
      <c r="BE32" s="35"/>
      <c r="BF32" s="35"/>
      <c r="BG32" s="83">
        <v>100.0</v>
      </c>
      <c r="BH32" s="84" t="s">
        <v>1294</v>
      </c>
      <c r="BI32" s="97">
        <v>200.0</v>
      </c>
      <c r="BJ32" s="99" t="s">
        <v>1295</v>
      </c>
      <c r="BK32" s="91">
        <v>100.0</v>
      </c>
      <c r="BL32" s="115" t="s">
        <v>1296</v>
      </c>
      <c r="BM32" s="97">
        <v>200.0</v>
      </c>
      <c r="BN32" s="120" t="s">
        <v>1297</v>
      </c>
      <c r="BO32" s="91">
        <v>300.0</v>
      </c>
      <c r="BP32" s="115" t="s">
        <v>2795</v>
      </c>
      <c r="BQ32" s="97">
        <v>200.0</v>
      </c>
      <c r="BR32" s="100" t="s">
        <v>1299</v>
      </c>
      <c r="BS32" s="101">
        <v>50.0</v>
      </c>
      <c r="BT32" s="99" t="s">
        <v>1300</v>
      </c>
      <c r="BU32" s="83">
        <v>50.0</v>
      </c>
      <c r="BV32" s="99" t="s">
        <v>1254</v>
      </c>
      <c r="BW32" s="83">
        <v>300.0</v>
      </c>
      <c r="BX32" s="120" t="s">
        <v>1302</v>
      </c>
      <c r="BY32" s="83">
        <v>300.0</v>
      </c>
      <c r="BZ32" s="99" t="s">
        <v>1303</v>
      </c>
      <c r="CA32" s="83">
        <v>200.0</v>
      </c>
      <c r="CB32" s="99" t="s">
        <v>1304</v>
      </c>
      <c r="CC32" s="83">
        <v>200.0</v>
      </c>
      <c r="CD32" s="84" t="s">
        <v>7311</v>
      </c>
      <c r="CE32" s="101"/>
      <c r="CF32" s="83">
        <v>0.0</v>
      </c>
      <c r="CG32" s="496" t="s">
        <v>1314</v>
      </c>
      <c r="CH32" s="35"/>
      <c r="CI32" s="35"/>
      <c r="CJ32" s="35"/>
    </row>
    <row r="33" ht="24.75" customHeight="1">
      <c r="A33" s="35"/>
      <c r="B33" s="82">
        <v>24.0</v>
      </c>
      <c r="C33" s="83">
        <v>100.0</v>
      </c>
      <c r="D33" s="84" t="s">
        <v>1653</v>
      </c>
      <c r="E33" s="83">
        <v>100.0</v>
      </c>
      <c r="F33" s="100" t="s">
        <v>1366</v>
      </c>
      <c r="G33" s="83">
        <v>100.0</v>
      </c>
      <c r="H33" s="100" t="s">
        <v>1459</v>
      </c>
      <c r="I33" s="83">
        <v>200.0</v>
      </c>
      <c r="J33" s="100" t="s">
        <v>1319</v>
      </c>
      <c r="K33" s="83">
        <v>200.0</v>
      </c>
      <c r="L33" s="116" t="s">
        <v>1320</v>
      </c>
      <c r="M33" s="83">
        <v>200.0</v>
      </c>
      <c r="N33" s="100" t="s">
        <v>1321</v>
      </c>
      <c r="O33" s="101"/>
      <c r="P33" s="114"/>
      <c r="Q33" s="83">
        <v>100.0</v>
      </c>
      <c r="R33" s="115" t="s">
        <v>4500</v>
      </c>
      <c r="S33" s="83">
        <v>100.0</v>
      </c>
      <c r="T33" s="115" t="s">
        <v>1516</v>
      </c>
      <c r="U33" s="83">
        <v>200.0</v>
      </c>
      <c r="V33" s="115" t="s">
        <v>1325</v>
      </c>
      <c r="W33" s="83">
        <v>100.0</v>
      </c>
      <c r="X33" s="100" t="s">
        <v>1326</v>
      </c>
      <c r="Y33" s="83">
        <v>200.0</v>
      </c>
      <c r="Z33" s="100" t="s">
        <v>1376</v>
      </c>
      <c r="AA33" s="83">
        <v>100.0</v>
      </c>
      <c r="AB33" s="115" t="s">
        <v>1328</v>
      </c>
      <c r="AC33" s="83">
        <v>200.0</v>
      </c>
      <c r="AD33" s="100" t="s">
        <v>1281</v>
      </c>
      <c r="AE33" s="83">
        <v>300.0</v>
      </c>
      <c r="AF33" s="100" t="s">
        <v>1330</v>
      </c>
      <c r="AG33" s="101"/>
      <c r="AI33" s="91">
        <v>100.0</v>
      </c>
      <c r="AJ33" s="156" t="s">
        <v>1891</v>
      </c>
      <c r="AK33" s="83">
        <v>100.0</v>
      </c>
      <c r="AL33" s="100" t="s">
        <v>5292</v>
      </c>
      <c r="AM33" s="83">
        <v>200.0</v>
      </c>
      <c r="AN33" s="115" t="s">
        <v>1381</v>
      </c>
      <c r="AO33" s="83">
        <v>300.0</v>
      </c>
      <c r="AP33" s="117" t="s">
        <v>3022</v>
      </c>
      <c r="AQ33" s="142">
        <v>400.0</v>
      </c>
      <c r="AR33" s="147" t="s">
        <v>2118</v>
      </c>
      <c r="AS33" s="83">
        <v>200.0</v>
      </c>
      <c r="AT33" s="115" t="s">
        <v>1336</v>
      </c>
      <c r="AU33" s="83">
        <v>300.0</v>
      </c>
      <c r="AV33" s="100" t="s">
        <v>1337</v>
      </c>
      <c r="AW33" s="83">
        <v>100.0</v>
      </c>
      <c r="AX33" s="100" t="s">
        <v>1480</v>
      </c>
      <c r="AY33" s="101"/>
      <c r="AZ33" s="114"/>
      <c r="BA33" s="83">
        <v>300.0</v>
      </c>
      <c r="BB33" s="115" t="s">
        <v>1434</v>
      </c>
      <c r="BC33" s="83">
        <v>200.0</v>
      </c>
      <c r="BD33" s="491" t="s">
        <v>1341</v>
      </c>
      <c r="BE33" s="35"/>
      <c r="BF33" s="35"/>
      <c r="BG33" s="83">
        <v>100.0</v>
      </c>
      <c r="BH33" s="84" t="s">
        <v>1342</v>
      </c>
      <c r="BI33" s="97">
        <v>100.0</v>
      </c>
      <c r="BJ33" s="130" t="s">
        <v>1343</v>
      </c>
      <c r="BK33" s="91">
        <v>50.0</v>
      </c>
      <c r="BL33" s="115" t="s">
        <v>1344</v>
      </c>
      <c r="BM33" s="97">
        <v>200.0</v>
      </c>
      <c r="BN33" s="120" t="s">
        <v>1345</v>
      </c>
      <c r="BO33" s="497">
        <v>300.0</v>
      </c>
      <c r="BP33" s="115" t="s">
        <v>2862</v>
      </c>
      <c r="BQ33" s="97">
        <v>300.0</v>
      </c>
      <c r="BR33" s="100" t="s">
        <v>1347</v>
      </c>
      <c r="BS33" s="101">
        <v>0.0</v>
      </c>
      <c r="BT33" s="99" t="s">
        <v>1348</v>
      </c>
      <c r="BU33" s="83">
        <v>50.0</v>
      </c>
      <c r="BV33" s="99" t="s">
        <v>1301</v>
      </c>
      <c r="BW33" s="83">
        <v>300.0</v>
      </c>
      <c r="BX33" s="120" t="s">
        <v>1350</v>
      </c>
      <c r="BY33" s="83">
        <v>100.0</v>
      </c>
      <c r="BZ33" s="99" t="s">
        <v>1351</v>
      </c>
      <c r="CA33" s="83">
        <v>300.0</v>
      </c>
      <c r="CB33" s="99" t="s">
        <v>1352</v>
      </c>
      <c r="CC33" s="83">
        <v>600.0</v>
      </c>
      <c r="CD33" s="115" t="s">
        <v>1735</v>
      </c>
      <c r="CE33" s="101"/>
      <c r="CF33" s="83">
        <v>300.0</v>
      </c>
      <c r="CG33" s="496" t="s">
        <v>1363</v>
      </c>
      <c r="CH33" s="35"/>
      <c r="CI33" s="35"/>
      <c r="CJ33" s="35"/>
    </row>
    <row r="34" ht="24.75" customHeight="1">
      <c r="A34" s="35"/>
      <c r="B34" s="82">
        <v>25.0</v>
      </c>
      <c r="C34" s="83">
        <v>100.0</v>
      </c>
      <c r="D34" s="84" t="s">
        <v>1695</v>
      </c>
      <c r="E34" s="83">
        <v>100.0</v>
      </c>
      <c r="F34" s="100" t="s">
        <v>1412</v>
      </c>
      <c r="G34" s="83">
        <v>0.0</v>
      </c>
      <c r="H34" s="100" t="s">
        <v>1510</v>
      </c>
      <c r="I34" s="83">
        <v>100.0</v>
      </c>
      <c r="J34" s="100" t="s">
        <v>1368</v>
      </c>
      <c r="K34" s="83">
        <v>200.0</v>
      </c>
      <c r="L34" s="116" t="s">
        <v>1369</v>
      </c>
      <c r="M34" s="83">
        <v>200.0</v>
      </c>
      <c r="N34" s="100" t="s">
        <v>1370</v>
      </c>
      <c r="O34" s="101"/>
      <c r="P34" s="114"/>
      <c r="Q34" s="83">
        <v>100.0</v>
      </c>
      <c r="R34" s="115" t="s">
        <v>4528</v>
      </c>
      <c r="S34" s="83">
        <v>200.0</v>
      </c>
      <c r="T34" s="115" t="s">
        <v>2744</v>
      </c>
      <c r="U34" s="83">
        <v>400.0</v>
      </c>
      <c r="V34" s="115" t="s">
        <v>1374</v>
      </c>
      <c r="W34" s="83">
        <v>300.0</v>
      </c>
      <c r="X34" s="100" t="s">
        <v>1375</v>
      </c>
      <c r="Y34" s="83">
        <v>100.0</v>
      </c>
      <c r="Z34" s="115" t="s">
        <v>1422</v>
      </c>
      <c r="AA34" s="83">
        <v>100.0</v>
      </c>
      <c r="AB34" s="100" t="s">
        <v>1377</v>
      </c>
      <c r="AC34" s="83">
        <v>200.0</v>
      </c>
      <c r="AD34" s="100" t="s">
        <v>1329</v>
      </c>
      <c r="AE34" s="83">
        <v>300.0</v>
      </c>
      <c r="AF34" s="100" t="s">
        <v>1379</v>
      </c>
      <c r="AG34" s="101"/>
      <c r="AI34" s="91">
        <v>200.0</v>
      </c>
      <c r="AJ34" s="156" t="s">
        <v>1934</v>
      </c>
      <c r="AK34" s="83">
        <v>200.0</v>
      </c>
      <c r="AL34" s="100" t="s">
        <v>5300</v>
      </c>
      <c r="AM34" s="83">
        <v>200.0</v>
      </c>
      <c r="AN34" s="115" t="s">
        <v>1428</v>
      </c>
      <c r="AO34" s="83">
        <v>300.0</v>
      </c>
      <c r="AP34" s="119" t="s">
        <v>3052</v>
      </c>
      <c r="AQ34" s="35"/>
      <c r="AR34" s="35"/>
      <c r="AS34" s="83">
        <v>200.0</v>
      </c>
      <c r="AT34" s="119" t="s">
        <v>1384</v>
      </c>
      <c r="AU34" s="83">
        <v>200.0</v>
      </c>
      <c r="AV34" s="100" t="s">
        <v>1385</v>
      </c>
      <c r="AW34" s="83">
        <v>200.0</v>
      </c>
      <c r="AX34" s="100" t="s">
        <v>1530</v>
      </c>
      <c r="AY34" s="101"/>
      <c r="AZ34" s="114"/>
      <c r="BA34" s="83">
        <v>200.0</v>
      </c>
      <c r="BB34" s="100" t="s">
        <v>1482</v>
      </c>
      <c r="BC34" s="83">
        <v>200.0</v>
      </c>
      <c r="BD34" s="491" t="s">
        <v>1388</v>
      </c>
      <c r="BE34" s="35"/>
      <c r="BF34" s="35"/>
      <c r="BG34" s="83">
        <v>200.0</v>
      </c>
      <c r="BH34" s="84" t="s">
        <v>1389</v>
      </c>
      <c r="BI34" s="97">
        <v>200.0</v>
      </c>
      <c r="BJ34" s="99" t="s">
        <v>1390</v>
      </c>
      <c r="BK34" s="91">
        <v>50.0</v>
      </c>
      <c r="BL34" s="100" t="s">
        <v>1391</v>
      </c>
      <c r="BM34" s="97">
        <v>200.0</v>
      </c>
      <c r="BN34" s="120" t="s">
        <v>1392</v>
      </c>
      <c r="BO34" s="91">
        <v>200.0</v>
      </c>
      <c r="BP34" s="115" t="s">
        <v>2895</v>
      </c>
      <c r="BQ34" s="97">
        <v>300.0</v>
      </c>
      <c r="BR34" s="100" t="s">
        <v>1394</v>
      </c>
      <c r="BS34" s="101">
        <v>0.0</v>
      </c>
      <c r="BT34" s="99" t="s">
        <v>1395</v>
      </c>
      <c r="BU34" s="83">
        <v>50.0</v>
      </c>
      <c r="BV34" s="99" t="s">
        <v>1349</v>
      </c>
      <c r="BW34" s="83">
        <v>500.0</v>
      </c>
      <c r="BX34" s="120" t="s">
        <v>1397</v>
      </c>
      <c r="BY34" s="83">
        <v>100.0</v>
      </c>
      <c r="BZ34" s="99" t="s">
        <v>1398</v>
      </c>
      <c r="CA34" s="83">
        <v>100.0</v>
      </c>
      <c r="CB34" s="99" t="s">
        <v>1399</v>
      </c>
      <c r="CC34" s="83">
        <v>300.0</v>
      </c>
      <c r="CD34" s="84" t="s">
        <v>1780</v>
      </c>
      <c r="CE34" s="101"/>
      <c r="CF34" s="83">
        <v>100.0</v>
      </c>
      <c r="CG34" s="496" t="s">
        <v>1409</v>
      </c>
      <c r="CH34" s="35"/>
      <c r="CI34" s="35"/>
      <c r="CJ34" s="35"/>
    </row>
    <row r="35" ht="24.75" customHeight="1">
      <c r="A35" s="35"/>
      <c r="B35" s="82">
        <v>26.0</v>
      </c>
      <c r="C35" s="83">
        <v>100.0</v>
      </c>
      <c r="D35" s="84" t="s">
        <v>1738</v>
      </c>
      <c r="E35" s="83">
        <v>200.0</v>
      </c>
      <c r="F35" s="100" t="s">
        <v>1458</v>
      </c>
      <c r="G35" s="83">
        <v>50.0</v>
      </c>
      <c r="H35" s="100" t="s">
        <v>1559</v>
      </c>
      <c r="I35" s="83">
        <v>300.0</v>
      </c>
      <c r="J35" s="100" t="s">
        <v>1414</v>
      </c>
      <c r="K35" s="83">
        <v>200.0</v>
      </c>
      <c r="L35" s="116" t="s">
        <v>1415</v>
      </c>
      <c r="M35" s="83">
        <v>200.0</v>
      </c>
      <c r="N35" s="100" t="s">
        <v>1416</v>
      </c>
      <c r="O35" s="101"/>
      <c r="P35" s="114"/>
      <c r="Q35" s="83">
        <v>100.0</v>
      </c>
      <c r="R35" s="115" t="s">
        <v>4554</v>
      </c>
      <c r="S35" s="83">
        <v>200.0</v>
      </c>
      <c r="T35" s="115" t="s">
        <v>1565</v>
      </c>
      <c r="U35" s="83">
        <v>300.0</v>
      </c>
      <c r="V35" s="115" t="s">
        <v>1420</v>
      </c>
      <c r="W35" s="83">
        <v>600.0</v>
      </c>
      <c r="X35" s="100" t="s">
        <v>1421</v>
      </c>
      <c r="Y35" s="83">
        <v>200.0</v>
      </c>
      <c r="Z35" s="100" t="s">
        <v>1468</v>
      </c>
      <c r="AA35" s="83">
        <v>50.0</v>
      </c>
      <c r="AB35" s="100" t="s">
        <v>1423</v>
      </c>
      <c r="AC35" s="83">
        <v>400.0</v>
      </c>
      <c r="AD35" s="100" t="s">
        <v>1378</v>
      </c>
      <c r="AE35" s="83">
        <v>300.0</v>
      </c>
      <c r="AF35" s="100" t="s">
        <v>1425</v>
      </c>
      <c r="AG35" s="101"/>
      <c r="AI35" s="91">
        <v>200.0</v>
      </c>
      <c r="AJ35" s="174" t="s">
        <v>1979</v>
      </c>
      <c r="AK35" s="83">
        <v>200.0</v>
      </c>
      <c r="AL35" s="100" t="s">
        <v>5306</v>
      </c>
      <c r="AM35" s="83">
        <v>200.0</v>
      </c>
      <c r="AN35" s="115" t="s">
        <v>1475</v>
      </c>
      <c r="AO35" s="83">
        <v>500.0</v>
      </c>
      <c r="AP35" s="117" t="s">
        <v>3085</v>
      </c>
      <c r="AQ35" s="35"/>
      <c r="AR35" s="35"/>
      <c r="AS35" s="83">
        <v>200.0</v>
      </c>
      <c r="AT35" s="119" t="s">
        <v>1430</v>
      </c>
      <c r="AU35" s="83">
        <v>300.0</v>
      </c>
      <c r="AV35" s="100" t="s">
        <v>1431</v>
      </c>
      <c r="AW35" s="83">
        <v>50.0</v>
      </c>
      <c r="AX35" s="100" t="s">
        <v>1579</v>
      </c>
      <c r="AY35" s="101"/>
      <c r="AZ35" s="114"/>
      <c r="BA35" s="83">
        <v>100.0</v>
      </c>
      <c r="BB35" s="100" t="s">
        <v>1532</v>
      </c>
      <c r="BC35" s="83">
        <v>200.0</v>
      </c>
      <c r="BD35" s="491" t="s">
        <v>1435</v>
      </c>
      <c r="BE35" s="35"/>
      <c r="BF35" s="35"/>
      <c r="BG35" s="83">
        <v>300.0</v>
      </c>
      <c r="BH35" s="84" t="s">
        <v>1436</v>
      </c>
      <c r="BI35" s="97">
        <v>100.0</v>
      </c>
      <c r="BJ35" s="98" t="s">
        <v>1437</v>
      </c>
      <c r="BK35" s="91">
        <v>50.0</v>
      </c>
      <c r="BL35" s="100" t="s">
        <v>1438</v>
      </c>
      <c r="BM35" s="97">
        <v>200.0</v>
      </c>
      <c r="BN35" s="120" t="s">
        <v>1439</v>
      </c>
      <c r="BO35" s="91">
        <v>300.0</v>
      </c>
      <c r="BP35" s="115" t="s">
        <v>2930</v>
      </c>
      <c r="BQ35" s="97">
        <v>200.0</v>
      </c>
      <c r="BR35" s="100" t="s">
        <v>1441</v>
      </c>
      <c r="BS35" s="101">
        <v>50.0</v>
      </c>
      <c r="BT35" s="130" t="s">
        <v>1212</v>
      </c>
      <c r="BU35" s="83">
        <v>100.0</v>
      </c>
      <c r="BV35" s="99" t="s">
        <v>1396</v>
      </c>
      <c r="BW35" s="83">
        <v>400.0</v>
      </c>
      <c r="BX35" s="120" t="s">
        <v>1443</v>
      </c>
      <c r="BY35" s="83">
        <v>100.0</v>
      </c>
      <c r="BZ35" s="99" t="s">
        <v>1444</v>
      </c>
      <c r="CA35" s="83">
        <v>200.0</v>
      </c>
      <c r="CB35" s="99" t="s">
        <v>1167</v>
      </c>
      <c r="CC35" s="83">
        <v>600.0</v>
      </c>
      <c r="CD35" s="115" t="s">
        <v>1828</v>
      </c>
      <c r="CE35" s="101"/>
      <c r="CF35" s="83">
        <v>100.0</v>
      </c>
      <c r="CG35" s="496" t="s">
        <v>3771</v>
      </c>
      <c r="CH35" s="35"/>
      <c r="CI35" s="35"/>
      <c r="CJ35" s="35"/>
    </row>
    <row r="36" ht="24.75" customHeight="1">
      <c r="A36" s="35"/>
      <c r="B36" s="82">
        <v>27.0</v>
      </c>
      <c r="C36" s="83">
        <v>50.0</v>
      </c>
      <c r="D36" s="84" t="s">
        <v>1784</v>
      </c>
      <c r="E36" s="83">
        <v>100.0</v>
      </c>
      <c r="F36" s="100" t="s">
        <v>1509</v>
      </c>
      <c r="G36" s="83">
        <v>0.0</v>
      </c>
      <c r="H36" s="100" t="s">
        <v>1607</v>
      </c>
      <c r="I36" s="83">
        <v>100.0</v>
      </c>
      <c r="J36" s="100" t="s">
        <v>1460</v>
      </c>
      <c r="K36" s="83">
        <v>200.0</v>
      </c>
      <c r="L36" s="116" t="s">
        <v>1461</v>
      </c>
      <c r="M36" s="83">
        <v>200.0</v>
      </c>
      <c r="N36" s="100" t="s">
        <v>1462</v>
      </c>
      <c r="O36" s="101"/>
      <c r="P36" s="114"/>
      <c r="Q36" s="83">
        <v>100.0</v>
      </c>
      <c r="R36" s="115" t="s">
        <v>4566</v>
      </c>
      <c r="S36" s="83">
        <v>200.0</v>
      </c>
      <c r="T36" s="115" t="s">
        <v>1612</v>
      </c>
      <c r="U36" s="83">
        <v>300.0</v>
      </c>
      <c r="V36" s="115" t="s">
        <v>1466</v>
      </c>
      <c r="W36" s="83">
        <v>300.0</v>
      </c>
      <c r="X36" s="100" t="s">
        <v>1467</v>
      </c>
      <c r="Y36" s="83">
        <v>100.0</v>
      </c>
      <c r="Z36" s="100" t="s">
        <v>1519</v>
      </c>
      <c r="AA36" s="83">
        <v>100.0</v>
      </c>
      <c r="AB36" s="115" t="s">
        <v>1469</v>
      </c>
      <c r="AC36" s="83">
        <v>300.0</v>
      </c>
      <c r="AD36" s="100" t="s">
        <v>1424</v>
      </c>
      <c r="AE36" s="83">
        <v>300.0</v>
      </c>
      <c r="AF36" s="100" t="s">
        <v>1472</v>
      </c>
      <c r="AG36" s="101"/>
      <c r="AI36" s="91">
        <v>300.0</v>
      </c>
      <c r="AJ36" s="156" t="s">
        <v>2025</v>
      </c>
      <c r="AK36" s="83">
        <v>200.0</v>
      </c>
      <c r="AL36" s="100" t="s">
        <v>5313</v>
      </c>
      <c r="AM36" s="83">
        <v>300.0</v>
      </c>
      <c r="AN36" s="115" t="s">
        <v>1525</v>
      </c>
      <c r="AO36" s="83">
        <v>300.0</v>
      </c>
      <c r="AP36" s="119" t="s">
        <v>3118</v>
      </c>
      <c r="AQ36" s="35"/>
      <c r="AR36" s="35"/>
      <c r="AS36" s="83">
        <v>200.0</v>
      </c>
      <c r="AT36" s="119" t="s">
        <v>1478</v>
      </c>
      <c r="AU36" s="83">
        <v>200.0</v>
      </c>
      <c r="AV36" s="100" t="s">
        <v>1479</v>
      </c>
      <c r="AW36" s="83">
        <v>50.0</v>
      </c>
      <c r="AX36" s="100" t="s">
        <v>1673</v>
      </c>
      <c r="AY36" s="101"/>
      <c r="AZ36" s="114"/>
      <c r="BA36" s="83">
        <v>100.0</v>
      </c>
      <c r="BB36" s="100" t="s">
        <v>1581</v>
      </c>
      <c r="BC36" s="83">
        <v>200.0</v>
      </c>
      <c r="BD36" s="491" t="s">
        <v>1483</v>
      </c>
      <c r="BE36" s="35"/>
      <c r="BF36" s="35"/>
      <c r="BG36" s="83">
        <v>200.0</v>
      </c>
      <c r="BH36" s="84" t="s">
        <v>1484</v>
      </c>
      <c r="BI36" s="97">
        <v>200.0</v>
      </c>
      <c r="BJ36" s="98" t="s">
        <v>1485</v>
      </c>
      <c r="BK36" s="91">
        <v>200.0</v>
      </c>
      <c r="BL36" s="115" t="s">
        <v>1486</v>
      </c>
      <c r="BM36" s="161" t="s">
        <v>1487</v>
      </c>
      <c r="BN36" s="498" t="s">
        <v>1488</v>
      </c>
      <c r="BO36" s="91">
        <v>300.0</v>
      </c>
      <c r="BP36" s="115" t="s">
        <v>3473</v>
      </c>
      <c r="BQ36" s="97">
        <v>300.0</v>
      </c>
      <c r="BR36" s="100" t="s">
        <v>1490</v>
      </c>
      <c r="BS36" s="101">
        <v>500.0</v>
      </c>
      <c r="BT36" s="99" t="s">
        <v>1491</v>
      </c>
      <c r="BU36" s="83">
        <v>50.0</v>
      </c>
      <c r="BV36" s="99" t="s">
        <v>1442</v>
      </c>
      <c r="BW36" s="83">
        <v>400.0</v>
      </c>
      <c r="BX36" s="120" t="s">
        <v>1493</v>
      </c>
      <c r="BY36" s="83">
        <v>100.0</v>
      </c>
      <c r="BZ36" s="99" t="s">
        <v>1494</v>
      </c>
      <c r="CA36" s="83">
        <v>100.0</v>
      </c>
      <c r="CB36" s="99" t="s">
        <v>1495</v>
      </c>
      <c r="CC36" s="83">
        <v>400.0</v>
      </c>
      <c r="CD36" s="84" t="s">
        <v>1873</v>
      </c>
      <c r="CE36" s="101"/>
      <c r="CF36" s="83">
        <v>100.0</v>
      </c>
      <c r="CG36" s="496" t="s">
        <v>1455</v>
      </c>
      <c r="CH36" s="35"/>
      <c r="CI36" s="35"/>
      <c r="CJ36" s="35"/>
    </row>
    <row r="37" ht="24.75" customHeight="1">
      <c r="A37" s="35"/>
      <c r="B37" s="82">
        <v>28.0</v>
      </c>
      <c r="C37" s="83">
        <v>100.0</v>
      </c>
      <c r="D37" s="84" t="s">
        <v>1831</v>
      </c>
      <c r="E37" s="83">
        <v>100.0</v>
      </c>
      <c r="F37" s="100" t="s">
        <v>1558</v>
      </c>
      <c r="G37" s="83">
        <v>200.0</v>
      </c>
      <c r="H37" s="100" t="s">
        <v>1655</v>
      </c>
      <c r="I37" s="83">
        <v>200.0</v>
      </c>
      <c r="J37" s="100" t="s">
        <v>1511</v>
      </c>
      <c r="K37" s="83">
        <v>200.0</v>
      </c>
      <c r="L37" s="116" t="s">
        <v>1512</v>
      </c>
      <c r="M37" s="83">
        <v>200.0</v>
      </c>
      <c r="N37" s="100" t="s">
        <v>1513</v>
      </c>
      <c r="O37" s="101"/>
      <c r="P37" s="114"/>
      <c r="Q37" s="83">
        <v>100.0</v>
      </c>
      <c r="R37" s="115" t="s">
        <v>4579</v>
      </c>
      <c r="S37" s="83">
        <v>100.0</v>
      </c>
      <c r="T37" s="115" t="s">
        <v>1661</v>
      </c>
      <c r="U37" s="83">
        <v>300.0</v>
      </c>
      <c r="V37" s="115" t="s">
        <v>1517</v>
      </c>
      <c r="W37" s="83">
        <v>100.0</v>
      </c>
      <c r="X37" s="100" t="s">
        <v>1518</v>
      </c>
      <c r="Y37" s="83">
        <v>100.0</v>
      </c>
      <c r="Z37" s="115" t="s">
        <v>1568</v>
      </c>
      <c r="AA37" s="83">
        <v>50.0</v>
      </c>
      <c r="AB37" s="115" t="s">
        <v>1520</v>
      </c>
      <c r="AC37" s="83">
        <v>400.0</v>
      </c>
      <c r="AD37" s="100" t="s">
        <v>1521</v>
      </c>
      <c r="AE37" s="83">
        <v>300.0</v>
      </c>
      <c r="AF37" s="100" t="s">
        <v>1522</v>
      </c>
      <c r="AG37" s="101"/>
      <c r="AI37" s="91">
        <v>200.0</v>
      </c>
      <c r="AJ37" s="156" t="s">
        <v>2070</v>
      </c>
      <c r="AK37" s="83">
        <v>400.0</v>
      </c>
      <c r="AL37" s="100" t="s">
        <v>5319</v>
      </c>
      <c r="AM37" s="83">
        <v>400.0</v>
      </c>
      <c r="AN37" s="115" t="s">
        <v>1574</v>
      </c>
      <c r="AO37" s="83">
        <v>300.0</v>
      </c>
      <c r="AP37" s="119" t="s">
        <v>3151</v>
      </c>
      <c r="AQ37" s="35"/>
      <c r="AR37" s="35"/>
      <c r="AS37" s="83">
        <v>300.0</v>
      </c>
      <c r="AT37" s="119" t="s">
        <v>1528</v>
      </c>
      <c r="AU37" s="83">
        <v>200.0</v>
      </c>
      <c r="AV37" s="100" t="s">
        <v>1529</v>
      </c>
      <c r="AW37" s="83">
        <v>100.0</v>
      </c>
      <c r="AX37" s="100" t="s">
        <v>1715</v>
      </c>
      <c r="AY37" s="101"/>
      <c r="AZ37" s="114"/>
      <c r="BA37" s="83">
        <v>500.0</v>
      </c>
      <c r="BB37" s="100" t="s">
        <v>1560</v>
      </c>
      <c r="BC37" s="83">
        <v>200.0</v>
      </c>
      <c r="BD37" s="491" t="s">
        <v>1533</v>
      </c>
      <c r="BE37" s="35"/>
      <c r="BF37" s="35"/>
      <c r="BG37" s="83">
        <v>400.0</v>
      </c>
      <c r="BH37" s="84" t="s">
        <v>1534</v>
      </c>
      <c r="BI37" s="97">
        <v>100.0</v>
      </c>
      <c r="BJ37" s="98" t="s">
        <v>1535</v>
      </c>
      <c r="BK37" s="91">
        <v>50.0</v>
      </c>
      <c r="BL37" s="115" t="s">
        <v>1536</v>
      </c>
      <c r="BM37" s="101"/>
      <c r="BN37" s="150"/>
      <c r="BO37" s="91">
        <v>200.0</v>
      </c>
      <c r="BP37" s="115" t="s">
        <v>3551</v>
      </c>
      <c r="BQ37" s="97">
        <v>400.0</v>
      </c>
      <c r="BR37" s="100" t="s">
        <v>1539</v>
      </c>
      <c r="BS37" s="101">
        <v>0.0</v>
      </c>
      <c r="BT37" s="99" t="s">
        <v>1540</v>
      </c>
      <c r="BU37" s="83">
        <v>100.0</v>
      </c>
      <c r="BV37" s="99" t="s">
        <v>1492</v>
      </c>
      <c r="BW37" s="83">
        <v>100.0</v>
      </c>
      <c r="BX37" s="120" t="s">
        <v>1542</v>
      </c>
      <c r="BY37" s="83">
        <v>200.0</v>
      </c>
      <c r="BZ37" s="99" t="s">
        <v>1543</v>
      </c>
      <c r="CA37" s="83">
        <v>500.0</v>
      </c>
      <c r="CB37" s="99" t="s">
        <v>1544</v>
      </c>
      <c r="CC37" s="83">
        <v>200.0</v>
      </c>
      <c r="CD37" s="115" t="s">
        <v>1916</v>
      </c>
      <c r="CE37" s="101"/>
      <c r="CF37" s="83">
        <v>200.0</v>
      </c>
      <c r="CG37" s="496" t="s">
        <v>1693</v>
      </c>
      <c r="CH37" s="35"/>
      <c r="CI37" s="35"/>
      <c r="CJ37" s="35"/>
    </row>
    <row r="38" ht="24.75" customHeight="1">
      <c r="A38" s="35"/>
      <c r="B38" s="82">
        <v>29.0</v>
      </c>
      <c r="C38" s="83">
        <v>50.0</v>
      </c>
      <c r="D38" s="84" t="s">
        <v>1876</v>
      </c>
      <c r="E38" s="83">
        <v>100.0</v>
      </c>
      <c r="F38" s="100" t="s">
        <v>1606</v>
      </c>
      <c r="G38" s="83">
        <v>100.0</v>
      </c>
      <c r="H38" s="100" t="s">
        <v>1697</v>
      </c>
      <c r="I38" s="83">
        <v>500.0</v>
      </c>
      <c r="J38" s="100" t="s">
        <v>1560</v>
      </c>
      <c r="K38" s="83">
        <v>200.0</v>
      </c>
      <c r="L38" s="116" t="s">
        <v>1561</v>
      </c>
      <c r="M38" s="83">
        <v>200.0</v>
      </c>
      <c r="N38" s="100" t="s">
        <v>1562</v>
      </c>
      <c r="O38" s="101"/>
      <c r="P38" s="114"/>
      <c r="Q38" s="83">
        <v>100.0</v>
      </c>
      <c r="R38" s="115" t="s">
        <v>4590</v>
      </c>
      <c r="S38" s="83">
        <v>100.0</v>
      </c>
      <c r="T38" s="115" t="s">
        <v>1746</v>
      </c>
      <c r="U38" s="83">
        <v>300.0</v>
      </c>
      <c r="V38" s="115" t="s">
        <v>1566</v>
      </c>
      <c r="W38" s="83">
        <v>300.0</v>
      </c>
      <c r="X38" s="100" t="s">
        <v>1567</v>
      </c>
      <c r="Y38" s="83">
        <v>100.0</v>
      </c>
      <c r="Z38" s="115" t="s">
        <v>1664</v>
      </c>
      <c r="AA38" s="83">
        <v>50.0</v>
      </c>
      <c r="AB38" s="100" t="s">
        <v>1569</v>
      </c>
      <c r="AC38" s="83">
        <v>200.0</v>
      </c>
      <c r="AD38" s="100" t="s">
        <v>1570</v>
      </c>
      <c r="AE38" s="83">
        <v>200.0</v>
      </c>
      <c r="AF38" s="100" t="s">
        <v>1571</v>
      </c>
      <c r="AG38" s="101"/>
      <c r="AI38" s="91">
        <v>300.0</v>
      </c>
      <c r="AJ38" s="174" t="s">
        <v>2114</v>
      </c>
      <c r="AK38" s="83">
        <v>100.0</v>
      </c>
      <c r="AL38" s="100" t="s">
        <v>5326</v>
      </c>
      <c r="AM38" s="83">
        <v>100.0</v>
      </c>
      <c r="AN38" s="115" t="s">
        <v>1622</v>
      </c>
      <c r="AO38" s="83">
        <v>400.0</v>
      </c>
      <c r="AP38" s="119" t="s">
        <v>1062</v>
      </c>
      <c r="AQ38" s="35"/>
      <c r="AR38" s="35"/>
      <c r="AS38" s="83">
        <v>200.0</v>
      </c>
      <c r="AT38" s="119" t="s">
        <v>1577</v>
      </c>
      <c r="AU38" s="83">
        <v>200.0</v>
      </c>
      <c r="AV38" s="100" t="s">
        <v>1578</v>
      </c>
      <c r="AW38" s="83">
        <v>100.0</v>
      </c>
      <c r="AX38" s="100" t="s">
        <v>1807</v>
      </c>
      <c r="AY38" s="101"/>
      <c r="AZ38" s="114"/>
      <c r="BA38" s="83">
        <v>200.0</v>
      </c>
      <c r="BB38" s="100" t="s">
        <v>1675</v>
      </c>
      <c r="BC38" s="83">
        <v>200.0</v>
      </c>
      <c r="BD38" s="491" t="s">
        <v>1582</v>
      </c>
      <c r="BE38" s="35"/>
      <c r="BF38" s="35"/>
      <c r="BG38" s="83">
        <v>100.0</v>
      </c>
      <c r="BH38" s="84" t="s">
        <v>1583</v>
      </c>
      <c r="BI38" s="97">
        <v>300.0</v>
      </c>
      <c r="BJ38" s="98" t="s">
        <v>1584</v>
      </c>
      <c r="BK38" s="91">
        <v>50.0</v>
      </c>
      <c r="BL38" s="115" t="s">
        <v>1585</v>
      </c>
      <c r="BM38" s="101"/>
      <c r="BN38" s="150"/>
      <c r="BO38" s="91">
        <v>300.0</v>
      </c>
      <c r="BP38" s="115" t="s">
        <v>3576</v>
      </c>
      <c r="BQ38" s="97">
        <v>200.0</v>
      </c>
      <c r="BR38" s="100" t="s">
        <v>1588</v>
      </c>
      <c r="BS38" s="101">
        <v>100.0</v>
      </c>
      <c r="BT38" s="99" t="s">
        <v>1589</v>
      </c>
      <c r="BU38" s="83">
        <v>100.0</v>
      </c>
      <c r="BV38" s="99" t="s">
        <v>1541</v>
      </c>
      <c r="BW38" s="83">
        <v>300.0</v>
      </c>
      <c r="BX38" s="120" t="s">
        <v>1591</v>
      </c>
      <c r="BY38" s="83">
        <v>100.0</v>
      </c>
      <c r="BZ38" s="99" t="s">
        <v>1592</v>
      </c>
      <c r="CA38" s="83">
        <v>100.0</v>
      </c>
      <c r="CB38" s="99" t="s">
        <v>1593</v>
      </c>
      <c r="CC38" s="83">
        <v>50.0</v>
      </c>
      <c r="CD38" s="115" t="s">
        <v>1962</v>
      </c>
      <c r="CE38" s="101"/>
      <c r="CF38" s="83">
        <v>200.0</v>
      </c>
      <c r="CG38" s="496" t="s">
        <v>1736</v>
      </c>
      <c r="CH38" s="35"/>
      <c r="CI38" s="35"/>
      <c r="CJ38" s="35"/>
    </row>
    <row r="39" ht="24.75" customHeight="1">
      <c r="A39" s="35"/>
      <c r="B39" s="82">
        <v>30.0</v>
      </c>
      <c r="C39" s="83">
        <v>50.0</v>
      </c>
      <c r="D39" s="84" t="s">
        <v>1919</v>
      </c>
      <c r="E39" s="83">
        <v>50.0</v>
      </c>
      <c r="F39" s="100" t="s">
        <v>1654</v>
      </c>
      <c r="G39" s="83">
        <v>100.0</v>
      </c>
      <c r="H39" s="100" t="s">
        <v>1740</v>
      </c>
      <c r="I39" s="83">
        <v>200.0</v>
      </c>
      <c r="J39" s="100" t="s">
        <v>1485</v>
      </c>
      <c r="K39" s="83">
        <v>200.0</v>
      </c>
      <c r="L39" s="116" t="s">
        <v>1608</v>
      </c>
      <c r="M39" s="83">
        <v>200.0</v>
      </c>
      <c r="N39" s="100" t="s">
        <v>1609</v>
      </c>
      <c r="O39" s="101"/>
      <c r="P39" s="114"/>
      <c r="Q39" s="83">
        <v>100.0</v>
      </c>
      <c r="R39" s="115" t="s">
        <v>4601</v>
      </c>
      <c r="S39" s="83">
        <v>100.0</v>
      </c>
      <c r="T39" s="115" t="s">
        <v>1884</v>
      </c>
      <c r="U39" s="83">
        <v>200.0</v>
      </c>
      <c r="V39" s="115" t="s">
        <v>1613</v>
      </c>
      <c r="W39" s="83">
        <v>600.0</v>
      </c>
      <c r="X39" s="100" t="s">
        <v>1614</v>
      </c>
      <c r="Y39" s="83">
        <v>300.0</v>
      </c>
      <c r="Z39" s="100" t="s">
        <v>1706</v>
      </c>
      <c r="AA39" s="83">
        <v>50.0</v>
      </c>
      <c r="AB39" s="115" t="s">
        <v>1616</v>
      </c>
      <c r="AC39" s="83">
        <v>300.0</v>
      </c>
      <c r="AD39" s="100" t="s">
        <v>1617</v>
      </c>
      <c r="AE39" s="83">
        <v>100.0</v>
      </c>
      <c r="AF39" s="100" t="s">
        <v>1618</v>
      </c>
      <c r="AG39" s="101"/>
      <c r="AI39" s="91">
        <v>300.0</v>
      </c>
      <c r="AJ39" s="166" t="s">
        <v>2156</v>
      </c>
      <c r="AK39" s="83">
        <v>100.0</v>
      </c>
      <c r="AL39" s="115" t="s">
        <v>7312</v>
      </c>
      <c r="AM39" s="83">
        <v>200.0</v>
      </c>
      <c r="AN39" s="115" t="s">
        <v>1712</v>
      </c>
      <c r="AO39" s="83">
        <v>400.0</v>
      </c>
      <c r="AP39" s="119" t="s">
        <v>3215</v>
      </c>
      <c r="AQ39" s="35"/>
      <c r="AR39" s="35"/>
      <c r="AS39" s="83">
        <v>200.0</v>
      </c>
      <c r="AT39" s="119" t="s">
        <v>1625</v>
      </c>
      <c r="AU39" s="83">
        <v>200.0</v>
      </c>
      <c r="AV39" s="100" t="s">
        <v>1626</v>
      </c>
      <c r="AW39" s="83">
        <v>50.0</v>
      </c>
      <c r="AX39" s="100" t="s">
        <v>1759</v>
      </c>
      <c r="AY39" s="101"/>
      <c r="AZ39" s="114"/>
      <c r="BA39" s="83">
        <v>200.0</v>
      </c>
      <c r="BB39" s="100" t="s">
        <v>1717</v>
      </c>
      <c r="BC39" s="83">
        <v>200.0</v>
      </c>
      <c r="BD39" s="491" t="s">
        <v>1629</v>
      </c>
      <c r="BE39" s="35"/>
      <c r="BF39" s="35"/>
      <c r="BG39" s="83">
        <v>800.0</v>
      </c>
      <c r="BH39" s="84" t="s">
        <v>1630</v>
      </c>
      <c r="BI39" s="97">
        <v>200.0</v>
      </c>
      <c r="BJ39" s="98" t="s">
        <v>1631</v>
      </c>
      <c r="BK39" s="159">
        <v>50.0</v>
      </c>
      <c r="BL39" s="160" t="s">
        <v>1632</v>
      </c>
      <c r="BM39" s="101"/>
      <c r="BN39" s="150"/>
      <c r="BO39" s="91">
        <v>200.0</v>
      </c>
      <c r="BP39" s="115" t="s">
        <v>3622</v>
      </c>
      <c r="BQ39" s="161">
        <v>200.0</v>
      </c>
      <c r="BR39" s="162" t="s">
        <v>1635</v>
      </c>
      <c r="BS39" s="101">
        <v>300.0</v>
      </c>
      <c r="BT39" s="99" t="s">
        <v>1636</v>
      </c>
      <c r="BU39" s="83">
        <v>50.0</v>
      </c>
      <c r="BV39" s="99" t="s">
        <v>1590</v>
      </c>
      <c r="BW39" s="83">
        <v>400.0</v>
      </c>
      <c r="BX39" s="120" t="s">
        <v>1638</v>
      </c>
      <c r="BY39" s="83">
        <v>100.0</v>
      </c>
      <c r="BZ39" s="99" t="s">
        <v>1639</v>
      </c>
      <c r="CA39" s="142">
        <v>600.0</v>
      </c>
      <c r="CB39" s="163" t="s">
        <v>1640</v>
      </c>
      <c r="CC39" s="83">
        <v>300.0</v>
      </c>
      <c r="CD39" s="139" t="s">
        <v>2007</v>
      </c>
      <c r="CE39" s="101"/>
      <c r="CF39" s="83">
        <v>100.0</v>
      </c>
      <c r="CG39" s="225" t="s">
        <v>1781</v>
      </c>
      <c r="CH39" s="35"/>
      <c r="CI39" s="35"/>
      <c r="CJ39" s="35"/>
    </row>
    <row r="40" ht="24.75" customHeight="1">
      <c r="A40" s="35"/>
      <c r="B40" s="82">
        <v>31.0</v>
      </c>
      <c r="C40" s="83">
        <v>100.0</v>
      </c>
      <c r="D40" s="84" t="s">
        <v>1964</v>
      </c>
      <c r="E40" s="83">
        <v>50.0</v>
      </c>
      <c r="F40" s="100" t="s">
        <v>1696</v>
      </c>
      <c r="G40" s="83">
        <v>50.0</v>
      </c>
      <c r="H40" s="100" t="s">
        <v>1786</v>
      </c>
      <c r="I40" s="83">
        <v>200.0</v>
      </c>
      <c r="J40" s="100" t="s">
        <v>1656</v>
      </c>
      <c r="K40" s="83">
        <v>200.0</v>
      </c>
      <c r="L40" s="116" t="s">
        <v>1657</v>
      </c>
      <c r="M40" s="83">
        <v>200.0</v>
      </c>
      <c r="N40" s="100" t="s">
        <v>1658</v>
      </c>
      <c r="O40" s="101"/>
      <c r="P40" s="114"/>
      <c r="Q40" s="83">
        <v>100.0</v>
      </c>
      <c r="R40" s="115" t="s">
        <v>4611</v>
      </c>
      <c r="S40" s="83">
        <v>200.0</v>
      </c>
      <c r="T40" s="115" t="s">
        <v>2813</v>
      </c>
      <c r="U40" s="83">
        <v>200.0</v>
      </c>
      <c r="V40" s="115" t="s">
        <v>1662</v>
      </c>
      <c r="W40" s="83">
        <v>200.0</v>
      </c>
      <c r="X40" s="100" t="s">
        <v>1663</v>
      </c>
      <c r="Y40" s="83">
        <v>400.0</v>
      </c>
      <c r="Z40" s="100" t="s">
        <v>1749</v>
      </c>
      <c r="AA40" s="83">
        <v>100.0</v>
      </c>
      <c r="AB40" s="100" t="s">
        <v>1665</v>
      </c>
      <c r="AC40" s="83">
        <v>200.0</v>
      </c>
      <c r="AD40" s="100" t="s">
        <v>1666</v>
      </c>
      <c r="AE40" s="83">
        <v>200.0</v>
      </c>
      <c r="AF40" s="100" t="s">
        <v>1667</v>
      </c>
      <c r="AG40" s="101"/>
      <c r="AI40" s="159">
        <v>200.0</v>
      </c>
      <c r="AJ40" s="499" t="s">
        <v>2238</v>
      </c>
      <c r="AK40" s="83">
        <v>200.0</v>
      </c>
      <c r="AL40" s="100" t="s">
        <v>7313</v>
      </c>
      <c r="AM40" s="83">
        <v>200.0</v>
      </c>
      <c r="AN40" s="115" t="s">
        <v>1485</v>
      </c>
      <c r="AO40" s="83">
        <v>400.0</v>
      </c>
      <c r="AP40" s="119" t="s">
        <v>3248</v>
      </c>
      <c r="AQ40" s="35"/>
      <c r="AR40" s="35"/>
      <c r="AS40" s="83">
        <v>200.0</v>
      </c>
      <c r="AT40" s="119" t="s">
        <v>1671</v>
      </c>
      <c r="AU40" s="83">
        <v>200.0</v>
      </c>
      <c r="AV40" s="100" t="s">
        <v>1672</v>
      </c>
      <c r="AW40" s="83">
        <v>100.0</v>
      </c>
      <c r="AX40" s="115" t="s">
        <v>1853</v>
      </c>
      <c r="AY40" s="101"/>
      <c r="AZ40" s="114"/>
      <c r="BA40" s="83">
        <v>100.0</v>
      </c>
      <c r="BB40" s="100" t="s">
        <v>1809</v>
      </c>
      <c r="BC40" s="83">
        <v>200.0</v>
      </c>
      <c r="BD40" s="491" t="s">
        <v>1676</v>
      </c>
      <c r="BE40" s="35"/>
      <c r="BF40" s="35"/>
      <c r="BG40" s="83">
        <v>100.0</v>
      </c>
      <c r="BH40" s="84" t="s">
        <v>1677</v>
      </c>
      <c r="BI40" s="97">
        <v>100.0</v>
      </c>
      <c r="BJ40" s="98" t="s">
        <v>1678</v>
      </c>
      <c r="BK40" s="83"/>
      <c r="BL40" s="150"/>
      <c r="BM40" s="101"/>
      <c r="BN40" s="150"/>
      <c r="BO40" s="91">
        <v>300.0</v>
      </c>
      <c r="BP40" s="115" t="s">
        <v>3744</v>
      </c>
      <c r="BQ40" s="101"/>
      <c r="BR40" s="101"/>
      <c r="BS40" s="83">
        <v>100.0</v>
      </c>
      <c r="BT40" s="99" t="s">
        <v>1680</v>
      </c>
      <c r="BU40" s="83">
        <v>100.0</v>
      </c>
      <c r="BV40" s="99" t="s">
        <v>1637</v>
      </c>
      <c r="BW40" s="83">
        <v>600.0</v>
      </c>
      <c r="BX40" s="120" t="s">
        <v>1682</v>
      </c>
      <c r="BY40" s="83">
        <v>100.0</v>
      </c>
      <c r="BZ40" s="99" t="s">
        <v>489</v>
      </c>
      <c r="CA40" s="83"/>
      <c r="CC40" s="83">
        <v>100.0</v>
      </c>
      <c r="CD40" s="115" t="s">
        <v>2052</v>
      </c>
      <c r="CE40" s="101"/>
      <c r="CF40" s="83">
        <v>100.0</v>
      </c>
      <c r="CG40" s="225" t="s">
        <v>1874</v>
      </c>
      <c r="CH40" s="35"/>
      <c r="CI40" s="35"/>
      <c r="CJ40" s="35"/>
    </row>
    <row r="41" ht="24.75" customHeight="1">
      <c r="A41" s="35"/>
      <c r="B41" s="82">
        <v>32.0</v>
      </c>
      <c r="C41" s="83">
        <v>100.0</v>
      </c>
      <c r="D41" s="84" t="s">
        <v>2010</v>
      </c>
      <c r="E41" s="83">
        <v>200.0</v>
      </c>
      <c r="F41" s="100" t="s">
        <v>1739</v>
      </c>
      <c r="G41" s="83">
        <v>0.0</v>
      </c>
      <c r="H41" s="100" t="s">
        <v>1833</v>
      </c>
      <c r="I41" s="83">
        <v>300.0</v>
      </c>
      <c r="J41" s="100" t="s">
        <v>1698</v>
      </c>
      <c r="K41" s="83">
        <v>200.0</v>
      </c>
      <c r="L41" s="116" t="s">
        <v>1699</v>
      </c>
      <c r="M41" s="83">
        <v>200.0</v>
      </c>
      <c r="N41" s="100" t="s">
        <v>1700</v>
      </c>
      <c r="O41" s="101"/>
      <c r="P41" s="114"/>
      <c r="Q41" s="83">
        <v>100.0</v>
      </c>
      <c r="R41" s="115" t="s">
        <v>4623</v>
      </c>
      <c r="S41" s="83">
        <v>200.0</v>
      </c>
      <c r="T41" s="115" t="s">
        <v>2297</v>
      </c>
      <c r="U41" s="83">
        <v>100.0</v>
      </c>
      <c r="V41" s="156" t="s">
        <v>1704</v>
      </c>
      <c r="W41" s="83">
        <v>300.0</v>
      </c>
      <c r="X41" s="100" t="s">
        <v>1705</v>
      </c>
      <c r="Y41" s="83">
        <v>300.0</v>
      </c>
      <c r="Z41" s="100" t="s">
        <v>1795</v>
      </c>
      <c r="AA41" s="83">
        <v>50.0</v>
      </c>
      <c r="AB41" s="100" t="s">
        <v>1707</v>
      </c>
      <c r="AC41" s="83">
        <v>100.0</v>
      </c>
      <c r="AD41" s="100" t="s">
        <v>1708</v>
      </c>
      <c r="AE41" s="83">
        <v>100.0</v>
      </c>
      <c r="AF41" s="100" t="s">
        <v>1709</v>
      </c>
      <c r="AG41" s="101"/>
      <c r="AK41" s="83">
        <v>400.0</v>
      </c>
      <c r="AL41" s="100" t="s">
        <v>5333</v>
      </c>
      <c r="AM41" s="83">
        <v>200.0</v>
      </c>
      <c r="AN41" s="115" t="s">
        <v>1801</v>
      </c>
      <c r="AO41" s="83">
        <v>500.0</v>
      </c>
      <c r="AP41" s="117" t="s">
        <v>3276</v>
      </c>
      <c r="AQ41" s="35"/>
      <c r="AR41" s="35"/>
      <c r="AS41" s="83">
        <v>200.0</v>
      </c>
      <c r="AT41" s="119" t="s">
        <v>1709</v>
      </c>
      <c r="AU41" s="83">
        <v>300.0</v>
      </c>
      <c r="AV41" s="100" t="s">
        <v>1714</v>
      </c>
      <c r="AW41" s="83">
        <v>50.0</v>
      </c>
      <c r="AX41" s="100" t="s">
        <v>1897</v>
      </c>
      <c r="AY41" s="101"/>
      <c r="AZ41" s="114"/>
      <c r="BA41" s="83">
        <v>200.0</v>
      </c>
      <c r="BB41" s="115" t="s">
        <v>1855</v>
      </c>
      <c r="BC41" s="83">
        <v>200.0</v>
      </c>
      <c r="BD41" s="500" t="s">
        <v>1718</v>
      </c>
      <c r="BE41" s="35"/>
      <c r="BF41" s="35"/>
      <c r="BG41" s="83">
        <v>400.0</v>
      </c>
      <c r="BH41" s="84" t="s">
        <v>1719</v>
      </c>
      <c r="BI41" s="97">
        <v>200.0</v>
      </c>
      <c r="BJ41" s="98" t="s">
        <v>1354</v>
      </c>
      <c r="BK41" s="83"/>
      <c r="BL41" s="150"/>
      <c r="BM41" s="101"/>
      <c r="BN41" s="150"/>
      <c r="BO41" s="91">
        <v>200.0</v>
      </c>
      <c r="BP41" s="115" t="s">
        <v>3766</v>
      </c>
      <c r="BQ41" s="101"/>
      <c r="BR41" s="101"/>
      <c r="BS41" s="83">
        <v>200.0</v>
      </c>
      <c r="BT41" s="99" t="s">
        <v>1722</v>
      </c>
      <c r="BU41" s="83">
        <v>50.0</v>
      </c>
      <c r="BV41" s="99" t="s">
        <v>1681</v>
      </c>
      <c r="BW41" s="83">
        <v>500.0</v>
      </c>
      <c r="BX41" s="120" t="s">
        <v>1724</v>
      </c>
      <c r="BY41" s="83">
        <v>100.0</v>
      </c>
      <c r="BZ41" s="99" t="s">
        <v>1725</v>
      </c>
      <c r="CA41" s="83"/>
      <c r="CB41" s="101"/>
      <c r="CC41" s="83">
        <v>200.0</v>
      </c>
      <c r="CD41" s="115" t="s">
        <v>7314</v>
      </c>
      <c r="CE41" s="101"/>
      <c r="CF41" s="83">
        <v>200.0</v>
      </c>
      <c r="CG41" s="225" t="s">
        <v>1917</v>
      </c>
      <c r="CH41" s="35"/>
      <c r="CI41" s="35"/>
      <c r="CJ41" s="35"/>
    </row>
    <row r="42" ht="24.75" customHeight="1">
      <c r="A42" s="35"/>
      <c r="B42" s="82">
        <v>33.0</v>
      </c>
      <c r="C42" s="83">
        <v>100.0</v>
      </c>
      <c r="D42" s="84" t="s">
        <v>2054</v>
      </c>
      <c r="E42" s="83">
        <v>100.0</v>
      </c>
      <c r="F42" s="100" t="s">
        <v>1785</v>
      </c>
      <c r="G42" s="83">
        <v>100.0</v>
      </c>
      <c r="H42" s="100" t="s">
        <v>1878</v>
      </c>
      <c r="I42" s="83">
        <v>300.0</v>
      </c>
      <c r="J42" s="100" t="s">
        <v>1741</v>
      </c>
      <c r="K42" s="83">
        <v>200.0</v>
      </c>
      <c r="L42" s="116" t="s">
        <v>1742</v>
      </c>
      <c r="M42" s="83">
        <v>200.0</v>
      </c>
      <c r="N42" s="100" t="s">
        <v>1743</v>
      </c>
      <c r="O42" s="101"/>
      <c r="P42" s="114"/>
      <c r="Q42" s="83">
        <v>100.0</v>
      </c>
      <c r="R42" s="115" t="s">
        <v>4634</v>
      </c>
      <c r="S42" s="83">
        <v>100.0</v>
      </c>
      <c r="T42" s="115" t="s">
        <v>1927</v>
      </c>
      <c r="U42" s="83">
        <v>200.0</v>
      </c>
      <c r="V42" s="156" t="s">
        <v>1747</v>
      </c>
      <c r="W42" s="83">
        <v>300.0</v>
      </c>
      <c r="X42" s="100" t="s">
        <v>1748</v>
      </c>
      <c r="Y42" s="83">
        <v>200.0</v>
      </c>
      <c r="Z42" s="100" t="s">
        <v>1842</v>
      </c>
      <c r="AA42" s="83">
        <v>50.0</v>
      </c>
      <c r="AB42" s="100" t="s">
        <v>1750</v>
      </c>
      <c r="AC42" s="83">
        <v>300.0</v>
      </c>
      <c r="AD42" s="100" t="s">
        <v>1751</v>
      </c>
      <c r="AE42" s="83">
        <v>200.0</v>
      </c>
      <c r="AF42" s="100" t="s">
        <v>1752</v>
      </c>
      <c r="AG42" s="101"/>
      <c r="AK42" s="91">
        <v>200.0</v>
      </c>
      <c r="AL42" s="245" t="s">
        <v>5339</v>
      </c>
      <c r="AM42" s="83">
        <v>300.0</v>
      </c>
      <c r="AN42" s="115" t="s">
        <v>779</v>
      </c>
      <c r="AO42" s="83">
        <v>300.0</v>
      </c>
      <c r="AP42" s="119" t="s">
        <v>3304</v>
      </c>
      <c r="AQ42" s="35"/>
      <c r="AR42" s="35"/>
      <c r="AS42" s="83">
        <v>200.0</v>
      </c>
      <c r="AT42" s="119" t="s">
        <v>1757</v>
      </c>
      <c r="AU42" s="83">
        <v>300.0</v>
      </c>
      <c r="AV42" s="100" t="s">
        <v>1758</v>
      </c>
      <c r="AW42" s="83">
        <v>50.0</v>
      </c>
      <c r="AX42" s="100" t="s">
        <v>1986</v>
      </c>
      <c r="AY42" s="101"/>
      <c r="AZ42" s="114"/>
      <c r="BA42" s="83">
        <v>600.0</v>
      </c>
      <c r="BB42" s="100" t="s">
        <v>1899</v>
      </c>
      <c r="BC42" s="83">
        <v>200.0</v>
      </c>
      <c r="BD42" s="500" t="s">
        <v>1762</v>
      </c>
      <c r="BE42" s="35"/>
      <c r="BF42" s="35"/>
      <c r="BG42" s="83">
        <v>300.0</v>
      </c>
      <c r="BH42" s="84" t="s">
        <v>1763</v>
      </c>
      <c r="BI42" s="97">
        <v>200.0</v>
      </c>
      <c r="BJ42" s="98" t="s">
        <v>1764</v>
      </c>
      <c r="BK42" s="83"/>
      <c r="BL42" s="168"/>
      <c r="BM42" s="101"/>
      <c r="BN42" s="168"/>
      <c r="BO42" s="91">
        <v>200.0</v>
      </c>
      <c r="BP42" s="115" t="s">
        <v>3791</v>
      </c>
      <c r="BQ42" s="101"/>
      <c r="BR42" s="101"/>
      <c r="BS42" s="83">
        <v>0.0</v>
      </c>
      <c r="BT42" s="99" t="s">
        <v>1767</v>
      </c>
      <c r="BU42" s="83">
        <v>50.0</v>
      </c>
      <c r="BV42" s="99" t="s">
        <v>1723</v>
      </c>
      <c r="BW42" s="83">
        <v>400.0</v>
      </c>
      <c r="BX42" s="120" t="s">
        <v>1769</v>
      </c>
      <c r="BY42" s="83">
        <v>200.0</v>
      </c>
      <c r="BZ42" s="99" t="s">
        <v>1770</v>
      </c>
      <c r="CA42" s="83"/>
      <c r="CB42" s="101"/>
      <c r="CC42" s="83">
        <v>200.0</v>
      </c>
      <c r="CD42" s="115" t="s">
        <v>2220</v>
      </c>
      <c r="CE42" s="101"/>
      <c r="CF42" s="83">
        <v>300.0</v>
      </c>
      <c r="CG42" s="501" t="s">
        <v>1963</v>
      </c>
      <c r="CH42" s="35"/>
      <c r="CI42" s="35"/>
      <c r="CJ42" s="35"/>
    </row>
    <row r="43" ht="24.75" customHeight="1">
      <c r="A43" s="35"/>
      <c r="B43" s="82">
        <v>34.0</v>
      </c>
      <c r="C43" s="83">
        <v>100.0</v>
      </c>
      <c r="D43" s="84" t="s">
        <v>2099</v>
      </c>
      <c r="E43" s="83">
        <v>300.0</v>
      </c>
      <c r="F43" s="100" t="s">
        <v>1832</v>
      </c>
      <c r="G43" s="83">
        <v>0.0</v>
      </c>
      <c r="H43" s="100" t="s">
        <v>2012</v>
      </c>
      <c r="I43" s="83">
        <v>200.0</v>
      </c>
      <c r="J43" s="100" t="s">
        <v>1787</v>
      </c>
      <c r="K43" s="83">
        <v>200.0</v>
      </c>
      <c r="L43" s="116" t="s">
        <v>1788</v>
      </c>
      <c r="M43" s="83">
        <v>200.0</v>
      </c>
      <c r="N43" s="100" t="s">
        <v>1789</v>
      </c>
      <c r="O43" s="101"/>
      <c r="P43" s="114"/>
      <c r="Q43" s="83">
        <v>100.0</v>
      </c>
      <c r="R43" s="115" t="s">
        <v>4645</v>
      </c>
      <c r="S43" s="83">
        <v>100.0</v>
      </c>
      <c r="T43" s="115" t="s">
        <v>2063</v>
      </c>
      <c r="U43" s="83">
        <v>100.0</v>
      </c>
      <c r="V43" s="156" t="s">
        <v>1793</v>
      </c>
      <c r="W43" s="83">
        <v>300.0</v>
      </c>
      <c r="X43" s="100" t="s">
        <v>1794</v>
      </c>
      <c r="Y43" s="83">
        <v>200.0</v>
      </c>
      <c r="Z43" s="115" t="s">
        <v>1887</v>
      </c>
      <c r="AA43" s="83">
        <v>100.0</v>
      </c>
      <c r="AB43" s="100" t="s">
        <v>1796</v>
      </c>
      <c r="AC43" s="83">
        <v>100.0</v>
      </c>
      <c r="AD43" s="100" t="s">
        <v>1797</v>
      </c>
      <c r="AE43" s="83">
        <v>100.0</v>
      </c>
      <c r="AF43" s="100" t="s">
        <v>1798</v>
      </c>
      <c r="AG43" s="101"/>
      <c r="AK43" s="91">
        <v>200.0</v>
      </c>
      <c r="AL43" s="245" t="s">
        <v>5344</v>
      </c>
      <c r="AM43" s="83">
        <v>300.0</v>
      </c>
      <c r="AN43" s="115" t="s">
        <v>1893</v>
      </c>
      <c r="AO43" s="83">
        <v>400.0</v>
      </c>
      <c r="AP43" s="119" t="s">
        <v>3332</v>
      </c>
      <c r="AQ43" s="35"/>
      <c r="AR43" s="35"/>
      <c r="AS43" s="83">
        <v>200.0</v>
      </c>
      <c r="AT43" s="119" t="s">
        <v>1804</v>
      </c>
      <c r="AU43" s="83">
        <v>200.0</v>
      </c>
      <c r="AV43" s="100" t="s">
        <v>1805</v>
      </c>
      <c r="AW43" s="83">
        <v>200.0</v>
      </c>
      <c r="AX43" s="115" t="s">
        <v>2077</v>
      </c>
      <c r="AY43" s="101"/>
      <c r="AZ43" s="114"/>
      <c r="BA43" s="83">
        <v>100.0</v>
      </c>
      <c r="BB43" s="100" t="s">
        <v>1943</v>
      </c>
      <c r="BC43" s="83">
        <v>200.0</v>
      </c>
      <c r="BD43" s="502" t="s">
        <v>1810</v>
      </c>
      <c r="BE43" s="35"/>
      <c r="BF43" s="35"/>
      <c r="BG43" s="83">
        <v>300.0</v>
      </c>
      <c r="BH43" s="84" t="s">
        <v>1811</v>
      </c>
      <c r="BI43" s="97">
        <v>100.0</v>
      </c>
      <c r="BJ43" s="130" t="s">
        <v>1812</v>
      </c>
      <c r="BK43" s="83"/>
      <c r="BL43" s="150"/>
      <c r="BM43" s="101"/>
      <c r="BN43" s="150"/>
      <c r="BO43" s="91">
        <v>300.0</v>
      </c>
      <c r="BP43" s="115" t="s">
        <v>3815</v>
      </c>
      <c r="BQ43" s="101"/>
      <c r="BR43" s="101"/>
      <c r="BS43" s="83">
        <v>0.0</v>
      </c>
      <c r="BT43" s="99" t="s">
        <v>1815</v>
      </c>
      <c r="BU43" s="83">
        <v>50.0</v>
      </c>
      <c r="BV43" s="99" t="s">
        <v>1768</v>
      </c>
      <c r="BW43" s="83">
        <v>300.0</v>
      </c>
      <c r="BX43" s="120" t="s">
        <v>1817</v>
      </c>
      <c r="BY43" s="83">
        <v>100.0</v>
      </c>
      <c r="BZ43" s="99" t="s">
        <v>1818</v>
      </c>
      <c r="CA43" s="83"/>
      <c r="CB43" s="101"/>
      <c r="CC43" s="83">
        <v>100.0</v>
      </c>
      <c r="CD43" s="115" t="s">
        <v>2260</v>
      </c>
      <c r="CE43" s="101"/>
      <c r="CF43" s="83">
        <v>300.0</v>
      </c>
      <c r="CG43" s="222" t="s">
        <v>2098</v>
      </c>
      <c r="CH43" s="35"/>
      <c r="CI43" s="35"/>
      <c r="CJ43" s="35"/>
    </row>
    <row r="44" ht="24.75" customHeight="1">
      <c r="A44" s="35"/>
      <c r="B44" s="82">
        <v>35.0</v>
      </c>
      <c r="C44" s="83">
        <v>50.0</v>
      </c>
      <c r="D44" s="84" t="s">
        <v>2141</v>
      </c>
      <c r="E44" s="83">
        <v>200.0</v>
      </c>
      <c r="F44" s="100" t="s">
        <v>1877</v>
      </c>
      <c r="G44" s="83">
        <v>50.0</v>
      </c>
      <c r="H44" s="100" t="s">
        <v>2056</v>
      </c>
      <c r="I44" s="83">
        <v>200.0</v>
      </c>
      <c r="J44" s="115" t="s">
        <v>1834</v>
      </c>
      <c r="K44" s="83">
        <v>200.0</v>
      </c>
      <c r="L44" s="116" t="s">
        <v>1835</v>
      </c>
      <c r="M44" s="83">
        <v>200.0</v>
      </c>
      <c r="N44" s="100" t="s">
        <v>1836</v>
      </c>
      <c r="O44" s="101"/>
      <c r="P44" s="114"/>
      <c r="Q44" s="83">
        <v>200.0</v>
      </c>
      <c r="R44" s="115" t="s">
        <v>4657</v>
      </c>
      <c r="S44" s="83">
        <v>100.0</v>
      </c>
      <c r="T44" s="115" t="s">
        <v>2149</v>
      </c>
      <c r="U44" s="83">
        <v>200.0</v>
      </c>
      <c r="V44" s="156" t="s">
        <v>1840</v>
      </c>
      <c r="W44" s="83">
        <v>300.0</v>
      </c>
      <c r="X44" s="100" t="s">
        <v>1841</v>
      </c>
      <c r="Y44" s="83">
        <v>200.0</v>
      </c>
      <c r="Z44" s="100" t="s">
        <v>1930</v>
      </c>
      <c r="AA44" s="83">
        <v>200.0</v>
      </c>
      <c r="AB44" s="115" t="s">
        <v>1843</v>
      </c>
      <c r="AC44" s="83">
        <v>300.0</v>
      </c>
      <c r="AD44" s="100" t="s">
        <v>1844</v>
      </c>
      <c r="AE44" s="83">
        <v>50.0</v>
      </c>
      <c r="AF44" s="100" t="s">
        <v>1845</v>
      </c>
      <c r="AG44" s="101"/>
      <c r="AI44" s="97"/>
      <c r="AJ44" s="150"/>
      <c r="AK44" s="91">
        <v>300.0</v>
      </c>
      <c r="AL44" s="245" t="s">
        <v>5351</v>
      </c>
      <c r="AM44" s="83">
        <v>300.0</v>
      </c>
      <c r="AN44" s="100" t="s">
        <v>1981</v>
      </c>
      <c r="AO44" s="83">
        <v>500.0</v>
      </c>
      <c r="AP44" s="119" t="s">
        <v>3361</v>
      </c>
      <c r="AQ44" s="35"/>
      <c r="AR44" s="35"/>
      <c r="AS44" s="83">
        <v>300.0</v>
      </c>
      <c r="AT44" s="119" t="s">
        <v>1851</v>
      </c>
      <c r="AU44" s="83">
        <v>200.0</v>
      </c>
      <c r="AV44" s="100" t="s">
        <v>1852</v>
      </c>
      <c r="AW44" s="83">
        <v>50.0</v>
      </c>
      <c r="AX44" s="100" t="s">
        <v>2162</v>
      </c>
      <c r="AY44" s="101"/>
      <c r="AZ44" s="114"/>
      <c r="BA44" s="83">
        <v>200.0</v>
      </c>
      <c r="BB44" s="100" t="s">
        <v>1988</v>
      </c>
      <c r="BC44" s="83">
        <v>200.0</v>
      </c>
      <c r="BD44" s="500" t="s">
        <v>1856</v>
      </c>
      <c r="BE44" s="35"/>
      <c r="BF44" s="35"/>
      <c r="BG44" s="83">
        <v>900.0</v>
      </c>
      <c r="BH44" s="84" t="s">
        <v>1857</v>
      </c>
      <c r="BI44" s="97">
        <v>100.0</v>
      </c>
      <c r="BJ44" s="99" t="s">
        <v>1858</v>
      </c>
      <c r="BK44" s="83"/>
      <c r="BL44" s="150"/>
      <c r="BM44" s="101"/>
      <c r="BN44" s="150"/>
      <c r="BO44" s="91">
        <v>200.0</v>
      </c>
      <c r="BP44" s="115" t="s">
        <v>3839</v>
      </c>
      <c r="BQ44" s="101"/>
      <c r="BR44" s="101"/>
      <c r="BS44" s="83">
        <v>0.0</v>
      </c>
      <c r="BT44" s="99" t="s">
        <v>1861</v>
      </c>
      <c r="BU44" s="83">
        <v>50.0</v>
      </c>
      <c r="BV44" s="99" t="s">
        <v>1816</v>
      </c>
      <c r="BW44" s="83">
        <v>200.0</v>
      </c>
      <c r="BX44" s="120" t="s">
        <v>1864</v>
      </c>
      <c r="BY44" s="83">
        <v>100.0</v>
      </c>
      <c r="BZ44" s="99" t="s">
        <v>1039</v>
      </c>
      <c r="CA44" s="83"/>
      <c r="CB44" s="101"/>
      <c r="CC44" s="83">
        <v>200.0</v>
      </c>
      <c r="CD44" s="115" t="s">
        <v>2300</v>
      </c>
      <c r="CE44" s="101"/>
      <c r="CF44" s="83">
        <v>300.0</v>
      </c>
      <c r="CG44" s="222" t="s">
        <v>2140</v>
      </c>
      <c r="CH44" s="35"/>
      <c r="CI44" s="35"/>
      <c r="CJ44" s="35"/>
    </row>
    <row r="45" ht="24.75" customHeight="1">
      <c r="A45" s="35"/>
      <c r="B45" s="82">
        <v>36.0</v>
      </c>
      <c r="C45" s="83">
        <v>100.0</v>
      </c>
      <c r="D45" s="84" t="s">
        <v>2182</v>
      </c>
      <c r="E45" s="83">
        <v>100.0</v>
      </c>
      <c r="F45" s="100" t="s">
        <v>1920</v>
      </c>
      <c r="G45" s="83">
        <v>100.0</v>
      </c>
      <c r="H45" s="100" t="s">
        <v>2101</v>
      </c>
      <c r="I45" s="83">
        <v>200.0</v>
      </c>
      <c r="J45" s="100" t="s">
        <v>1879</v>
      </c>
      <c r="K45" s="83">
        <v>200.0</v>
      </c>
      <c r="L45" s="116" t="s">
        <v>1880</v>
      </c>
      <c r="M45" s="83">
        <v>200.0</v>
      </c>
      <c r="N45" s="100" t="s">
        <v>1881</v>
      </c>
      <c r="O45" s="101"/>
      <c r="P45" s="114"/>
      <c r="Q45" s="83">
        <v>200.0</v>
      </c>
      <c r="R45" s="115" t="s">
        <v>4668</v>
      </c>
      <c r="S45" s="83">
        <v>100.0</v>
      </c>
      <c r="T45" s="115" t="s">
        <v>2190</v>
      </c>
      <c r="U45" s="83">
        <v>100.0</v>
      </c>
      <c r="V45" s="156" t="s">
        <v>1885</v>
      </c>
      <c r="W45" s="83">
        <v>300.0</v>
      </c>
      <c r="X45" s="100" t="s">
        <v>1886</v>
      </c>
      <c r="Y45" s="83">
        <v>200.0</v>
      </c>
      <c r="Z45" s="100" t="s">
        <v>1975</v>
      </c>
      <c r="AA45" s="83">
        <v>50.0</v>
      </c>
      <c r="AB45" s="115" t="s">
        <v>1888</v>
      </c>
      <c r="AC45" s="83">
        <v>100.0</v>
      </c>
      <c r="AD45" s="100" t="s">
        <v>1889</v>
      </c>
      <c r="AE45" s="83">
        <v>50.0</v>
      </c>
      <c r="AF45" s="100" t="s">
        <v>1890</v>
      </c>
      <c r="AG45" s="101"/>
      <c r="AK45" s="91">
        <v>300.0</v>
      </c>
      <c r="AL45" s="245" t="s">
        <v>5359</v>
      </c>
      <c r="AM45" s="83">
        <v>300.0</v>
      </c>
      <c r="AN45" s="115" t="s">
        <v>2027</v>
      </c>
      <c r="AO45" s="83">
        <v>300.0</v>
      </c>
      <c r="AP45" s="117" t="s">
        <v>3388</v>
      </c>
      <c r="AQ45" s="35"/>
      <c r="AR45" s="35"/>
      <c r="AS45" s="83">
        <v>200.0</v>
      </c>
      <c r="AT45" s="119" t="s">
        <v>1895</v>
      </c>
      <c r="AU45" s="83">
        <v>200.0</v>
      </c>
      <c r="AV45" s="100" t="s">
        <v>1896</v>
      </c>
      <c r="AW45" s="142">
        <v>200.0</v>
      </c>
      <c r="AX45" s="162" t="s">
        <v>2284</v>
      </c>
      <c r="AY45" s="101"/>
      <c r="AZ45" s="114"/>
      <c r="BA45" s="83">
        <v>100.0</v>
      </c>
      <c r="BB45" s="100" t="s">
        <v>2034</v>
      </c>
      <c r="BC45" s="83">
        <v>200.0</v>
      </c>
      <c r="BD45" s="500" t="s">
        <v>1900</v>
      </c>
      <c r="BE45" s="35"/>
      <c r="BF45" s="35"/>
      <c r="BG45" s="83">
        <v>200.0</v>
      </c>
      <c r="BH45" s="84" t="s">
        <v>1901</v>
      </c>
      <c r="BI45" s="97">
        <v>300.0</v>
      </c>
      <c r="BJ45" s="130" t="s">
        <v>1902</v>
      </c>
      <c r="BK45" s="83"/>
      <c r="BL45" s="150"/>
      <c r="BM45" s="101"/>
      <c r="BN45" s="150"/>
      <c r="BO45" s="91">
        <v>200.0</v>
      </c>
      <c r="BP45" s="115" t="s">
        <v>3860</v>
      </c>
      <c r="BQ45" s="101"/>
      <c r="BR45" s="101"/>
      <c r="BS45" s="83">
        <v>400.0</v>
      </c>
      <c r="BT45" s="99" t="s">
        <v>1905</v>
      </c>
      <c r="BU45" s="83">
        <v>50.0</v>
      </c>
      <c r="BV45" s="99" t="s">
        <v>1906</v>
      </c>
      <c r="BW45" s="83">
        <v>300.0</v>
      </c>
      <c r="BX45" s="120" t="s">
        <v>1907</v>
      </c>
      <c r="BY45" s="83">
        <v>100.0</v>
      </c>
      <c r="BZ45" s="99" t="s">
        <v>1908</v>
      </c>
      <c r="CA45" s="83"/>
      <c r="CB45" s="101"/>
      <c r="CC45" s="83">
        <v>300.0</v>
      </c>
      <c r="CD45" s="115" t="s">
        <v>2338</v>
      </c>
      <c r="CE45" s="101"/>
      <c r="CF45" s="83">
        <v>300.0</v>
      </c>
      <c r="CG45" s="222" t="s">
        <v>2181</v>
      </c>
      <c r="CH45" s="35"/>
      <c r="CI45" s="35"/>
      <c r="CJ45" s="35"/>
    </row>
    <row r="46" ht="24.75" customHeight="1">
      <c r="A46" s="35"/>
      <c r="B46" s="82">
        <v>37.0</v>
      </c>
      <c r="C46" s="83">
        <v>100.0</v>
      </c>
      <c r="D46" s="174" t="s">
        <v>2223</v>
      </c>
      <c r="E46" s="83">
        <v>100.0</v>
      </c>
      <c r="F46" s="100" t="s">
        <v>1965</v>
      </c>
      <c r="G46" s="83">
        <v>200.0</v>
      </c>
      <c r="H46" s="100" t="s">
        <v>2143</v>
      </c>
      <c r="I46" s="83">
        <v>200.0</v>
      </c>
      <c r="J46" s="100" t="s">
        <v>1922</v>
      </c>
      <c r="K46" s="83">
        <v>200.0</v>
      </c>
      <c r="L46" s="116" t="s">
        <v>1923</v>
      </c>
      <c r="M46" s="83">
        <v>200.0</v>
      </c>
      <c r="N46" s="100" t="s">
        <v>1924</v>
      </c>
      <c r="O46" s="101"/>
      <c r="P46" s="114"/>
      <c r="Q46" s="83">
        <v>300.0</v>
      </c>
      <c r="R46" s="115" t="s">
        <v>4681</v>
      </c>
      <c r="S46" s="83">
        <v>100.0</v>
      </c>
      <c r="T46" s="115" t="s">
        <v>2231</v>
      </c>
      <c r="U46" s="83">
        <v>100.0</v>
      </c>
      <c r="V46" s="156" t="s">
        <v>1928</v>
      </c>
      <c r="W46" s="83">
        <v>200.0</v>
      </c>
      <c r="X46" s="100" t="s">
        <v>1929</v>
      </c>
      <c r="Y46" s="83">
        <v>200.0</v>
      </c>
      <c r="Z46" s="115" t="s">
        <v>2021</v>
      </c>
      <c r="AA46" s="83">
        <v>100.0</v>
      </c>
      <c r="AB46" s="100" t="s">
        <v>1931</v>
      </c>
      <c r="AC46" s="83">
        <v>300.0</v>
      </c>
      <c r="AD46" s="100" t="s">
        <v>1932</v>
      </c>
      <c r="AE46" s="83">
        <v>200.0</v>
      </c>
      <c r="AF46" s="100" t="s">
        <v>1933</v>
      </c>
      <c r="AG46" s="101"/>
      <c r="AK46" s="91">
        <v>400.0</v>
      </c>
      <c r="AL46" s="245" t="s">
        <v>5365</v>
      </c>
      <c r="AM46" s="83">
        <v>400.0</v>
      </c>
      <c r="AN46" s="115" t="s">
        <v>2072</v>
      </c>
      <c r="AO46" s="83">
        <v>300.0</v>
      </c>
      <c r="AP46" s="117" t="s">
        <v>1383</v>
      </c>
      <c r="AQ46" s="35"/>
      <c r="AR46" s="35"/>
      <c r="AS46" s="83">
        <v>200.0</v>
      </c>
      <c r="AT46" s="119" t="s">
        <v>1939</v>
      </c>
      <c r="AU46" s="83">
        <v>300.0</v>
      </c>
      <c r="AV46" s="100" t="s">
        <v>1940</v>
      </c>
      <c r="AW46" s="101"/>
      <c r="AX46" s="35"/>
      <c r="AY46" s="101"/>
      <c r="AZ46" s="114"/>
      <c r="BA46" s="83">
        <v>500.0</v>
      </c>
      <c r="BB46" s="100" t="s">
        <v>2079</v>
      </c>
      <c r="BC46" s="83">
        <v>200.0</v>
      </c>
      <c r="BD46" s="500" t="s">
        <v>1944</v>
      </c>
      <c r="BE46" s="35"/>
      <c r="BF46" s="35"/>
      <c r="BG46" s="83">
        <v>400.0</v>
      </c>
      <c r="BH46" s="84" t="s">
        <v>1945</v>
      </c>
      <c r="BI46" s="97">
        <v>100.0</v>
      </c>
      <c r="BJ46" s="98" t="s">
        <v>1946</v>
      </c>
      <c r="BK46" s="83"/>
      <c r="BL46" s="150"/>
      <c r="BM46" s="101"/>
      <c r="BN46" s="150"/>
      <c r="BO46" s="91">
        <v>300.0</v>
      </c>
      <c r="BP46" s="115" t="s">
        <v>3882</v>
      </c>
      <c r="BQ46" s="101"/>
      <c r="BR46" s="101"/>
      <c r="BS46" s="83">
        <v>50.0</v>
      </c>
      <c r="BT46" s="99" t="s">
        <v>1949</v>
      </c>
      <c r="BU46" s="83">
        <v>50.0</v>
      </c>
      <c r="BV46" s="99" t="s">
        <v>1950</v>
      </c>
      <c r="BW46" s="83">
        <v>200.0</v>
      </c>
      <c r="BX46" s="120" t="s">
        <v>1951</v>
      </c>
      <c r="BY46" s="83">
        <v>300.0</v>
      </c>
      <c r="BZ46" s="99" t="s">
        <v>1952</v>
      </c>
      <c r="CA46" s="83"/>
      <c r="CB46" s="101"/>
      <c r="CC46" s="83">
        <v>400.0</v>
      </c>
      <c r="CD46" s="115" t="s">
        <v>2377</v>
      </c>
      <c r="CE46" s="101"/>
      <c r="CF46" s="83">
        <v>300.0</v>
      </c>
      <c r="CG46" s="222" t="s">
        <v>2221</v>
      </c>
      <c r="CH46" s="35"/>
      <c r="CI46" s="35"/>
      <c r="CJ46" s="35"/>
    </row>
    <row r="47" ht="24.75" customHeight="1">
      <c r="A47" s="35"/>
      <c r="B47" s="82">
        <v>38.0</v>
      </c>
      <c r="C47" s="83">
        <v>50.0</v>
      </c>
      <c r="D47" s="174" t="s">
        <v>2262</v>
      </c>
      <c r="E47" s="83">
        <v>100.0</v>
      </c>
      <c r="F47" s="100" t="s">
        <v>2011</v>
      </c>
      <c r="G47" s="83">
        <v>100.0</v>
      </c>
      <c r="H47" s="100" t="s">
        <v>2184</v>
      </c>
      <c r="I47" s="83">
        <v>200.0</v>
      </c>
      <c r="J47" s="100" t="s">
        <v>1967</v>
      </c>
      <c r="K47" s="83">
        <v>200.0</v>
      </c>
      <c r="L47" s="116" t="s">
        <v>1968</v>
      </c>
      <c r="M47" s="83">
        <v>200.0</v>
      </c>
      <c r="N47" s="100" t="s">
        <v>1969</v>
      </c>
      <c r="O47" s="101"/>
      <c r="P47" s="114"/>
      <c r="Q47" s="83">
        <v>200.0</v>
      </c>
      <c r="R47" s="115" t="s">
        <v>4692</v>
      </c>
      <c r="S47" s="83">
        <v>100.0</v>
      </c>
      <c r="T47" s="115" t="s">
        <v>2270</v>
      </c>
      <c r="U47" s="83">
        <v>200.0</v>
      </c>
      <c r="V47" s="503" t="s">
        <v>1973</v>
      </c>
      <c r="W47" s="83">
        <v>300.0</v>
      </c>
      <c r="X47" s="100" t="s">
        <v>1974</v>
      </c>
      <c r="Y47" s="83">
        <v>200.0</v>
      </c>
      <c r="Z47" s="115" t="s">
        <v>2066</v>
      </c>
      <c r="AA47" s="83">
        <v>100.0</v>
      </c>
      <c r="AB47" s="115" t="s">
        <v>1976</v>
      </c>
      <c r="AC47" s="83">
        <v>200.0</v>
      </c>
      <c r="AD47" s="100" t="s">
        <v>2023</v>
      </c>
      <c r="AE47" s="83">
        <v>100.0</v>
      </c>
      <c r="AF47" s="100" t="s">
        <v>1978</v>
      </c>
      <c r="AG47" s="101"/>
      <c r="AK47" s="91">
        <v>400.0</v>
      </c>
      <c r="AL47" s="245" t="s">
        <v>5371</v>
      </c>
      <c r="AM47" s="83">
        <v>100.0</v>
      </c>
      <c r="AN47" s="115" t="s">
        <v>2116</v>
      </c>
      <c r="AO47" s="83">
        <v>500.0</v>
      </c>
      <c r="AP47" s="117" t="s">
        <v>2609</v>
      </c>
      <c r="AQ47" s="35"/>
      <c r="AR47" s="35"/>
      <c r="AS47" s="83">
        <v>200.0</v>
      </c>
      <c r="AT47" s="119" t="s">
        <v>1984</v>
      </c>
      <c r="AU47" s="83">
        <v>200.0</v>
      </c>
      <c r="AV47" s="100" t="s">
        <v>1985</v>
      </c>
      <c r="AW47" s="101"/>
      <c r="AX47" s="35"/>
      <c r="AY47" s="101"/>
      <c r="AZ47" s="114"/>
      <c r="BA47" s="83">
        <v>500.0</v>
      </c>
      <c r="BB47" s="100" t="s">
        <v>2123</v>
      </c>
      <c r="BC47" s="83">
        <v>200.0</v>
      </c>
      <c r="BD47" s="500" t="s">
        <v>1989</v>
      </c>
      <c r="BE47" s="35"/>
      <c r="BF47" s="35"/>
      <c r="BG47" s="83">
        <v>900.0</v>
      </c>
      <c r="BH47" s="84" t="s">
        <v>1990</v>
      </c>
      <c r="BI47" s="97">
        <v>100.0</v>
      </c>
      <c r="BJ47" s="98" t="s">
        <v>1991</v>
      </c>
      <c r="BK47" s="83"/>
      <c r="BL47" s="150"/>
      <c r="BM47" s="101"/>
      <c r="BN47" s="150"/>
      <c r="BO47" s="91">
        <v>100.0</v>
      </c>
      <c r="BP47" s="115" t="s">
        <v>3902</v>
      </c>
      <c r="BQ47" s="101"/>
      <c r="BR47" s="101"/>
      <c r="BS47" s="83">
        <v>50.0</v>
      </c>
      <c r="BT47" s="99" t="s">
        <v>1994</v>
      </c>
      <c r="BU47" s="83">
        <v>100.0</v>
      </c>
      <c r="BV47" s="99" t="s">
        <v>1995</v>
      </c>
      <c r="BW47" s="83">
        <v>400.0</v>
      </c>
      <c r="BX47" s="120" t="s">
        <v>1996</v>
      </c>
      <c r="BY47" s="83">
        <v>300.0</v>
      </c>
      <c r="BZ47" s="99" t="s">
        <v>1997</v>
      </c>
      <c r="CA47" s="83"/>
      <c r="CB47" s="101"/>
      <c r="CC47" s="83">
        <v>100.0</v>
      </c>
      <c r="CD47" s="84" t="s">
        <v>2412</v>
      </c>
      <c r="CE47" s="101"/>
      <c r="CF47" s="83">
        <v>300.0</v>
      </c>
      <c r="CG47" s="501" t="s">
        <v>2261</v>
      </c>
      <c r="CH47" s="35"/>
      <c r="CI47" s="35"/>
      <c r="CJ47" s="35"/>
    </row>
    <row r="48" ht="24.75" customHeight="1">
      <c r="A48" s="35"/>
      <c r="B48" s="82">
        <v>39.0</v>
      </c>
      <c r="C48" s="83">
        <v>0.0</v>
      </c>
      <c r="D48" s="174" t="s">
        <v>2302</v>
      </c>
      <c r="E48" s="83">
        <v>100.0</v>
      </c>
      <c r="F48" s="100" t="s">
        <v>2055</v>
      </c>
      <c r="G48" s="83">
        <v>50.0</v>
      </c>
      <c r="H48" s="100" t="s">
        <v>2225</v>
      </c>
      <c r="I48" s="83">
        <v>200.0</v>
      </c>
      <c r="J48" s="100" t="s">
        <v>2013</v>
      </c>
      <c r="K48" s="83">
        <v>200.0</v>
      </c>
      <c r="L48" s="116" t="s">
        <v>2014</v>
      </c>
      <c r="M48" s="83">
        <v>200.0</v>
      </c>
      <c r="N48" s="100" t="s">
        <v>2015</v>
      </c>
      <c r="O48" s="101"/>
      <c r="P48" s="114"/>
      <c r="Q48" s="83">
        <v>200.0</v>
      </c>
      <c r="R48" s="115" t="s">
        <v>4704</v>
      </c>
      <c r="S48" s="83">
        <v>100.0</v>
      </c>
      <c r="T48" s="115" t="s">
        <v>2387</v>
      </c>
      <c r="U48" s="83">
        <v>200.0</v>
      </c>
      <c r="V48" s="156" t="s">
        <v>2019</v>
      </c>
      <c r="W48" s="83">
        <v>400.0</v>
      </c>
      <c r="X48" s="100" t="s">
        <v>2020</v>
      </c>
      <c r="Y48" s="83">
        <v>100.0</v>
      </c>
      <c r="Z48" s="100" t="s">
        <v>2110</v>
      </c>
      <c r="AA48" s="83">
        <v>100.0</v>
      </c>
      <c r="AB48" s="115" t="s">
        <v>2022</v>
      </c>
      <c r="AC48" s="83">
        <v>100.0</v>
      </c>
      <c r="AD48" s="100" t="s">
        <v>1977</v>
      </c>
      <c r="AE48" s="83">
        <v>200.0</v>
      </c>
      <c r="AF48" s="100" t="s">
        <v>2024</v>
      </c>
      <c r="AG48" s="101"/>
      <c r="AK48" s="83">
        <v>100.0</v>
      </c>
      <c r="AL48" s="100" t="s">
        <v>5377</v>
      </c>
      <c r="AM48" s="142">
        <v>400.0</v>
      </c>
      <c r="AN48" s="504" t="s">
        <v>2158</v>
      </c>
      <c r="AO48" s="83">
        <v>300.0</v>
      </c>
      <c r="AP48" s="119" t="s">
        <v>3468</v>
      </c>
      <c r="AQ48" s="35"/>
      <c r="AR48" s="35"/>
      <c r="AS48" s="83">
        <v>200.0</v>
      </c>
      <c r="AT48" s="119" t="s">
        <v>2030</v>
      </c>
      <c r="AU48" s="83">
        <v>200.0</v>
      </c>
      <c r="AV48" s="100" t="s">
        <v>2031</v>
      </c>
      <c r="AW48" s="101"/>
      <c r="AX48" s="35"/>
      <c r="AY48" s="101"/>
      <c r="AZ48" s="114"/>
      <c r="BA48" s="83">
        <v>300.0</v>
      </c>
      <c r="BB48" s="100" t="s">
        <v>2164</v>
      </c>
      <c r="BC48" s="83">
        <v>200.0</v>
      </c>
      <c r="BD48" s="500" t="s">
        <v>2035</v>
      </c>
      <c r="BE48" s="35"/>
      <c r="BF48" s="35"/>
      <c r="BG48" s="83">
        <v>600.0</v>
      </c>
      <c r="BH48" s="84" t="s">
        <v>2036</v>
      </c>
      <c r="BI48" s="97">
        <v>100.0</v>
      </c>
      <c r="BJ48" s="98" t="s">
        <v>2037</v>
      </c>
      <c r="BK48" s="83"/>
      <c r="BL48" s="150"/>
      <c r="BM48" s="101"/>
      <c r="BN48" s="150"/>
      <c r="BO48" s="91">
        <v>100.0</v>
      </c>
      <c r="BP48" s="115" t="s">
        <v>4061</v>
      </c>
      <c r="BQ48" s="101"/>
      <c r="BR48" s="101"/>
      <c r="BS48" s="83">
        <v>100.0</v>
      </c>
      <c r="BT48" s="99" t="s">
        <v>2040</v>
      </c>
      <c r="BU48" s="83">
        <v>50.0</v>
      </c>
      <c r="BV48" s="99" t="s">
        <v>2041</v>
      </c>
      <c r="BW48" s="83">
        <v>100.0</v>
      </c>
      <c r="BX48" s="120" t="s">
        <v>2042</v>
      </c>
      <c r="BY48" s="83">
        <v>50.0</v>
      </c>
      <c r="BZ48" s="99" t="s">
        <v>2043</v>
      </c>
      <c r="CA48" s="83"/>
      <c r="CB48" s="101"/>
      <c r="CC48" s="83">
        <v>100.0</v>
      </c>
      <c r="CD48" s="84" t="s">
        <v>2451</v>
      </c>
      <c r="CE48" s="101"/>
      <c r="CF48" s="83">
        <v>300.0</v>
      </c>
      <c r="CG48" s="501" t="s">
        <v>2301</v>
      </c>
      <c r="CH48" s="35"/>
      <c r="CI48" s="35"/>
      <c r="CJ48" s="35"/>
    </row>
    <row r="49" ht="24.75" customHeight="1">
      <c r="A49" s="35"/>
      <c r="B49" s="82">
        <v>40.0</v>
      </c>
      <c r="C49" s="83">
        <v>0.0</v>
      </c>
      <c r="D49" s="174" t="s">
        <v>2340</v>
      </c>
      <c r="E49" s="83">
        <v>100.0</v>
      </c>
      <c r="F49" s="100" t="s">
        <v>2142</v>
      </c>
      <c r="G49" s="83">
        <v>50.0</v>
      </c>
      <c r="H49" s="100" t="s">
        <v>2264</v>
      </c>
      <c r="I49" s="83">
        <v>100.0</v>
      </c>
      <c r="J49" s="100" t="s">
        <v>2057</v>
      </c>
      <c r="K49" s="83">
        <v>200.0</v>
      </c>
      <c r="L49" s="116" t="s">
        <v>2058</v>
      </c>
      <c r="M49" s="83">
        <v>200.0</v>
      </c>
      <c r="N49" s="100" t="s">
        <v>2059</v>
      </c>
      <c r="O49" s="101"/>
      <c r="P49" s="114"/>
      <c r="Q49" s="83">
        <v>200.0</v>
      </c>
      <c r="R49" s="115" t="s">
        <v>4715</v>
      </c>
      <c r="S49" s="83">
        <v>200.0</v>
      </c>
      <c r="T49" s="115" t="s">
        <v>2423</v>
      </c>
      <c r="U49" s="83">
        <v>100.0</v>
      </c>
      <c r="V49" s="156" t="s">
        <v>2064</v>
      </c>
      <c r="W49" s="83">
        <v>400.0</v>
      </c>
      <c r="X49" s="100" t="s">
        <v>2065</v>
      </c>
      <c r="Y49" s="83">
        <v>300.0</v>
      </c>
      <c r="Z49" s="100" t="s">
        <v>2152</v>
      </c>
      <c r="AA49" s="83">
        <v>200.0</v>
      </c>
      <c r="AB49" s="100" t="s">
        <v>2067</v>
      </c>
      <c r="AC49" s="83">
        <v>100.0</v>
      </c>
      <c r="AD49" s="100" t="s">
        <v>2068</v>
      </c>
      <c r="AE49" s="83">
        <v>300.0</v>
      </c>
      <c r="AF49" s="100" t="s">
        <v>2069</v>
      </c>
      <c r="AG49" s="101"/>
      <c r="AK49" s="83">
        <v>100.0</v>
      </c>
      <c r="AL49" s="100" t="s">
        <v>5383</v>
      </c>
      <c r="AM49" s="218"/>
      <c r="AN49" s="114"/>
      <c r="AO49" s="83">
        <v>300.0</v>
      </c>
      <c r="AP49" s="117" t="s">
        <v>3494</v>
      </c>
      <c r="AQ49" s="35"/>
      <c r="AR49" s="35"/>
      <c r="AS49" s="83">
        <v>200.0</v>
      </c>
      <c r="AT49" s="119" t="s">
        <v>2075</v>
      </c>
      <c r="AU49" s="83">
        <v>300.0</v>
      </c>
      <c r="AV49" s="100" t="s">
        <v>2076</v>
      </c>
      <c r="AW49" s="101"/>
      <c r="AX49" s="35"/>
      <c r="AY49" s="101"/>
      <c r="AZ49" s="114"/>
      <c r="BA49" s="83">
        <v>100.0</v>
      </c>
      <c r="BB49" s="100" t="s">
        <v>2205</v>
      </c>
      <c r="BC49" s="83">
        <v>200.0</v>
      </c>
      <c r="BD49" s="500" t="s">
        <v>2080</v>
      </c>
      <c r="BE49" s="35"/>
      <c r="BF49" s="35"/>
      <c r="BG49" s="83">
        <v>200.0</v>
      </c>
      <c r="BH49" s="84" t="s">
        <v>2081</v>
      </c>
      <c r="BI49" s="97">
        <v>200.0</v>
      </c>
      <c r="BJ49" s="99" t="s">
        <v>2082</v>
      </c>
      <c r="BK49" s="179"/>
      <c r="BL49" s="180"/>
      <c r="BM49" s="180"/>
      <c r="BN49" s="180"/>
      <c r="BO49" s="91">
        <v>300.0</v>
      </c>
      <c r="BP49" s="115" t="s">
        <v>4080</v>
      </c>
      <c r="BQ49" s="101"/>
      <c r="BR49" s="101"/>
      <c r="BS49" s="83">
        <v>50.0</v>
      </c>
      <c r="BT49" s="99" t="s">
        <v>2085</v>
      </c>
      <c r="BU49" s="83">
        <v>50.0</v>
      </c>
      <c r="BV49" s="99" t="s">
        <v>2086</v>
      </c>
      <c r="BW49" s="83">
        <v>500.0</v>
      </c>
      <c r="BX49" s="120" t="s">
        <v>2087</v>
      </c>
      <c r="BY49" s="83">
        <v>100.0</v>
      </c>
      <c r="BZ49" s="99" t="s">
        <v>2088</v>
      </c>
      <c r="CA49" s="83"/>
      <c r="CB49" s="101"/>
      <c r="CC49" s="83">
        <v>300.0</v>
      </c>
      <c r="CD49" s="84" t="s">
        <v>2490</v>
      </c>
      <c r="CE49" s="101"/>
      <c r="CF49" s="83">
        <v>50.0</v>
      </c>
      <c r="CG49" s="501" t="s">
        <v>7315</v>
      </c>
      <c r="CH49" s="35"/>
      <c r="CI49" s="35"/>
      <c r="CJ49" s="35"/>
    </row>
    <row r="50" ht="24.75" customHeight="1">
      <c r="A50" s="35"/>
      <c r="B50" s="82">
        <v>41.0</v>
      </c>
      <c r="C50" s="83">
        <v>50.0</v>
      </c>
      <c r="D50" s="174" t="s">
        <v>2379</v>
      </c>
      <c r="E50" s="83">
        <v>200.0</v>
      </c>
      <c r="F50" s="100" t="s">
        <v>2183</v>
      </c>
      <c r="G50" s="83">
        <v>100.0</v>
      </c>
      <c r="H50" s="100" t="s">
        <v>2304</v>
      </c>
      <c r="I50" s="83">
        <v>200.0</v>
      </c>
      <c r="J50" s="100" t="s">
        <v>2102</v>
      </c>
      <c r="K50" s="83">
        <v>300.0</v>
      </c>
      <c r="L50" s="116" t="s">
        <v>2103</v>
      </c>
      <c r="M50" s="83">
        <v>200.0</v>
      </c>
      <c r="N50" s="100" t="s">
        <v>2104</v>
      </c>
      <c r="O50" s="101"/>
      <c r="P50" s="114"/>
      <c r="Q50" s="83">
        <v>300.0</v>
      </c>
      <c r="R50" s="115" t="s">
        <v>4726</v>
      </c>
      <c r="S50" s="83">
        <v>100.0</v>
      </c>
      <c r="T50" s="115" t="s">
        <v>2461</v>
      </c>
      <c r="U50" s="83">
        <v>100.0</v>
      </c>
      <c r="V50" s="156" t="s">
        <v>2108</v>
      </c>
      <c r="W50" s="83">
        <v>300.0</v>
      </c>
      <c r="X50" s="100" t="s">
        <v>2109</v>
      </c>
      <c r="Y50" s="83">
        <v>300.0</v>
      </c>
      <c r="Z50" s="100" t="s">
        <v>2193</v>
      </c>
      <c r="AA50" s="83">
        <v>50.0</v>
      </c>
      <c r="AB50" s="115" t="s">
        <v>2111</v>
      </c>
      <c r="AC50" s="83">
        <v>200.0</v>
      </c>
      <c r="AD50" s="100" t="s">
        <v>2112</v>
      </c>
      <c r="AE50" s="83">
        <v>200.0</v>
      </c>
      <c r="AF50" s="100" t="s">
        <v>2155</v>
      </c>
      <c r="AG50" s="101"/>
      <c r="AK50" s="83">
        <v>100.0</v>
      </c>
      <c r="AL50" s="115" t="s">
        <v>5389</v>
      </c>
      <c r="AM50" s="218"/>
      <c r="AN50" s="114"/>
      <c r="AO50" s="83">
        <v>500.0</v>
      </c>
      <c r="AP50" s="117" t="s">
        <v>3521</v>
      </c>
      <c r="AQ50" s="144"/>
      <c r="AR50" s="35"/>
      <c r="AS50" s="83">
        <v>200.0</v>
      </c>
      <c r="AT50" s="119" t="s">
        <v>2119</v>
      </c>
      <c r="AU50" s="83">
        <v>200.0</v>
      </c>
      <c r="AV50" s="100" t="s">
        <v>2120</v>
      </c>
      <c r="AW50" s="101"/>
      <c r="AX50" s="35"/>
      <c r="AY50" s="101"/>
      <c r="AZ50" s="114"/>
      <c r="BA50" s="83">
        <v>200.0</v>
      </c>
      <c r="BB50" s="100" t="s">
        <v>1546</v>
      </c>
      <c r="BC50" s="83">
        <v>200.0</v>
      </c>
      <c r="BD50" s="500" t="s">
        <v>2124</v>
      </c>
      <c r="BE50" s="35"/>
      <c r="BF50" s="35"/>
      <c r="BG50" s="83">
        <v>200.0</v>
      </c>
      <c r="BH50" s="84" t="s">
        <v>2125</v>
      </c>
      <c r="BI50" s="97">
        <v>200.0</v>
      </c>
      <c r="BJ50" s="98" t="s">
        <v>2126</v>
      </c>
      <c r="BK50" s="184"/>
      <c r="BL50" s="185"/>
      <c r="BM50" s="185"/>
      <c r="BN50" s="185"/>
      <c r="BO50" s="91">
        <v>500.0</v>
      </c>
      <c r="BP50" s="115" t="s">
        <v>4136</v>
      </c>
      <c r="BQ50" s="101"/>
      <c r="BR50" s="101"/>
      <c r="BS50" s="83">
        <v>100.0</v>
      </c>
      <c r="BT50" s="99" t="s">
        <v>2129</v>
      </c>
      <c r="BU50" s="83">
        <v>50.0</v>
      </c>
      <c r="BV50" s="99" t="s">
        <v>2130</v>
      </c>
      <c r="BW50" s="83">
        <v>200.0</v>
      </c>
      <c r="BX50" s="120" t="s">
        <v>2131</v>
      </c>
      <c r="BY50" s="83">
        <v>100.0</v>
      </c>
      <c r="BZ50" s="99" t="s">
        <v>2132</v>
      </c>
      <c r="CA50" s="83"/>
      <c r="CB50" s="101"/>
      <c r="CC50" s="83">
        <v>300.0</v>
      </c>
      <c r="CD50" s="115" t="s">
        <v>2526</v>
      </c>
      <c r="CE50" s="101"/>
      <c r="CF50" s="83">
        <v>200.0</v>
      </c>
      <c r="CG50" s="222" t="s">
        <v>2413</v>
      </c>
      <c r="CH50" s="35"/>
      <c r="CI50" s="35"/>
      <c r="CJ50" s="35"/>
    </row>
    <row r="51" ht="24.75" customHeight="1">
      <c r="A51" s="35"/>
      <c r="B51" s="82">
        <v>42.0</v>
      </c>
      <c r="C51" s="83">
        <v>50.0</v>
      </c>
      <c r="D51" s="174" t="s">
        <v>2414</v>
      </c>
      <c r="E51" s="83">
        <v>100.0</v>
      </c>
      <c r="F51" s="100" t="s">
        <v>2224</v>
      </c>
      <c r="G51" s="83">
        <v>0.0</v>
      </c>
      <c r="H51" s="100" t="s">
        <v>2342</v>
      </c>
      <c r="I51" s="83">
        <v>100.0</v>
      </c>
      <c r="J51" s="100" t="s">
        <v>2144</v>
      </c>
      <c r="K51" s="83">
        <v>200.0</v>
      </c>
      <c r="L51" s="116" t="s">
        <v>2145</v>
      </c>
      <c r="M51" s="83">
        <v>200.0</v>
      </c>
      <c r="N51" s="100" t="s">
        <v>2146</v>
      </c>
      <c r="O51" s="101"/>
      <c r="P51" s="114"/>
      <c r="Q51" s="83">
        <v>300.0</v>
      </c>
      <c r="R51" s="115" t="s">
        <v>4737</v>
      </c>
      <c r="S51" s="83">
        <v>100.0</v>
      </c>
      <c r="T51" s="115" t="s">
        <v>2534</v>
      </c>
      <c r="U51" s="83">
        <v>200.0</v>
      </c>
      <c r="V51" s="156" t="s">
        <v>2150</v>
      </c>
      <c r="W51" s="83">
        <v>300.0</v>
      </c>
      <c r="X51" s="100" t="s">
        <v>2151</v>
      </c>
      <c r="Y51" s="83">
        <v>200.0</v>
      </c>
      <c r="Z51" s="115" t="s">
        <v>2234</v>
      </c>
      <c r="AA51" s="83">
        <v>100.0</v>
      </c>
      <c r="AB51" s="100" t="s">
        <v>2153</v>
      </c>
      <c r="AC51" s="83">
        <v>500.0</v>
      </c>
      <c r="AD51" s="100" t="s">
        <v>2154</v>
      </c>
      <c r="AE51" s="83">
        <v>100.0</v>
      </c>
      <c r="AF51" s="100" t="s">
        <v>2196</v>
      </c>
      <c r="AG51" s="35"/>
      <c r="AI51" s="97"/>
      <c r="AJ51" s="150"/>
      <c r="AK51" s="83">
        <v>100.0</v>
      </c>
      <c r="AL51" s="100" t="s">
        <v>5395</v>
      </c>
      <c r="AM51" s="218"/>
      <c r="AN51" s="114"/>
      <c r="AO51" s="83">
        <v>300.0</v>
      </c>
      <c r="AP51" s="117" t="s">
        <v>3545</v>
      </c>
      <c r="AQ51" s="35"/>
      <c r="AR51" s="35"/>
      <c r="AS51" s="83">
        <v>300.0</v>
      </c>
      <c r="AT51" s="119" t="s">
        <v>830</v>
      </c>
      <c r="AU51" s="83">
        <v>200.0</v>
      </c>
      <c r="AV51" s="100" t="s">
        <v>2161</v>
      </c>
      <c r="AW51" s="101"/>
      <c r="AX51" s="35"/>
      <c r="AY51" s="101"/>
      <c r="AZ51" s="114"/>
      <c r="BA51" s="83">
        <v>200.0</v>
      </c>
      <c r="BB51" s="115" t="s">
        <v>2285</v>
      </c>
      <c r="BC51" s="83">
        <v>200.0</v>
      </c>
      <c r="BD51" s="500" t="s">
        <v>2165</v>
      </c>
      <c r="BE51" s="35"/>
      <c r="BF51" s="35"/>
      <c r="BG51" s="83">
        <v>600.0</v>
      </c>
      <c r="BH51" s="84" t="s">
        <v>2166</v>
      </c>
      <c r="BI51" s="97">
        <v>100.0</v>
      </c>
      <c r="BJ51" s="98" t="s">
        <v>2167</v>
      </c>
      <c r="BK51" s="184"/>
      <c r="BL51" s="185"/>
      <c r="BM51" s="185"/>
      <c r="BN51" s="185"/>
      <c r="BO51" s="91">
        <v>200.0</v>
      </c>
      <c r="BP51" s="115" t="s">
        <v>4229</v>
      </c>
      <c r="BQ51" s="101"/>
      <c r="BR51" s="101"/>
      <c r="BS51" s="83">
        <v>50.0</v>
      </c>
      <c r="BT51" s="99" t="s">
        <v>2170</v>
      </c>
      <c r="BU51" s="83">
        <v>100.0</v>
      </c>
      <c r="BV51" s="99" t="s">
        <v>2171</v>
      </c>
      <c r="BW51" s="83">
        <v>300.0</v>
      </c>
      <c r="BX51" s="120" t="s">
        <v>2172</v>
      </c>
      <c r="BY51" s="83">
        <v>100.0</v>
      </c>
      <c r="BZ51" s="99" t="s">
        <v>2173</v>
      </c>
      <c r="CA51" s="83"/>
      <c r="CB51" s="101"/>
      <c r="CC51" s="83">
        <v>200.0</v>
      </c>
      <c r="CD51" s="115" t="s">
        <v>2559</v>
      </c>
      <c r="CE51" s="101"/>
      <c r="CF51" s="83">
        <v>200.0</v>
      </c>
      <c r="CG51" s="222" t="s">
        <v>2452</v>
      </c>
      <c r="CH51" s="35"/>
      <c r="CI51" s="35"/>
      <c r="CJ51" s="35"/>
    </row>
    <row r="52" ht="24.75" customHeight="1">
      <c r="A52" s="35"/>
      <c r="B52" s="82">
        <v>43.0</v>
      </c>
      <c r="C52" s="83">
        <v>0.0</v>
      </c>
      <c r="D52" s="174" t="s">
        <v>2453</v>
      </c>
      <c r="E52" s="83">
        <v>100.0</v>
      </c>
      <c r="F52" s="100" t="s">
        <v>2263</v>
      </c>
      <c r="G52" s="83">
        <v>50.0</v>
      </c>
      <c r="H52" s="100" t="s">
        <v>2416</v>
      </c>
      <c r="I52" s="83">
        <v>200.0</v>
      </c>
      <c r="J52" s="100" t="s">
        <v>2185</v>
      </c>
      <c r="K52" s="83">
        <v>200.0</v>
      </c>
      <c r="L52" s="116" t="s">
        <v>2186</v>
      </c>
      <c r="M52" s="83">
        <v>200.0</v>
      </c>
      <c r="N52" s="100" t="s">
        <v>2187</v>
      </c>
      <c r="O52" s="101"/>
      <c r="P52" s="114"/>
      <c r="Q52" s="83">
        <v>300.0</v>
      </c>
      <c r="R52" s="115" t="s">
        <v>4748</v>
      </c>
      <c r="S52" s="83">
        <v>200.0</v>
      </c>
      <c r="T52" s="115" t="s">
        <v>2569</v>
      </c>
      <c r="U52" s="83">
        <v>200.0</v>
      </c>
      <c r="V52" s="156" t="s">
        <v>2191</v>
      </c>
      <c r="W52" s="83">
        <v>300.0</v>
      </c>
      <c r="X52" s="100" t="s">
        <v>2192</v>
      </c>
      <c r="Y52" s="83">
        <v>400.0</v>
      </c>
      <c r="Z52" s="100" t="s">
        <v>2273</v>
      </c>
      <c r="AA52" s="83">
        <v>200.0</v>
      </c>
      <c r="AB52" s="115" t="s">
        <v>2194</v>
      </c>
      <c r="AC52" s="83">
        <v>100.0</v>
      </c>
      <c r="AD52" s="100" t="s">
        <v>2195</v>
      </c>
      <c r="AE52" s="83">
        <v>200.0</v>
      </c>
      <c r="AF52" s="115" t="s">
        <v>2276</v>
      </c>
      <c r="AG52" s="35"/>
      <c r="AI52" s="97"/>
      <c r="AJ52" s="150"/>
      <c r="AK52" s="83">
        <v>100.0</v>
      </c>
      <c r="AL52" s="100" t="s">
        <v>5401</v>
      </c>
      <c r="AM52" s="218"/>
      <c r="AN52" s="114"/>
      <c r="AO52" s="83">
        <v>300.0</v>
      </c>
      <c r="AP52" s="119" t="s">
        <v>3570</v>
      </c>
      <c r="AQ52" s="35"/>
      <c r="AR52" s="35"/>
      <c r="AS52" s="83">
        <v>200.0</v>
      </c>
      <c r="AT52" s="119" t="s">
        <v>2202</v>
      </c>
      <c r="AU52" s="83">
        <v>300.0</v>
      </c>
      <c r="AV52" s="100" t="s">
        <v>2203</v>
      </c>
      <c r="AW52" s="101"/>
      <c r="AX52" s="35"/>
      <c r="AY52" s="101"/>
      <c r="AZ52" s="114"/>
      <c r="BA52" s="83">
        <v>300.0</v>
      </c>
      <c r="BB52" s="100" t="s">
        <v>2324</v>
      </c>
      <c r="BC52" s="83">
        <v>200.0</v>
      </c>
      <c r="BD52" s="500" t="s">
        <v>2206</v>
      </c>
      <c r="BE52" s="35"/>
      <c r="BF52" s="35"/>
      <c r="BG52" s="83">
        <v>100.0</v>
      </c>
      <c r="BH52" s="84" t="s">
        <v>2207</v>
      </c>
      <c r="BI52" s="97">
        <v>200.0</v>
      </c>
      <c r="BJ52" s="190" t="s">
        <v>2208</v>
      </c>
      <c r="BK52" s="184"/>
      <c r="BL52" s="185"/>
      <c r="BM52" s="185"/>
      <c r="BN52" s="185"/>
      <c r="BO52" s="91">
        <v>300.0</v>
      </c>
      <c r="BP52" s="115" t="s">
        <v>4247</v>
      </c>
      <c r="BQ52" s="101"/>
      <c r="BR52" s="101"/>
      <c r="BS52" s="83">
        <v>0.0</v>
      </c>
      <c r="BT52" s="99" t="s">
        <v>2211</v>
      </c>
      <c r="BU52" s="83">
        <v>100.0</v>
      </c>
      <c r="BV52" s="99" t="s">
        <v>2212</v>
      </c>
      <c r="BW52" s="83">
        <v>200.0</v>
      </c>
      <c r="BX52" s="148" t="s">
        <v>2213</v>
      </c>
      <c r="BY52" s="83">
        <v>300.0</v>
      </c>
      <c r="BZ52" s="99" t="s">
        <v>2214</v>
      </c>
      <c r="CA52" s="83"/>
      <c r="CB52" s="101"/>
      <c r="CC52" s="83">
        <v>200.0</v>
      </c>
      <c r="CD52" s="115" t="s">
        <v>2664</v>
      </c>
      <c r="CE52" s="101"/>
      <c r="CF52" s="83">
        <v>300.0</v>
      </c>
      <c r="CG52" s="222" t="s">
        <v>2491</v>
      </c>
      <c r="CH52" s="35"/>
      <c r="CI52" s="35"/>
      <c r="CJ52" s="35"/>
    </row>
    <row r="53" ht="24.75" customHeight="1">
      <c r="A53" s="35"/>
      <c r="B53" s="82">
        <v>44.0</v>
      </c>
      <c r="C53" s="83">
        <v>0.0</v>
      </c>
      <c r="D53" s="174" t="s">
        <v>2492</v>
      </c>
      <c r="E53" s="83">
        <v>50.0</v>
      </c>
      <c r="F53" s="100" t="s">
        <v>2303</v>
      </c>
      <c r="G53" s="83">
        <v>50.0</v>
      </c>
      <c r="H53" s="100" t="s">
        <v>2455</v>
      </c>
      <c r="I53" s="83">
        <v>300.0</v>
      </c>
      <c r="J53" s="100" t="s">
        <v>2226</v>
      </c>
      <c r="K53" s="83">
        <v>200.0</v>
      </c>
      <c r="L53" s="116" t="s">
        <v>2227</v>
      </c>
      <c r="M53" s="83">
        <v>200.0</v>
      </c>
      <c r="N53" s="100" t="s">
        <v>2228</v>
      </c>
      <c r="O53" s="101"/>
      <c r="P53" s="114"/>
      <c r="Q53" s="83">
        <v>200.0</v>
      </c>
      <c r="R53" s="115" t="s">
        <v>4759</v>
      </c>
      <c r="S53" s="83">
        <v>100.0</v>
      </c>
      <c r="T53" s="115" t="s">
        <v>2603</v>
      </c>
      <c r="U53" s="83">
        <v>200.0</v>
      </c>
      <c r="V53" s="115" t="s">
        <v>2232</v>
      </c>
      <c r="W53" s="83">
        <v>500.0</v>
      </c>
      <c r="X53" s="100" t="s">
        <v>2233</v>
      </c>
      <c r="Y53" s="83">
        <v>100.0</v>
      </c>
      <c r="Z53" s="115" t="s">
        <v>2313</v>
      </c>
      <c r="AA53" s="83">
        <v>100.0</v>
      </c>
      <c r="AB53" s="115" t="s">
        <v>2235</v>
      </c>
      <c r="AC53" s="83">
        <v>200.0</v>
      </c>
      <c r="AD53" s="100" t="s">
        <v>2275</v>
      </c>
      <c r="AE53" s="83">
        <v>200.0</v>
      </c>
      <c r="AF53" s="100" t="s">
        <v>2316</v>
      </c>
      <c r="AG53" s="35"/>
      <c r="AI53" s="97"/>
      <c r="AJ53" s="150"/>
      <c r="AK53" s="83">
        <v>100.0</v>
      </c>
      <c r="AL53" s="100" t="s">
        <v>5406</v>
      </c>
      <c r="AM53" s="218"/>
      <c r="AN53" s="114"/>
      <c r="AO53" s="83">
        <v>400.0</v>
      </c>
      <c r="AP53" s="117" t="s">
        <v>3595</v>
      </c>
      <c r="AQ53" s="35"/>
      <c r="AR53" s="35"/>
      <c r="AS53" s="83">
        <v>300.0</v>
      </c>
      <c r="AT53" s="119" t="s">
        <v>2243</v>
      </c>
      <c r="AU53" s="83">
        <v>200.0</v>
      </c>
      <c r="AV53" s="100" t="s">
        <v>2244</v>
      </c>
      <c r="AW53" s="101"/>
      <c r="AX53" s="35"/>
      <c r="AY53" s="101"/>
      <c r="AZ53" s="114"/>
      <c r="BA53" s="83">
        <v>300.0</v>
      </c>
      <c r="BB53" s="100" t="s">
        <v>2397</v>
      </c>
      <c r="BC53" s="83">
        <v>200.0</v>
      </c>
      <c r="BD53" s="500" t="s">
        <v>2246</v>
      </c>
      <c r="BE53" s="35"/>
      <c r="BF53" s="35"/>
      <c r="BG53" s="83">
        <v>300.0</v>
      </c>
      <c r="BH53" s="84" t="s">
        <v>2247</v>
      </c>
      <c r="BI53" s="97">
        <v>300.0</v>
      </c>
      <c r="BJ53" s="190" t="s">
        <v>2248</v>
      </c>
      <c r="BK53" s="184"/>
      <c r="BL53" s="185"/>
      <c r="BM53" s="185"/>
      <c r="BN53" s="185"/>
      <c r="BO53" s="91">
        <v>300.0</v>
      </c>
      <c r="BP53" s="115" t="s">
        <v>4285</v>
      </c>
      <c r="BQ53" s="101"/>
      <c r="BR53" s="101"/>
      <c r="BS53" s="83">
        <v>50.0</v>
      </c>
      <c r="BT53" s="99" t="s">
        <v>2251</v>
      </c>
      <c r="BU53" s="83">
        <v>50.0</v>
      </c>
      <c r="BV53" s="99" t="s">
        <v>2252</v>
      </c>
      <c r="BW53" s="83">
        <v>400.0</v>
      </c>
      <c r="BX53" s="120" t="s">
        <v>2253</v>
      </c>
      <c r="BY53" s="83">
        <v>50.0</v>
      </c>
      <c r="BZ53" s="99" t="s">
        <v>2254</v>
      </c>
      <c r="CA53" s="83"/>
      <c r="CB53" s="101"/>
      <c r="CC53" s="83">
        <v>200.0</v>
      </c>
      <c r="CD53" s="84" t="s">
        <v>2768</v>
      </c>
      <c r="CE53" s="101"/>
      <c r="CF53" s="83">
        <v>300.0</v>
      </c>
      <c r="CG53" s="222" t="s">
        <v>2527</v>
      </c>
      <c r="CH53" s="35"/>
      <c r="CI53" s="35"/>
      <c r="CJ53" s="35"/>
    </row>
    <row r="54" ht="24.75" customHeight="1">
      <c r="A54" s="35"/>
      <c r="B54" s="82">
        <v>45.0</v>
      </c>
      <c r="C54" s="83">
        <v>50.0</v>
      </c>
      <c r="D54" s="174" t="s">
        <v>2528</v>
      </c>
      <c r="E54" s="83">
        <v>200.0</v>
      </c>
      <c r="F54" s="100" t="s">
        <v>2341</v>
      </c>
      <c r="G54" s="83">
        <v>100.0</v>
      </c>
      <c r="H54" s="100" t="s">
        <v>2494</v>
      </c>
      <c r="I54" s="83">
        <v>200.0</v>
      </c>
      <c r="J54" s="174" t="s">
        <v>2265</v>
      </c>
      <c r="K54" s="83">
        <v>200.0</v>
      </c>
      <c r="L54" s="116" t="s">
        <v>2266</v>
      </c>
      <c r="M54" s="83">
        <v>200.0</v>
      </c>
      <c r="N54" s="100" t="s">
        <v>2267</v>
      </c>
      <c r="O54" s="101"/>
      <c r="P54" s="114"/>
      <c r="Q54" s="83">
        <v>200.0</v>
      </c>
      <c r="R54" s="115" t="s">
        <v>4770</v>
      </c>
      <c r="S54" s="83">
        <v>200.0</v>
      </c>
      <c r="T54" s="115" t="s">
        <v>2913</v>
      </c>
      <c r="U54" s="83">
        <v>200.0</v>
      </c>
      <c r="V54" s="115" t="s">
        <v>2271</v>
      </c>
      <c r="W54" s="83">
        <v>400.0</v>
      </c>
      <c r="X54" s="115" t="s">
        <v>2272</v>
      </c>
      <c r="Y54" s="83">
        <v>100.0</v>
      </c>
      <c r="Z54" s="115" t="s">
        <v>2351</v>
      </c>
      <c r="AA54" s="83">
        <v>100.0</v>
      </c>
      <c r="AB54" s="100" t="s">
        <v>2274</v>
      </c>
      <c r="AC54" s="83">
        <v>200.0</v>
      </c>
      <c r="AD54" s="100" t="s">
        <v>2315</v>
      </c>
      <c r="AE54" s="83">
        <v>50.0</v>
      </c>
      <c r="AF54" s="100" t="s">
        <v>2354</v>
      </c>
      <c r="AG54" s="35"/>
      <c r="AI54" s="97"/>
      <c r="AJ54" s="150"/>
      <c r="AK54" s="83">
        <v>300.0</v>
      </c>
      <c r="AL54" s="100" t="s">
        <v>5412</v>
      </c>
      <c r="AM54" s="218"/>
      <c r="AN54" s="114"/>
      <c r="AO54" s="83">
        <v>300.0</v>
      </c>
      <c r="AP54" s="119" t="s">
        <v>3617</v>
      </c>
      <c r="AQ54" s="35"/>
      <c r="AR54" s="35"/>
      <c r="AS54" s="83">
        <v>200.0</v>
      </c>
      <c r="AT54" s="119" t="s">
        <v>2282</v>
      </c>
      <c r="AU54" s="83">
        <v>200.0</v>
      </c>
      <c r="AV54" s="100" t="s">
        <v>2283</v>
      </c>
      <c r="AW54" s="101"/>
      <c r="AX54" s="35"/>
      <c r="AY54" s="101"/>
      <c r="AZ54" s="114"/>
      <c r="BA54" s="83">
        <v>200.0</v>
      </c>
      <c r="BB54" s="100" t="s">
        <v>2475</v>
      </c>
      <c r="BC54" s="83">
        <v>200.0</v>
      </c>
      <c r="BD54" s="500" t="s">
        <v>2286</v>
      </c>
      <c r="BE54" s="35"/>
      <c r="BF54" s="35"/>
      <c r="BG54" s="83">
        <v>900.0</v>
      </c>
      <c r="BH54" s="84" t="s">
        <v>2287</v>
      </c>
      <c r="BI54" s="97">
        <v>300.0</v>
      </c>
      <c r="BJ54" s="190" t="s">
        <v>2288</v>
      </c>
      <c r="BK54" s="184"/>
      <c r="BL54" s="185"/>
      <c r="BM54" s="185"/>
      <c r="BN54" s="185"/>
      <c r="BO54" s="91">
        <v>200.0</v>
      </c>
      <c r="BP54" s="115" t="s">
        <v>4336</v>
      </c>
      <c r="BQ54" s="101"/>
      <c r="BR54" s="101"/>
      <c r="BS54" s="83">
        <v>50.0</v>
      </c>
      <c r="BT54" s="99" t="s">
        <v>2291</v>
      </c>
      <c r="BU54" s="83">
        <v>50.0</v>
      </c>
      <c r="BV54" s="99" t="s">
        <v>2292</v>
      </c>
      <c r="BW54" s="83">
        <v>700.0</v>
      </c>
      <c r="BX54" s="120" t="s">
        <v>2293</v>
      </c>
      <c r="BY54" s="83">
        <v>100.0</v>
      </c>
      <c r="BZ54" s="99" t="s">
        <v>2294</v>
      </c>
      <c r="CA54" s="83"/>
      <c r="CB54" s="101"/>
      <c r="CC54" s="83">
        <v>400.0</v>
      </c>
      <c r="CD54" s="115" t="s">
        <v>2803</v>
      </c>
      <c r="CE54" s="101"/>
      <c r="CF54" s="83">
        <v>300.0</v>
      </c>
      <c r="CG54" s="225" t="s">
        <v>2560</v>
      </c>
      <c r="CH54" s="35"/>
      <c r="CI54" s="35"/>
      <c r="CJ54" s="35"/>
    </row>
    <row r="55" ht="24.75" customHeight="1">
      <c r="A55" s="35"/>
      <c r="B55" s="82">
        <v>46.0</v>
      </c>
      <c r="C55" s="83">
        <v>50.0</v>
      </c>
      <c r="D55" s="174" t="s">
        <v>2561</v>
      </c>
      <c r="E55" s="83">
        <v>400.0</v>
      </c>
      <c r="F55" s="100" t="s">
        <v>2380</v>
      </c>
      <c r="G55" s="83">
        <v>800.0</v>
      </c>
      <c r="H55" s="100" t="s">
        <v>2563</v>
      </c>
      <c r="I55" s="83">
        <v>100.0</v>
      </c>
      <c r="J55" s="174" t="s">
        <v>2305</v>
      </c>
      <c r="K55" s="83">
        <v>200.0</v>
      </c>
      <c r="L55" s="116" t="s">
        <v>2306</v>
      </c>
      <c r="M55" s="83">
        <v>200.0</v>
      </c>
      <c r="N55" s="100" t="s">
        <v>2307</v>
      </c>
      <c r="O55" s="101"/>
      <c r="P55" s="505"/>
      <c r="Q55" s="83">
        <v>400.0</v>
      </c>
      <c r="R55" s="115" t="s">
        <v>4781</v>
      </c>
      <c r="S55" s="83">
        <v>300.0</v>
      </c>
      <c r="T55" s="100" t="s">
        <v>3270</v>
      </c>
      <c r="U55" s="83">
        <v>300.0</v>
      </c>
      <c r="V55" s="115" t="s">
        <v>2311</v>
      </c>
      <c r="W55" s="83">
        <v>300.0</v>
      </c>
      <c r="X55" s="100" t="s">
        <v>2312</v>
      </c>
      <c r="Y55" s="83">
        <v>200.0</v>
      </c>
      <c r="Z55" s="100" t="s">
        <v>2390</v>
      </c>
      <c r="AA55" s="83">
        <v>100.0</v>
      </c>
      <c r="AB55" s="100" t="s">
        <v>2314</v>
      </c>
      <c r="AC55" s="83">
        <v>400.0</v>
      </c>
      <c r="AD55" s="100" t="s">
        <v>2353</v>
      </c>
      <c r="AE55" s="83">
        <v>50.0</v>
      </c>
      <c r="AF55" s="100" t="s">
        <v>1656</v>
      </c>
      <c r="AG55" s="35"/>
      <c r="AI55" s="97"/>
      <c r="AJ55" s="150"/>
      <c r="AK55" s="83">
        <v>50.0</v>
      </c>
      <c r="AL55" s="100" t="s">
        <v>5418</v>
      </c>
      <c r="AM55" s="218"/>
      <c r="AN55" s="114"/>
      <c r="AO55" s="83">
        <v>300.0</v>
      </c>
      <c r="AP55" s="119" t="s">
        <v>3642</v>
      </c>
      <c r="AR55" s="35"/>
      <c r="AS55" s="83">
        <v>200.0</v>
      </c>
      <c r="AT55" s="119" t="s">
        <v>2322</v>
      </c>
      <c r="AU55" s="83">
        <v>200.0</v>
      </c>
      <c r="AV55" s="100" t="s">
        <v>2323</v>
      </c>
      <c r="AW55" s="101"/>
      <c r="AX55" s="35"/>
      <c r="AY55" s="101"/>
      <c r="AZ55" s="114"/>
      <c r="BA55" s="83">
        <v>100.0</v>
      </c>
      <c r="BB55" s="115" t="s">
        <v>2512</v>
      </c>
      <c r="BC55" s="83">
        <v>200.0</v>
      </c>
      <c r="BD55" s="500" t="s">
        <v>2325</v>
      </c>
      <c r="BE55" s="35"/>
      <c r="BF55" s="35"/>
      <c r="BG55" s="83">
        <v>200.0</v>
      </c>
      <c r="BH55" s="84" t="s">
        <v>2326</v>
      </c>
      <c r="BI55" s="97">
        <v>100.0</v>
      </c>
      <c r="BJ55" s="190" t="s">
        <v>819</v>
      </c>
      <c r="BK55" s="184"/>
      <c r="BL55" s="185"/>
      <c r="BM55" s="185"/>
      <c r="BN55" s="185"/>
      <c r="BO55" s="91">
        <v>500.0</v>
      </c>
      <c r="BP55" s="115" t="s">
        <v>4397</v>
      </c>
      <c r="BQ55" s="101"/>
      <c r="BR55" s="101"/>
      <c r="BS55" s="83">
        <v>50.0</v>
      </c>
      <c r="BT55" s="99" t="s">
        <v>2329</v>
      </c>
      <c r="BU55" s="83">
        <v>50.0</v>
      </c>
      <c r="BV55" s="99" t="s">
        <v>2330</v>
      </c>
      <c r="BW55" s="83">
        <v>400.0</v>
      </c>
      <c r="BX55" s="120" t="s">
        <v>2331</v>
      </c>
      <c r="BY55" s="83">
        <v>100.0</v>
      </c>
      <c r="BZ55" s="99" t="s">
        <v>2332</v>
      </c>
      <c r="CA55" s="83"/>
      <c r="CB55" s="101"/>
      <c r="CC55" s="83">
        <v>100.0</v>
      </c>
      <c r="CD55" s="115" t="s">
        <v>2837</v>
      </c>
      <c r="CE55" s="101"/>
      <c r="CF55" s="83">
        <v>100.0</v>
      </c>
      <c r="CG55" s="222" t="s">
        <v>2595</v>
      </c>
      <c r="CH55" s="35"/>
      <c r="CI55" s="35"/>
      <c r="CJ55" s="35"/>
    </row>
    <row r="56" ht="24.75" customHeight="1">
      <c r="A56" s="35"/>
      <c r="B56" s="82">
        <v>47.0</v>
      </c>
      <c r="C56" s="83">
        <v>50.0</v>
      </c>
      <c r="D56" s="174" t="s">
        <v>2596</v>
      </c>
      <c r="E56" s="83">
        <v>400.0</v>
      </c>
      <c r="F56" s="100" t="s">
        <v>2415</v>
      </c>
      <c r="G56" s="83">
        <v>100.0</v>
      </c>
      <c r="H56" s="100" t="s">
        <v>2598</v>
      </c>
      <c r="I56" s="83">
        <v>200.0</v>
      </c>
      <c r="J56" s="174" t="s">
        <v>2382</v>
      </c>
      <c r="K56" s="83">
        <v>200.0</v>
      </c>
      <c r="L56" s="116" t="s">
        <v>2344</v>
      </c>
      <c r="M56" s="83">
        <v>200.0</v>
      </c>
      <c r="N56" s="100" t="s">
        <v>2345</v>
      </c>
      <c r="O56" s="101"/>
      <c r="P56" s="114"/>
      <c r="Q56" s="83">
        <v>500.0</v>
      </c>
      <c r="R56" s="115" t="s">
        <v>4792</v>
      </c>
      <c r="S56" s="83">
        <v>300.0</v>
      </c>
      <c r="T56" s="100" t="s">
        <v>2335</v>
      </c>
      <c r="U56" s="83">
        <v>200.0</v>
      </c>
      <c r="V56" s="115" t="s">
        <v>2349</v>
      </c>
      <c r="W56" s="83">
        <v>300.0</v>
      </c>
      <c r="X56" s="100" t="s">
        <v>2350</v>
      </c>
      <c r="Y56" s="83">
        <v>100.0</v>
      </c>
      <c r="Z56" s="115" t="s">
        <v>2464</v>
      </c>
      <c r="AA56" s="83">
        <v>100.0</v>
      </c>
      <c r="AB56" s="156" t="s">
        <v>2352</v>
      </c>
      <c r="AC56" s="83">
        <v>300.0</v>
      </c>
      <c r="AD56" s="100" t="s">
        <v>2392</v>
      </c>
      <c r="AE56" s="83">
        <v>50.0</v>
      </c>
      <c r="AF56" s="100" t="s">
        <v>2428</v>
      </c>
      <c r="AG56" s="35"/>
      <c r="AI56" s="97"/>
      <c r="AJ56" s="150"/>
      <c r="AK56" s="83">
        <v>300.0</v>
      </c>
      <c r="AL56" s="100" t="s">
        <v>5424</v>
      </c>
      <c r="AM56" s="218"/>
      <c r="AN56" s="114"/>
      <c r="AO56" s="83">
        <v>200.0</v>
      </c>
      <c r="AP56" s="117" t="s">
        <v>3666</v>
      </c>
      <c r="AR56" s="35"/>
      <c r="AS56" s="83">
        <v>300.0</v>
      </c>
      <c r="AT56" s="119" t="s">
        <v>2360</v>
      </c>
      <c r="AU56" s="83">
        <v>200.0</v>
      </c>
      <c r="AV56" s="100" t="s">
        <v>2361</v>
      </c>
      <c r="AW56" s="101"/>
      <c r="AX56" s="35"/>
      <c r="AY56" s="101"/>
      <c r="AZ56" s="114"/>
      <c r="BA56" s="83">
        <v>100.0</v>
      </c>
      <c r="BB56" s="100" t="s">
        <v>2546</v>
      </c>
      <c r="BC56" s="83">
        <v>200.0</v>
      </c>
      <c r="BD56" s="500" t="s">
        <v>2363</v>
      </c>
      <c r="BE56" s="35"/>
      <c r="BF56" s="35"/>
      <c r="BG56" s="83">
        <v>500.0</v>
      </c>
      <c r="BH56" s="84" t="s">
        <v>2364</v>
      </c>
      <c r="BI56" s="97">
        <v>200.0</v>
      </c>
      <c r="BJ56" s="190" t="s">
        <v>2365</v>
      </c>
      <c r="BK56" s="184"/>
      <c r="BL56" s="185"/>
      <c r="BM56" s="185"/>
      <c r="BN56" s="185"/>
      <c r="BO56" s="91">
        <v>300.0</v>
      </c>
      <c r="BP56" s="115" t="s">
        <v>4411</v>
      </c>
      <c r="BQ56" s="101"/>
      <c r="BR56" s="101"/>
      <c r="BS56" s="83">
        <v>200.0</v>
      </c>
      <c r="BT56" s="99" t="s">
        <v>2368</v>
      </c>
      <c r="BU56" s="83">
        <v>50.0</v>
      </c>
      <c r="BV56" s="99" t="s">
        <v>2369</v>
      </c>
      <c r="BW56" s="83">
        <v>100.0</v>
      </c>
      <c r="BX56" s="120" t="s">
        <v>2370</v>
      </c>
      <c r="BY56" s="83">
        <v>50.0</v>
      </c>
      <c r="BZ56" s="99" t="s">
        <v>2371</v>
      </c>
      <c r="CA56" s="83"/>
      <c r="CB56" s="101"/>
      <c r="CC56" s="83">
        <v>50.0</v>
      </c>
      <c r="CD56" s="115" t="s">
        <v>2870</v>
      </c>
      <c r="CE56" s="101"/>
      <c r="CF56" s="83">
        <v>300.0</v>
      </c>
      <c r="CG56" s="222" t="s">
        <v>2699</v>
      </c>
      <c r="CH56" s="35"/>
      <c r="CI56" s="35"/>
      <c r="CJ56" s="35"/>
    </row>
    <row r="57" ht="24.75" customHeight="1">
      <c r="A57" s="35"/>
      <c r="B57" s="82">
        <v>48.0</v>
      </c>
      <c r="C57" s="83">
        <v>50.0</v>
      </c>
      <c r="D57" s="174" t="s">
        <v>2630</v>
      </c>
      <c r="E57" s="83">
        <v>100.0</v>
      </c>
      <c r="F57" s="100" t="s">
        <v>2454</v>
      </c>
      <c r="G57" s="83">
        <v>50.0</v>
      </c>
      <c r="H57" s="100" t="s">
        <v>2632</v>
      </c>
      <c r="I57" s="83">
        <v>400.0</v>
      </c>
      <c r="J57" s="174" t="s">
        <v>2417</v>
      </c>
      <c r="K57" s="83">
        <v>200.0</v>
      </c>
      <c r="L57" s="116" t="s">
        <v>2383</v>
      </c>
      <c r="M57" s="83">
        <v>200.0</v>
      </c>
      <c r="N57" s="100" t="s">
        <v>2384</v>
      </c>
      <c r="O57" s="101"/>
      <c r="P57" s="114"/>
      <c r="Q57" s="83">
        <v>400.0</v>
      </c>
      <c r="R57" s="115" t="s">
        <v>4802</v>
      </c>
      <c r="S57" s="83">
        <v>300.0</v>
      </c>
      <c r="T57" s="100" t="s">
        <v>3014</v>
      </c>
      <c r="U57" s="83">
        <v>100.0</v>
      </c>
      <c r="V57" s="115" t="s">
        <v>2388</v>
      </c>
      <c r="W57" s="83">
        <v>300.0</v>
      </c>
      <c r="X57" s="100" t="s">
        <v>2389</v>
      </c>
      <c r="Y57" s="83">
        <v>200.0</v>
      </c>
      <c r="Z57" s="100" t="s">
        <v>2502</v>
      </c>
      <c r="AA57" s="83">
        <v>200.0</v>
      </c>
      <c r="AB57" s="156" t="s">
        <v>2391</v>
      </c>
      <c r="AC57" s="83">
        <v>100.0</v>
      </c>
      <c r="AD57" s="100" t="s">
        <v>2427</v>
      </c>
      <c r="AE57" s="83">
        <v>100.0</v>
      </c>
      <c r="AF57" s="100" t="s">
        <v>2467</v>
      </c>
      <c r="AG57" s="35"/>
      <c r="AI57" s="97"/>
      <c r="AJ57" s="150"/>
      <c r="AK57" s="83">
        <v>100.0</v>
      </c>
      <c r="AL57" s="100" t="s">
        <v>5429</v>
      </c>
      <c r="AM57" s="218"/>
      <c r="AN57" s="114"/>
      <c r="AO57" s="83">
        <v>300.0</v>
      </c>
      <c r="AP57" s="119" t="s">
        <v>3691</v>
      </c>
      <c r="AQ57" s="35"/>
      <c r="AR57" s="35"/>
      <c r="AS57" s="83">
        <v>300.0</v>
      </c>
      <c r="AT57" s="119" t="s">
        <v>1938</v>
      </c>
      <c r="AU57" s="83">
        <v>300.0</v>
      </c>
      <c r="AV57" s="100" t="s">
        <v>2396</v>
      </c>
      <c r="AW57" s="101"/>
      <c r="AX57" s="35"/>
      <c r="AY57" s="101"/>
      <c r="AZ57" s="114"/>
      <c r="BA57" s="83">
        <v>200.0</v>
      </c>
      <c r="BB57" s="100" t="s">
        <v>2615</v>
      </c>
      <c r="BC57" s="83">
        <v>200.0</v>
      </c>
      <c r="BD57" s="500" t="s">
        <v>2398</v>
      </c>
      <c r="BE57" s="35"/>
      <c r="BF57" s="35"/>
      <c r="BG57" s="83">
        <v>300.0</v>
      </c>
      <c r="BH57" s="84" t="s">
        <v>2399</v>
      </c>
      <c r="BI57" s="97">
        <v>300.0</v>
      </c>
      <c r="BJ57" s="190" t="s">
        <v>2400</v>
      </c>
      <c r="BK57" s="184"/>
      <c r="BL57" s="185"/>
      <c r="BM57" s="185"/>
      <c r="BN57" s="185"/>
      <c r="BO57" s="91">
        <v>200.0</v>
      </c>
      <c r="BP57" s="115" t="s">
        <v>4452</v>
      </c>
      <c r="BQ57" s="101"/>
      <c r="BR57" s="101"/>
      <c r="BS57" s="83">
        <v>300.0</v>
      </c>
      <c r="BT57" s="99" t="s">
        <v>2403</v>
      </c>
      <c r="BU57" s="83">
        <v>100.0</v>
      </c>
      <c r="BV57" s="99" t="s">
        <v>2404</v>
      </c>
      <c r="BW57" s="83">
        <v>600.0</v>
      </c>
      <c r="BX57" s="120" t="s">
        <v>2405</v>
      </c>
      <c r="BY57" s="83">
        <v>50.0</v>
      </c>
      <c r="BZ57" s="99" t="s">
        <v>2406</v>
      </c>
      <c r="CA57" s="83"/>
      <c r="CB57" s="101"/>
      <c r="CC57" s="83">
        <v>200.0</v>
      </c>
      <c r="CD57" s="115" t="s">
        <v>2903</v>
      </c>
      <c r="CE57" s="101"/>
      <c r="CF57" s="83">
        <v>400.0</v>
      </c>
      <c r="CG57" s="225" t="s">
        <v>2735</v>
      </c>
      <c r="CH57" s="35"/>
      <c r="CI57" s="35"/>
      <c r="CJ57" s="35"/>
    </row>
    <row r="58" ht="24.75" customHeight="1">
      <c r="A58" s="35"/>
      <c r="B58" s="82">
        <v>49.0</v>
      </c>
      <c r="C58" s="83">
        <v>50.0</v>
      </c>
      <c r="D58" s="174" t="s">
        <v>2666</v>
      </c>
      <c r="E58" s="83">
        <v>200.0</v>
      </c>
      <c r="F58" s="100" t="s">
        <v>2493</v>
      </c>
      <c r="G58" s="83">
        <v>100.0</v>
      </c>
      <c r="H58" s="100" t="s">
        <v>2702</v>
      </c>
      <c r="I58" s="83">
        <v>100.0</v>
      </c>
      <c r="J58" s="174" t="s">
        <v>2456</v>
      </c>
      <c r="K58" s="83">
        <v>200.0</v>
      </c>
      <c r="L58" s="116" t="s">
        <v>2418</v>
      </c>
      <c r="M58" s="83">
        <v>200.0</v>
      </c>
      <c r="N58" s="100" t="s">
        <v>2419</v>
      </c>
      <c r="O58" s="101"/>
      <c r="P58" s="114"/>
      <c r="Q58" s="83">
        <v>400.0</v>
      </c>
      <c r="R58" s="115" t="s">
        <v>4835</v>
      </c>
      <c r="S58" s="83">
        <v>300.0</v>
      </c>
      <c r="T58" s="100" t="s">
        <v>3077</v>
      </c>
      <c r="U58" s="83">
        <v>200.0</v>
      </c>
      <c r="V58" s="115" t="s">
        <v>2424</v>
      </c>
      <c r="W58" s="83">
        <v>600.0</v>
      </c>
      <c r="X58" s="100" t="s">
        <v>2425</v>
      </c>
      <c r="Y58" s="83">
        <v>200.0</v>
      </c>
      <c r="Z58" s="115" t="s">
        <v>2537</v>
      </c>
      <c r="AA58" s="83">
        <v>200.0</v>
      </c>
      <c r="AB58" s="174" t="s">
        <v>2426</v>
      </c>
      <c r="AC58" s="83">
        <v>200.0</v>
      </c>
      <c r="AD58" s="100" t="s">
        <v>2466</v>
      </c>
      <c r="AE58" s="83">
        <v>400.0</v>
      </c>
      <c r="AF58" s="100" t="s">
        <v>2505</v>
      </c>
      <c r="AG58" s="35"/>
      <c r="AI58" s="97"/>
      <c r="AJ58" s="150"/>
      <c r="AK58" s="83">
        <v>100.0</v>
      </c>
      <c r="AL58" s="100" t="s">
        <v>5435</v>
      </c>
      <c r="AM58" s="218"/>
      <c r="AN58" s="114"/>
      <c r="AO58" s="83">
        <v>400.0</v>
      </c>
      <c r="AP58" s="119" t="s">
        <v>3714</v>
      </c>
      <c r="AQ58" s="35"/>
      <c r="AR58" s="35"/>
      <c r="AS58" s="83">
        <v>300.0</v>
      </c>
      <c r="AT58" s="119" t="s">
        <v>2434</v>
      </c>
      <c r="AU58" s="83">
        <v>300.0</v>
      </c>
      <c r="AV58" s="100" t="s">
        <v>2435</v>
      </c>
      <c r="AW58" s="101"/>
      <c r="AX58" s="35"/>
      <c r="AY58" s="101"/>
      <c r="AZ58" s="114"/>
      <c r="BA58" s="83">
        <v>300.0</v>
      </c>
      <c r="BB58" s="100" t="s">
        <v>2651</v>
      </c>
      <c r="BC58" s="83">
        <v>200.0</v>
      </c>
      <c r="BD58" s="500" t="s">
        <v>2437</v>
      </c>
      <c r="BE58" s="35"/>
      <c r="BF58" s="35"/>
      <c r="BG58" s="83">
        <v>300.0</v>
      </c>
      <c r="BH58" s="84" t="s">
        <v>2438</v>
      </c>
      <c r="BI58" s="97">
        <v>500.0</v>
      </c>
      <c r="BJ58" s="190" t="s">
        <v>2439</v>
      </c>
      <c r="BK58" s="184"/>
      <c r="BL58" s="185"/>
      <c r="BM58" s="185"/>
      <c r="BN58" s="185"/>
      <c r="BO58" s="83">
        <v>200.0</v>
      </c>
      <c r="BP58" s="115" t="s">
        <v>4466</v>
      </c>
      <c r="BQ58" s="101"/>
      <c r="BR58" s="101"/>
      <c r="BS58" s="83">
        <v>0.0</v>
      </c>
      <c r="BT58" s="99" t="s">
        <v>2442</v>
      </c>
      <c r="BU58" s="83">
        <v>50.0</v>
      </c>
      <c r="BV58" s="99" t="s">
        <v>2443</v>
      </c>
      <c r="BW58" s="83">
        <v>400.0</v>
      </c>
      <c r="BX58" s="148" t="s">
        <v>2444</v>
      </c>
      <c r="BY58" s="83">
        <v>100.0</v>
      </c>
      <c r="BZ58" s="99" t="s">
        <v>2445</v>
      </c>
      <c r="CA58" s="83"/>
      <c r="CB58" s="101"/>
      <c r="CC58" s="83">
        <v>300.0</v>
      </c>
      <c r="CD58" s="115" t="s">
        <v>2970</v>
      </c>
      <c r="CE58" s="101"/>
      <c r="CF58" s="83">
        <v>200.0</v>
      </c>
      <c r="CG58" s="225" t="s">
        <v>2769</v>
      </c>
      <c r="CH58" s="35"/>
      <c r="CI58" s="35"/>
      <c r="CJ58" s="35"/>
    </row>
    <row r="59" ht="24.75" customHeight="1">
      <c r="A59" s="35"/>
      <c r="B59" s="82">
        <v>50.0</v>
      </c>
      <c r="C59" s="83">
        <v>0.0</v>
      </c>
      <c r="D59" s="174" t="s">
        <v>2700</v>
      </c>
      <c r="E59" s="83">
        <v>500.0</v>
      </c>
      <c r="F59" s="100" t="s">
        <v>744</v>
      </c>
      <c r="G59" s="83">
        <v>50.0</v>
      </c>
      <c r="H59" s="115" t="s">
        <v>2738</v>
      </c>
      <c r="I59" s="83">
        <v>100.0</v>
      </c>
      <c r="J59" s="174" t="s">
        <v>2495</v>
      </c>
      <c r="K59" s="83">
        <v>200.0</v>
      </c>
      <c r="L59" s="116" t="s">
        <v>2457</v>
      </c>
      <c r="M59" s="83">
        <v>200.0</v>
      </c>
      <c r="N59" s="100" t="s">
        <v>2458</v>
      </c>
      <c r="O59" s="101"/>
      <c r="P59" s="114"/>
      <c r="Q59" s="83">
        <v>500.0</v>
      </c>
      <c r="R59" s="115" t="s">
        <v>4846</v>
      </c>
      <c r="S59" s="83">
        <v>300.0</v>
      </c>
      <c r="T59" s="100" t="s">
        <v>3175</v>
      </c>
      <c r="U59" s="83">
        <v>200.0</v>
      </c>
      <c r="V59" s="115" t="s">
        <v>2462</v>
      </c>
      <c r="W59" s="83">
        <v>300.0</v>
      </c>
      <c r="X59" s="100" t="s">
        <v>2463</v>
      </c>
      <c r="Y59" s="83">
        <v>100.0</v>
      </c>
      <c r="Z59" s="115" t="s">
        <v>2641</v>
      </c>
      <c r="AA59" s="83">
        <v>100.0</v>
      </c>
      <c r="AB59" s="174" t="s">
        <v>2465</v>
      </c>
      <c r="AC59" s="83">
        <v>100.0</v>
      </c>
      <c r="AD59" s="100" t="s">
        <v>2504</v>
      </c>
      <c r="AE59" s="83">
        <v>200.0</v>
      </c>
      <c r="AF59" s="100" t="s">
        <v>2540</v>
      </c>
      <c r="AG59" s="35"/>
      <c r="AI59" s="97"/>
      <c r="AJ59" s="150"/>
      <c r="AK59" s="83">
        <v>100.0</v>
      </c>
      <c r="AL59" s="115" t="s">
        <v>5440</v>
      </c>
      <c r="AM59" s="218"/>
      <c r="AN59" s="114"/>
      <c r="AO59" s="83">
        <v>500.0</v>
      </c>
      <c r="AP59" s="119" t="s">
        <v>3738</v>
      </c>
      <c r="AQ59" s="35"/>
      <c r="AR59" s="35"/>
      <c r="AS59" s="142">
        <v>400.0</v>
      </c>
      <c r="AT59" s="188" t="s">
        <v>2473</v>
      </c>
      <c r="AU59" s="83">
        <v>200.0</v>
      </c>
      <c r="AV59" s="100" t="s">
        <v>2474</v>
      </c>
      <c r="AW59" s="101"/>
      <c r="AX59" s="35"/>
      <c r="AY59" s="101"/>
      <c r="AZ59" s="114"/>
      <c r="BA59" s="142">
        <v>600.0</v>
      </c>
      <c r="BB59" s="147" t="s">
        <v>2685</v>
      </c>
      <c r="BC59" s="83">
        <v>200.0</v>
      </c>
      <c r="BD59" s="500" t="s">
        <v>2476</v>
      </c>
      <c r="BE59" s="35"/>
      <c r="BF59" s="35"/>
      <c r="BG59" s="83">
        <v>200.0</v>
      </c>
      <c r="BH59" s="84" t="s">
        <v>2477</v>
      </c>
      <c r="BI59" s="97">
        <v>300.0</v>
      </c>
      <c r="BJ59" s="190" t="s">
        <v>2478</v>
      </c>
      <c r="BK59" s="184"/>
      <c r="BL59" s="185"/>
      <c r="BM59" s="185"/>
      <c r="BN59" s="185"/>
      <c r="BO59" s="159">
        <v>200.0</v>
      </c>
      <c r="BP59" s="160" t="s">
        <v>4507</v>
      </c>
      <c r="BQ59" s="192"/>
      <c r="BR59" s="192"/>
      <c r="BS59" s="83">
        <v>100.0</v>
      </c>
      <c r="BT59" s="99" t="s">
        <v>2481</v>
      </c>
      <c r="BU59" s="83">
        <v>100.0</v>
      </c>
      <c r="BV59" s="99" t="s">
        <v>2482</v>
      </c>
      <c r="BW59" s="83">
        <v>600.0</v>
      </c>
      <c r="BX59" s="148" t="s">
        <v>2483</v>
      </c>
      <c r="BY59" s="142">
        <v>600.0</v>
      </c>
      <c r="BZ59" s="195" t="s">
        <v>2484</v>
      </c>
      <c r="CA59" s="83"/>
      <c r="CB59" s="101"/>
      <c r="CC59" s="83">
        <v>200.0</v>
      </c>
      <c r="CD59" s="115" t="s">
        <v>3004</v>
      </c>
      <c r="CE59" s="101"/>
      <c r="CF59" s="83">
        <v>200.0</v>
      </c>
      <c r="CG59" s="225" t="s">
        <v>2804</v>
      </c>
      <c r="CH59" s="35"/>
      <c r="CI59" s="35"/>
      <c r="CJ59" s="35"/>
    </row>
    <row r="60" ht="24.75" customHeight="1">
      <c r="A60" s="35"/>
      <c r="B60" s="82">
        <v>51.0</v>
      </c>
      <c r="C60" s="83">
        <v>50.0</v>
      </c>
      <c r="D60" s="174" t="s">
        <v>2736</v>
      </c>
      <c r="E60" s="83">
        <v>50.0</v>
      </c>
      <c r="F60" s="100" t="s">
        <v>2562</v>
      </c>
      <c r="G60" s="83">
        <v>100.0</v>
      </c>
      <c r="H60" s="100" t="s">
        <v>2772</v>
      </c>
      <c r="I60" s="83">
        <v>300.0</v>
      </c>
      <c r="J60" s="156" t="s">
        <v>2530</v>
      </c>
      <c r="K60" s="83">
        <v>300.0</v>
      </c>
      <c r="L60" s="116" t="s">
        <v>2496</v>
      </c>
      <c r="M60" s="83">
        <v>200.0</v>
      </c>
      <c r="N60" s="100" t="s">
        <v>2497</v>
      </c>
      <c r="O60" s="101"/>
      <c r="P60" s="114"/>
      <c r="Q60" s="83">
        <v>500.0</v>
      </c>
      <c r="R60" s="115" t="s">
        <v>4857</v>
      </c>
      <c r="S60" s="83">
        <v>200.0</v>
      </c>
      <c r="T60" s="100" t="s">
        <v>3325</v>
      </c>
      <c r="U60" s="83">
        <v>200.0</v>
      </c>
      <c r="V60" s="156" t="s">
        <v>2500</v>
      </c>
      <c r="W60" s="83">
        <v>300.0</v>
      </c>
      <c r="X60" s="100" t="s">
        <v>2501</v>
      </c>
      <c r="Y60" s="83">
        <v>200.0</v>
      </c>
      <c r="Z60" s="100" t="s">
        <v>2677</v>
      </c>
      <c r="AA60" s="83">
        <v>200.0</v>
      </c>
      <c r="AB60" s="174" t="s">
        <v>2503</v>
      </c>
      <c r="AC60" s="83">
        <v>500.0</v>
      </c>
      <c r="AD60" s="100" t="s">
        <v>2539</v>
      </c>
      <c r="AE60" s="83">
        <v>200.0</v>
      </c>
      <c r="AF60" s="115" t="s">
        <v>2575</v>
      </c>
      <c r="AG60" s="35"/>
      <c r="AI60" s="97"/>
      <c r="AJ60" s="150"/>
      <c r="AK60" s="83">
        <v>50.0</v>
      </c>
      <c r="AL60" s="100" t="s">
        <v>5446</v>
      </c>
      <c r="AM60" s="218"/>
      <c r="AN60" s="114"/>
      <c r="AO60" s="83">
        <v>300.0</v>
      </c>
      <c r="AP60" s="119" t="s">
        <v>1504</v>
      </c>
      <c r="AQ60" s="114"/>
      <c r="AR60" s="35"/>
      <c r="AS60" s="101"/>
      <c r="AT60" s="35"/>
      <c r="AU60" s="83">
        <v>300.0</v>
      </c>
      <c r="AV60" s="100" t="s">
        <v>2511</v>
      </c>
      <c r="AW60" s="101"/>
      <c r="AX60" s="35"/>
      <c r="AY60" s="101"/>
      <c r="AZ60" s="114"/>
      <c r="BA60" s="101"/>
      <c r="BB60" s="35"/>
      <c r="BC60" s="83">
        <v>200.0</v>
      </c>
      <c r="BD60" s="500" t="s">
        <v>2513</v>
      </c>
      <c r="BE60" s="35"/>
      <c r="BF60" s="35"/>
      <c r="BG60" s="83">
        <v>400.0</v>
      </c>
      <c r="BH60" s="84" t="s">
        <v>2514</v>
      </c>
      <c r="BI60" s="97">
        <v>400.0</v>
      </c>
      <c r="BJ60" s="190" t="s">
        <v>2515</v>
      </c>
      <c r="BK60" s="184"/>
      <c r="BL60" s="185"/>
      <c r="BM60" s="185"/>
      <c r="BN60" s="185"/>
      <c r="BO60" s="185"/>
      <c r="BP60" s="185"/>
      <c r="BQ60" s="192"/>
      <c r="BR60" s="192"/>
      <c r="BS60" s="83">
        <v>100.0</v>
      </c>
      <c r="BT60" s="99" t="s">
        <v>2518</v>
      </c>
      <c r="BU60" s="83">
        <v>50.0</v>
      </c>
      <c r="BV60" s="99" t="s">
        <v>2519</v>
      </c>
      <c r="BW60" s="142">
        <v>500.0</v>
      </c>
      <c r="BX60" s="195" t="s">
        <v>2520</v>
      </c>
      <c r="BY60" s="83"/>
      <c r="BZ60" s="101"/>
      <c r="CA60" s="101"/>
      <c r="CB60" s="101"/>
      <c r="CC60" s="83">
        <v>200.0</v>
      </c>
      <c r="CD60" s="115" t="s">
        <v>3036</v>
      </c>
      <c r="CE60" s="101"/>
      <c r="CF60" s="83">
        <v>200.0</v>
      </c>
      <c r="CG60" s="493" t="s">
        <v>4085</v>
      </c>
      <c r="CH60" s="35"/>
      <c r="CI60" s="35"/>
      <c r="CJ60" s="35"/>
    </row>
    <row r="61" ht="24.75" customHeight="1">
      <c r="A61" s="35"/>
      <c r="B61" s="82">
        <v>52.0</v>
      </c>
      <c r="C61" s="121">
        <v>50.0</v>
      </c>
      <c r="D61" s="174" t="s">
        <v>2770</v>
      </c>
      <c r="E61" s="83">
        <v>100.0</v>
      </c>
      <c r="F61" s="100" t="s">
        <v>2597</v>
      </c>
      <c r="G61" s="83">
        <v>100.0</v>
      </c>
      <c r="H61" s="100" t="s">
        <v>2807</v>
      </c>
      <c r="I61" s="83">
        <v>500.0</v>
      </c>
      <c r="J61" s="174" t="s">
        <v>2564</v>
      </c>
      <c r="K61" s="83">
        <v>200.0</v>
      </c>
      <c r="L61" s="116" t="s">
        <v>2531</v>
      </c>
      <c r="M61" s="83">
        <v>200.0</v>
      </c>
      <c r="N61" s="100" t="s">
        <v>2532</v>
      </c>
      <c r="O61" s="101"/>
      <c r="P61" s="114"/>
      <c r="Q61" s="83">
        <v>400.0</v>
      </c>
      <c r="R61" s="115" t="s">
        <v>4868</v>
      </c>
      <c r="S61" s="83">
        <v>300.0</v>
      </c>
      <c r="T61" s="100" t="s">
        <v>3354</v>
      </c>
      <c r="U61" s="83">
        <v>200.0</v>
      </c>
      <c r="V61" s="174" t="s">
        <v>2535</v>
      </c>
      <c r="W61" s="83">
        <v>300.0</v>
      </c>
      <c r="X61" s="100" t="s">
        <v>2536</v>
      </c>
      <c r="Y61" s="83">
        <v>100.0</v>
      </c>
      <c r="Z61" s="115" t="s">
        <v>2711</v>
      </c>
      <c r="AA61" s="83">
        <v>100.0</v>
      </c>
      <c r="AB61" s="156" t="s">
        <v>2538</v>
      </c>
      <c r="AC61" s="83">
        <v>300.0</v>
      </c>
      <c r="AD61" s="100" t="s">
        <v>3999</v>
      </c>
      <c r="AE61" s="83">
        <v>300.0</v>
      </c>
      <c r="AF61" s="100" t="s">
        <v>2609</v>
      </c>
      <c r="AG61" s="35"/>
      <c r="AI61" s="97"/>
      <c r="AJ61" s="150"/>
      <c r="AK61" s="83">
        <v>200.0</v>
      </c>
      <c r="AL61" s="100" t="s">
        <v>5452</v>
      </c>
      <c r="AM61" s="218"/>
      <c r="AN61" s="114"/>
      <c r="AO61" s="83">
        <v>300.0</v>
      </c>
      <c r="AP61" s="117" t="s">
        <v>3784</v>
      </c>
      <c r="AQ61" s="35"/>
      <c r="AR61" s="35"/>
      <c r="AS61" s="101"/>
      <c r="AT61" s="35"/>
      <c r="AU61" s="83">
        <v>300.0</v>
      </c>
      <c r="AV61" s="100" t="s">
        <v>2545</v>
      </c>
      <c r="AW61" s="101"/>
      <c r="AX61" s="35"/>
      <c r="AY61" s="101"/>
      <c r="AZ61" s="114"/>
      <c r="BA61" s="101"/>
      <c r="BB61" s="35"/>
      <c r="BC61" s="83">
        <v>200.0</v>
      </c>
      <c r="BD61" s="500" t="s">
        <v>2547</v>
      </c>
      <c r="BE61" s="35"/>
      <c r="BF61" s="35"/>
      <c r="BG61" s="83">
        <v>200.0</v>
      </c>
      <c r="BH61" s="84" t="s">
        <v>2548</v>
      </c>
      <c r="BI61" s="97">
        <v>200.0</v>
      </c>
      <c r="BJ61" s="196" t="s">
        <v>2549</v>
      </c>
      <c r="BK61" s="184"/>
      <c r="BL61" s="197"/>
      <c r="BM61" s="185"/>
      <c r="BN61" s="197"/>
      <c r="BO61" s="185"/>
      <c r="BP61" s="197"/>
      <c r="BQ61" s="192"/>
      <c r="BR61" s="192"/>
      <c r="BS61" s="83">
        <v>0.0</v>
      </c>
      <c r="BT61" s="99" t="s">
        <v>2552</v>
      </c>
      <c r="BU61" s="83">
        <v>100.0</v>
      </c>
      <c r="BV61" s="99" t="s">
        <v>2553</v>
      </c>
      <c r="BW61" s="83"/>
      <c r="BY61" s="101"/>
      <c r="BZ61" s="101"/>
      <c r="CA61" s="101"/>
      <c r="CB61" s="101"/>
      <c r="CC61" s="83">
        <v>200.0</v>
      </c>
      <c r="CD61" s="115" t="s">
        <v>3067</v>
      </c>
      <c r="CE61" s="101"/>
      <c r="CF61" s="83">
        <v>200.0</v>
      </c>
      <c r="CG61" s="493" t="s">
        <v>4103</v>
      </c>
      <c r="CH61" s="35"/>
      <c r="CI61" s="35"/>
      <c r="CJ61" s="35"/>
    </row>
    <row r="62" ht="24.75" customHeight="1">
      <c r="A62" s="35"/>
      <c r="B62" s="82">
        <v>53.0</v>
      </c>
      <c r="C62" s="121">
        <v>50.0</v>
      </c>
      <c r="D62" s="174" t="s">
        <v>2805</v>
      </c>
      <c r="E62" s="83">
        <v>100.0</v>
      </c>
      <c r="F62" s="100" t="s">
        <v>2631</v>
      </c>
      <c r="G62" s="83">
        <v>50.0</v>
      </c>
      <c r="H62" s="100" t="s">
        <v>2842</v>
      </c>
      <c r="I62" s="83">
        <v>200.0</v>
      </c>
      <c r="J62" s="174" t="s">
        <v>2599</v>
      </c>
      <c r="K62" s="83">
        <v>300.0</v>
      </c>
      <c r="L62" s="116" t="s">
        <v>2565</v>
      </c>
      <c r="M62" s="83">
        <v>200.0</v>
      </c>
      <c r="N62" s="100" t="s">
        <v>2566</v>
      </c>
      <c r="O62" s="101"/>
      <c r="P62" s="114"/>
      <c r="Q62" s="83">
        <v>500.0</v>
      </c>
      <c r="R62" s="115" t="s">
        <v>4877</v>
      </c>
      <c r="S62" s="83">
        <v>300.0</v>
      </c>
      <c r="T62" s="100" t="s">
        <v>3381</v>
      </c>
      <c r="U62" s="83">
        <v>100.0</v>
      </c>
      <c r="V62" s="174" t="s">
        <v>2570</v>
      </c>
      <c r="W62" s="83">
        <v>300.0</v>
      </c>
      <c r="X62" s="100" t="s">
        <v>2571</v>
      </c>
      <c r="Y62" s="83">
        <v>100.0</v>
      </c>
      <c r="Z62" s="115" t="s">
        <v>2747</v>
      </c>
      <c r="AA62" s="83">
        <v>100.0</v>
      </c>
      <c r="AB62" s="156" t="s">
        <v>2573</v>
      </c>
      <c r="AC62" s="83">
        <v>600.0</v>
      </c>
      <c r="AD62" s="100" t="s">
        <v>2574</v>
      </c>
      <c r="AE62" s="83">
        <v>100.0</v>
      </c>
      <c r="AF62" s="100" t="s">
        <v>2644</v>
      </c>
      <c r="AG62" s="35"/>
      <c r="AI62" s="97"/>
      <c r="AJ62" s="150"/>
      <c r="AK62" s="83">
        <v>300.0</v>
      </c>
      <c r="AL62" s="100" t="s">
        <v>5458</v>
      </c>
      <c r="AM62" s="218"/>
      <c r="AN62" s="114"/>
      <c r="AO62" s="83">
        <v>500.0</v>
      </c>
      <c r="AP62" s="119" t="s">
        <v>3809</v>
      </c>
      <c r="AQ62" s="35"/>
      <c r="AR62" s="35"/>
      <c r="AS62" s="101"/>
      <c r="AT62" s="35"/>
      <c r="AU62" s="83">
        <v>200.0</v>
      </c>
      <c r="AV62" s="100" t="s">
        <v>2303</v>
      </c>
      <c r="AW62" s="101"/>
      <c r="AX62" s="35"/>
      <c r="AY62" s="101"/>
      <c r="AZ62" s="114"/>
      <c r="BA62" s="101"/>
      <c r="BB62" s="35"/>
      <c r="BC62" s="83">
        <v>200.0</v>
      </c>
      <c r="BD62" s="500" t="s">
        <v>2582</v>
      </c>
      <c r="BE62" s="35"/>
      <c r="BF62" s="35"/>
      <c r="BG62" s="83">
        <v>200.0</v>
      </c>
      <c r="BH62" s="84" t="s">
        <v>2583</v>
      </c>
      <c r="BI62" s="97">
        <v>300.0</v>
      </c>
      <c r="BJ62" s="190" t="s">
        <v>2584</v>
      </c>
      <c r="BK62" s="184"/>
      <c r="BL62" s="185"/>
      <c r="BM62" s="185"/>
      <c r="BN62" s="185"/>
      <c r="BO62" s="185"/>
      <c r="BP62" s="185"/>
      <c r="BQ62" s="192"/>
      <c r="BR62" s="192"/>
      <c r="BS62" s="83">
        <v>100.0</v>
      </c>
      <c r="BT62" s="99" t="s">
        <v>2587</v>
      </c>
      <c r="BU62" s="83">
        <v>50.0</v>
      </c>
      <c r="BV62" s="99" t="s">
        <v>2588</v>
      </c>
      <c r="BW62" s="83"/>
      <c r="BX62" s="101"/>
      <c r="BY62" s="101"/>
      <c r="CA62" s="101"/>
      <c r="CB62" s="101"/>
      <c r="CC62" s="83">
        <v>100.0</v>
      </c>
      <c r="CD62" s="115" t="s">
        <v>3133</v>
      </c>
      <c r="CE62" s="101"/>
      <c r="CF62" s="83">
        <v>300.0</v>
      </c>
      <c r="CG62" s="496" t="s">
        <v>4122</v>
      </c>
      <c r="CH62" s="35"/>
      <c r="CI62" s="35"/>
      <c r="CJ62" s="35"/>
    </row>
    <row r="63" ht="24.75" customHeight="1">
      <c r="A63" s="35"/>
      <c r="B63" s="82">
        <v>54.0</v>
      </c>
      <c r="C63" s="121">
        <v>0.0</v>
      </c>
      <c r="D63" s="174" t="s">
        <v>2840</v>
      </c>
      <c r="E63" s="83">
        <v>400.0</v>
      </c>
      <c r="F63" s="100" t="s">
        <v>2667</v>
      </c>
      <c r="G63" s="83">
        <v>50.0</v>
      </c>
      <c r="H63" s="115" t="s">
        <v>2874</v>
      </c>
      <c r="I63" s="83">
        <v>300.0</v>
      </c>
      <c r="J63" s="174" t="s">
        <v>2633</v>
      </c>
      <c r="K63" s="83">
        <v>200.0</v>
      </c>
      <c r="L63" s="116" t="s">
        <v>2600</v>
      </c>
      <c r="M63" s="83">
        <v>200.0</v>
      </c>
      <c r="N63" s="100" t="s">
        <v>2601</v>
      </c>
      <c r="O63" s="101"/>
      <c r="P63" s="35"/>
      <c r="Q63" s="83">
        <v>400.0</v>
      </c>
      <c r="R63" s="115" t="s">
        <v>4887</v>
      </c>
      <c r="S63" s="83">
        <v>300.0</v>
      </c>
      <c r="T63" s="100" t="s">
        <v>3410</v>
      </c>
      <c r="U63" s="83">
        <v>100.0</v>
      </c>
      <c r="V63" s="174" t="s">
        <v>2604</v>
      </c>
      <c r="W63" s="83">
        <v>300.0</v>
      </c>
      <c r="X63" s="100" t="s">
        <v>2605</v>
      </c>
      <c r="Y63" s="83">
        <v>200.0</v>
      </c>
      <c r="Z63" s="100" t="s">
        <v>2781</v>
      </c>
      <c r="AA63" s="83">
        <v>100.0</v>
      </c>
      <c r="AB63" s="174" t="s">
        <v>2607</v>
      </c>
      <c r="AC63" s="83">
        <v>200.0</v>
      </c>
      <c r="AD63" s="100" t="s">
        <v>2608</v>
      </c>
      <c r="AE63" s="83">
        <v>50.0</v>
      </c>
      <c r="AF63" s="100" t="s">
        <v>2714</v>
      </c>
      <c r="AG63" s="35"/>
      <c r="AI63" s="97"/>
      <c r="AJ63" s="150"/>
      <c r="AK63" s="83">
        <v>400.0</v>
      </c>
      <c r="AL63" s="100" t="s">
        <v>5463</v>
      </c>
      <c r="AM63" s="218"/>
      <c r="AN63" s="114"/>
      <c r="AO63" s="83">
        <v>300.0</v>
      </c>
      <c r="AP63" s="117" t="s">
        <v>3833</v>
      </c>
      <c r="AQ63" s="35"/>
      <c r="AR63" s="35"/>
      <c r="AS63" s="101"/>
      <c r="AT63" s="35"/>
      <c r="AU63" s="83">
        <v>200.0</v>
      </c>
      <c r="AV63" s="100" t="s">
        <v>2614</v>
      </c>
      <c r="AW63" s="101"/>
      <c r="AX63" s="35"/>
      <c r="AY63" s="101"/>
      <c r="AZ63" s="114"/>
      <c r="BA63" s="101"/>
      <c r="BB63" s="35"/>
      <c r="BC63" s="83">
        <v>200.0</v>
      </c>
      <c r="BD63" s="500" t="s">
        <v>2616</v>
      </c>
      <c r="BE63" s="35"/>
      <c r="BF63" s="35"/>
      <c r="BG63" s="83">
        <v>200.0</v>
      </c>
      <c r="BH63" s="84" t="s">
        <v>2617</v>
      </c>
      <c r="BI63" s="97">
        <v>100.0</v>
      </c>
      <c r="BJ63" s="190" t="s">
        <v>2618</v>
      </c>
      <c r="BK63" s="184"/>
      <c r="BL63" s="185"/>
      <c r="BM63" s="185"/>
      <c r="BN63" s="185"/>
      <c r="BO63" s="185"/>
      <c r="BP63" s="185"/>
      <c r="BQ63" s="192"/>
      <c r="BR63" s="192"/>
      <c r="BS63" s="83">
        <v>400.0</v>
      </c>
      <c r="BT63" s="99" t="s">
        <v>2621</v>
      </c>
      <c r="BU63" s="83">
        <v>100.0</v>
      </c>
      <c r="BV63" s="99" t="s">
        <v>2622</v>
      </c>
      <c r="BW63" s="83"/>
      <c r="BX63" s="101"/>
      <c r="BY63" s="101"/>
      <c r="BZ63" s="101"/>
      <c r="CA63" s="101"/>
      <c r="CB63" s="101"/>
      <c r="CC63" s="83">
        <v>200.0</v>
      </c>
      <c r="CD63" s="115" t="s">
        <v>3165</v>
      </c>
      <c r="CE63" s="101"/>
      <c r="CF63" s="83">
        <v>400.0</v>
      </c>
      <c r="CG63" s="496" t="s">
        <v>4141</v>
      </c>
      <c r="CH63" s="35"/>
      <c r="CI63" s="35"/>
      <c r="CJ63" s="35"/>
    </row>
    <row r="64" ht="24.75" customHeight="1">
      <c r="A64" s="35"/>
      <c r="B64" s="82">
        <v>55.0</v>
      </c>
      <c r="C64" s="121">
        <v>0.0</v>
      </c>
      <c r="D64" s="100" t="s">
        <v>2872</v>
      </c>
      <c r="E64" s="83">
        <v>400.0</v>
      </c>
      <c r="F64" s="100" t="s">
        <v>2701</v>
      </c>
      <c r="G64" s="83">
        <v>50.0</v>
      </c>
      <c r="H64" s="115" t="s">
        <v>2907</v>
      </c>
      <c r="I64" s="83">
        <v>300.0</v>
      </c>
      <c r="J64" s="174" t="s">
        <v>2669</v>
      </c>
      <c r="K64" s="83">
        <v>200.0</v>
      </c>
      <c r="L64" s="116" t="s">
        <v>2634</v>
      </c>
      <c r="M64" s="83">
        <v>200.0</v>
      </c>
      <c r="N64" s="100" t="s">
        <v>2635</v>
      </c>
      <c r="O64" s="101"/>
      <c r="P64" s="35"/>
      <c r="Q64" s="83">
        <v>400.0</v>
      </c>
      <c r="R64" s="115" t="s">
        <v>4897</v>
      </c>
      <c r="S64" s="83">
        <v>300.0</v>
      </c>
      <c r="T64" s="100" t="s">
        <v>3410</v>
      </c>
      <c r="U64" s="83">
        <v>300.0</v>
      </c>
      <c r="V64" s="174" t="s">
        <v>2639</v>
      </c>
      <c r="W64" s="83">
        <v>300.0</v>
      </c>
      <c r="X64" s="100" t="s">
        <v>2640</v>
      </c>
      <c r="Y64" s="83">
        <v>400.0</v>
      </c>
      <c r="Z64" s="100" t="s">
        <v>2850</v>
      </c>
      <c r="AA64" s="83">
        <v>100.0</v>
      </c>
      <c r="AB64" s="156" t="s">
        <v>2642</v>
      </c>
      <c r="AC64" s="83">
        <v>400.0</v>
      </c>
      <c r="AD64" s="100" t="s">
        <v>2643</v>
      </c>
      <c r="AE64" s="83">
        <v>200.0</v>
      </c>
      <c r="AF64" s="100" t="s">
        <v>2750</v>
      </c>
      <c r="AG64" s="35"/>
      <c r="AI64" s="97"/>
      <c r="AJ64" s="150"/>
      <c r="AK64" s="83">
        <v>100.0</v>
      </c>
      <c r="AL64" s="100" t="s">
        <v>5469</v>
      </c>
      <c r="AM64" s="218"/>
      <c r="AN64" s="114"/>
      <c r="AO64" s="83">
        <v>300.0</v>
      </c>
      <c r="AP64" s="119" t="s">
        <v>3855</v>
      </c>
      <c r="AR64" s="35"/>
      <c r="AS64" s="101"/>
      <c r="AT64" s="35"/>
      <c r="AU64" s="83">
        <v>200.0</v>
      </c>
      <c r="AV64" s="100" t="s">
        <v>2650</v>
      </c>
      <c r="AW64" s="101"/>
      <c r="AX64" s="35"/>
      <c r="AY64" s="101"/>
      <c r="AZ64" s="114"/>
      <c r="BA64" s="101"/>
      <c r="BB64" s="35"/>
      <c r="BC64" s="83">
        <v>200.0</v>
      </c>
      <c r="BD64" s="500" t="s">
        <v>2652</v>
      </c>
      <c r="BE64" s="35"/>
      <c r="BF64" s="35"/>
      <c r="BG64" s="83">
        <v>300.0</v>
      </c>
      <c r="BH64" s="84" t="s">
        <v>2653</v>
      </c>
      <c r="BI64" s="97">
        <v>300.0</v>
      </c>
      <c r="BJ64" s="190" t="s">
        <v>2654</v>
      </c>
      <c r="BK64" s="184"/>
      <c r="BL64" s="185"/>
      <c r="BM64" s="185"/>
      <c r="BN64" s="185"/>
      <c r="BO64" s="185"/>
      <c r="BP64" s="185"/>
      <c r="BQ64" s="192"/>
      <c r="BR64" s="192"/>
      <c r="BS64" s="83">
        <v>500.0</v>
      </c>
      <c r="BT64" s="99" t="s">
        <v>2657</v>
      </c>
      <c r="BU64" s="83">
        <v>50.0</v>
      </c>
      <c r="BV64" s="99" t="s">
        <v>2658</v>
      </c>
      <c r="BW64" s="83"/>
      <c r="BX64" s="101"/>
      <c r="BY64" s="101"/>
      <c r="BZ64" s="101"/>
      <c r="CA64" s="101"/>
      <c r="CB64" s="101"/>
      <c r="CC64" s="83">
        <v>300.0</v>
      </c>
      <c r="CD64" s="115" t="s">
        <v>3197</v>
      </c>
      <c r="CE64" s="101"/>
      <c r="CF64" s="83">
        <v>500.0</v>
      </c>
      <c r="CG64" s="496" t="s">
        <v>4159</v>
      </c>
      <c r="CH64" s="35"/>
      <c r="CI64" s="35"/>
      <c r="CJ64" s="35"/>
    </row>
    <row r="65" ht="24.75" customHeight="1">
      <c r="A65" s="35"/>
      <c r="B65" s="82">
        <v>56.0</v>
      </c>
      <c r="C65" s="121">
        <v>0.0</v>
      </c>
      <c r="D65" s="100" t="s">
        <v>2905</v>
      </c>
      <c r="E65" s="83">
        <v>200.0</v>
      </c>
      <c r="F65" s="100" t="s">
        <v>2737</v>
      </c>
      <c r="G65" s="83">
        <v>100.0</v>
      </c>
      <c r="H65" s="100" t="s">
        <v>2942</v>
      </c>
      <c r="I65" s="83">
        <v>300.0</v>
      </c>
      <c r="J65" s="174" t="s">
        <v>2703</v>
      </c>
      <c r="K65" s="83">
        <v>200.0</v>
      </c>
      <c r="L65" s="116" t="s">
        <v>2670</v>
      </c>
      <c r="M65" s="83">
        <v>200.0</v>
      </c>
      <c r="N65" s="100" t="s">
        <v>2671</v>
      </c>
      <c r="O65" s="101"/>
      <c r="P65" s="35"/>
      <c r="Q65" s="83">
        <v>500.0</v>
      </c>
      <c r="R65" s="115" t="s">
        <v>4906</v>
      </c>
      <c r="S65" s="83">
        <v>300.0</v>
      </c>
      <c r="T65" s="100" t="s">
        <v>3463</v>
      </c>
      <c r="U65" s="83">
        <v>200.0</v>
      </c>
      <c r="V65" s="174" t="s">
        <v>2675</v>
      </c>
      <c r="W65" s="83">
        <v>500.0</v>
      </c>
      <c r="X65" s="100" t="s">
        <v>2676</v>
      </c>
      <c r="Y65" s="83">
        <v>300.0</v>
      </c>
      <c r="Z65" s="115" t="s">
        <v>2882</v>
      </c>
      <c r="AA65" s="83">
        <v>100.0</v>
      </c>
      <c r="AB65" s="174" t="s">
        <v>2678</v>
      </c>
      <c r="AC65" s="83">
        <v>400.0</v>
      </c>
      <c r="AD65" s="100" t="s">
        <v>2679</v>
      </c>
      <c r="AE65" s="83">
        <v>100.0</v>
      </c>
      <c r="AF65" s="100" t="s">
        <v>2784</v>
      </c>
      <c r="AG65" s="35"/>
      <c r="AI65" s="97"/>
      <c r="AJ65" s="150"/>
      <c r="AK65" s="142">
        <v>50.0</v>
      </c>
      <c r="AL65" s="162" t="s">
        <v>5475</v>
      </c>
      <c r="AM65" s="218"/>
      <c r="AN65" s="114"/>
      <c r="AO65" s="83">
        <v>400.0</v>
      </c>
      <c r="AP65" s="117" t="s">
        <v>3876</v>
      </c>
      <c r="AQ65" s="35"/>
      <c r="AR65" s="35"/>
      <c r="AS65" s="101"/>
      <c r="AT65" s="35"/>
      <c r="AU65" s="83">
        <v>200.0</v>
      </c>
      <c r="AV65" s="100" t="s">
        <v>2684</v>
      </c>
      <c r="AW65" s="101"/>
      <c r="AX65" s="35"/>
      <c r="AY65" s="101"/>
      <c r="AZ65" s="114"/>
      <c r="BA65" s="101"/>
      <c r="BB65" s="35"/>
      <c r="BC65" s="83">
        <v>200.0</v>
      </c>
      <c r="BD65" s="500" t="s">
        <v>2686</v>
      </c>
      <c r="BE65" s="35"/>
      <c r="BF65" s="35"/>
      <c r="BG65" s="83">
        <v>200.0</v>
      </c>
      <c r="BH65" s="84" t="s">
        <v>2687</v>
      </c>
      <c r="BI65" s="97">
        <v>300.0</v>
      </c>
      <c r="BJ65" s="196" t="s">
        <v>2688</v>
      </c>
      <c r="BK65" s="184"/>
      <c r="BL65" s="185"/>
      <c r="BM65" s="185"/>
      <c r="BN65" s="185"/>
      <c r="BO65" s="185"/>
      <c r="BP65" s="185"/>
      <c r="BQ65" s="192"/>
      <c r="BR65" s="192"/>
      <c r="BS65" s="83">
        <v>50.0</v>
      </c>
      <c r="BT65" s="99" t="s">
        <v>2691</v>
      </c>
      <c r="BU65" s="83">
        <v>50.0</v>
      </c>
      <c r="BV65" s="99" t="s">
        <v>2692</v>
      </c>
      <c r="BW65" s="83"/>
      <c r="BX65" s="101"/>
      <c r="BY65" s="101"/>
      <c r="BZ65" s="101"/>
      <c r="CA65" s="101"/>
      <c r="CB65" s="101"/>
      <c r="CC65" s="83">
        <v>400.0</v>
      </c>
      <c r="CD65" s="115" t="s">
        <v>3229</v>
      </c>
      <c r="CE65" s="101"/>
      <c r="CF65" s="83">
        <v>600.0</v>
      </c>
      <c r="CG65" s="496" t="s">
        <v>4178</v>
      </c>
      <c r="CH65" s="35"/>
      <c r="CI65" s="35"/>
      <c r="CJ65" s="35"/>
    </row>
    <row r="66" ht="24.75" customHeight="1">
      <c r="A66" s="35"/>
      <c r="B66" s="82">
        <v>57.0</v>
      </c>
      <c r="C66" s="121">
        <v>0.0</v>
      </c>
      <c r="D66" s="100" t="s">
        <v>2940</v>
      </c>
      <c r="E66" s="83">
        <v>100.0</v>
      </c>
      <c r="F66" s="100" t="s">
        <v>2771</v>
      </c>
      <c r="G66" s="83">
        <v>100.0</v>
      </c>
      <c r="H66" s="100" t="s">
        <v>2974</v>
      </c>
      <c r="I66" s="83">
        <v>300.0</v>
      </c>
      <c r="J66" s="174" t="s">
        <v>2739</v>
      </c>
      <c r="K66" s="83">
        <v>200.0</v>
      </c>
      <c r="L66" s="116" t="s">
        <v>2704</v>
      </c>
      <c r="M66" s="83">
        <v>200.0</v>
      </c>
      <c r="N66" s="100" t="s">
        <v>2705</v>
      </c>
      <c r="O66" s="101"/>
      <c r="P66" s="35"/>
      <c r="Q66" s="83">
        <v>400.0</v>
      </c>
      <c r="R66" s="115" t="s">
        <v>4916</v>
      </c>
      <c r="S66" s="83">
        <v>300.0</v>
      </c>
      <c r="T66" s="100" t="s">
        <v>3487</v>
      </c>
      <c r="U66" s="83">
        <v>200.0</v>
      </c>
      <c r="V66" s="174" t="s">
        <v>2709</v>
      </c>
      <c r="W66" s="83">
        <v>200.0</v>
      </c>
      <c r="X66" s="100" t="s">
        <v>2710</v>
      </c>
      <c r="Y66" s="83">
        <v>200.0</v>
      </c>
      <c r="Z66" s="100" t="s">
        <v>2916</v>
      </c>
      <c r="AA66" s="83">
        <v>100.0</v>
      </c>
      <c r="AB66" s="156" t="s">
        <v>2712</v>
      </c>
      <c r="AC66" s="83">
        <v>300.0</v>
      </c>
      <c r="AD66" s="100" t="s">
        <v>2713</v>
      </c>
      <c r="AE66" s="83">
        <v>200.0</v>
      </c>
      <c r="AF66" s="100" t="s">
        <v>2590</v>
      </c>
      <c r="AG66" s="35"/>
      <c r="AI66" s="97"/>
      <c r="AJ66" s="150"/>
      <c r="AM66" s="218"/>
      <c r="AN66" s="35"/>
      <c r="AO66" s="142">
        <v>300.0</v>
      </c>
      <c r="AP66" s="147" t="s">
        <v>3898</v>
      </c>
      <c r="AQ66" s="35"/>
      <c r="AR66" s="35"/>
      <c r="AS66" s="101"/>
      <c r="AT66" s="35"/>
      <c r="AU66" s="83">
        <v>200.0</v>
      </c>
      <c r="AV66" s="100" t="s">
        <v>2720</v>
      </c>
      <c r="AW66" s="101"/>
      <c r="AX66" s="35"/>
      <c r="AY66" s="101"/>
      <c r="AZ66" s="114"/>
      <c r="BA66" s="101"/>
      <c r="BB66" s="35"/>
      <c r="BC66" s="83">
        <v>200.0</v>
      </c>
      <c r="BD66" s="500" t="s">
        <v>2722</v>
      </c>
      <c r="BE66" s="35"/>
      <c r="BF66" s="35"/>
      <c r="BG66" s="83">
        <v>300.0</v>
      </c>
      <c r="BH66" s="84" t="s">
        <v>2723</v>
      </c>
      <c r="BI66" s="97">
        <v>300.0</v>
      </c>
      <c r="BJ66" s="190" t="s">
        <v>2724</v>
      </c>
      <c r="BK66" s="184"/>
      <c r="BL66" s="185"/>
      <c r="BM66" s="185"/>
      <c r="BN66" s="185"/>
      <c r="BO66" s="185"/>
      <c r="BP66" s="185"/>
      <c r="BQ66" s="192"/>
      <c r="BR66" s="192"/>
      <c r="BS66" s="83">
        <v>200.0</v>
      </c>
      <c r="BT66" s="99" t="s">
        <v>2727</v>
      </c>
      <c r="BU66" s="83">
        <v>100.0</v>
      </c>
      <c r="BV66" s="99" t="s">
        <v>2728</v>
      </c>
      <c r="BW66" s="83"/>
      <c r="BX66" s="101"/>
      <c r="BY66" s="101"/>
      <c r="BZ66" s="101"/>
      <c r="CA66" s="101"/>
      <c r="CB66" s="101"/>
      <c r="CC66" s="83">
        <v>800.0</v>
      </c>
      <c r="CD66" s="115" t="s">
        <v>3288</v>
      </c>
      <c r="CE66" s="101"/>
      <c r="CF66" s="83">
        <v>0.0</v>
      </c>
      <c r="CG66" s="496" t="s">
        <v>4197</v>
      </c>
      <c r="CH66" s="35"/>
      <c r="CI66" s="35"/>
      <c r="CJ66" s="35"/>
    </row>
    <row r="67" ht="24.75" customHeight="1">
      <c r="A67" s="35"/>
      <c r="B67" s="82">
        <v>58.0</v>
      </c>
      <c r="C67" s="121">
        <v>100.0</v>
      </c>
      <c r="D67" s="100" t="s">
        <v>2972</v>
      </c>
      <c r="E67" s="83">
        <v>100.0</v>
      </c>
      <c r="F67" s="100" t="s">
        <v>2806</v>
      </c>
      <c r="G67" s="83">
        <v>100.0</v>
      </c>
      <c r="H67" s="100" t="s">
        <v>3008</v>
      </c>
      <c r="I67" s="83">
        <v>300.0</v>
      </c>
      <c r="J67" s="174" t="s">
        <v>2773</v>
      </c>
      <c r="K67" s="83">
        <v>300.0</v>
      </c>
      <c r="L67" s="116" t="s">
        <v>2740</v>
      </c>
      <c r="M67" s="83">
        <v>200.0</v>
      </c>
      <c r="N67" s="100" t="s">
        <v>2741</v>
      </c>
      <c r="O67" s="101"/>
      <c r="P67" s="35"/>
      <c r="Q67" s="83">
        <v>400.0</v>
      </c>
      <c r="R67" s="115" t="s">
        <v>4928</v>
      </c>
      <c r="S67" s="83">
        <v>300.0</v>
      </c>
      <c r="T67" s="100" t="s">
        <v>3514</v>
      </c>
      <c r="U67" s="83">
        <v>300.0</v>
      </c>
      <c r="V67" s="174" t="s">
        <v>2745</v>
      </c>
      <c r="W67" s="83">
        <v>200.0</v>
      </c>
      <c r="X67" s="100" t="s">
        <v>2746</v>
      </c>
      <c r="Y67" s="83">
        <v>100.0</v>
      </c>
      <c r="Z67" s="100" t="s">
        <v>2984</v>
      </c>
      <c r="AA67" s="83">
        <v>200.0</v>
      </c>
      <c r="AB67" s="174" t="s">
        <v>2748</v>
      </c>
      <c r="AC67" s="83">
        <v>500.0</v>
      </c>
      <c r="AD67" s="100" t="s">
        <v>2749</v>
      </c>
      <c r="AE67" s="83">
        <v>100.0</v>
      </c>
      <c r="AF67" s="100" t="s">
        <v>2885</v>
      </c>
      <c r="AG67" s="35"/>
      <c r="AI67" s="97"/>
      <c r="AJ67" s="150"/>
      <c r="AM67" s="218"/>
      <c r="AN67" s="35"/>
      <c r="AQ67" s="35"/>
      <c r="AR67" s="35"/>
      <c r="AS67" s="101"/>
      <c r="AT67" s="35"/>
      <c r="AU67" s="83">
        <v>200.0</v>
      </c>
      <c r="AV67" s="100" t="s">
        <v>2755</v>
      </c>
      <c r="AW67" s="101"/>
      <c r="AX67" s="35"/>
      <c r="AY67" s="101"/>
      <c r="AZ67" s="114"/>
      <c r="BA67" s="101"/>
      <c r="BB67" s="35"/>
      <c r="BC67" s="83">
        <v>200.0</v>
      </c>
      <c r="BD67" s="500" t="s">
        <v>2756</v>
      </c>
      <c r="BE67" s="35"/>
      <c r="BF67" s="35"/>
      <c r="BG67" s="83">
        <v>200.0</v>
      </c>
      <c r="BH67" s="84" t="s">
        <v>2757</v>
      </c>
      <c r="BI67" s="97">
        <v>300.0</v>
      </c>
      <c r="BJ67" s="190" t="s">
        <v>2758</v>
      </c>
      <c r="BK67" s="184"/>
      <c r="BL67" s="185"/>
      <c r="BM67" s="185"/>
      <c r="BN67" s="185"/>
      <c r="BO67" s="185"/>
      <c r="BP67" s="185"/>
      <c r="BQ67" s="192"/>
      <c r="BR67" s="192"/>
      <c r="BS67" s="83">
        <v>400.0</v>
      </c>
      <c r="BT67" s="99" t="s">
        <v>2761</v>
      </c>
      <c r="BU67" s="83">
        <v>50.0</v>
      </c>
      <c r="BV67" s="99" t="s">
        <v>2762</v>
      </c>
      <c r="BW67" s="83"/>
      <c r="BX67" s="101"/>
      <c r="BY67" s="101"/>
      <c r="BZ67" s="101"/>
      <c r="CA67" s="101"/>
      <c r="CB67" s="101"/>
      <c r="CC67" s="83">
        <v>700.0</v>
      </c>
      <c r="CD67" s="115" t="s">
        <v>3316</v>
      </c>
      <c r="CE67" s="101"/>
      <c r="CF67" s="83">
        <v>0.0</v>
      </c>
      <c r="CG67" s="493" t="s">
        <v>4216</v>
      </c>
      <c r="CH67" s="35"/>
      <c r="CI67" s="35"/>
      <c r="CJ67" s="35"/>
    </row>
    <row r="68" ht="24.75" customHeight="1">
      <c r="A68" s="35"/>
      <c r="B68" s="82">
        <v>59.0</v>
      </c>
      <c r="C68" s="83">
        <v>50.0</v>
      </c>
      <c r="D68" s="100" t="s">
        <v>3006</v>
      </c>
      <c r="E68" s="83">
        <v>50.0</v>
      </c>
      <c r="F68" s="100" t="s">
        <v>2841</v>
      </c>
      <c r="G68" s="83">
        <v>0.0</v>
      </c>
      <c r="H68" s="100" t="s">
        <v>3040</v>
      </c>
      <c r="I68" s="83">
        <v>300.0</v>
      </c>
      <c r="J68" s="174" t="s">
        <v>2808</v>
      </c>
      <c r="K68" s="83">
        <v>200.0</v>
      </c>
      <c r="L68" s="116" t="s">
        <v>2774</v>
      </c>
      <c r="M68" s="83">
        <v>200.0</v>
      </c>
      <c r="N68" s="100" t="s">
        <v>2775</v>
      </c>
      <c r="O68" s="101"/>
      <c r="P68" s="35"/>
      <c r="Q68" s="83">
        <v>500.0</v>
      </c>
      <c r="R68" s="115" t="s">
        <v>4938</v>
      </c>
      <c r="S68" s="83">
        <v>400.0</v>
      </c>
      <c r="T68" s="100" t="s">
        <v>3539</v>
      </c>
      <c r="U68" s="83">
        <v>200.0</v>
      </c>
      <c r="V68" s="174" t="s">
        <v>2779</v>
      </c>
      <c r="W68" s="83">
        <v>300.0</v>
      </c>
      <c r="X68" s="100" t="s">
        <v>2780</v>
      </c>
      <c r="Y68" s="83">
        <v>100.0</v>
      </c>
      <c r="Z68" s="115" t="s">
        <v>3017</v>
      </c>
      <c r="AA68" s="83">
        <v>200.0</v>
      </c>
      <c r="AB68" s="174" t="s">
        <v>2782</v>
      </c>
      <c r="AC68" s="83">
        <v>300.0</v>
      </c>
      <c r="AD68" s="100" t="s">
        <v>2783</v>
      </c>
      <c r="AE68" s="83">
        <v>100.0</v>
      </c>
      <c r="AF68" s="100" t="s">
        <v>2919</v>
      </c>
      <c r="AG68" s="35"/>
      <c r="AI68" s="97"/>
      <c r="AJ68" s="35"/>
      <c r="AK68" s="35"/>
      <c r="AL68" s="35"/>
      <c r="AM68" s="218"/>
      <c r="AN68" s="35"/>
      <c r="AO68" s="35"/>
      <c r="AQ68" s="35"/>
      <c r="AR68" s="35"/>
      <c r="AS68" s="101"/>
      <c r="AT68" s="35"/>
      <c r="AU68" s="83">
        <v>300.0</v>
      </c>
      <c r="AV68" s="100" t="s">
        <v>2790</v>
      </c>
      <c r="AW68" s="101"/>
      <c r="AX68" s="35"/>
      <c r="AY68" s="101"/>
      <c r="AZ68" s="114"/>
      <c r="BA68" s="101"/>
      <c r="BB68" s="35"/>
      <c r="BC68" s="83">
        <v>200.0</v>
      </c>
      <c r="BD68" s="500" t="s">
        <v>2791</v>
      </c>
      <c r="BE68" s="35"/>
      <c r="BF68" s="35"/>
      <c r="BG68" s="83">
        <v>600.0</v>
      </c>
      <c r="BH68" s="84" t="s">
        <v>2792</v>
      </c>
      <c r="BI68" s="97">
        <v>300.0</v>
      </c>
      <c r="BJ68" s="120" t="s">
        <v>2793</v>
      </c>
      <c r="BK68" s="83"/>
      <c r="BL68" s="150"/>
      <c r="BM68" s="101"/>
      <c r="BN68" s="150"/>
      <c r="BO68" s="101"/>
      <c r="BP68" s="150"/>
      <c r="BQ68" s="101"/>
      <c r="BR68" s="101"/>
      <c r="BS68" s="83">
        <v>0.0</v>
      </c>
      <c r="BT68" s="99" t="s">
        <v>2796</v>
      </c>
      <c r="BU68" s="83">
        <v>50.0</v>
      </c>
      <c r="BV68" s="199" t="s">
        <v>2797</v>
      </c>
      <c r="BW68" s="83"/>
      <c r="BX68" s="101"/>
      <c r="BY68" s="101"/>
      <c r="BZ68" s="101"/>
      <c r="CA68" s="101"/>
      <c r="CB68" s="101"/>
      <c r="CC68" s="83">
        <v>700.0</v>
      </c>
      <c r="CD68" s="115" t="s">
        <v>3344</v>
      </c>
      <c r="CE68" s="101"/>
      <c r="CF68" s="83">
        <v>200.0</v>
      </c>
      <c r="CG68" s="493" t="s">
        <v>4027</v>
      </c>
      <c r="CH68" s="35"/>
      <c r="CI68" s="35"/>
      <c r="CJ68" s="35"/>
    </row>
    <row r="69" ht="24.75" customHeight="1">
      <c r="A69" s="35"/>
      <c r="B69" s="82">
        <v>60.0</v>
      </c>
      <c r="C69" s="83">
        <v>50.0</v>
      </c>
      <c r="D69" s="100" t="s">
        <v>3038</v>
      </c>
      <c r="E69" s="83">
        <v>200.0</v>
      </c>
      <c r="F69" s="100" t="s">
        <v>2873</v>
      </c>
      <c r="G69" s="83">
        <v>100.0</v>
      </c>
      <c r="H69" s="100" t="s">
        <v>3071</v>
      </c>
      <c r="I69" s="83">
        <v>300.0</v>
      </c>
      <c r="J69" s="174" t="s">
        <v>2843</v>
      </c>
      <c r="K69" s="83">
        <v>200.0</v>
      </c>
      <c r="L69" s="116" t="s">
        <v>2809</v>
      </c>
      <c r="M69" s="83">
        <v>200.0</v>
      </c>
      <c r="N69" s="100" t="s">
        <v>2810</v>
      </c>
      <c r="O69" s="101"/>
      <c r="P69" s="35"/>
      <c r="Q69" s="83">
        <v>500.0</v>
      </c>
      <c r="R69" s="115" t="s">
        <v>4957</v>
      </c>
      <c r="S69" s="83">
        <v>400.0</v>
      </c>
      <c r="T69" s="100" t="s">
        <v>3564</v>
      </c>
      <c r="U69" s="83">
        <v>200.0</v>
      </c>
      <c r="V69" s="174" t="s">
        <v>2814</v>
      </c>
      <c r="W69" s="83">
        <v>300.0</v>
      </c>
      <c r="X69" s="100" t="s">
        <v>2815</v>
      </c>
      <c r="Y69" s="83">
        <v>200.0</v>
      </c>
      <c r="Z69" s="115" t="s">
        <v>3048</v>
      </c>
      <c r="AA69" s="83">
        <v>100.0</v>
      </c>
      <c r="AB69" s="156" t="s">
        <v>2817</v>
      </c>
      <c r="AC69" s="83">
        <v>600.0</v>
      </c>
      <c r="AD69" s="100" t="s">
        <v>2818</v>
      </c>
      <c r="AE69" s="83">
        <v>200.0</v>
      </c>
      <c r="AF69" s="100" t="s">
        <v>2954</v>
      </c>
      <c r="AG69" s="35"/>
      <c r="AI69" s="97"/>
      <c r="AJ69" s="35"/>
      <c r="AK69" s="35"/>
      <c r="AL69" s="35"/>
      <c r="AM69" s="218"/>
      <c r="AN69" s="35"/>
      <c r="AO69" s="35"/>
      <c r="AQ69" s="35"/>
      <c r="AR69" s="35"/>
      <c r="AS69" s="101"/>
      <c r="AT69" s="35"/>
      <c r="AU69" s="83">
        <v>300.0</v>
      </c>
      <c r="AV69" s="100" t="s">
        <v>2824</v>
      </c>
      <c r="AW69" s="101"/>
      <c r="AX69" s="35"/>
      <c r="AY69" s="101"/>
      <c r="AZ69" s="114"/>
      <c r="BA69" s="101"/>
      <c r="BB69" s="35"/>
      <c r="BC69" s="83">
        <v>200.0</v>
      </c>
      <c r="BD69" s="500" t="s">
        <v>2825</v>
      </c>
      <c r="BE69" s="35"/>
      <c r="BF69" s="35"/>
      <c r="BG69" s="83">
        <v>800.0</v>
      </c>
      <c r="BH69" s="84" t="s">
        <v>2826</v>
      </c>
      <c r="BI69" s="97">
        <v>300.0</v>
      </c>
      <c r="BJ69" s="120" t="s">
        <v>2827</v>
      </c>
      <c r="BK69" s="83"/>
      <c r="BL69" s="150"/>
      <c r="BM69" s="101"/>
      <c r="BN69" s="150"/>
      <c r="BO69" s="101"/>
      <c r="BP69" s="150"/>
      <c r="BQ69" s="101"/>
      <c r="BR69" s="101"/>
      <c r="BS69" s="83">
        <v>100.0</v>
      </c>
      <c r="BT69" s="99" t="s">
        <v>2830</v>
      </c>
      <c r="BU69" s="83">
        <v>100.0</v>
      </c>
      <c r="BV69" s="199" t="s">
        <v>2831</v>
      </c>
      <c r="BW69" s="83"/>
      <c r="BX69" s="101"/>
      <c r="BY69" s="101"/>
      <c r="BZ69" s="101"/>
      <c r="CA69" s="101"/>
      <c r="CB69" s="101"/>
      <c r="CC69" s="83">
        <v>600.0</v>
      </c>
      <c r="CD69" s="139" t="s">
        <v>3371</v>
      </c>
      <c r="CE69" s="101"/>
      <c r="CF69" s="83">
        <v>400.0</v>
      </c>
      <c r="CG69" s="493" t="s">
        <v>4047</v>
      </c>
      <c r="CH69" s="35"/>
      <c r="CI69" s="35"/>
      <c r="CJ69" s="35"/>
    </row>
    <row r="70" ht="24.75" customHeight="1">
      <c r="A70" s="35"/>
      <c r="B70" s="82">
        <v>61.0</v>
      </c>
      <c r="C70" s="83">
        <v>50.0</v>
      </c>
      <c r="D70" s="100" t="s">
        <v>3069</v>
      </c>
      <c r="E70" s="83">
        <v>100.0</v>
      </c>
      <c r="F70" s="100" t="s">
        <v>2906</v>
      </c>
      <c r="G70" s="83">
        <v>100.0</v>
      </c>
      <c r="H70" s="100" t="s">
        <v>3169</v>
      </c>
      <c r="I70" s="83">
        <v>200.0</v>
      </c>
      <c r="J70" s="174" t="s">
        <v>2875</v>
      </c>
      <c r="K70" s="83">
        <v>200.0</v>
      </c>
      <c r="L70" s="116" t="s">
        <v>2844</v>
      </c>
      <c r="M70" s="83">
        <v>200.0</v>
      </c>
      <c r="N70" s="100" t="s">
        <v>2845</v>
      </c>
      <c r="O70" s="101"/>
      <c r="P70" s="35"/>
      <c r="Q70" s="83">
        <v>500.0</v>
      </c>
      <c r="R70" s="115" t="s">
        <v>4966</v>
      </c>
      <c r="S70" s="83">
        <v>500.0</v>
      </c>
      <c r="T70" s="100" t="s">
        <v>3589</v>
      </c>
      <c r="U70" s="83">
        <v>100.0</v>
      </c>
      <c r="V70" s="100" t="s">
        <v>2848</v>
      </c>
      <c r="W70" s="83">
        <v>500.0</v>
      </c>
      <c r="X70" s="100" t="s">
        <v>2849</v>
      </c>
      <c r="Y70" s="83">
        <v>200.0</v>
      </c>
      <c r="Z70" s="100" t="s">
        <v>3113</v>
      </c>
      <c r="AA70" s="83">
        <v>100.0</v>
      </c>
      <c r="AB70" s="174" t="s">
        <v>2851</v>
      </c>
      <c r="AC70" s="83">
        <v>200.0</v>
      </c>
      <c r="AD70" s="100" t="s">
        <v>2852</v>
      </c>
      <c r="AE70" s="83">
        <v>300.0</v>
      </c>
      <c r="AF70" s="100" t="s">
        <v>2987</v>
      </c>
      <c r="AG70" s="35"/>
      <c r="AI70" s="97"/>
      <c r="AJ70" s="35"/>
      <c r="AK70" s="35"/>
      <c r="AL70" s="35"/>
      <c r="AM70" s="218"/>
      <c r="AN70" s="35"/>
      <c r="AO70" s="35"/>
      <c r="AP70" s="35"/>
      <c r="AQ70" s="35"/>
      <c r="AR70" s="35"/>
      <c r="AS70" s="101"/>
      <c r="AT70" s="35"/>
      <c r="AU70" s="83">
        <v>200.0</v>
      </c>
      <c r="AV70" s="100" t="s">
        <v>2857</v>
      </c>
      <c r="AW70" s="101"/>
      <c r="AX70" s="35"/>
      <c r="AY70" s="101"/>
      <c r="AZ70" s="114"/>
      <c r="BA70" s="101"/>
      <c r="BB70" s="35"/>
      <c r="BC70" s="83">
        <v>200.0</v>
      </c>
      <c r="BD70" s="500" t="s">
        <v>2858</v>
      </c>
      <c r="BE70" s="35"/>
      <c r="BF70" s="35"/>
      <c r="BG70" s="83">
        <v>500.0</v>
      </c>
      <c r="BH70" s="84" t="s">
        <v>2859</v>
      </c>
      <c r="BI70" s="97">
        <v>300.0</v>
      </c>
      <c r="BJ70" s="148" t="s">
        <v>2860</v>
      </c>
      <c r="BK70" s="83"/>
      <c r="BL70" s="150"/>
      <c r="BM70" s="101"/>
      <c r="BN70" s="150"/>
      <c r="BO70" s="101"/>
      <c r="BP70" s="150"/>
      <c r="BQ70" s="101"/>
      <c r="BR70" s="101"/>
      <c r="BS70" s="83">
        <v>100.0</v>
      </c>
      <c r="BT70" s="99" t="s">
        <v>2863</v>
      </c>
      <c r="BU70" s="83">
        <v>100.0</v>
      </c>
      <c r="BV70" s="199" t="s">
        <v>2864</v>
      </c>
      <c r="BW70" s="83"/>
      <c r="BX70" s="101"/>
      <c r="BY70" s="101"/>
      <c r="BZ70" s="101"/>
      <c r="CA70" s="101"/>
      <c r="CB70" s="101"/>
      <c r="CC70" s="83">
        <v>700.0</v>
      </c>
      <c r="CD70" s="139" t="s">
        <v>3400</v>
      </c>
      <c r="CE70" s="101"/>
      <c r="CF70" s="83">
        <v>200.0</v>
      </c>
      <c r="CG70" s="493" t="s">
        <v>4252</v>
      </c>
      <c r="CH70" s="35"/>
      <c r="CI70" s="35"/>
      <c r="CJ70" s="35"/>
    </row>
    <row r="71" ht="24.75" customHeight="1">
      <c r="A71" s="35"/>
      <c r="B71" s="82">
        <v>62.0</v>
      </c>
      <c r="C71" s="83">
        <v>100.0</v>
      </c>
      <c r="D71" s="100" t="s">
        <v>3102</v>
      </c>
      <c r="E71" s="83">
        <v>100.0</v>
      </c>
      <c r="F71" s="100" t="s">
        <v>2941</v>
      </c>
      <c r="G71" s="83">
        <v>0.0</v>
      </c>
      <c r="H71" s="100" t="s">
        <v>3201</v>
      </c>
      <c r="I71" s="83">
        <v>300.0</v>
      </c>
      <c r="J71" s="174" t="s">
        <v>2908</v>
      </c>
      <c r="K71" s="83">
        <v>300.0</v>
      </c>
      <c r="L71" s="116" t="s">
        <v>2876</v>
      </c>
      <c r="M71" s="83">
        <v>200.0</v>
      </c>
      <c r="N71" s="100" t="s">
        <v>2877</v>
      </c>
      <c r="O71" s="101"/>
      <c r="P71" s="35"/>
      <c r="Q71" s="83">
        <v>400.0</v>
      </c>
      <c r="R71" s="115" t="s">
        <v>4976</v>
      </c>
      <c r="S71" s="83">
        <v>500.0</v>
      </c>
      <c r="T71" s="119" t="s">
        <v>3612</v>
      </c>
      <c r="U71" s="83">
        <v>200.0</v>
      </c>
      <c r="V71" s="100" t="s">
        <v>2880</v>
      </c>
      <c r="W71" s="83">
        <v>300.0</v>
      </c>
      <c r="X71" s="100" t="s">
        <v>2881</v>
      </c>
      <c r="Y71" s="83">
        <v>300.0</v>
      </c>
      <c r="Z71" s="100" t="s">
        <v>3146</v>
      </c>
      <c r="AA71" s="83">
        <v>100.0</v>
      </c>
      <c r="AB71" s="174" t="s">
        <v>2883</v>
      </c>
      <c r="AC71" s="83">
        <v>300.0</v>
      </c>
      <c r="AD71" s="100" t="s">
        <v>2884</v>
      </c>
      <c r="AE71" s="83">
        <v>300.0</v>
      </c>
      <c r="AF71" s="100" t="s">
        <v>3020</v>
      </c>
      <c r="AG71" s="35"/>
      <c r="AH71" s="201"/>
      <c r="AI71" s="97"/>
      <c r="AJ71" s="35"/>
      <c r="AK71" s="35"/>
      <c r="AL71" s="35"/>
      <c r="AM71" s="218"/>
      <c r="AN71" s="35"/>
      <c r="AO71" s="35"/>
      <c r="AP71" s="35"/>
      <c r="AQ71" s="35"/>
      <c r="AR71" s="35"/>
      <c r="AS71" s="101"/>
      <c r="AT71" s="35"/>
      <c r="AU71" s="83">
        <v>200.0</v>
      </c>
      <c r="AV71" s="100" t="s">
        <v>2890</v>
      </c>
      <c r="AW71" s="101"/>
      <c r="AX71" s="35"/>
      <c r="AY71" s="101"/>
      <c r="AZ71" s="114"/>
      <c r="BA71" s="101"/>
      <c r="BB71" s="35"/>
      <c r="BC71" s="83">
        <v>200.0</v>
      </c>
      <c r="BD71" s="491" t="s">
        <v>2891</v>
      </c>
      <c r="BE71" s="35"/>
      <c r="BF71" s="35"/>
      <c r="BG71" s="83">
        <v>400.0</v>
      </c>
      <c r="BH71" s="84" t="s">
        <v>2892</v>
      </c>
      <c r="BI71" s="97">
        <v>300.0</v>
      </c>
      <c r="BJ71" s="120" t="s">
        <v>2893</v>
      </c>
      <c r="BK71" s="83"/>
      <c r="BL71" s="150"/>
      <c r="BM71" s="101"/>
      <c r="BN71" s="150"/>
      <c r="BO71" s="101"/>
      <c r="BP71" s="150"/>
      <c r="BQ71" s="101"/>
      <c r="BR71" s="101"/>
      <c r="BS71" s="83">
        <v>50.0</v>
      </c>
      <c r="BT71" s="99" t="s">
        <v>2896</v>
      </c>
      <c r="BU71" s="83">
        <v>50.0</v>
      </c>
      <c r="BV71" s="199" t="s">
        <v>2897</v>
      </c>
      <c r="BW71" s="83"/>
      <c r="BX71" s="101"/>
      <c r="BY71" s="101"/>
      <c r="BZ71" s="101"/>
      <c r="CA71" s="101"/>
      <c r="CB71" s="101"/>
      <c r="CC71" s="83">
        <v>300.0</v>
      </c>
      <c r="CD71" s="115" t="s">
        <v>3426</v>
      </c>
      <c r="CE71" s="101"/>
      <c r="CF71" s="83">
        <v>200.0</v>
      </c>
      <c r="CG71" s="493" t="s">
        <v>4271</v>
      </c>
      <c r="CH71" s="35"/>
      <c r="CI71" s="35"/>
      <c r="CJ71" s="35"/>
    </row>
    <row r="72" ht="24.75" customHeight="1">
      <c r="A72" s="35"/>
      <c r="B72" s="82">
        <v>63.0</v>
      </c>
      <c r="C72" s="83">
        <v>50.0</v>
      </c>
      <c r="D72" s="100" t="s">
        <v>3135</v>
      </c>
      <c r="E72" s="83">
        <v>100.0</v>
      </c>
      <c r="F72" s="100" t="s">
        <v>2973</v>
      </c>
      <c r="G72" s="83">
        <v>100.0</v>
      </c>
      <c r="H72" s="100" t="s">
        <v>3234</v>
      </c>
      <c r="I72" s="83">
        <v>100.0</v>
      </c>
      <c r="J72" s="174" t="s">
        <v>2943</v>
      </c>
      <c r="K72" s="83">
        <v>300.0</v>
      </c>
      <c r="L72" s="116" t="s">
        <v>2909</v>
      </c>
      <c r="M72" s="83">
        <v>200.0</v>
      </c>
      <c r="N72" s="100" t="s">
        <v>2910</v>
      </c>
      <c r="O72" s="101"/>
      <c r="P72" s="35"/>
      <c r="Q72" s="83">
        <v>500.0</v>
      </c>
      <c r="R72" s="115" t="s">
        <v>4986</v>
      </c>
      <c r="S72" s="83">
        <v>300.0</v>
      </c>
      <c r="T72" s="119" t="s">
        <v>3636</v>
      </c>
      <c r="U72" s="83">
        <v>100.0</v>
      </c>
      <c r="V72" s="100" t="s">
        <v>2914</v>
      </c>
      <c r="W72" s="83">
        <v>300.0</v>
      </c>
      <c r="X72" s="100" t="s">
        <v>2915</v>
      </c>
      <c r="Y72" s="83">
        <v>200.0</v>
      </c>
      <c r="Z72" s="115" t="s">
        <v>3178</v>
      </c>
      <c r="AA72" s="83">
        <v>100.0</v>
      </c>
      <c r="AB72" s="174" t="s">
        <v>2917</v>
      </c>
      <c r="AC72" s="83">
        <v>400.0</v>
      </c>
      <c r="AD72" s="100" t="s">
        <v>2918</v>
      </c>
      <c r="AE72" s="83">
        <v>200.0</v>
      </c>
      <c r="AF72" s="100" t="s">
        <v>1504</v>
      </c>
      <c r="AG72" s="35"/>
      <c r="AI72" s="97"/>
      <c r="AJ72" s="35"/>
      <c r="AK72" s="35"/>
      <c r="AL72" s="35"/>
      <c r="AM72" s="218"/>
      <c r="AN72" s="35"/>
      <c r="AO72" s="35"/>
      <c r="AP72" s="35"/>
      <c r="AQ72" s="35"/>
      <c r="AR72" s="35"/>
      <c r="AS72" s="101"/>
      <c r="AT72" s="35"/>
      <c r="AU72" s="83">
        <v>200.0</v>
      </c>
      <c r="AV72" s="100" t="s">
        <v>2925</v>
      </c>
      <c r="AW72" s="101"/>
      <c r="AX72" s="35"/>
      <c r="AY72" s="101"/>
      <c r="AZ72" s="114"/>
      <c r="BA72" s="101"/>
      <c r="BB72" s="35"/>
      <c r="BC72" s="83">
        <v>200.0</v>
      </c>
      <c r="BD72" s="491" t="s">
        <v>2926</v>
      </c>
      <c r="BE72" s="35"/>
      <c r="BF72" s="35"/>
      <c r="BG72" s="83">
        <v>200.0</v>
      </c>
      <c r="BH72" s="84" t="s">
        <v>2927</v>
      </c>
      <c r="BI72" s="161">
        <v>300.0</v>
      </c>
      <c r="BJ72" s="195" t="s">
        <v>2928</v>
      </c>
      <c r="BK72" s="83"/>
      <c r="BL72" s="150"/>
      <c r="BM72" s="101"/>
      <c r="BN72" s="150"/>
      <c r="BO72" s="101"/>
      <c r="BP72" s="150"/>
      <c r="BQ72" s="101"/>
      <c r="BR72" s="101"/>
      <c r="BS72" s="83">
        <v>50.0</v>
      </c>
      <c r="BT72" s="99" t="s">
        <v>2931</v>
      </c>
      <c r="BU72" s="83">
        <v>50.0</v>
      </c>
      <c r="BV72" s="199" t="s">
        <v>2932</v>
      </c>
      <c r="BW72" s="83"/>
      <c r="BX72" s="101"/>
      <c r="BY72" s="101"/>
      <c r="BZ72" s="101"/>
      <c r="CA72" s="101"/>
      <c r="CB72" s="101"/>
      <c r="CC72" s="83">
        <v>400.0</v>
      </c>
      <c r="CD72" s="115" t="s">
        <v>3453</v>
      </c>
      <c r="CE72" s="101"/>
      <c r="CF72" s="83">
        <v>0.0</v>
      </c>
      <c r="CG72" s="493" t="s">
        <v>4290</v>
      </c>
      <c r="CH72" s="35"/>
      <c r="CI72" s="35"/>
      <c r="CJ72" s="35"/>
    </row>
    <row r="73" ht="24.75" customHeight="1">
      <c r="A73" s="35"/>
      <c r="B73" s="82">
        <v>64.0</v>
      </c>
      <c r="C73" s="83">
        <v>50.0</v>
      </c>
      <c r="D73" s="174" t="s">
        <v>3167</v>
      </c>
      <c r="E73" s="83">
        <v>500.0</v>
      </c>
      <c r="F73" s="100" t="s">
        <v>3007</v>
      </c>
      <c r="G73" s="83">
        <v>100.0</v>
      </c>
      <c r="H73" s="100" t="s">
        <v>3264</v>
      </c>
      <c r="I73" s="83">
        <v>200.0</v>
      </c>
      <c r="J73" s="174" t="s">
        <v>2975</v>
      </c>
      <c r="K73" s="83">
        <v>200.0</v>
      </c>
      <c r="L73" s="116" t="s">
        <v>2944</v>
      </c>
      <c r="M73" s="83">
        <v>200.0</v>
      </c>
      <c r="N73" s="100" t="s">
        <v>2945</v>
      </c>
      <c r="O73" s="101"/>
      <c r="P73" s="35"/>
      <c r="Q73" s="83">
        <v>400.0</v>
      </c>
      <c r="R73" s="115" t="s">
        <v>4995</v>
      </c>
      <c r="S73" s="83">
        <v>200.0</v>
      </c>
      <c r="T73" s="119" t="s">
        <v>3660</v>
      </c>
      <c r="U73" s="83">
        <v>100.0</v>
      </c>
      <c r="V73" s="100" t="s">
        <v>2949</v>
      </c>
      <c r="W73" s="83">
        <v>300.0</v>
      </c>
      <c r="X73" s="100" t="s">
        <v>2950</v>
      </c>
      <c r="Y73" s="83">
        <v>200.0</v>
      </c>
      <c r="Z73" s="100" t="s">
        <v>7316</v>
      </c>
      <c r="AA73" s="83">
        <v>300.0</v>
      </c>
      <c r="AB73" s="156" t="s">
        <v>2952</v>
      </c>
      <c r="AC73" s="83">
        <v>500.0</v>
      </c>
      <c r="AD73" s="100" t="s">
        <v>2953</v>
      </c>
      <c r="AE73" s="83">
        <v>50.0</v>
      </c>
      <c r="AF73" s="100" t="s">
        <v>3083</v>
      </c>
      <c r="AG73" s="35"/>
      <c r="AH73" s="203"/>
      <c r="AI73" s="35"/>
      <c r="AJ73" s="35"/>
      <c r="AK73" s="35"/>
      <c r="AL73" s="35"/>
      <c r="AM73" s="218"/>
      <c r="AN73" s="35"/>
      <c r="AO73" s="35"/>
      <c r="AP73" s="35"/>
      <c r="AQ73" s="35"/>
      <c r="AR73" s="35"/>
      <c r="AS73" s="101"/>
      <c r="AT73" s="35"/>
      <c r="AU73" s="83">
        <v>200.0</v>
      </c>
      <c r="AV73" s="100" t="s">
        <v>2959</v>
      </c>
      <c r="AW73" s="101"/>
      <c r="AX73" s="35"/>
      <c r="AY73" s="101"/>
      <c r="AZ73" s="114"/>
      <c r="BA73" s="101"/>
      <c r="BB73" s="35"/>
      <c r="BC73" s="83">
        <v>200.0</v>
      </c>
      <c r="BD73" s="491" t="s">
        <v>2960</v>
      </c>
      <c r="BE73" s="35"/>
      <c r="BF73" s="35"/>
      <c r="BG73" s="83">
        <v>200.0</v>
      </c>
      <c r="BH73" s="84" t="s">
        <v>2961</v>
      </c>
      <c r="BI73" s="101"/>
      <c r="BJ73" s="150"/>
      <c r="BK73" s="101"/>
      <c r="BL73" s="150"/>
      <c r="BM73" s="101"/>
      <c r="BN73" s="150"/>
      <c r="BO73" s="101"/>
      <c r="BP73" s="150"/>
      <c r="BQ73" s="101"/>
      <c r="BR73" s="101"/>
      <c r="BS73" s="83">
        <v>0.0</v>
      </c>
      <c r="BT73" s="99" t="s">
        <v>2964</v>
      </c>
      <c r="BU73" s="83">
        <v>50.0</v>
      </c>
      <c r="BV73" s="199" t="s">
        <v>2965</v>
      </c>
      <c r="BW73" s="83"/>
      <c r="BX73" s="101"/>
      <c r="BY73" s="101"/>
      <c r="BZ73" s="101"/>
      <c r="CA73" s="101"/>
      <c r="CB73" s="101"/>
      <c r="CC73" s="83">
        <v>300.0</v>
      </c>
      <c r="CD73" s="115" t="s">
        <v>3477</v>
      </c>
      <c r="CE73" s="101"/>
      <c r="CF73" s="83">
        <v>200.0</v>
      </c>
      <c r="CG73" s="493" t="s">
        <v>4308</v>
      </c>
      <c r="CH73" s="35"/>
      <c r="CI73" s="35"/>
      <c r="CJ73" s="35"/>
    </row>
    <row r="74" ht="24.75" customHeight="1">
      <c r="A74" s="35"/>
      <c r="B74" s="82">
        <v>65.0</v>
      </c>
      <c r="C74" s="83">
        <v>100.0</v>
      </c>
      <c r="D74" s="156" t="s">
        <v>3199</v>
      </c>
      <c r="E74" s="83">
        <v>100.0</v>
      </c>
      <c r="F74" s="100" t="s">
        <v>3039</v>
      </c>
      <c r="G74" s="83">
        <v>100.0</v>
      </c>
      <c r="H74" s="115" t="s">
        <v>3292</v>
      </c>
      <c r="I74" s="83">
        <v>100.0</v>
      </c>
      <c r="J74" s="174" t="s">
        <v>3009</v>
      </c>
      <c r="K74" s="83">
        <v>300.0</v>
      </c>
      <c r="L74" s="116" t="s">
        <v>2976</v>
      </c>
      <c r="M74" s="83">
        <v>200.0</v>
      </c>
      <c r="N74" s="100" t="s">
        <v>2977</v>
      </c>
      <c r="O74" s="101"/>
      <c r="P74" s="35"/>
      <c r="Q74" s="83">
        <v>400.0</v>
      </c>
      <c r="R74" s="115" t="s">
        <v>5004</v>
      </c>
      <c r="S74" s="83">
        <v>300.0</v>
      </c>
      <c r="T74" s="119" t="s">
        <v>3685</v>
      </c>
      <c r="U74" s="83">
        <v>200.0</v>
      </c>
      <c r="V74" s="100" t="s">
        <v>2982</v>
      </c>
      <c r="W74" s="83">
        <v>300.0</v>
      </c>
      <c r="X74" s="100" t="s">
        <v>2983</v>
      </c>
      <c r="Y74" s="83">
        <v>200.0</v>
      </c>
      <c r="Z74" s="100" t="s">
        <v>3210</v>
      </c>
      <c r="AA74" s="83">
        <v>100.0</v>
      </c>
      <c r="AB74" s="174" t="s">
        <v>2985</v>
      </c>
      <c r="AC74" s="83">
        <v>300.0</v>
      </c>
      <c r="AD74" s="100" t="s">
        <v>2986</v>
      </c>
      <c r="AE74" s="83">
        <v>100.0</v>
      </c>
      <c r="AF74" s="100" t="s">
        <v>3116</v>
      </c>
      <c r="AG74" s="35"/>
      <c r="AI74" s="35"/>
      <c r="AJ74" s="35"/>
      <c r="AK74" s="35"/>
      <c r="AL74" s="35"/>
      <c r="AM74" s="218"/>
      <c r="AN74" s="35"/>
      <c r="AO74" s="35"/>
      <c r="AP74" s="35"/>
      <c r="AQ74" s="35"/>
      <c r="AR74" s="35"/>
      <c r="AS74" s="101"/>
      <c r="AT74" s="35"/>
      <c r="AU74" s="83">
        <v>300.0</v>
      </c>
      <c r="AV74" s="100" t="s">
        <v>2992</v>
      </c>
      <c r="AW74" s="101"/>
      <c r="AX74" s="35"/>
      <c r="AY74" s="101"/>
      <c r="AZ74" s="114"/>
      <c r="BA74" s="101"/>
      <c r="BB74" s="35"/>
      <c r="BC74" s="83">
        <v>200.0</v>
      </c>
      <c r="BD74" s="491" t="s">
        <v>2993</v>
      </c>
      <c r="BE74" s="35"/>
      <c r="BF74" s="35"/>
      <c r="BG74" s="83">
        <v>200.0</v>
      </c>
      <c r="BH74" s="84" t="s">
        <v>2994</v>
      </c>
      <c r="BI74" s="101"/>
      <c r="BJ74" s="150"/>
      <c r="BK74" s="101"/>
      <c r="BL74" s="150"/>
      <c r="BM74" s="101"/>
      <c r="BN74" s="150"/>
      <c r="BO74" s="101"/>
      <c r="BP74" s="150"/>
      <c r="BQ74" s="101"/>
      <c r="BR74" s="101"/>
      <c r="BS74" s="83">
        <v>100.0</v>
      </c>
      <c r="BT74" s="99" t="s">
        <v>2997</v>
      </c>
      <c r="BU74" s="83">
        <v>50.0</v>
      </c>
      <c r="BV74" s="199" t="s">
        <v>2998</v>
      </c>
      <c r="BW74" s="83"/>
      <c r="BX74" s="101"/>
      <c r="BY74" s="101"/>
      <c r="BZ74" s="101"/>
      <c r="CA74" s="101"/>
      <c r="CB74" s="101"/>
      <c r="CC74" s="83">
        <v>100.0</v>
      </c>
      <c r="CD74" s="115" t="s">
        <v>3505</v>
      </c>
      <c r="CE74" s="35"/>
      <c r="CF74" s="83">
        <v>600.0</v>
      </c>
      <c r="CG74" s="496" t="s">
        <v>4324</v>
      </c>
      <c r="CH74" s="35"/>
      <c r="CI74" s="35"/>
      <c r="CJ74" s="35"/>
    </row>
    <row r="75" ht="24.75" customHeight="1">
      <c r="A75" s="35"/>
      <c r="B75" s="82">
        <v>66.0</v>
      </c>
      <c r="C75" s="83">
        <v>50.0</v>
      </c>
      <c r="D75" s="156" t="s">
        <v>3232</v>
      </c>
      <c r="E75" s="83">
        <v>50.0</v>
      </c>
      <c r="F75" s="100" t="s">
        <v>3070</v>
      </c>
      <c r="G75" s="83">
        <v>300.0</v>
      </c>
      <c r="H75" s="100" t="s">
        <v>3320</v>
      </c>
      <c r="I75" s="83">
        <v>300.0</v>
      </c>
      <c r="J75" s="174" t="s">
        <v>3041</v>
      </c>
      <c r="K75" s="83">
        <v>400.0</v>
      </c>
      <c r="L75" s="116" t="s">
        <v>3010</v>
      </c>
      <c r="M75" s="83">
        <v>200.0</v>
      </c>
      <c r="N75" s="100" t="s">
        <v>3011</v>
      </c>
      <c r="O75" s="101"/>
      <c r="P75" s="35"/>
      <c r="Q75" s="83">
        <v>600.0</v>
      </c>
      <c r="R75" s="115" t="s">
        <v>5014</v>
      </c>
      <c r="S75" s="83">
        <v>300.0</v>
      </c>
      <c r="T75" s="119" t="s">
        <v>3708</v>
      </c>
      <c r="U75" s="83">
        <v>200.0</v>
      </c>
      <c r="V75" s="100" t="s">
        <v>3015</v>
      </c>
      <c r="W75" s="83">
        <v>300.0</v>
      </c>
      <c r="X75" s="100" t="s">
        <v>3016</v>
      </c>
      <c r="Y75" s="83">
        <v>100.0</v>
      </c>
      <c r="Z75" s="100" t="s">
        <v>3243</v>
      </c>
      <c r="AA75" s="83">
        <v>100.0</v>
      </c>
      <c r="AB75" s="156" t="s">
        <v>3018</v>
      </c>
      <c r="AC75" s="83">
        <v>200.0</v>
      </c>
      <c r="AD75" s="100" t="s">
        <v>3019</v>
      </c>
      <c r="AE75" s="83">
        <v>200.0</v>
      </c>
      <c r="AF75" s="100" t="s">
        <v>3149</v>
      </c>
      <c r="AG75" s="35"/>
      <c r="AI75" s="35"/>
      <c r="AJ75" s="35"/>
      <c r="AK75" s="35"/>
      <c r="AL75" s="35"/>
      <c r="AM75" s="218"/>
      <c r="AN75" s="35"/>
      <c r="AO75" s="35"/>
      <c r="AP75" s="35"/>
      <c r="AQ75" s="35"/>
      <c r="AR75" s="35"/>
      <c r="AS75" s="101"/>
      <c r="AT75" s="35"/>
      <c r="AU75" s="83">
        <v>200.0</v>
      </c>
      <c r="AV75" s="100" t="s">
        <v>3025</v>
      </c>
      <c r="AW75" s="101"/>
      <c r="AX75" s="35"/>
      <c r="AY75" s="101"/>
      <c r="AZ75" s="114"/>
      <c r="BA75" s="101"/>
      <c r="BB75" s="35"/>
      <c r="BC75" s="83">
        <v>200.0</v>
      </c>
      <c r="BD75" s="491" t="s">
        <v>3026</v>
      </c>
      <c r="BE75" s="35"/>
      <c r="BF75" s="35"/>
      <c r="BG75" s="83">
        <v>900.0</v>
      </c>
      <c r="BH75" s="84" t="s">
        <v>3027</v>
      </c>
      <c r="BI75" s="101"/>
      <c r="BJ75" s="150"/>
      <c r="BK75" s="101"/>
      <c r="BL75" s="150"/>
      <c r="BM75" s="101"/>
      <c r="BN75" s="150"/>
      <c r="BO75" s="101"/>
      <c r="BP75" s="150"/>
      <c r="BQ75" s="101"/>
      <c r="BR75" s="101"/>
      <c r="BS75" s="83">
        <v>100.0</v>
      </c>
      <c r="BT75" s="99" t="s">
        <v>1347</v>
      </c>
      <c r="BU75" s="83">
        <v>50.0</v>
      </c>
      <c r="BV75" s="199" t="s">
        <v>3030</v>
      </c>
      <c r="BW75" s="83"/>
      <c r="BX75" s="101"/>
      <c r="BY75" s="101"/>
      <c r="BZ75" s="101"/>
      <c r="CA75" s="101"/>
      <c r="CB75" s="101"/>
      <c r="CC75" s="83">
        <v>200.0</v>
      </c>
      <c r="CD75" s="115" t="s">
        <v>3555</v>
      </c>
      <c r="CE75" s="35"/>
      <c r="CF75" s="83">
        <v>200.0</v>
      </c>
      <c r="CG75" s="496" t="s">
        <v>4356</v>
      </c>
      <c r="CH75" s="35"/>
      <c r="CI75" s="35"/>
      <c r="CJ75" s="35"/>
    </row>
    <row r="76" ht="24.75" customHeight="1">
      <c r="A76" s="35"/>
      <c r="B76" s="82">
        <v>67.0</v>
      </c>
      <c r="C76" s="83">
        <v>50.0</v>
      </c>
      <c r="D76" s="174" t="s">
        <v>3262</v>
      </c>
      <c r="E76" s="83">
        <v>50.0</v>
      </c>
      <c r="F76" s="100" t="s">
        <v>3103</v>
      </c>
      <c r="G76" s="83">
        <v>0.0</v>
      </c>
      <c r="H76" s="100" t="s">
        <v>3348</v>
      </c>
      <c r="I76" s="83">
        <v>300.0</v>
      </c>
      <c r="J76" s="156" t="s">
        <v>3072</v>
      </c>
      <c r="K76" s="83">
        <v>200.0</v>
      </c>
      <c r="L76" s="116" t="s">
        <v>3042</v>
      </c>
      <c r="M76" s="83">
        <v>200.0</v>
      </c>
      <c r="N76" s="100" t="s">
        <v>3043</v>
      </c>
      <c r="O76" s="101"/>
      <c r="P76" s="35"/>
      <c r="Q76" s="83">
        <v>600.0</v>
      </c>
      <c r="R76" s="115" t="s">
        <v>5024</v>
      </c>
      <c r="S76" s="83">
        <v>200.0</v>
      </c>
      <c r="T76" s="119" t="s">
        <v>3755</v>
      </c>
      <c r="U76" s="83">
        <v>300.0</v>
      </c>
      <c r="V76" s="174" t="s">
        <v>3046</v>
      </c>
      <c r="W76" s="83">
        <v>300.0</v>
      </c>
      <c r="X76" s="100" t="s">
        <v>3047</v>
      </c>
      <c r="Y76" s="83">
        <v>300.0</v>
      </c>
      <c r="Z76" s="115" t="s">
        <v>3300</v>
      </c>
      <c r="AA76" s="83">
        <v>200.0</v>
      </c>
      <c r="AB76" s="174" t="s">
        <v>3049</v>
      </c>
      <c r="AC76" s="83">
        <v>100.0</v>
      </c>
      <c r="AD76" s="100" t="s">
        <v>3050</v>
      </c>
      <c r="AE76" s="83">
        <v>100.0</v>
      </c>
      <c r="AF76" s="100" t="s">
        <v>3181</v>
      </c>
      <c r="AG76" s="35"/>
      <c r="AI76" s="35"/>
      <c r="AJ76" s="35"/>
      <c r="AK76" s="35"/>
      <c r="AL76" s="35"/>
      <c r="AM76" s="218"/>
      <c r="AN76" s="35"/>
      <c r="AO76" s="35"/>
      <c r="AP76" s="35"/>
      <c r="AQ76" s="35"/>
      <c r="AR76" s="35"/>
      <c r="AS76" s="101"/>
      <c r="AT76" s="35"/>
      <c r="AU76" s="83">
        <v>300.0</v>
      </c>
      <c r="AV76" s="100" t="s">
        <v>3055</v>
      </c>
      <c r="AW76" s="101"/>
      <c r="AX76" s="35"/>
      <c r="AY76" s="101"/>
      <c r="AZ76" s="114"/>
      <c r="BA76" s="101"/>
      <c r="BB76" s="35"/>
      <c r="BC76" s="83">
        <v>200.0</v>
      </c>
      <c r="BD76" s="491" t="s">
        <v>3056</v>
      </c>
      <c r="BE76" s="35"/>
      <c r="BF76" s="35"/>
      <c r="BG76" s="83">
        <v>400.0</v>
      </c>
      <c r="BH76" s="84" t="s">
        <v>3057</v>
      </c>
      <c r="BI76" s="101"/>
      <c r="BJ76" s="150"/>
      <c r="BK76" s="101"/>
      <c r="BL76" s="150"/>
      <c r="BM76" s="101"/>
      <c r="BN76" s="150"/>
      <c r="BO76" s="101"/>
      <c r="BP76" s="150"/>
      <c r="BQ76" s="101"/>
      <c r="BR76" s="101"/>
      <c r="BS76" s="83">
        <v>0.0</v>
      </c>
      <c r="BT76" s="99" t="s">
        <v>3060</v>
      </c>
      <c r="BU76" s="83">
        <v>100.0</v>
      </c>
      <c r="BV76" s="199" t="s">
        <v>3061</v>
      </c>
      <c r="BW76" s="83"/>
      <c r="BX76" s="101"/>
      <c r="BY76" s="101"/>
      <c r="BZ76" s="101"/>
      <c r="CA76" s="101"/>
      <c r="CB76" s="101"/>
      <c r="CC76" s="83">
        <v>100.0</v>
      </c>
      <c r="CD76" s="115" t="s">
        <v>3580</v>
      </c>
      <c r="CE76" s="35"/>
      <c r="CF76" s="83">
        <v>200.0</v>
      </c>
      <c r="CG76" s="493" t="s">
        <v>4371</v>
      </c>
      <c r="CH76" s="35"/>
      <c r="CI76" s="35"/>
      <c r="CJ76" s="35"/>
    </row>
    <row r="77" ht="24.75" customHeight="1">
      <c r="A77" s="35"/>
      <c r="B77" s="82">
        <v>68.0</v>
      </c>
      <c r="C77" s="83">
        <v>50.0</v>
      </c>
      <c r="D77" s="174" t="s">
        <v>7317</v>
      </c>
      <c r="E77" s="83">
        <v>300.0</v>
      </c>
      <c r="F77" s="100" t="s">
        <v>3136</v>
      </c>
      <c r="G77" s="83">
        <v>200.0</v>
      </c>
      <c r="H77" s="100" t="s">
        <v>3430</v>
      </c>
      <c r="I77" s="83">
        <v>50.0</v>
      </c>
      <c r="J77" s="174" t="s">
        <v>3105</v>
      </c>
      <c r="K77" s="83">
        <v>400.0</v>
      </c>
      <c r="L77" s="116" t="s">
        <v>3106</v>
      </c>
      <c r="M77" s="83">
        <v>200.0</v>
      </c>
      <c r="N77" s="100" t="s">
        <v>3074</v>
      </c>
      <c r="O77" s="101"/>
      <c r="P77" s="35"/>
      <c r="Q77" s="83">
        <v>600.0</v>
      </c>
      <c r="R77" s="115" t="s">
        <v>5033</v>
      </c>
      <c r="S77" s="83">
        <v>200.0</v>
      </c>
      <c r="T77" s="119" t="s">
        <v>3778</v>
      </c>
      <c r="U77" s="83">
        <v>200.0</v>
      </c>
      <c r="V77" s="174" t="s">
        <v>3078</v>
      </c>
      <c r="W77" s="83">
        <v>300.0</v>
      </c>
      <c r="X77" s="100" t="s">
        <v>3079</v>
      </c>
      <c r="Y77" s="83">
        <v>300.0</v>
      </c>
      <c r="Z77" s="100" t="s">
        <v>3328</v>
      </c>
      <c r="AA77" s="83">
        <v>200.0</v>
      </c>
      <c r="AB77" s="174" t="s">
        <v>3081</v>
      </c>
      <c r="AC77" s="83">
        <v>100.0</v>
      </c>
      <c r="AD77" s="100" t="s">
        <v>3082</v>
      </c>
      <c r="AE77" s="83">
        <v>300.0</v>
      </c>
      <c r="AF77" s="100" t="s">
        <v>3213</v>
      </c>
      <c r="AG77" s="35"/>
      <c r="AI77" s="35"/>
      <c r="AJ77" s="35"/>
      <c r="AK77" s="35"/>
      <c r="AL77" s="35"/>
      <c r="AM77" s="218"/>
      <c r="AN77" s="35"/>
      <c r="AO77" s="35"/>
      <c r="AP77" s="35"/>
      <c r="AQ77" s="35"/>
      <c r="AR77" s="35"/>
      <c r="AS77" s="101"/>
      <c r="AT77" s="35"/>
      <c r="AU77" s="83">
        <v>300.0</v>
      </c>
      <c r="AV77" s="100" t="s">
        <v>3088</v>
      </c>
      <c r="AW77" s="101"/>
      <c r="AX77" s="35"/>
      <c r="AY77" s="101"/>
      <c r="AZ77" s="114"/>
      <c r="BA77" s="101"/>
      <c r="BB77" s="35"/>
      <c r="BC77" s="83">
        <v>200.0</v>
      </c>
      <c r="BD77" s="491" t="s">
        <v>3089</v>
      </c>
      <c r="BE77" s="35"/>
      <c r="BF77" s="35"/>
      <c r="BG77" s="83">
        <v>400.0</v>
      </c>
      <c r="BH77" s="84" t="s">
        <v>3090</v>
      </c>
      <c r="BI77" s="101"/>
      <c r="BJ77" s="150"/>
      <c r="BK77" s="101"/>
      <c r="BL77" s="150"/>
      <c r="BM77" s="101"/>
      <c r="BN77" s="150"/>
      <c r="BO77" s="101"/>
      <c r="BP77" s="150"/>
      <c r="BQ77" s="101"/>
      <c r="BR77" s="101"/>
      <c r="BS77" s="83">
        <v>50.0</v>
      </c>
      <c r="BT77" s="99" t="s">
        <v>3093</v>
      </c>
      <c r="BU77" s="83">
        <v>100.0</v>
      </c>
      <c r="BV77" s="99" t="s">
        <v>3094</v>
      </c>
      <c r="BW77" s="83"/>
      <c r="BX77" s="101"/>
      <c r="BY77" s="101"/>
      <c r="BZ77" s="101"/>
      <c r="CA77" s="101"/>
      <c r="CB77" s="101"/>
      <c r="CC77" s="83">
        <v>500.0</v>
      </c>
      <c r="CD77" s="115" t="s">
        <v>3603</v>
      </c>
      <c r="CE77" s="35"/>
      <c r="CF77" s="83">
        <v>0.0</v>
      </c>
      <c r="CG77" s="493" t="s">
        <v>4387</v>
      </c>
      <c r="CH77" s="35"/>
      <c r="CI77" s="35"/>
      <c r="CJ77" s="35"/>
    </row>
    <row r="78" ht="24.75" customHeight="1">
      <c r="A78" s="35"/>
      <c r="B78" s="82">
        <v>69.0</v>
      </c>
      <c r="C78" s="83">
        <v>50.0</v>
      </c>
      <c r="D78" s="174" t="s">
        <v>3373</v>
      </c>
      <c r="E78" s="83">
        <v>300.0</v>
      </c>
      <c r="F78" s="100" t="s">
        <v>3168</v>
      </c>
      <c r="G78" s="83">
        <v>100.0</v>
      </c>
      <c r="H78" s="115" t="s">
        <v>2529</v>
      </c>
      <c r="I78" s="83">
        <v>200.0</v>
      </c>
      <c r="J78" s="174" t="s">
        <v>3138</v>
      </c>
      <c r="K78" s="83">
        <v>300.0</v>
      </c>
      <c r="L78" s="116" t="s">
        <v>3139</v>
      </c>
      <c r="M78" s="83">
        <v>200.0</v>
      </c>
      <c r="N78" s="100" t="s">
        <v>3107</v>
      </c>
      <c r="O78" s="101"/>
      <c r="P78" s="35"/>
      <c r="Q78" s="83">
        <v>600.0</v>
      </c>
      <c r="R78" s="115" t="s">
        <v>5043</v>
      </c>
      <c r="S78" s="83">
        <v>100.0</v>
      </c>
      <c r="T78" s="119" t="s">
        <v>3803</v>
      </c>
      <c r="U78" s="83">
        <v>300.0</v>
      </c>
      <c r="V78" s="174" t="s">
        <v>3111</v>
      </c>
      <c r="W78" s="83">
        <v>300.0</v>
      </c>
      <c r="X78" s="100" t="s">
        <v>3112</v>
      </c>
      <c r="Y78" s="83">
        <v>300.0</v>
      </c>
      <c r="Z78" s="115" t="s">
        <v>3357</v>
      </c>
      <c r="AA78" s="83">
        <v>200.0</v>
      </c>
      <c r="AB78" s="174" t="s">
        <v>3114</v>
      </c>
      <c r="AC78" s="83">
        <v>500.0</v>
      </c>
      <c r="AD78" s="100" t="s">
        <v>3115</v>
      </c>
      <c r="AE78" s="142">
        <v>400.0</v>
      </c>
      <c r="AF78" s="147" t="s">
        <v>3246</v>
      </c>
      <c r="AG78" s="35"/>
      <c r="AI78" s="35"/>
      <c r="AJ78" s="35"/>
      <c r="AK78" s="35"/>
      <c r="AL78" s="35"/>
      <c r="AM78" s="218"/>
      <c r="AN78" s="35"/>
      <c r="AO78" s="35"/>
      <c r="AP78" s="35"/>
      <c r="AQ78" s="35"/>
      <c r="AR78" s="35"/>
      <c r="AS78" s="101"/>
      <c r="AT78" s="35"/>
      <c r="AU78" s="83">
        <v>200.0</v>
      </c>
      <c r="AV78" s="100" t="s">
        <v>3121</v>
      </c>
      <c r="AW78" s="101"/>
      <c r="AX78" s="35"/>
      <c r="AY78" s="101"/>
      <c r="AZ78" s="114"/>
      <c r="BA78" s="101"/>
      <c r="BB78" s="35"/>
      <c r="BC78" s="83">
        <v>200.0</v>
      </c>
      <c r="BD78" s="491" t="s">
        <v>3122</v>
      </c>
      <c r="BE78" s="35"/>
      <c r="BF78" s="35"/>
      <c r="BG78" s="83">
        <v>300.0</v>
      </c>
      <c r="BH78" s="84" t="s">
        <v>3123</v>
      </c>
      <c r="BI78" s="101"/>
      <c r="BJ78" s="150"/>
      <c r="BK78" s="101"/>
      <c r="BL78" s="150"/>
      <c r="BM78" s="101"/>
      <c r="BN78" s="150"/>
      <c r="BO78" s="101"/>
      <c r="BP78" s="150"/>
      <c r="BQ78" s="101"/>
      <c r="BR78" s="101"/>
      <c r="BS78" s="83">
        <v>0.0</v>
      </c>
      <c r="BT78" s="99" t="s">
        <v>3125</v>
      </c>
      <c r="BU78" s="83">
        <v>100.0</v>
      </c>
      <c r="BV78" s="99" t="s">
        <v>3126</v>
      </c>
      <c r="BW78" s="83"/>
      <c r="BX78" s="101"/>
      <c r="BY78" s="101"/>
      <c r="BZ78" s="101"/>
      <c r="CA78" s="101"/>
      <c r="CB78" s="101"/>
      <c r="CC78" s="83">
        <v>0.0</v>
      </c>
      <c r="CD78" s="151" t="s">
        <v>7318</v>
      </c>
      <c r="CE78" s="35"/>
      <c r="CF78" s="83">
        <v>300.0</v>
      </c>
      <c r="CG78" s="496" t="s">
        <v>4066</v>
      </c>
      <c r="CH78" s="35"/>
      <c r="CI78" s="35"/>
      <c r="CJ78" s="35"/>
    </row>
    <row r="79" ht="24.75" customHeight="1">
      <c r="A79" s="35"/>
      <c r="B79" s="82">
        <v>70.0</v>
      </c>
      <c r="C79" s="83">
        <v>0.0</v>
      </c>
      <c r="D79" s="84" t="s">
        <v>7319</v>
      </c>
      <c r="E79" s="83">
        <v>200.0</v>
      </c>
      <c r="F79" s="100" t="s">
        <v>3200</v>
      </c>
      <c r="G79" s="83">
        <v>0.0</v>
      </c>
      <c r="H79" s="115" t="s">
        <v>3457</v>
      </c>
      <c r="I79" s="83">
        <v>300.0</v>
      </c>
      <c r="J79" s="174" t="s">
        <v>3170</v>
      </c>
      <c r="K79" s="83">
        <v>300.0</v>
      </c>
      <c r="L79" s="116" t="s">
        <v>3171</v>
      </c>
      <c r="M79" s="83">
        <v>200.0</v>
      </c>
      <c r="N79" s="100" t="s">
        <v>3140</v>
      </c>
      <c r="O79" s="101"/>
      <c r="P79" s="35"/>
      <c r="Q79" s="83">
        <v>600.0</v>
      </c>
      <c r="R79" s="115" t="s">
        <v>5053</v>
      </c>
      <c r="S79" s="83">
        <v>200.0</v>
      </c>
      <c r="T79" s="119" t="s">
        <v>3827</v>
      </c>
      <c r="U79" s="83">
        <v>200.0</v>
      </c>
      <c r="V79" s="174" t="s">
        <v>3144</v>
      </c>
      <c r="W79" s="83">
        <v>300.0</v>
      </c>
      <c r="X79" s="100" t="s">
        <v>3145</v>
      </c>
      <c r="Y79" s="83">
        <v>200.0</v>
      </c>
      <c r="Z79" s="115" t="s">
        <v>3384</v>
      </c>
      <c r="AA79" s="83">
        <v>300.0</v>
      </c>
      <c r="AB79" s="174" t="s">
        <v>3147</v>
      </c>
      <c r="AC79" s="83">
        <v>300.0</v>
      </c>
      <c r="AD79" s="100" t="s">
        <v>3148</v>
      </c>
      <c r="AE79" s="101"/>
      <c r="AF79" s="114"/>
      <c r="AG79" s="35"/>
      <c r="AI79" s="35"/>
      <c r="AJ79" s="35"/>
      <c r="AK79" s="35"/>
      <c r="AL79" s="35"/>
      <c r="AM79" s="218"/>
      <c r="AN79" s="35"/>
      <c r="AO79" s="35"/>
      <c r="AP79" s="35"/>
      <c r="AQ79" s="35"/>
      <c r="AR79" s="35"/>
      <c r="AS79" s="101"/>
      <c r="AT79" s="35"/>
      <c r="AU79" s="83">
        <v>200.0</v>
      </c>
      <c r="AV79" s="100" t="s">
        <v>3154</v>
      </c>
      <c r="AW79" s="101"/>
      <c r="AX79" s="35"/>
      <c r="AY79" s="101"/>
      <c r="AZ79" s="114"/>
      <c r="BA79" s="35"/>
      <c r="BB79" s="35"/>
      <c r="BC79" s="83">
        <v>200.0</v>
      </c>
      <c r="BD79" s="491" t="s">
        <v>3155</v>
      </c>
      <c r="BE79" s="35"/>
      <c r="BF79" s="35"/>
      <c r="BG79" s="83">
        <v>400.0</v>
      </c>
      <c r="BH79" s="84" t="s">
        <v>3156</v>
      </c>
      <c r="BI79" s="101"/>
      <c r="BJ79" s="150"/>
      <c r="BK79" s="101"/>
      <c r="BL79" s="150"/>
      <c r="BM79" s="101"/>
      <c r="BN79" s="150"/>
      <c r="BO79" s="101"/>
      <c r="BP79" s="150"/>
      <c r="BQ79" s="101"/>
      <c r="BR79" s="101"/>
      <c r="BS79" s="83">
        <v>0.0</v>
      </c>
      <c r="BT79" s="99" t="s">
        <v>3158</v>
      </c>
      <c r="BU79" s="83">
        <v>100.0</v>
      </c>
      <c r="BV79" s="99" t="s">
        <v>3159</v>
      </c>
      <c r="BW79" s="83"/>
      <c r="BX79" s="101"/>
      <c r="BY79" s="101"/>
      <c r="BZ79" s="101"/>
      <c r="CA79" s="101"/>
      <c r="CB79" s="101"/>
      <c r="CC79" s="83">
        <v>100.0</v>
      </c>
      <c r="CD79" s="84" t="s">
        <v>7320</v>
      </c>
      <c r="CE79" s="35"/>
      <c r="CF79" s="83">
        <v>200.0</v>
      </c>
      <c r="CG79" s="222" t="s">
        <v>2871</v>
      </c>
      <c r="CH79" s="35"/>
      <c r="CI79" s="35"/>
      <c r="CJ79" s="35"/>
    </row>
    <row r="80" ht="24.75" customHeight="1">
      <c r="A80" s="35"/>
      <c r="B80" s="82">
        <v>71.0</v>
      </c>
      <c r="C80" s="83">
        <v>0.0</v>
      </c>
      <c r="D80" s="174" t="s">
        <v>3479</v>
      </c>
      <c r="E80" s="83">
        <v>200.0</v>
      </c>
      <c r="F80" s="100" t="s">
        <v>3233</v>
      </c>
      <c r="G80" s="83">
        <v>0.0</v>
      </c>
      <c r="H80" s="100" t="s">
        <v>3481</v>
      </c>
      <c r="I80" s="83">
        <v>50.0</v>
      </c>
      <c r="J80" s="174" t="s">
        <v>3202</v>
      </c>
      <c r="K80" s="83">
        <v>300.0</v>
      </c>
      <c r="L80" s="116" t="s">
        <v>3203</v>
      </c>
      <c r="M80" s="83">
        <v>200.0</v>
      </c>
      <c r="N80" s="100" t="s">
        <v>3172</v>
      </c>
      <c r="O80" s="101"/>
      <c r="P80" s="35"/>
      <c r="Q80" s="83">
        <v>500.0</v>
      </c>
      <c r="R80" s="115" t="s">
        <v>5063</v>
      </c>
      <c r="S80" s="83">
        <v>200.0</v>
      </c>
      <c r="T80" s="119" t="s">
        <v>3850</v>
      </c>
      <c r="U80" s="83">
        <v>200.0</v>
      </c>
      <c r="V80" s="174" t="s">
        <v>3176</v>
      </c>
      <c r="W80" s="83">
        <v>300.0</v>
      </c>
      <c r="X80" s="100" t="s">
        <v>3177</v>
      </c>
      <c r="Y80" s="83">
        <v>200.0</v>
      </c>
      <c r="Z80" s="115" t="s">
        <v>3413</v>
      </c>
      <c r="AA80" s="83">
        <v>200.0</v>
      </c>
      <c r="AB80" s="174" t="s">
        <v>3179</v>
      </c>
      <c r="AC80" s="83">
        <v>400.0</v>
      </c>
      <c r="AD80" s="100" t="s">
        <v>3180</v>
      </c>
      <c r="AG80" s="35"/>
      <c r="AI80" s="35"/>
      <c r="AJ80" s="35"/>
      <c r="AK80" s="35"/>
      <c r="AL80" s="35"/>
      <c r="AM80" s="218"/>
      <c r="AN80" s="35"/>
      <c r="AO80" s="35"/>
      <c r="AP80" s="35"/>
      <c r="AQ80" s="35"/>
      <c r="AR80" s="35"/>
      <c r="AS80" s="101"/>
      <c r="AT80" s="35"/>
      <c r="AU80" s="83">
        <v>200.0</v>
      </c>
      <c r="AV80" s="100" t="s">
        <v>3185</v>
      </c>
      <c r="AW80" s="101"/>
      <c r="AX80" s="35"/>
      <c r="AY80" s="101"/>
      <c r="AZ80" s="114"/>
      <c r="BA80" s="35"/>
      <c r="BB80" s="35"/>
      <c r="BC80" s="83">
        <v>200.0</v>
      </c>
      <c r="BD80" s="491" t="s">
        <v>3186</v>
      </c>
      <c r="BE80" s="35"/>
      <c r="BF80" s="35"/>
      <c r="BG80" s="83">
        <v>900.0</v>
      </c>
      <c r="BH80" s="84" t="s">
        <v>3187</v>
      </c>
      <c r="BI80" s="101"/>
      <c r="BJ80" s="168"/>
      <c r="BK80" s="101"/>
      <c r="BL80" s="168"/>
      <c r="BM80" s="101"/>
      <c r="BN80" s="168"/>
      <c r="BO80" s="101"/>
      <c r="BP80" s="168"/>
      <c r="BQ80" s="101"/>
      <c r="BR80" s="101"/>
      <c r="BS80" s="83">
        <v>300.0</v>
      </c>
      <c r="BT80" s="99" t="s">
        <v>3189</v>
      </c>
      <c r="BU80" s="83">
        <v>100.0</v>
      </c>
      <c r="BV80" s="99" t="s">
        <v>3190</v>
      </c>
      <c r="BW80" s="83"/>
      <c r="BX80" s="101"/>
      <c r="BY80" s="101"/>
      <c r="BZ80" s="101"/>
      <c r="CA80" s="101"/>
      <c r="CB80" s="101"/>
      <c r="CC80" s="83">
        <v>500.0</v>
      </c>
      <c r="CD80" s="115" t="s">
        <v>7321</v>
      </c>
      <c r="CE80" s="35"/>
      <c r="CF80" s="83">
        <v>300.0</v>
      </c>
      <c r="CG80" s="222" t="s">
        <v>2939</v>
      </c>
      <c r="CH80" s="35"/>
      <c r="CI80" s="35"/>
      <c r="CJ80" s="35"/>
    </row>
    <row r="81" ht="24.75" customHeight="1">
      <c r="A81" s="35"/>
      <c r="B81" s="82">
        <v>72.0</v>
      </c>
      <c r="C81" s="83">
        <v>0.0</v>
      </c>
      <c r="D81" s="174" t="s">
        <v>3507</v>
      </c>
      <c r="E81" s="83">
        <v>50.0</v>
      </c>
      <c r="F81" s="100" t="s">
        <v>3263</v>
      </c>
      <c r="G81" s="83">
        <v>0.0</v>
      </c>
      <c r="H81" s="100" t="s">
        <v>3509</v>
      </c>
      <c r="I81" s="83">
        <v>300.0</v>
      </c>
      <c r="J81" s="174" t="s">
        <v>3235</v>
      </c>
      <c r="K81" s="83">
        <v>300.0</v>
      </c>
      <c r="L81" s="116" t="s">
        <v>3236</v>
      </c>
      <c r="M81" s="83">
        <v>200.0</v>
      </c>
      <c r="N81" s="100" t="s">
        <v>3204</v>
      </c>
      <c r="O81" s="101"/>
      <c r="P81" s="35"/>
      <c r="Q81" s="83">
        <v>300.0</v>
      </c>
      <c r="R81" s="119" t="s">
        <v>5072</v>
      </c>
      <c r="S81" s="83">
        <v>300.0</v>
      </c>
      <c r="T81" s="119" t="s">
        <v>3870</v>
      </c>
      <c r="U81" s="83">
        <v>200.0</v>
      </c>
      <c r="V81" s="174" t="s">
        <v>3208</v>
      </c>
      <c r="W81" s="83">
        <v>300.0</v>
      </c>
      <c r="X81" s="100" t="s">
        <v>3209</v>
      </c>
      <c r="Y81" s="83">
        <v>200.0</v>
      </c>
      <c r="Z81" s="115" t="s">
        <v>3438</v>
      </c>
      <c r="AA81" s="83">
        <v>100.0</v>
      </c>
      <c r="AB81" s="156" t="s">
        <v>3244</v>
      </c>
      <c r="AC81" s="83">
        <v>200.0</v>
      </c>
      <c r="AD81" s="100" t="s">
        <v>3212</v>
      </c>
      <c r="AE81" s="101"/>
      <c r="AG81" s="35"/>
      <c r="AI81" s="35"/>
      <c r="AJ81" s="35"/>
      <c r="AK81" s="35"/>
      <c r="AL81" s="35"/>
      <c r="AM81" s="218"/>
      <c r="AN81" s="35"/>
      <c r="AO81" s="35"/>
      <c r="AP81" s="35"/>
      <c r="AQ81" s="35"/>
      <c r="AR81" s="35"/>
      <c r="AS81" s="101"/>
      <c r="AT81" s="35"/>
      <c r="AU81" s="83">
        <v>200.0</v>
      </c>
      <c r="AV81" s="100" t="s">
        <v>3218</v>
      </c>
      <c r="AW81" s="35"/>
      <c r="AX81" s="35"/>
      <c r="AY81" s="101"/>
      <c r="AZ81" s="114"/>
      <c r="BA81" s="35"/>
      <c r="BB81" s="35"/>
      <c r="BC81" s="83">
        <v>200.0</v>
      </c>
      <c r="BD81" s="491" t="s">
        <v>3219</v>
      </c>
      <c r="BE81" s="35"/>
      <c r="BF81" s="35"/>
      <c r="BG81" s="83">
        <v>300.0</v>
      </c>
      <c r="BH81" s="84" t="s">
        <v>3220</v>
      </c>
      <c r="BI81" s="101"/>
      <c r="BJ81" s="150"/>
      <c r="BK81" s="101"/>
      <c r="BL81" s="150"/>
      <c r="BM81" s="101"/>
      <c r="BN81" s="150"/>
      <c r="BO81" s="101"/>
      <c r="BP81" s="150"/>
      <c r="BQ81" s="101"/>
      <c r="BR81" s="101"/>
      <c r="BS81" s="142">
        <v>200.0</v>
      </c>
      <c r="BT81" s="208" t="s">
        <v>3222</v>
      </c>
      <c r="BU81" s="83">
        <v>100.0</v>
      </c>
      <c r="BV81" s="99" t="s">
        <v>3223</v>
      </c>
      <c r="BW81" s="83"/>
      <c r="BX81" s="101"/>
      <c r="BY81" s="101"/>
      <c r="BZ81" s="101"/>
      <c r="CA81" s="101"/>
      <c r="CB81" s="101"/>
      <c r="CC81" s="83">
        <v>500.0</v>
      </c>
      <c r="CD81" s="115" t="s">
        <v>7322</v>
      </c>
      <c r="CE81" s="35"/>
      <c r="CF81" s="83">
        <v>100.0</v>
      </c>
      <c r="CG81" s="225" t="s">
        <v>2971</v>
      </c>
      <c r="CH81" s="35"/>
      <c r="CI81" s="35"/>
      <c r="CJ81" s="35"/>
    </row>
    <row r="82" ht="24.75" customHeight="1">
      <c r="A82" s="35"/>
      <c r="B82" s="82">
        <v>73.0</v>
      </c>
      <c r="C82" s="83">
        <v>0.0</v>
      </c>
      <c r="D82" s="174" t="s">
        <v>3532</v>
      </c>
      <c r="E82" s="83">
        <v>100.0</v>
      </c>
      <c r="F82" s="100" t="s">
        <v>3291</v>
      </c>
      <c r="G82" s="83">
        <v>100.0</v>
      </c>
      <c r="H82" s="100" t="s">
        <v>3534</v>
      </c>
      <c r="I82" s="83">
        <v>400.0</v>
      </c>
      <c r="J82" s="174" t="s">
        <v>3265</v>
      </c>
      <c r="K82" s="83">
        <v>500.0</v>
      </c>
      <c r="L82" s="116" t="s">
        <v>3266</v>
      </c>
      <c r="M82" s="83">
        <v>200.0</v>
      </c>
      <c r="N82" s="100" t="s">
        <v>3237</v>
      </c>
      <c r="O82" s="101"/>
      <c r="P82" s="35"/>
      <c r="Q82" s="83">
        <v>300.0</v>
      </c>
      <c r="R82" s="119" t="s">
        <v>5081</v>
      </c>
      <c r="S82" s="83">
        <v>200.0</v>
      </c>
      <c r="T82" s="119" t="s">
        <v>3892</v>
      </c>
      <c r="U82" s="83">
        <v>300.0</v>
      </c>
      <c r="V82" s="174" t="s">
        <v>3241</v>
      </c>
      <c r="W82" s="83">
        <v>200.0</v>
      </c>
      <c r="X82" s="100" t="s">
        <v>3242</v>
      </c>
      <c r="Y82" s="83">
        <v>300.0</v>
      </c>
      <c r="Z82" s="115" t="s">
        <v>3465</v>
      </c>
      <c r="AA82" s="83">
        <v>100.0</v>
      </c>
      <c r="AB82" s="156" t="s">
        <v>3273</v>
      </c>
      <c r="AC82" s="83">
        <v>500.0</v>
      </c>
      <c r="AD82" s="100" t="s">
        <v>3245</v>
      </c>
      <c r="AE82" s="101"/>
      <c r="AG82" s="35"/>
      <c r="AI82" s="35"/>
      <c r="AJ82" s="35"/>
      <c r="AK82" s="35"/>
      <c r="AL82" s="35"/>
      <c r="AM82" s="218"/>
      <c r="AN82" s="35"/>
      <c r="AO82" s="35"/>
      <c r="AP82" s="35"/>
      <c r="AQ82" s="35"/>
      <c r="AR82" s="35"/>
      <c r="AS82" s="101"/>
      <c r="AT82" s="35"/>
      <c r="AU82" s="83">
        <v>200.0</v>
      </c>
      <c r="AV82" s="100" t="s">
        <v>2211</v>
      </c>
      <c r="AW82" s="35"/>
      <c r="AX82" s="35"/>
      <c r="AY82" s="101"/>
      <c r="AZ82" s="114"/>
      <c r="BA82" s="35"/>
      <c r="BB82" s="35"/>
      <c r="BC82" s="83">
        <v>200.0</v>
      </c>
      <c r="BD82" s="491" t="s">
        <v>3251</v>
      </c>
      <c r="BE82" s="35"/>
      <c r="BF82" s="35"/>
      <c r="BG82" s="83">
        <v>400.0</v>
      </c>
      <c r="BH82" s="84" t="s">
        <v>3252</v>
      </c>
      <c r="BI82" s="101"/>
      <c r="BJ82" s="150"/>
      <c r="BK82" s="101"/>
      <c r="BL82" s="150"/>
      <c r="BM82" s="101"/>
      <c r="BN82" s="150"/>
      <c r="BO82" s="101"/>
      <c r="BP82" s="150"/>
      <c r="BQ82" s="101"/>
      <c r="BR82" s="101"/>
      <c r="BS82" s="101"/>
      <c r="BT82" s="101"/>
      <c r="BU82" s="83">
        <v>100.0</v>
      </c>
      <c r="BV82" s="99" t="s">
        <v>3254</v>
      </c>
      <c r="BW82" s="83"/>
      <c r="BX82" s="101"/>
      <c r="BY82" s="101"/>
      <c r="BZ82" s="101"/>
      <c r="CA82" s="101"/>
      <c r="CB82" s="101"/>
      <c r="CC82" s="83">
        <v>500.0</v>
      </c>
      <c r="CD82" s="115" t="s">
        <v>7323</v>
      </c>
      <c r="CE82" s="35"/>
      <c r="CF82" s="83">
        <v>100.0</v>
      </c>
      <c r="CG82" s="225" t="s">
        <v>3005</v>
      </c>
      <c r="CH82" s="35"/>
      <c r="CI82" s="35"/>
      <c r="CJ82" s="35"/>
    </row>
    <row r="83" ht="24.75" customHeight="1">
      <c r="A83" s="35"/>
      <c r="B83" s="82">
        <v>74.0</v>
      </c>
      <c r="C83" s="83">
        <v>0.0</v>
      </c>
      <c r="D83" s="174" t="s">
        <v>3557</v>
      </c>
      <c r="E83" s="83">
        <v>200.0</v>
      </c>
      <c r="F83" s="100" t="s">
        <v>3319</v>
      </c>
      <c r="G83" s="83">
        <v>100.0</v>
      </c>
      <c r="H83" s="100" t="s">
        <v>3559</v>
      </c>
      <c r="I83" s="83">
        <v>100.0</v>
      </c>
      <c r="J83" s="174" t="s">
        <v>3293</v>
      </c>
      <c r="K83" s="83">
        <v>500.0</v>
      </c>
      <c r="L83" s="116" t="s">
        <v>3294</v>
      </c>
      <c r="M83" s="83">
        <v>200.0</v>
      </c>
      <c r="N83" s="100" t="s">
        <v>3267</v>
      </c>
      <c r="O83" s="101"/>
      <c r="P83" s="35"/>
      <c r="Q83" s="142">
        <v>300.0</v>
      </c>
      <c r="R83" s="147" t="s">
        <v>5090</v>
      </c>
      <c r="S83" s="83">
        <v>200.0</v>
      </c>
      <c r="T83" s="119" t="s">
        <v>3912</v>
      </c>
      <c r="U83" s="83">
        <v>100.0</v>
      </c>
      <c r="V83" s="174" t="s">
        <v>1427</v>
      </c>
      <c r="W83" s="83">
        <v>300.0</v>
      </c>
      <c r="X83" s="100" t="s">
        <v>3271</v>
      </c>
      <c r="Y83" s="83">
        <v>300.0</v>
      </c>
      <c r="Z83" s="115" t="s">
        <v>3490</v>
      </c>
      <c r="AA83" s="83">
        <v>100.0</v>
      </c>
      <c r="AB83" s="156" t="s">
        <v>3301</v>
      </c>
      <c r="AC83" s="83">
        <v>200.0</v>
      </c>
      <c r="AD83" s="100" t="s">
        <v>3274</v>
      </c>
      <c r="AE83" s="101"/>
      <c r="AG83" s="35"/>
      <c r="AI83" s="35"/>
      <c r="AJ83" s="35"/>
      <c r="AK83" s="35"/>
      <c r="AL83" s="35"/>
      <c r="AM83" s="218"/>
      <c r="AN83" s="35"/>
      <c r="AO83" s="35"/>
      <c r="AP83" s="35"/>
      <c r="AQ83" s="35"/>
      <c r="AR83" s="35"/>
      <c r="AS83" s="101"/>
      <c r="AT83" s="35"/>
      <c r="AU83" s="83">
        <v>200.0</v>
      </c>
      <c r="AV83" s="100" t="s">
        <v>1485</v>
      </c>
      <c r="AW83" s="35"/>
      <c r="AX83" s="35"/>
      <c r="AY83" s="101"/>
      <c r="AZ83" s="114"/>
      <c r="BA83" s="35"/>
      <c r="BB83" s="35"/>
      <c r="BC83" s="83">
        <v>200.0</v>
      </c>
      <c r="BD83" s="491" t="s">
        <v>3279</v>
      </c>
      <c r="BE83" s="35"/>
      <c r="BF83" s="35"/>
      <c r="BG83" s="83">
        <v>200.0</v>
      </c>
      <c r="BH83" s="84" t="s">
        <v>3280</v>
      </c>
      <c r="BI83" s="101"/>
      <c r="BJ83" s="150"/>
      <c r="BK83" s="101"/>
      <c r="BL83" s="150"/>
      <c r="BM83" s="101"/>
      <c r="BN83" s="150"/>
      <c r="BO83" s="101"/>
      <c r="BP83" s="150"/>
      <c r="BQ83" s="101"/>
      <c r="BR83" s="101"/>
      <c r="BS83" s="101"/>
      <c r="BT83" s="101"/>
      <c r="BU83" s="83">
        <v>50.0</v>
      </c>
      <c r="BV83" s="99" t="s">
        <v>3282</v>
      </c>
      <c r="BW83" s="83"/>
      <c r="BX83" s="101"/>
      <c r="BY83" s="101"/>
      <c r="BZ83" s="101"/>
      <c r="CA83" s="101"/>
      <c r="CB83" s="101"/>
      <c r="CC83" s="83">
        <v>500.0</v>
      </c>
      <c r="CD83" s="115" t="s">
        <v>7324</v>
      </c>
      <c r="CE83" s="35"/>
      <c r="CF83" s="83">
        <v>0.0</v>
      </c>
      <c r="CG83" s="225" t="s">
        <v>3037</v>
      </c>
      <c r="CH83" s="35"/>
      <c r="CI83" s="35"/>
      <c r="CJ83" s="35"/>
    </row>
    <row r="84" ht="24.75" customHeight="1">
      <c r="A84" s="35"/>
      <c r="B84" s="82">
        <v>75.0</v>
      </c>
      <c r="C84" s="83">
        <v>0.0</v>
      </c>
      <c r="D84" s="174" t="s">
        <v>3582</v>
      </c>
      <c r="E84" s="83">
        <v>400.0</v>
      </c>
      <c r="F84" s="100" t="s">
        <v>3347</v>
      </c>
      <c r="G84" s="83">
        <v>0.0</v>
      </c>
      <c r="H84" s="100" t="s">
        <v>3584</v>
      </c>
      <c r="I84" s="83">
        <v>100.0</v>
      </c>
      <c r="J84" s="156" t="s">
        <v>3321</v>
      </c>
      <c r="K84" s="83">
        <v>500.0</v>
      </c>
      <c r="L84" s="116" t="s">
        <v>3322</v>
      </c>
      <c r="M84" s="83">
        <v>200.0</v>
      </c>
      <c r="N84" s="100" t="s">
        <v>3295</v>
      </c>
      <c r="O84" s="101"/>
      <c r="P84" s="35"/>
      <c r="Q84" s="101"/>
      <c r="R84" s="114"/>
      <c r="S84" s="83">
        <v>300.0</v>
      </c>
      <c r="T84" s="119" t="s">
        <v>3934</v>
      </c>
      <c r="U84" s="83">
        <v>200.0</v>
      </c>
      <c r="V84" s="174" t="s">
        <v>3298</v>
      </c>
      <c r="W84" s="83">
        <v>300.0</v>
      </c>
      <c r="X84" s="100" t="s">
        <v>3299</v>
      </c>
      <c r="Y84" s="83">
        <v>300.0</v>
      </c>
      <c r="Z84" s="115" t="s">
        <v>3517</v>
      </c>
      <c r="AA84" s="83">
        <v>100.0</v>
      </c>
      <c r="AB84" s="156" t="s">
        <v>3329</v>
      </c>
      <c r="AC84" s="83">
        <v>100.0</v>
      </c>
      <c r="AD84" s="100" t="s">
        <v>3302</v>
      </c>
      <c r="AE84" s="101"/>
      <c r="AG84" s="35"/>
      <c r="AI84" s="35"/>
      <c r="AJ84" s="35"/>
      <c r="AK84" s="35"/>
      <c r="AL84" s="35"/>
      <c r="AM84" s="218"/>
      <c r="AN84" s="35"/>
      <c r="AO84" s="35"/>
      <c r="AP84" s="35"/>
      <c r="AQ84" s="35"/>
      <c r="AR84" s="35"/>
      <c r="AS84" s="101"/>
      <c r="AT84" s="35"/>
      <c r="AU84" s="83">
        <v>400.0</v>
      </c>
      <c r="AV84" s="100" t="s">
        <v>3307</v>
      </c>
      <c r="AW84" s="35"/>
      <c r="AX84" s="35"/>
      <c r="AY84" s="101"/>
      <c r="AZ84" s="114"/>
      <c r="BA84" s="35"/>
      <c r="BB84" s="35"/>
      <c r="BC84" s="83">
        <v>200.0</v>
      </c>
      <c r="BD84" s="491" t="s">
        <v>3308</v>
      </c>
      <c r="BE84" s="35"/>
      <c r="BF84" s="35"/>
      <c r="BG84" s="83">
        <v>200.0</v>
      </c>
      <c r="BH84" s="84" t="s">
        <v>3309</v>
      </c>
      <c r="BI84" s="101"/>
      <c r="BJ84" s="150"/>
      <c r="BK84" s="101"/>
      <c r="BL84" s="150"/>
      <c r="BM84" s="101"/>
      <c r="BN84" s="150"/>
      <c r="BO84" s="101"/>
      <c r="BP84" s="150"/>
      <c r="BQ84" s="101"/>
      <c r="BR84" s="101"/>
      <c r="BS84" s="101"/>
      <c r="BT84" s="101"/>
      <c r="BU84" s="83">
        <v>200.0</v>
      </c>
      <c r="BV84" s="199" t="s">
        <v>3311</v>
      </c>
      <c r="BW84" s="83"/>
      <c r="BX84" s="101"/>
      <c r="BY84" s="101"/>
      <c r="BZ84" s="101"/>
      <c r="CA84" s="101"/>
      <c r="CB84" s="101"/>
      <c r="CC84" s="83">
        <v>500.0</v>
      </c>
      <c r="CD84" s="115" t="s">
        <v>7325</v>
      </c>
      <c r="CE84" s="35"/>
      <c r="CF84" s="83">
        <v>50.0</v>
      </c>
      <c r="CG84" s="225" t="s">
        <v>3068</v>
      </c>
      <c r="CH84" s="35"/>
      <c r="CI84" s="35"/>
      <c r="CJ84" s="35"/>
    </row>
    <row r="85" ht="24.75" customHeight="1">
      <c r="A85" s="35"/>
      <c r="B85" s="82">
        <v>76.0</v>
      </c>
      <c r="C85" s="83">
        <v>0.0</v>
      </c>
      <c r="D85" s="174" t="s">
        <v>3605</v>
      </c>
      <c r="E85" s="83">
        <v>50.0</v>
      </c>
      <c r="F85" s="100" t="s">
        <v>3374</v>
      </c>
      <c r="G85" s="83">
        <v>50.0</v>
      </c>
      <c r="H85" s="100" t="s">
        <v>3607</v>
      </c>
      <c r="I85" s="83">
        <v>100.0</v>
      </c>
      <c r="J85" s="174" t="s">
        <v>3349</v>
      </c>
      <c r="K85" s="83">
        <v>400.0</v>
      </c>
      <c r="L85" s="116" t="s">
        <v>3350</v>
      </c>
      <c r="M85" s="83">
        <v>200.0</v>
      </c>
      <c r="N85" s="100" t="s">
        <v>3323</v>
      </c>
      <c r="O85" s="101"/>
      <c r="P85" s="35"/>
      <c r="Q85" s="101"/>
      <c r="R85" s="114"/>
      <c r="S85" s="83">
        <v>200.0</v>
      </c>
      <c r="T85" s="119" t="s">
        <v>3955</v>
      </c>
      <c r="U85" s="83">
        <v>200.0</v>
      </c>
      <c r="V85" s="174" t="s">
        <v>3326</v>
      </c>
      <c r="W85" s="83">
        <v>300.0</v>
      </c>
      <c r="X85" s="100" t="s">
        <v>3327</v>
      </c>
      <c r="Y85" s="83">
        <v>400.0</v>
      </c>
      <c r="Z85" s="115" t="s">
        <v>3542</v>
      </c>
      <c r="AA85" s="83">
        <v>200.0</v>
      </c>
      <c r="AB85" s="156" t="s">
        <v>3358</v>
      </c>
      <c r="AC85" s="83">
        <v>400.0</v>
      </c>
      <c r="AD85" s="100" t="s">
        <v>3330</v>
      </c>
      <c r="AE85" s="101"/>
      <c r="AG85" s="35"/>
      <c r="AI85" s="35"/>
      <c r="AJ85" s="35"/>
      <c r="AK85" s="35"/>
      <c r="AL85" s="35"/>
      <c r="AM85" s="218"/>
      <c r="AN85" s="35"/>
      <c r="AO85" s="35"/>
      <c r="AP85" s="35"/>
      <c r="AQ85" s="35"/>
      <c r="AR85" s="35"/>
      <c r="AS85" s="101"/>
      <c r="AT85" s="35"/>
      <c r="AU85" s="83">
        <v>200.0</v>
      </c>
      <c r="AV85" s="100" t="s">
        <v>3335</v>
      </c>
      <c r="AW85" s="35"/>
      <c r="AX85" s="35"/>
      <c r="AY85" s="101"/>
      <c r="AZ85" s="114"/>
      <c r="BA85" s="35"/>
      <c r="BB85" s="35"/>
      <c r="BC85" s="83">
        <v>200.0</v>
      </c>
      <c r="BD85" s="491" t="s">
        <v>3336</v>
      </c>
      <c r="BE85" s="35"/>
      <c r="BF85" s="35"/>
      <c r="BG85" s="83">
        <v>200.0</v>
      </c>
      <c r="BH85" s="84" t="s">
        <v>3337</v>
      </c>
      <c r="BI85" s="101"/>
      <c r="BJ85" s="150"/>
      <c r="BK85" s="101"/>
      <c r="BL85" s="150"/>
      <c r="BM85" s="101"/>
      <c r="BN85" s="150"/>
      <c r="BO85" s="101"/>
      <c r="BP85" s="150"/>
      <c r="BQ85" s="101"/>
      <c r="BR85" s="101"/>
      <c r="BS85" s="101"/>
      <c r="BT85" s="101"/>
      <c r="BU85" s="83">
        <v>100.0</v>
      </c>
      <c r="BV85" s="199" t="s">
        <v>3339</v>
      </c>
      <c r="BW85" s="83"/>
      <c r="BX85" s="101"/>
      <c r="BY85" s="101"/>
      <c r="BZ85" s="101"/>
      <c r="CA85" s="101"/>
      <c r="CB85" s="101"/>
      <c r="CC85" s="83">
        <v>100.0</v>
      </c>
      <c r="CD85" s="115" t="s">
        <v>3675</v>
      </c>
      <c r="CE85" s="35"/>
      <c r="CF85" s="83">
        <v>100.0</v>
      </c>
      <c r="CG85" s="225" t="s">
        <v>3134</v>
      </c>
      <c r="CH85" s="35"/>
      <c r="CI85" s="35"/>
      <c r="CJ85" s="35"/>
    </row>
    <row r="86" ht="24.75" customHeight="1">
      <c r="A86" s="35"/>
      <c r="B86" s="82">
        <v>77.0</v>
      </c>
      <c r="C86" s="83">
        <v>0.0</v>
      </c>
      <c r="D86" s="174" t="s">
        <v>3628</v>
      </c>
      <c r="E86" s="83">
        <v>100.0</v>
      </c>
      <c r="F86" s="100" t="s">
        <v>3403</v>
      </c>
      <c r="G86" s="83">
        <v>0.0</v>
      </c>
      <c r="H86" s="100" t="s">
        <v>3630</v>
      </c>
      <c r="I86" s="83">
        <v>400.0</v>
      </c>
      <c r="J86" s="174" t="s">
        <v>3376</v>
      </c>
      <c r="K86" s="83">
        <v>700.0</v>
      </c>
      <c r="L86" s="116" t="s">
        <v>3377</v>
      </c>
      <c r="M86" s="83">
        <v>200.0</v>
      </c>
      <c r="N86" s="100" t="s">
        <v>3351</v>
      </c>
      <c r="O86" s="101"/>
      <c r="P86" s="35"/>
      <c r="Q86" s="101"/>
      <c r="R86" s="114"/>
      <c r="S86" s="83">
        <v>300.0</v>
      </c>
      <c r="T86" s="119" t="s">
        <v>3975</v>
      </c>
      <c r="U86" s="83">
        <v>200.0</v>
      </c>
      <c r="V86" s="174" t="s">
        <v>3355</v>
      </c>
      <c r="W86" s="83">
        <v>300.0</v>
      </c>
      <c r="X86" s="100" t="s">
        <v>3356</v>
      </c>
      <c r="Y86" s="83">
        <v>400.0</v>
      </c>
      <c r="Z86" s="115" t="s">
        <v>3567</v>
      </c>
      <c r="AA86" s="83">
        <v>200.0</v>
      </c>
      <c r="AB86" s="174" t="s">
        <v>3385</v>
      </c>
      <c r="AC86" s="83">
        <v>100.0</v>
      </c>
      <c r="AD86" s="100" t="s">
        <v>3359</v>
      </c>
      <c r="AE86" s="101"/>
      <c r="AG86" s="35"/>
      <c r="AI86" s="35"/>
      <c r="AJ86" s="35"/>
      <c r="AK86" s="35"/>
      <c r="AL86" s="35"/>
      <c r="AM86" s="218"/>
      <c r="AN86" s="35"/>
      <c r="AO86" s="35"/>
      <c r="AP86" s="35"/>
      <c r="AQ86" s="35"/>
      <c r="AR86" s="35"/>
      <c r="AS86" s="101"/>
      <c r="AT86" s="35"/>
      <c r="AU86" s="83">
        <v>200.0</v>
      </c>
      <c r="AV86" s="100" t="s">
        <v>3364</v>
      </c>
      <c r="AW86" s="35"/>
      <c r="AX86" s="35"/>
      <c r="AY86" s="101"/>
      <c r="AZ86" s="114"/>
      <c r="BA86" s="35"/>
      <c r="BB86" s="35"/>
      <c r="BC86" s="83">
        <v>200.0</v>
      </c>
      <c r="BD86" s="491" t="s">
        <v>3365</v>
      </c>
      <c r="BE86" s="35"/>
      <c r="BF86" s="35"/>
      <c r="BG86" s="83">
        <v>700.0</v>
      </c>
      <c r="BH86" s="84" t="s">
        <v>3366</v>
      </c>
      <c r="BI86" s="101"/>
      <c r="BJ86" s="150"/>
      <c r="BK86" s="101"/>
      <c r="BL86" s="150"/>
      <c r="BM86" s="101"/>
      <c r="BN86" s="150"/>
      <c r="BO86" s="101"/>
      <c r="BP86" s="150"/>
      <c r="BQ86" s="101"/>
      <c r="BR86" s="101"/>
      <c r="BS86" s="101"/>
      <c r="BT86" s="101"/>
      <c r="BU86" s="83">
        <v>300.0</v>
      </c>
      <c r="BV86" s="199" t="s">
        <v>3368</v>
      </c>
      <c r="BW86" s="83"/>
      <c r="BX86" s="101"/>
      <c r="BY86" s="101"/>
      <c r="BZ86" s="101"/>
      <c r="CA86" s="101"/>
      <c r="CB86" s="101"/>
      <c r="CC86" s="83">
        <v>600.0</v>
      </c>
      <c r="CD86" s="115" t="s">
        <v>3819</v>
      </c>
      <c r="CE86" s="35"/>
      <c r="CF86" s="83">
        <v>100.0</v>
      </c>
      <c r="CG86" s="225" t="s">
        <v>3166</v>
      </c>
      <c r="CH86" s="35"/>
      <c r="CI86" s="35"/>
      <c r="CJ86" s="35"/>
    </row>
    <row r="87" ht="24.75" customHeight="1">
      <c r="A87" s="35"/>
      <c r="B87" s="82">
        <v>78.0</v>
      </c>
      <c r="C87" s="83">
        <v>0.0</v>
      </c>
      <c r="D87" s="174" t="s">
        <v>3653</v>
      </c>
      <c r="E87" s="83">
        <v>100.0</v>
      </c>
      <c r="F87" s="100" t="s">
        <v>3429</v>
      </c>
      <c r="G87" s="83">
        <v>0.0</v>
      </c>
      <c r="H87" s="100" t="s">
        <v>3654</v>
      </c>
      <c r="I87" s="83">
        <v>400.0</v>
      </c>
      <c r="J87" s="174" t="s">
        <v>3405</v>
      </c>
      <c r="K87" s="83">
        <v>700.0</v>
      </c>
      <c r="L87" s="116" t="s">
        <v>3406</v>
      </c>
      <c r="M87" s="83">
        <v>200.0</v>
      </c>
      <c r="N87" s="100" t="s">
        <v>3378</v>
      </c>
      <c r="O87" s="101"/>
      <c r="P87" s="35"/>
      <c r="Q87" s="101"/>
      <c r="R87" s="114"/>
      <c r="S87" s="83">
        <v>200.0</v>
      </c>
      <c r="T87" s="119" t="s">
        <v>3995</v>
      </c>
      <c r="U87" s="83">
        <v>300.0</v>
      </c>
      <c r="V87" s="174" t="s">
        <v>3382</v>
      </c>
      <c r="W87" s="83">
        <v>200.0</v>
      </c>
      <c r="X87" s="100" t="s">
        <v>3383</v>
      </c>
      <c r="Y87" s="83">
        <v>400.0</v>
      </c>
      <c r="Z87" s="115" t="s">
        <v>3592</v>
      </c>
      <c r="AA87" s="83">
        <v>100.0</v>
      </c>
      <c r="AB87" s="156" t="s">
        <v>3414</v>
      </c>
      <c r="AC87" s="83">
        <v>400.0</v>
      </c>
      <c r="AD87" s="100" t="s">
        <v>3386</v>
      </c>
      <c r="AE87" s="35"/>
      <c r="AG87" s="35"/>
      <c r="AI87" s="35"/>
      <c r="AJ87" s="35"/>
      <c r="AK87" s="35"/>
      <c r="AL87" s="35"/>
      <c r="AM87" s="218"/>
      <c r="AN87" s="35"/>
      <c r="AO87" s="35"/>
      <c r="AP87" s="35"/>
      <c r="AQ87" s="35"/>
      <c r="AR87" s="35"/>
      <c r="AS87" s="101"/>
      <c r="AT87" s="35"/>
      <c r="AU87" s="83">
        <v>400.0</v>
      </c>
      <c r="AV87" s="100" t="s">
        <v>3392</v>
      </c>
      <c r="AW87" s="35"/>
      <c r="AX87" s="35"/>
      <c r="AY87" s="101"/>
      <c r="AZ87" s="114"/>
      <c r="BA87" s="35"/>
      <c r="BB87" s="35"/>
      <c r="BC87" s="83">
        <v>200.0</v>
      </c>
      <c r="BD87" s="491" t="s">
        <v>3393</v>
      </c>
      <c r="BE87" s="35"/>
      <c r="BF87" s="35"/>
      <c r="BG87" s="83">
        <v>500.0</v>
      </c>
      <c r="BH87" s="84" t="s">
        <v>3394</v>
      </c>
      <c r="BI87" s="101"/>
      <c r="BJ87" s="150"/>
      <c r="BK87" s="101"/>
      <c r="BL87" s="150"/>
      <c r="BM87" s="101"/>
      <c r="BN87" s="150"/>
      <c r="BO87" s="101"/>
      <c r="BP87" s="150"/>
      <c r="BQ87" s="101"/>
      <c r="BR87" s="101"/>
      <c r="BS87" s="101"/>
      <c r="BT87" s="101"/>
      <c r="BU87" s="83">
        <v>200.0</v>
      </c>
      <c r="BV87" s="199" t="s">
        <v>3396</v>
      </c>
      <c r="BW87" s="83"/>
      <c r="BX87" s="101"/>
      <c r="BY87" s="101"/>
      <c r="BZ87" s="101"/>
      <c r="CA87" s="101"/>
      <c r="CB87" s="101"/>
      <c r="CC87" s="83">
        <v>600.0</v>
      </c>
      <c r="CD87" s="115" t="s">
        <v>3843</v>
      </c>
      <c r="CE87" s="35"/>
      <c r="CF87" s="83">
        <v>500.0</v>
      </c>
      <c r="CG87" s="225" t="s">
        <v>3198</v>
      </c>
      <c r="CH87" s="35"/>
      <c r="CI87" s="35"/>
      <c r="CJ87" s="35"/>
    </row>
    <row r="88" ht="24.75" customHeight="1">
      <c r="A88" s="35"/>
      <c r="B88" s="82">
        <v>79.0</v>
      </c>
      <c r="C88" s="83">
        <v>0.0</v>
      </c>
      <c r="D88" s="174" t="s">
        <v>3677</v>
      </c>
      <c r="E88" s="83">
        <v>50.0</v>
      </c>
      <c r="F88" s="100" t="s">
        <v>3456</v>
      </c>
      <c r="G88" s="83">
        <v>50.0</v>
      </c>
      <c r="H88" s="100" t="s">
        <v>3679</v>
      </c>
      <c r="I88" s="83">
        <v>300.0</v>
      </c>
      <c r="J88" s="174" t="s">
        <v>3431</v>
      </c>
      <c r="K88" s="83">
        <v>300.0</v>
      </c>
      <c r="L88" s="116" t="s">
        <v>3483</v>
      </c>
      <c r="M88" s="83">
        <v>200.0</v>
      </c>
      <c r="N88" s="100" t="s">
        <v>3407</v>
      </c>
      <c r="O88" s="101"/>
      <c r="P88" s="35"/>
      <c r="Q88" s="101"/>
      <c r="R88" s="114"/>
      <c r="S88" s="83">
        <v>300.0</v>
      </c>
      <c r="T88" s="119" t="s">
        <v>4013</v>
      </c>
      <c r="U88" s="83">
        <v>200.0</v>
      </c>
      <c r="V88" s="174" t="s">
        <v>3411</v>
      </c>
      <c r="W88" s="83">
        <v>200.0</v>
      </c>
      <c r="X88" s="100" t="s">
        <v>3412</v>
      </c>
      <c r="Y88" s="83">
        <v>200.0</v>
      </c>
      <c r="Z88" s="100" t="s">
        <v>3614</v>
      </c>
      <c r="AA88" s="83">
        <v>100.0</v>
      </c>
      <c r="AB88" s="156" t="s">
        <v>3439</v>
      </c>
      <c r="AC88" s="83">
        <v>100.0</v>
      </c>
      <c r="AD88" s="100" t="s">
        <v>3415</v>
      </c>
      <c r="AE88" s="35"/>
      <c r="AG88" s="35"/>
      <c r="AI88" s="35"/>
      <c r="AJ88" s="35"/>
      <c r="AK88" s="35"/>
      <c r="AL88" s="35"/>
      <c r="AM88" s="218"/>
      <c r="AN88" s="35"/>
      <c r="AO88" s="35"/>
      <c r="AP88" s="35"/>
      <c r="AQ88" s="35"/>
      <c r="AR88" s="35"/>
      <c r="AS88" s="101"/>
      <c r="AT88" s="35"/>
      <c r="AU88" s="83">
        <v>200.0</v>
      </c>
      <c r="AV88" s="100" t="s">
        <v>2121</v>
      </c>
      <c r="AW88" s="35"/>
      <c r="AX88" s="35"/>
      <c r="AY88" s="101"/>
      <c r="AZ88" s="114"/>
      <c r="BA88" s="35"/>
      <c r="BB88" s="35"/>
      <c r="BC88" s="83">
        <v>200.0</v>
      </c>
      <c r="BD88" s="491" t="s">
        <v>3419</v>
      </c>
      <c r="BE88" s="35"/>
      <c r="BF88" s="35"/>
      <c r="BG88" s="83">
        <v>600.0</v>
      </c>
      <c r="BH88" s="84" t="s">
        <v>3420</v>
      </c>
      <c r="BI88" s="101"/>
      <c r="BJ88" s="150"/>
      <c r="BK88" s="101"/>
      <c r="BL88" s="150"/>
      <c r="BM88" s="101"/>
      <c r="BN88" s="150"/>
      <c r="BO88" s="101"/>
      <c r="BP88" s="150"/>
      <c r="BQ88" s="101"/>
      <c r="BR88" s="101"/>
      <c r="BS88" s="101"/>
      <c r="BT88" s="101"/>
      <c r="BU88" s="83">
        <v>200.0</v>
      </c>
      <c r="BV88" s="199" t="s">
        <v>3422</v>
      </c>
      <c r="BW88" s="83"/>
      <c r="BX88" s="101"/>
      <c r="BY88" s="101"/>
      <c r="BZ88" s="101"/>
      <c r="CA88" s="101"/>
      <c r="CB88" s="101"/>
      <c r="CC88" s="83">
        <v>600.0</v>
      </c>
      <c r="CD88" s="115" t="s">
        <v>3864</v>
      </c>
      <c r="CE88" s="35"/>
      <c r="CF88" s="83">
        <v>50.0</v>
      </c>
      <c r="CG88" s="225" t="s">
        <v>3317</v>
      </c>
      <c r="CH88" s="35"/>
      <c r="CI88" s="35"/>
      <c r="CJ88" s="35"/>
    </row>
    <row r="89" ht="24.75" customHeight="1">
      <c r="A89" s="35"/>
      <c r="B89" s="82">
        <v>80.0</v>
      </c>
      <c r="C89" s="83">
        <v>0.0</v>
      </c>
      <c r="D89" s="174" t="s">
        <v>3702</v>
      </c>
      <c r="E89" s="83">
        <v>50.0</v>
      </c>
      <c r="F89" s="115" t="s">
        <v>3480</v>
      </c>
      <c r="G89" s="83">
        <v>100.0</v>
      </c>
      <c r="H89" s="100" t="s">
        <v>3728</v>
      </c>
      <c r="I89" s="83">
        <v>300.0</v>
      </c>
      <c r="J89" s="174" t="s">
        <v>3458</v>
      </c>
      <c r="K89" s="83">
        <v>300.0</v>
      </c>
      <c r="L89" s="116" t="s">
        <v>3511</v>
      </c>
      <c r="M89" s="83">
        <v>200.0</v>
      </c>
      <c r="N89" s="100" t="s">
        <v>3433</v>
      </c>
      <c r="O89" s="101"/>
      <c r="P89" s="35"/>
      <c r="Q89" s="101"/>
      <c r="R89" s="114"/>
      <c r="S89" s="83">
        <v>200.0</v>
      </c>
      <c r="T89" s="119" t="s">
        <v>4033</v>
      </c>
      <c r="U89" s="83">
        <v>100.0</v>
      </c>
      <c r="V89" s="174" t="s">
        <v>3436</v>
      </c>
      <c r="W89" s="83">
        <v>300.0</v>
      </c>
      <c r="X89" s="100" t="s">
        <v>3437</v>
      </c>
      <c r="Y89" s="83">
        <v>400.0</v>
      </c>
      <c r="Z89" s="100" t="s">
        <v>3639</v>
      </c>
      <c r="AA89" s="83">
        <v>100.0</v>
      </c>
      <c r="AB89" s="174" t="s">
        <v>3466</v>
      </c>
      <c r="AC89" s="83">
        <v>300.0</v>
      </c>
      <c r="AD89" s="100" t="s">
        <v>3440</v>
      </c>
      <c r="AE89" s="35"/>
      <c r="AG89" s="35"/>
      <c r="AI89" s="35"/>
      <c r="AJ89" s="35"/>
      <c r="AK89" s="35"/>
      <c r="AL89" s="35"/>
      <c r="AM89" s="218"/>
      <c r="AN89" s="35"/>
      <c r="AO89" s="35"/>
      <c r="AP89" s="35"/>
      <c r="AQ89" s="35"/>
      <c r="AR89" s="35"/>
      <c r="AS89" s="101"/>
      <c r="AT89" s="35"/>
      <c r="AU89" s="83">
        <v>400.0</v>
      </c>
      <c r="AV89" s="100" t="s">
        <v>3444</v>
      </c>
      <c r="AW89" s="35"/>
      <c r="AX89" s="35"/>
      <c r="AY89" s="101"/>
      <c r="AZ89" s="114"/>
      <c r="BA89" s="35"/>
      <c r="BB89" s="35"/>
      <c r="BC89" s="83">
        <v>200.0</v>
      </c>
      <c r="BD89" s="491" t="s">
        <v>3445</v>
      </c>
      <c r="BE89" s="35"/>
      <c r="BF89" s="35"/>
      <c r="BG89" s="83">
        <v>300.0</v>
      </c>
      <c r="BH89" s="84" t="s">
        <v>3446</v>
      </c>
      <c r="BI89" s="101"/>
      <c r="BJ89" s="150"/>
      <c r="BK89" s="101"/>
      <c r="BL89" s="150"/>
      <c r="BM89" s="101"/>
      <c r="BN89" s="150"/>
      <c r="BO89" s="101"/>
      <c r="BP89" s="150"/>
      <c r="BQ89" s="101"/>
      <c r="BR89" s="101"/>
      <c r="BS89" s="101"/>
      <c r="BT89" s="101"/>
      <c r="BU89" s="83">
        <v>100.0</v>
      </c>
      <c r="BV89" s="199" t="s">
        <v>3448</v>
      </c>
      <c r="BW89" s="83"/>
      <c r="BX89" s="101"/>
      <c r="BY89" s="101"/>
      <c r="BZ89" s="101"/>
      <c r="CA89" s="101"/>
      <c r="CB89" s="101"/>
      <c r="CC89" s="83">
        <v>600.0</v>
      </c>
      <c r="CD89" s="115" t="s">
        <v>3886</v>
      </c>
      <c r="CE89" s="35"/>
      <c r="CF89" s="83">
        <v>100.0</v>
      </c>
      <c r="CG89" s="225" t="s">
        <v>3345</v>
      </c>
      <c r="CH89" s="35"/>
      <c r="CI89" s="35"/>
      <c r="CJ89" s="35"/>
    </row>
    <row r="90" ht="24.75" customHeight="1">
      <c r="A90" s="35"/>
      <c r="B90" s="82">
        <v>81.0</v>
      </c>
      <c r="C90" s="83">
        <v>0.0</v>
      </c>
      <c r="D90" s="174" t="s">
        <v>3726</v>
      </c>
      <c r="E90" s="83">
        <v>50.0</v>
      </c>
      <c r="F90" s="115" t="s">
        <v>3508</v>
      </c>
      <c r="G90" s="83">
        <v>50.0</v>
      </c>
      <c r="H90" s="100" t="s">
        <v>3751</v>
      </c>
      <c r="I90" s="83">
        <v>400.0</v>
      </c>
      <c r="J90" s="174" t="s">
        <v>3482</v>
      </c>
      <c r="K90" s="83">
        <v>300.0</v>
      </c>
      <c r="L90" s="116" t="s">
        <v>3536</v>
      </c>
      <c r="M90" s="83">
        <v>200.0</v>
      </c>
      <c r="N90" s="100" t="s">
        <v>3460</v>
      </c>
      <c r="O90" s="101"/>
      <c r="P90" s="35"/>
      <c r="Q90" s="101"/>
      <c r="R90" s="114"/>
      <c r="S90" s="83">
        <v>600.0</v>
      </c>
      <c r="T90" s="119" t="s">
        <v>4052</v>
      </c>
      <c r="U90" s="83">
        <v>200.0</v>
      </c>
      <c r="V90" s="174" t="s">
        <v>2121</v>
      </c>
      <c r="W90" s="83">
        <v>400.0</v>
      </c>
      <c r="X90" s="100" t="s">
        <v>3464</v>
      </c>
      <c r="Y90" s="83">
        <v>300.0</v>
      </c>
      <c r="Z90" s="100" t="s">
        <v>3663</v>
      </c>
      <c r="AA90" s="83">
        <v>100.0</v>
      </c>
      <c r="AB90" s="156" t="s">
        <v>3491</v>
      </c>
      <c r="AC90" s="83">
        <v>200.0</v>
      </c>
      <c r="AD90" s="100" t="s">
        <v>3519</v>
      </c>
      <c r="AG90" s="35"/>
      <c r="AI90" s="35"/>
      <c r="AJ90" s="35"/>
      <c r="AK90" s="35"/>
      <c r="AL90" s="35"/>
      <c r="AM90" s="218"/>
      <c r="AN90" s="35"/>
      <c r="AO90" s="35"/>
      <c r="AP90" s="35"/>
      <c r="AQ90" s="35"/>
      <c r="AR90" s="35"/>
      <c r="AS90" s="101"/>
      <c r="AT90" s="35"/>
      <c r="AU90" s="83">
        <v>300.0</v>
      </c>
      <c r="AV90" s="100" t="s">
        <v>3471</v>
      </c>
      <c r="AW90" s="35"/>
      <c r="AX90" s="35"/>
      <c r="AY90" s="101"/>
      <c r="AZ90" s="114"/>
      <c r="BA90" s="35"/>
      <c r="BB90" s="35"/>
      <c r="BC90" s="83">
        <v>200.0</v>
      </c>
      <c r="BD90" s="491" t="s">
        <v>2111</v>
      </c>
      <c r="BE90" s="35"/>
      <c r="BF90" s="35"/>
      <c r="BG90" s="83">
        <v>400.0</v>
      </c>
      <c r="BH90" s="84" t="s">
        <v>3472</v>
      </c>
      <c r="BI90" s="101"/>
      <c r="BJ90" s="150"/>
      <c r="BK90" s="101"/>
      <c r="BL90" s="150"/>
      <c r="BM90" s="101"/>
      <c r="BN90" s="150"/>
      <c r="BO90" s="101"/>
      <c r="BP90" s="150"/>
      <c r="BQ90" s="101"/>
      <c r="BR90" s="101"/>
      <c r="BS90" s="101"/>
      <c r="BT90" s="101"/>
      <c r="BU90" s="83">
        <v>100.0</v>
      </c>
      <c r="BV90" s="199" t="s">
        <v>3474</v>
      </c>
      <c r="BW90" s="83"/>
      <c r="BX90" s="101"/>
      <c r="BY90" s="101"/>
      <c r="BZ90" s="101"/>
      <c r="CA90" s="101"/>
      <c r="CB90" s="101"/>
      <c r="CC90" s="83">
        <v>600.0</v>
      </c>
      <c r="CD90" s="115" t="s">
        <v>3906</v>
      </c>
      <c r="CE90" s="35"/>
      <c r="CF90" s="83">
        <v>100.0</v>
      </c>
      <c r="CG90" s="225" t="s">
        <v>3372</v>
      </c>
      <c r="CH90" s="35"/>
      <c r="CI90" s="35"/>
      <c r="CJ90" s="35"/>
    </row>
    <row r="91" ht="24.75" customHeight="1">
      <c r="A91" s="35"/>
      <c r="B91" s="82">
        <v>82.0</v>
      </c>
      <c r="C91" s="83">
        <v>0.0</v>
      </c>
      <c r="D91" s="166" t="s">
        <v>3749</v>
      </c>
      <c r="E91" s="83">
        <v>50.0</v>
      </c>
      <c r="F91" s="100" t="s">
        <v>3533</v>
      </c>
      <c r="G91" s="83">
        <v>50.0</v>
      </c>
      <c r="H91" s="115" t="s">
        <v>3799</v>
      </c>
      <c r="I91" s="83">
        <v>100.0</v>
      </c>
      <c r="J91" s="174" t="s">
        <v>3510</v>
      </c>
      <c r="K91" s="83">
        <v>200.0</v>
      </c>
      <c r="L91" s="116" t="s">
        <v>3561</v>
      </c>
      <c r="M91" s="83">
        <v>200.0</v>
      </c>
      <c r="N91" s="100" t="s">
        <v>3484</v>
      </c>
      <c r="O91" s="101"/>
      <c r="P91" s="35"/>
      <c r="Q91" s="101"/>
      <c r="R91" s="114"/>
      <c r="S91" s="83">
        <v>300.0</v>
      </c>
      <c r="T91" s="119" t="s">
        <v>4071</v>
      </c>
      <c r="U91" s="83">
        <v>100.0</v>
      </c>
      <c r="V91" s="174" t="s">
        <v>3488</v>
      </c>
      <c r="W91" s="83">
        <v>300.0</v>
      </c>
      <c r="X91" s="100" t="s">
        <v>3489</v>
      </c>
      <c r="Y91" s="83">
        <v>100.0</v>
      </c>
      <c r="Z91" s="100" t="s">
        <v>3711</v>
      </c>
      <c r="AA91" s="83">
        <v>200.0</v>
      </c>
      <c r="AB91" s="156" t="s">
        <v>3518</v>
      </c>
      <c r="AC91" s="83">
        <v>100.0</v>
      </c>
      <c r="AD91" s="100" t="s">
        <v>3492</v>
      </c>
      <c r="AG91" s="35"/>
      <c r="AI91" s="35"/>
      <c r="AJ91" s="35"/>
      <c r="AK91" s="35"/>
      <c r="AL91" s="35"/>
      <c r="AM91" s="218"/>
      <c r="AN91" s="35"/>
      <c r="AO91" s="35"/>
      <c r="AP91" s="35"/>
      <c r="AQ91" s="35"/>
      <c r="AR91" s="35"/>
      <c r="AS91" s="101"/>
      <c r="AT91" s="35"/>
      <c r="AU91" s="83">
        <v>200.0</v>
      </c>
      <c r="AV91" s="100" t="s">
        <v>3497</v>
      </c>
      <c r="AW91" s="35"/>
      <c r="AX91" s="35"/>
      <c r="AY91" s="101"/>
      <c r="AZ91" s="114"/>
      <c r="BA91" s="35"/>
      <c r="BB91" s="35"/>
      <c r="BC91" s="83">
        <v>200.0</v>
      </c>
      <c r="BD91" s="491" t="s">
        <v>3498</v>
      </c>
      <c r="BE91" s="35"/>
      <c r="BF91" s="35"/>
      <c r="BG91" s="83">
        <v>300.0</v>
      </c>
      <c r="BH91" s="84" t="s">
        <v>3499</v>
      </c>
      <c r="BI91" s="101"/>
      <c r="BJ91" s="150"/>
      <c r="BK91" s="101"/>
      <c r="BL91" s="150"/>
      <c r="BM91" s="101"/>
      <c r="BN91" s="150"/>
      <c r="BO91" s="101"/>
      <c r="BP91" s="150"/>
      <c r="BQ91" s="101"/>
      <c r="BR91" s="101"/>
      <c r="BS91" s="101"/>
      <c r="BT91" s="101"/>
      <c r="BU91" s="83">
        <v>300.0</v>
      </c>
      <c r="BV91" s="99" t="s">
        <v>3501</v>
      </c>
      <c r="BW91" s="83"/>
      <c r="BX91" s="101"/>
      <c r="BY91" s="101"/>
      <c r="BZ91" s="101"/>
      <c r="CA91" s="101"/>
      <c r="CB91" s="101"/>
      <c r="CC91" s="83">
        <v>800.0</v>
      </c>
      <c r="CD91" s="115" t="s">
        <v>3928</v>
      </c>
      <c r="CE91" s="35"/>
      <c r="CF91" s="83">
        <v>400.0</v>
      </c>
      <c r="CG91" s="225" t="s">
        <v>3401</v>
      </c>
      <c r="CH91" s="35"/>
      <c r="CI91" s="35"/>
      <c r="CJ91" s="35"/>
    </row>
    <row r="92" ht="24.75" customHeight="1">
      <c r="A92" s="35"/>
      <c r="B92" s="82">
        <v>83.0</v>
      </c>
      <c r="C92" s="83">
        <v>0.0</v>
      </c>
      <c r="D92" s="166" t="s">
        <v>3772</v>
      </c>
      <c r="E92" s="83">
        <v>100.0</v>
      </c>
      <c r="F92" s="100" t="s">
        <v>3558</v>
      </c>
      <c r="G92" s="83">
        <v>100.0</v>
      </c>
      <c r="H92" s="100" t="s">
        <v>3774</v>
      </c>
      <c r="I92" s="83">
        <v>200.0</v>
      </c>
      <c r="J92" s="506" t="s">
        <v>3535</v>
      </c>
      <c r="K92" s="83">
        <v>200.0</v>
      </c>
      <c r="L92" s="116" t="s">
        <v>3586</v>
      </c>
      <c r="M92" s="83">
        <v>200.0</v>
      </c>
      <c r="N92" s="100" t="s">
        <v>3512</v>
      </c>
      <c r="O92" s="101"/>
      <c r="P92" s="35"/>
      <c r="Q92" s="101"/>
      <c r="R92" s="114"/>
      <c r="S92" s="142">
        <v>300.0</v>
      </c>
      <c r="T92" s="147" t="s">
        <v>4090</v>
      </c>
      <c r="U92" s="83">
        <v>300.0</v>
      </c>
      <c r="V92" s="100" t="s">
        <v>3515</v>
      </c>
      <c r="W92" s="83">
        <v>300.0</v>
      </c>
      <c r="X92" s="100" t="s">
        <v>3516</v>
      </c>
      <c r="Y92" s="83">
        <v>100.0</v>
      </c>
      <c r="Z92" s="100" t="s">
        <v>3735</v>
      </c>
      <c r="AA92" s="83">
        <v>300.0</v>
      </c>
      <c r="AB92" s="156" t="s">
        <v>3543</v>
      </c>
      <c r="AC92" s="83">
        <v>200.0</v>
      </c>
      <c r="AD92" s="100" t="s">
        <v>3544</v>
      </c>
      <c r="AG92" s="35"/>
      <c r="AI92" s="35"/>
      <c r="AJ92" s="35"/>
      <c r="AK92" s="35"/>
      <c r="AL92" s="35"/>
      <c r="AM92" s="218"/>
      <c r="AN92" s="35"/>
      <c r="AO92" s="35"/>
      <c r="AP92" s="35"/>
      <c r="AQ92" s="35"/>
      <c r="AR92" s="35"/>
      <c r="AS92" s="101"/>
      <c r="AT92" s="35"/>
      <c r="AU92" s="83">
        <v>200.0</v>
      </c>
      <c r="AV92" s="100" t="s">
        <v>3523</v>
      </c>
      <c r="AW92" s="35"/>
      <c r="AX92" s="35"/>
      <c r="AY92" s="101"/>
      <c r="AZ92" s="114"/>
      <c r="BA92" s="35"/>
      <c r="BB92" s="35"/>
      <c r="BC92" s="83">
        <v>200.0</v>
      </c>
      <c r="BD92" s="491" t="s">
        <v>3524</v>
      </c>
      <c r="BE92" s="35"/>
      <c r="BF92" s="35"/>
      <c r="BG92" s="83">
        <v>100.0</v>
      </c>
      <c r="BH92" s="84" t="s">
        <v>3525</v>
      </c>
      <c r="BI92" s="101"/>
      <c r="BJ92" s="150"/>
      <c r="BK92" s="101"/>
      <c r="BL92" s="150"/>
      <c r="BM92" s="101"/>
      <c r="BN92" s="150"/>
      <c r="BO92" s="101"/>
      <c r="BP92" s="150"/>
      <c r="BQ92" s="101"/>
      <c r="BR92" s="101"/>
      <c r="BS92" s="101"/>
      <c r="BT92" s="101"/>
      <c r="BU92" s="83">
        <v>400.0</v>
      </c>
      <c r="BV92" s="99" t="s">
        <v>3527</v>
      </c>
      <c r="BW92" s="83"/>
      <c r="BX92" s="101"/>
      <c r="BY92" s="101"/>
      <c r="BZ92" s="101"/>
      <c r="CA92" s="101"/>
      <c r="CB92" s="101"/>
      <c r="CC92" s="83">
        <v>400.0</v>
      </c>
      <c r="CD92" s="115" t="s">
        <v>3948</v>
      </c>
      <c r="CE92" s="35"/>
      <c r="CF92" s="83">
        <v>100.0</v>
      </c>
      <c r="CG92" s="222" t="s">
        <v>3454</v>
      </c>
      <c r="CH92" s="35"/>
      <c r="CI92" s="35"/>
      <c r="CJ92" s="35"/>
    </row>
    <row r="93" ht="24.75" customHeight="1">
      <c r="A93" s="35"/>
      <c r="B93" s="82">
        <v>84.0</v>
      </c>
      <c r="C93" s="83">
        <v>0.0</v>
      </c>
      <c r="D93" s="84" t="s">
        <v>3797</v>
      </c>
      <c r="E93" s="83">
        <v>200.0</v>
      </c>
      <c r="F93" s="100" t="s">
        <v>3583</v>
      </c>
      <c r="G93" s="142">
        <v>100.0</v>
      </c>
      <c r="H93" s="507" t="s">
        <v>3823</v>
      </c>
      <c r="I93" s="83">
        <v>300.0</v>
      </c>
      <c r="J93" s="506" t="s">
        <v>3560</v>
      </c>
      <c r="K93" s="83">
        <v>200.0</v>
      </c>
      <c r="L93" s="116" t="s">
        <v>3609</v>
      </c>
      <c r="M93" s="83">
        <v>200.0</v>
      </c>
      <c r="N93" s="100" t="s">
        <v>3537</v>
      </c>
      <c r="O93" s="101"/>
      <c r="P93" s="35"/>
      <c r="Q93" s="101"/>
      <c r="R93" s="114"/>
      <c r="S93" s="243"/>
      <c r="U93" s="83">
        <v>200.0</v>
      </c>
      <c r="V93" s="100" t="s">
        <v>3540</v>
      </c>
      <c r="W93" s="83">
        <v>300.0</v>
      </c>
      <c r="X93" s="100" t="s">
        <v>3541</v>
      </c>
      <c r="Y93" s="83">
        <v>200.0</v>
      </c>
      <c r="Z93" s="115" t="s">
        <v>3758</v>
      </c>
      <c r="AA93" s="83">
        <v>400.0</v>
      </c>
      <c r="AB93" s="174" t="s">
        <v>3568</v>
      </c>
      <c r="AC93" s="83">
        <v>300.0</v>
      </c>
      <c r="AD93" s="100" t="s">
        <v>3569</v>
      </c>
      <c r="AG93" s="35"/>
      <c r="AI93" s="35"/>
      <c r="AJ93" s="35"/>
      <c r="AK93" s="35"/>
      <c r="AL93" s="35"/>
      <c r="AM93" s="218"/>
      <c r="AN93" s="35"/>
      <c r="AO93" s="35"/>
      <c r="AP93" s="35"/>
      <c r="AQ93" s="35"/>
      <c r="AR93" s="35"/>
      <c r="AS93" s="101"/>
      <c r="AT93" s="35"/>
      <c r="AU93" s="83">
        <v>200.0</v>
      </c>
      <c r="AV93" s="100" t="s">
        <v>3548</v>
      </c>
      <c r="AW93" s="35"/>
      <c r="AX93" s="35"/>
      <c r="AY93" s="101"/>
      <c r="AZ93" s="114"/>
      <c r="BA93" s="35"/>
      <c r="BB93" s="35"/>
      <c r="BC93" s="83">
        <v>200.0</v>
      </c>
      <c r="BD93" s="491" t="s">
        <v>3549</v>
      </c>
      <c r="BE93" s="35"/>
      <c r="BF93" s="35"/>
      <c r="BG93" s="83">
        <v>700.0</v>
      </c>
      <c r="BH93" s="84" t="s">
        <v>3550</v>
      </c>
      <c r="BI93" s="101"/>
      <c r="BJ93" s="150"/>
      <c r="BK93" s="101"/>
      <c r="BL93" s="150"/>
      <c r="BM93" s="101"/>
      <c r="BN93" s="150"/>
      <c r="BO93" s="101"/>
      <c r="BP93" s="150"/>
      <c r="BQ93" s="101"/>
      <c r="BR93" s="101"/>
      <c r="BS93" s="101"/>
      <c r="BT93" s="101"/>
      <c r="BU93" s="83">
        <v>400.0</v>
      </c>
      <c r="BV93" s="99" t="s">
        <v>3552</v>
      </c>
      <c r="BW93" s="83"/>
      <c r="BX93" s="101"/>
      <c r="BY93" s="101"/>
      <c r="BZ93" s="101"/>
      <c r="CA93" s="101"/>
      <c r="CB93" s="101"/>
      <c r="CC93" s="83">
        <v>50.0</v>
      </c>
      <c r="CD93" s="115" t="s">
        <v>3969</v>
      </c>
      <c r="CE93" s="35"/>
      <c r="CF93" s="83">
        <v>100.0</v>
      </c>
      <c r="CG93" s="222" t="s">
        <v>3478</v>
      </c>
      <c r="CH93" s="35"/>
      <c r="CI93" s="35"/>
      <c r="CJ93" s="35"/>
    </row>
    <row r="94" ht="24.75" customHeight="1">
      <c r="A94" s="35"/>
      <c r="B94" s="82">
        <v>85.0</v>
      </c>
      <c r="C94" s="83">
        <v>0.0</v>
      </c>
      <c r="D94" s="84" t="s">
        <v>7326</v>
      </c>
      <c r="E94" s="83">
        <v>100.0</v>
      </c>
      <c r="F94" s="100" t="s">
        <v>3606</v>
      </c>
      <c r="G94" s="101"/>
      <c r="I94" s="83">
        <v>400.0</v>
      </c>
      <c r="J94" s="115" t="s">
        <v>3585</v>
      </c>
      <c r="K94" s="83">
        <v>200.0</v>
      </c>
      <c r="L94" s="116" t="s">
        <v>3633</v>
      </c>
      <c r="M94" s="83">
        <v>200.0</v>
      </c>
      <c r="N94" s="100" t="s">
        <v>3562</v>
      </c>
      <c r="O94" s="101"/>
      <c r="P94" s="35"/>
      <c r="Q94" s="101"/>
      <c r="R94" s="114"/>
      <c r="S94" s="243"/>
      <c r="U94" s="83">
        <v>200.0</v>
      </c>
      <c r="V94" s="100" t="s">
        <v>3565</v>
      </c>
      <c r="W94" s="83">
        <v>200.0</v>
      </c>
      <c r="X94" s="100" t="s">
        <v>3566</v>
      </c>
      <c r="Y94" s="83">
        <v>200.0</v>
      </c>
      <c r="Z94" s="115" t="s">
        <v>3781</v>
      </c>
      <c r="AA94" s="83">
        <v>300.0</v>
      </c>
      <c r="AB94" s="156" t="s">
        <v>3593</v>
      </c>
      <c r="AC94" s="83">
        <v>100.0</v>
      </c>
      <c r="AD94" s="100" t="s">
        <v>3594</v>
      </c>
      <c r="AG94" s="35"/>
      <c r="AI94" s="35"/>
      <c r="AJ94" s="35"/>
      <c r="AK94" s="35"/>
      <c r="AL94" s="35"/>
      <c r="AM94" s="218"/>
      <c r="AN94" s="35"/>
      <c r="AO94" s="35"/>
      <c r="AP94" s="35"/>
      <c r="AQ94" s="35"/>
      <c r="AR94" s="35"/>
      <c r="AS94" s="101"/>
      <c r="AT94" s="35"/>
      <c r="AU94" s="83">
        <v>200.0</v>
      </c>
      <c r="AV94" s="100" t="s">
        <v>3573</v>
      </c>
      <c r="AW94" s="35"/>
      <c r="AX94" s="35"/>
      <c r="AY94" s="101"/>
      <c r="AZ94" s="114"/>
      <c r="BA94" s="35"/>
      <c r="BB94" s="35"/>
      <c r="BC94" s="83">
        <v>200.0</v>
      </c>
      <c r="BD94" s="491" t="s">
        <v>3574</v>
      </c>
      <c r="BE94" s="35"/>
      <c r="BF94" s="35"/>
      <c r="BG94" s="83">
        <v>700.0</v>
      </c>
      <c r="BH94" s="84" t="s">
        <v>3575</v>
      </c>
      <c r="BI94" s="101"/>
      <c r="BJ94" s="150"/>
      <c r="BK94" s="101"/>
      <c r="BL94" s="150"/>
      <c r="BM94" s="101"/>
      <c r="BN94" s="150"/>
      <c r="BO94" s="101"/>
      <c r="BP94" s="150"/>
      <c r="BQ94" s="101"/>
      <c r="BR94" s="101"/>
      <c r="BS94" s="101"/>
      <c r="BT94" s="101"/>
      <c r="BU94" s="142">
        <v>200.0</v>
      </c>
      <c r="BV94" s="195" t="s">
        <v>3577</v>
      </c>
      <c r="BW94" s="83"/>
      <c r="BX94" s="101"/>
      <c r="BY94" s="101"/>
      <c r="BZ94" s="101"/>
      <c r="CA94" s="101"/>
      <c r="CB94" s="101"/>
      <c r="CC94" s="83">
        <v>500.0</v>
      </c>
      <c r="CD94" s="115" t="s">
        <v>4007</v>
      </c>
      <c r="CE94" s="35"/>
      <c r="CF94" s="83">
        <v>200.0</v>
      </c>
      <c r="CG94" s="222" t="s">
        <v>3506</v>
      </c>
      <c r="CH94" s="35"/>
      <c r="CI94" s="35"/>
      <c r="CJ94" s="35"/>
    </row>
    <row r="95" ht="24.75" customHeight="1">
      <c r="A95" s="35"/>
      <c r="B95" s="82">
        <v>86.0</v>
      </c>
      <c r="C95" s="83">
        <v>0.0</v>
      </c>
      <c r="D95" s="84" t="s">
        <v>7327</v>
      </c>
      <c r="E95" s="83">
        <v>50.0</v>
      </c>
      <c r="F95" s="100" t="s">
        <v>3629</v>
      </c>
      <c r="G95" s="101"/>
      <c r="H95" s="35"/>
      <c r="I95" s="83">
        <v>500.0</v>
      </c>
      <c r="J95" s="115" t="s">
        <v>3608</v>
      </c>
      <c r="K95" s="83">
        <v>200.0</v>
      </c>
      <c r="L95" s="116" t="s">
        <v>3657</v>
      </c>
      <c r="M95" s="83">
        <v>200.0</v>
      </c>
      <c r="N95" s="100" t="s">
        <v>3587</v>
      </c>
      <c r="O95" s="101"/>
      <c r="P95" s="35"/>
      <c r="Q95" s="101"/>
      <c r="R95" s="114"/>
      <c r="S95" s="243"/>
      <c r="U95" s="83">
        <v>200.0</v>
      </c>
      <c r="V95" s="100" t="s">
        <v>3590</v>
      </c>
      <c r="W95" s="83">
        <v>300.0</v>
      </c>
      <c r="X95" s="100" t="s">
        <v>3591</v>
      </c>
      <c r="Y95" s="83">
        <v>200.0</v>
      </c>
      <c r="Z95" s="115" t="s">
        <v>3806</v>
      </c>
      <c r="AA95" s="83">
        <v>100.0</v>
      </c>
      <c r="AB95" s="174" t="s">
        <v>3615</v>
      </c>
      <c r="AC95" s="83">
        <v>100.0</v>
      </c>
      <c r="AD95" s="100" t="s">
        <v>3616</v>
      </c>
      <c r="AG95" s="35"/>
      <c r="AI95" s="35"/>
      <c r="AJ95" s="35"/>
      <c r="AK95" s="35"/>
      <c r="AL95" s="35"/>
      <c r="AM95" s="218"/>
      <c r="AN95" s="35"/>
      <c r="AO95" s="35"/>
      <c r="AP95" s="35"/>
      <c r="AQ95" s="35"/>
      <c r="AR95" s="35"/>
      <c r="AS95" s="101"/>
      <c r="AT95" s="35"/>
      <c r="AU95" s="83">
        <v>400.0</v>
      </c>
      <c r="AV95" s="100" t="s">
        <v>3598</v>
      </c>
      <c r="AW95" s="35"/>
      <c r="AX95" s="35"/>
      <c r="AY95" s="101"/>
      <c r="AZ95" s="114"/>
      <c r="BA95" s="35"/>
      <c r="BB95" s="35"/>
      <c r="BC95" s="83">
        <v>200.0</v>
      </c>
      <c r="BD95" s="491" t="s">
        <v>2716</v>
      </c>
      <c r="BE95" s="35"/>
      <c r="BF95" s="35"/>
      <c r="BG95" s="83">
        <v>300.0</v>
      </c>
      <c r="BH95" s="84" t="s">
        <v>3599</v>
      </c>
      <c r="BI95" s="101"/>
      <c r="BJ95" s="150"/>
      <c r="BK95" s="101"/>
      <c r="BL95" s="150"/>
      <c r="BM95" s="101"/>
      <c r="BN95" s="150"/>
      <c r="BO95" s="101"/>
      <c r="BP95" s="150"/>
      <c r="BQ95" s="101"/>
      <c r="BR95" s="101"/>
      <c r="BS95" s="101"/>
      <c r="BT95" s="101"/>
      <c r="BU95" s="101"/>
      <c r="BV95" s="101"/>
      <c r="BW95" s="101"/>
      <c r="BX95" s="101"/>
      <c r="BY95" s="101"/>
      <c r="BZ95" s="101"/>
      <c r="CA95" s="101"/>
      <c r="CB95" s="101"/>
      <c r="CC95" s="83">
        <v>400.0</v>
      </c>
      <c r="CD95" s="115" t="s">
        <v>4026</v>
      </c>
      <c r="CE95" s="35"/>
      <c r="CF95" s="83">
        <v>200.0</v>
      </c>
      <c r="CG95" s="225" t="s">
        <v>3531</v>
      </c>
      <c r="CH95" s="35"/>
      <c r="CI95" s="35"/>
      <c r="CJ95" s="35"/>
    </row>
    <row r="96" ht="24.75" customHeight="1">
      <c r="A96" s="35"/>
      <c r="B96" s="82">
        <v>87.0</v>
      </c>
      <c r="C96" s="142">
        <v>0.0</v>
      </c>
      <c r="D96" s="219" t="s">
        <v>1573</v>
      </c>
      <c r="E96" s="83">
        <v>50.0</v>
      </c>
      <c r="F96" s="100" t="s">
        <v>1498</v>
      </c>
      <c r="G96" s="101"/>
      <c r="H96" s="35"/>
      <c r="I96" s="83">
        <v>600.0</v>
      </c>
      <c r="J96" s="115" t="s">
        <v>3632</v>
      </c>
      <c r="K96" s="83">
        <v>200.0</v>
      </c>
      <c r="L96" s="116" t="s">
        <v>3682</v>
      </c>
      <c r="M96" s="83">
        <v>200.0</v>
      </c>
      <c r="N96" s="100" t="s">
        <v>3610</v>
      </c>
      <c r="O96" s="101"/>
      <c r="P96" s="35"/>
      <c r="Q96" s="101"/>
      <c r="R96" s="114"/>
      <c r="S96" s="243"/>
      <c r="U96" s="83">
        <v>200.0</v>
      </c>
      <c r="V96" s="100" t="s">
        <v>830</v>
      </c>
      <c r="W96" s="83">
        <v>300.0</v>
      </c>
      <c r="X96" s="100" t="s">
        <v>3613</v>
      </c>
      <c r="Y96" s="83">
        <v>200.0</v>
      </c>
      <c r="Z96" s="115" t="s">
        <v>3830</v>
      </c>
      <c r="AA96" s="83">
        <v>200.0</v>
      </c>
      <c r="AB96" s="156" t="s">
        <v>3640</v>
      </c>
      <c r="AC96" s="83">
        <v>300.0</v>
      </c>
      <c r="AD96" s="100" t="s">
        <v>3641</v>
      </c>
      <c r="AG96" s="35"/>
      <c r="AI96" s="35"/>
      <c r="AJ96" s="35"/>
      <c r="AK96" s="35"/>
      <c r="AL96" s="35"/>
      <c r="AM96" s="218"/>
      <c r="AN96" s="35"/>
      <c r="AO96" s="35"/>
      <c r="AP96" s="35"/>
      <c r="AQ96" s="35"/>
      <c r="AR96" s="35"/>
      <c r="AS96" s="101"/>
      <c r="AT96" s="35"/>
      <c r="AU96" s="83">
        <v>400.0</v>
      </c>
      <c r="AV96" s="100" t="s">
        <v>3620</v>
      </c>
      <c r="AW96" s="35"/>
      <c r="AX96" s="35"/>
      <c r="AY96" s="101"/>
      <c r="AZ96" s="114"/>
      <c r="BA96" s="35"/>
      <c r="BB96" s="35"/>
      <c r="BC96" s="83">
        <v>200.0</v>
      </c>
      <c r="BD96" s="491" t="s">
        <v>2752</v>
      </c>
      <c r="BE96" s="35"/>
      <c r="BF96" s="35"/>
      <c r="BG96" s="83">
        <v>50.0</v>
      </c>
      <c r="BH96" s="84" t="s">
        <v>3621</v>
      </c>
      <c r="BI96" s="101"/>
      <c r="BJ96" s="150"/>
      <c r="BK96" s="101"/>
      <c r="BL96" s="150"/>
      <c r="BM96" s="101"/>
      <c r="BN96" s="150"/>
      <c r="BO96" s="101"/>
      <c r="BP96" s="150"/>
      <c r="BQ96" s="101"/>
      <c r="BR96" s="101"/>
      <c r="BS96" s="101"/>
      <c r="BT96" s="101"/>
      <c r="BU96" s="101"/>
      <c r="BV96" s="101"/>
      <c r="BW96" s="101"/>
      <c r="BX96" s="101"/>
      <c r="BY96" s="101"/>
      <c r="BZ96" s="101"/>
      <c r="CA96" s="101"/>
      <c r="CB96" s="101"/>
      <c r="CC96" s="83">
        <v>200.0</v>
      </c>
      <c r="CD96" s="115" t="s">
        <v>4046</v>
      </c>
      <c r="CE96" s="35"/>
      <c r="CF96" s="83">
        <v>0.0</v>
      </c>
      <c r="CG96" s="508" t="s">
        <v>3556</v>
      </c>
      <c r="CH96" s="35"/>
      <c r="CI96" s="35"/>
      <c r="CJ96" s="35"/>
    </row>
    <row r="97" ht="24.75" customHeight="1">
      <c r="A97" s="35"/>
      <c r="B97" s="82">
        <v>88.0</v>
      </c>
      <c r="C97" s="35"/>
      <c r="D97" s="35"/>
      <c r="E97" s="83">
        <v>200.0</v>
      </c>
      <c r="F97" s="100" t="s">
        <v>3678</v>
      </c>
      <c r="G97" s="101"/>
      <c r="H97" s="35"/>
      <c r="I97" s="83">
        <v>700.0</v>
      </c>
      <c r="J97" s="115" t="s">
        <v>3656</v>
      </c>
      <c r="K97" s="83">
        <v>200.0</v>
      </c>
      <c r="L97" s="116" t="s">
        <v>3706</v>
      </c>
      <c r="M97" s="83">
        <v>200.0</v>
      </c>
      <c r="N97" s="100" t="s">
        <v>3634</v>
      </c>
      <c r="O97" s="101"/>
      <c r="P97" s="35"/>
      <c r="Q97" s="101"/>
      <c r="R97" s="114"/>
      <c r="S97" s="243"/>
      <c r="T97" s="250"/>
      <c r="U97" s="83">
        <v>200.0</v>
      </c>
      <c r="V97" s="174" t="s">
        <v>3637</v>
      </c>
      <c r="W97" s="83">
        <v>300.0</v>
      </c>
      <c r="X97" s="100" t="s">
        <v>3638</v>
      </c>
      <c r="Y97" s="83">
        <v>200.0</v>
      </c>
      <c r="Z97" s="115" t="s">
        <v>3852</v>
      </c>
      <c r="AA97" s="83">
        <v>200.0</v>
      </c>
      <c r="AB97" s="174" t="s">
        <v>3664</v>
      </c>
      <c r="AC97" s="83">
        <v>100.0</v>
      </c>
      <c r="AD97" s="100" t="s">
        <v>3665</v>
      </c>
      <c r="AG97" s="35"/>
      <c r="AI97" s="35"/>
      <c r="AJ97" s="35"/>
      <c r="AK97" s="35"/>
      <c r="AL97" s="35"/>
      <c r="AM97" s="218"/>
      <c r="AN97" s="35"/>
      <c r="AO97" s="35"/>
      <c r="AP97" s="35"/>
      <c r="AQ97" s="35"/>
      <c r="AR97" s="35"/>
      <c r="AS97" s="101"/>
      <c r="AT97" s="35"/>
      <c r="AU97" s="83">
        <v>300.0</v>
      </c>
      <c r="AV97" s="100" t="s">
        <v>3645</v>
      </c>
      <c r="AW97" s="35"/>
      <c r="AX97" s="35"/>
      <c r="AY97" s="101"/>
      <c r="AZ97" s="114"/>
      <c r="BA97" s="35"/>
      <c r="BB97" s="35"/>
      <c r="BC97" s="83">
        <v>200.0</v>
      </c>
      <c r="BD97" s="491" t="s">
        <v>3646</v>
      </c>
      <c r="BE97" s="35"/>
      <c r="BF97" s="35"/>
      <c r="BG97" s="83">
        <v>200.0</v>
      </c>
      <c r="BH97" s="84" t="s">
        <v>3647</v>
      </c>
      <c r="BI97" s="101"/>
      <c r="BJ97" s="150"/>
      <c r="BK97" s="101"/>
      <c r="BL97" s="150"/>
      <c r="BM97" s="101"/>
      <c r="BN97" s="150"/>
      <c r="BO97" s="101"/>
      <c r="BP97" s="150"/>
      <c r="BQ97" s="101"/>
      <c r="BR97" s="101"/>
      <c r="BS97" s="101"/>
      <c r="BT97" s="101"/>
      <c r="BU97" s="101"/>
      <c r="BV97" s="101"/>
      <c r="BW97" s="101"/>
      <c r="BX97" s="101"/>
      <c r="BY97" s="101"/>
      <c r="BZ97" s="101"/>
      <c r="CA97" s="101"/>
      <c r="CB97" s="101"/>
      <c r="CC97" s="83">
        <v>200.0</v>
      </c>
      <c r="CD97" s="84" t="s">
        <v>4065</v>
      </c>
      <c r="CE97" s="35"/>
      <c r="CF97" s="83">
        <v>100.0</v>
      </c>
      <c r="CG97" s="225" t="s">
        <v>3581</v>
      </c>
      <c r="CH97" s="35"/>
      <c r="CI97" s="35"/>
      <c r="CJ97" s="35"/>
    </row>
    <row r="98" ht="24.75" customHeight="1">
      <c r="A98" s="35"/>
      <c r="B98" s="82">
        <v>89.0</v>
      </c>
      <c r="C98" s="35"/>
      <c r="D98" s="35"/>
      <c r="E98" s="83">
        <v>200.0</v>
      </c>
      <c r="F98" s="100" t="s">
        <v>3703</v>
      </c>
      <c r="G98" s="101"/>
      <c r="H98" s="35"/>
      <c r="I98" s="83">
        <v>800.0</v>
      </c>
      <c r="J98" s="115" t="s">
        <v>3681</v>
      </c>
      <c r="K98" s="83">
        <v>200.0</v>
      </c>
      <c r="L98" s="116" t="s">
        <v>3730</v>
      </c>
      <c r="M98" s="83">
        <v>200.0</v>
      </c>
      <c r="N98" s="100" t="s">
        <v>3658</v>
      </c>
      <c r="O98" s="101"/>
      <c r="P98" s="35"/>
      <c r="Q98" s="101"/>
      <c r="R98" s="114"/>
      <c r="S98" s="243"/>
      <c r="T98" s="250"/>
      <c r="U98" s="83">
        <v>200.0</v>
      </c>
      <c r="V98" s="174" t="s">
        <v>3661</v>
      </c>
      <c r="W98" s="83">
        <v>300.0</v>
      </c>
      <c r="X98" s="100" t="s">
        <v>3662</v>
      </c>
      <c r="Y98" s="83">
        <v>200.0</v>
      </c>
      <c r="Z98" s="115" t="s">
        <v>3873</v>
      </c>
      <c r="AA98" s="83">
        <v>100.0</v>
      </c>
      <c r="AB98" s="174" t="s">
        <v>3689</v>
      </c>
      <c r="AC98" s="83">
        <v>200.0</v>
      </c>
      <c r="AD98" s="100" t="s">
        <v>3690</v>
      </c>
      <c r="AG98" s="35"/>
      <c r="AI98" s="35"/>
      <c r="AJ98" s="35"/>
      <c r="AK98" s="35"/>
      <c r="AL98" s="35"/>
      <c r="AM98" s="218"/>
      <c r="AN98" s="35"/>
      <c r="AO98" s="35"/>
      <c r="AP98" s="35"/>
      <c r="AQ98" s="35"/>
      <c r="AR98" s="35"/>
      <c r="AS98" s="101"/>
      <c r="AT98" s="35"/>
      <c r="AU98" s="83">
        <v>300.0</v>
      </c>
      <c r="AV98" s="100" t="s">
        <v>3669</v>
      </c>
      <c r="AW98" s="35"/>
      <c r="AX98" s="35"/>
      <c r="AY98" s="101"/>
      <c r="AZ98" s="114"/>
      <c r="BA98" s="35"/>
      <c r="BB98" s="35"/>
      <c r="BC98" s="83">
        <v>200.0</v>
      </c>
      <c r="BD98" s="500" t="s">
        <v>3670</v>
      </c>
      <c r="BE98" s="35"/>
      <c r="BF98" s="35"/>
      <c r="BG98" s="83">
        <v>200.0</v>
      </c>
      <c r="BH98" s="84" t="s">
        <v>3671</v>
      </c>
      <c r="BI98" s="101"/>
      <c r="BJ98" s="150"/>
      <c r="BK98" s="101"/>
      <c r="BL98" s="150"/>
      <c r="BM98" s="101"/>
      <c r="BN98" s="150"/>
      <c r="BO98" s="101"/>
      <c r="BP98" s="150"/>
      <c r="BQ98" s="101"/>
      <c r="BR98" s="101"/>
      <c r="BS98" s="101"/>
      <c r="BT98" s="101"/>
      <c r="BU98" s="101"/>
      <c r="BV98" s="101"/>
      <c r="BW98" s="101"/>
      <c r="BX98" s="101"/>
      <c r="BY98" s="101"/>
      <c r="BZ98" s="101"/>
      <c r="CA98" s="101"/>
      <c r="CB98" s="101"/>
      <c r="CC98" s="83">
        <v>0.0</v>
      </c>
      <c r="CD98" s="84" t="s">
        <v>4084</v>
      </c>
      <c r="CE98" s="35"/>
      <c r="CF98" s="83">
        <v>100.0</v>
      </c>
      <c r="CG98" s="225" t="s">
        <v>3604</v>
      </c>
      <c r="CH98" s="35"/>
      <c r="CI98" s="35"/>
      <c r="CJ98" s="35"/>
    </row>
    <row r="99" ht="24.75" customHeight="1">
      <c r="A99" s="35"/>
      <c r="B99" s="82">
        <v>90.0</v>
      </c>
      <c r="C99" s="35"/>
      <c r="D99" s="35"/>
      <c r="E99" s="83">
        <v>100.0</v>
      </c>
      <c r="F99" s="100" t="s">
        <v>3727</v>
      </c>
      <c r="G99" s="101"/>
      <c r="H99" s="35"/>
      <c r="I99" s="83">
        <v>400.0</v>
      </c>
      <c r="J99" s="115" t="s">
        <v>3705</v>
      </c>
      <c r="K99" s="83">
        <v>200.0</v>
      </c>
      <c r="L99" s="116" t="s">
        <v>3753</v>
      </c>
      <c r="M99" s="83">
        <v>200.0</v>
      </c>
      <c r="N99" s="100" t="s">
        <v>3683</v>
      </c>
      <c r="O99" s="101"/>
      <c r="P99" s="35"/>
      <c r="Q99" s="101"/>
      <c r="R99" s="114"/>
      <c r="S99" s="243"/>
      <c r="T99" s="250"/>
      <c r="U99" s="83">
        <v>200.0</v>
      </c>
      <c r="V99" s="174" t="s">
        <v>3686</v>
      </c>
      <c r="W99" s="83">
        <v>300.0</v>
      </c>
      <c r="X99" s="100" t="s">
        <v>3687</v>
      </c>
      <c r="Y99" s="83">
        <v>300.0</v>
      </c>
      <c r="Z99" s="115" t="s">
        <v>3895</v>
      </c>
      <c r="AA99" s="83">
        <v>100.0</v>
      </c>
      <c r="AB99" s="174" t="s">
        <v>3712</v>
      </c>
      <c r="AC99" s="83">
        <v>300.0</v>
      </c>
      <c r="AD99" s="100" t="s">
        <v>3713</v>
      </c>
      <c r="AG99" s="35"/>
      <c r="AI99" s="35"/>
      <c r="AJ99" s="35"/>
      <c r="AK99" s="35"/>
      <c r="AL99" s="35"/>
      <c r="AM99" s="218"/>
      <c r="AN99" s="35"/>
      <c r="AO99" s="35"/>
      <c r="AP99" s="35"/>
      <c r="AQ99" s="35"/>
      <c r="AR99" s="35"/>
      <c r="AS99" s="101"/>
      <c r="AT99" s="35"/>
      <c r="AU99" s="83">
        <v>300.0</v>
      </c>
      <c r="AV99" s="100" t="s">
        <v>3694</v>
      </c>
      <c r="AW99" s="35"/>
      <c r="AX99" s="35"/>
      <c r="AY99" s="101"/>
      <c r="AZ99" s="114"/>
      <c r="BA99" s="35"/>
      <c r="BB99" s="35"/>
      <c r="BC99" s="83">
        <v>200.0</v>
      </c>
      <c r="BD99" s="500" t="s">
        <v>609</v>
      </c>
      <c r="BE99" s="35"/>
      <c r="BF99" s="35"/>
      <c r="BG99" s="83">
        <v>300.0</v>
      </c>
      <c r="BH99" s="84" t="s">
        <v>3695</v>
      </c>
      <c r="BI99" s="101"/>
      <c r="BJ99" s="168"/>
      <c r="BK99" s="101"/>
      <c r="BL99" s="168"/>
      <c r="BM99" s="101"/>
      <c r="BN99" s="168"/>
      <c r="BO99" s="101"/>
      <c r="BP99" s="168"/>
      <c r="BQ99" s="101"/>
      <c r="BR99" s="101"/>
      <c r="BS99" s="101"/>
      <c r="BT99" s="101"/>
      <c r="BU99" s="101"/>
      <c r="BV99" s="101"/>
      <c r="BW99" s="101"/>
      <c r="BX99" s="101"/>
      <c r="BY99" s="101"/>
      <c r="BZ99" s="101"/>
      <c r="CA99" s="101"/>
      <c r="CB99" s="101"/>
      <c r="CC99" s="83">
        <v>200.0</v>
      </c>
      <c r="CD99" s="115" t="s">
        <v>4102</v>
      </c>
      <c r="CE99" s="35"/>
      <c r="CF99" s="83">
        <v>100.0</v>
      </c>
      <c r="CG99" s="225" t="s">
        <v>3627</v>
      </c>
      <c r="CH99" s="35"/>
      <c r="CI99" s="35"/>
      <c r="CJ99" s="35"/>
    </row>
    <row r="100" ht="24.75" customHeight="1">
      <c r="A100" s="35"/>
      <c r="B100" s="82">
        <v>91.0</v>
      </c>
      <c r="C100" s="35"/>
      <c r="D100" s="35"/>
      <c r="E100" s="83">
        <v>50.0</v>
      </c>
      <c r="F100" s="100" t="s">
        <v>3750</v>
      </c>
      <c r="G100" s="101"/>
      <c r="H100" s="35"/>
      <c r="I100" s="83">
        <v>500.0</v>
      </c>
      <c r="J100" s="115" t="s">
        <v>3729</v>
      </c>
      <c r="K100" s="83">
        <v>200.0</v>
      </c>
      <c r="L100" s="116" t="s">
        <v>3776</v>
      </c>
      <c r="M100" s="83">
        <v>200.0</v>
      </c>
      <c r="N100" s="100" t="s">
        <v>3707</v>
      </c>
      <c r="O100" s="101"/>
      <c r="P100" s="35"/>
      <c r="Q100" s="101"/>
      <c r="R100" s="114"/>
      <c r="S100" s="243"/>
      <c r="T100" s="250"/>
      <c r="U100" s="83">
        <v>300.0</v>
      </c>
      <c r="V100" s="174" t="s">
        <v>3709</v>
      </c>
      <c r="W100" s="83">
        <v>300.0</v>
      </c>
      <c r="X100" s="100" t="s">
        <v>3710</v>
      </c>
      <c r="Y100" s="83">
        <v>200.0</v>
      </c>
      <c r="Z100" s="115" t="s">
        <v>3915</v>
      </c>
      <c r="AA100" s="83">
        <v>100.0</v>
      </c>
      <c r="AB100" s="156" t="s">
        <v>3736</v>
      </c>
      <c r="AC100" s="83">
        <v>300.0</v>
      </c>
      <c r="AD100" s="100" t="s">
        <v>3737</v>
      </c>
      <c r="AE100" s="35"/>
      <c r="AF100" s="35"/>
      <c r="AG100" s="35"/>
      <c r="AI100" s="35"/>
      <c r="AJ100" s="35"/>
      <c r="AK100" s="35"/>
      <c r="AL100" s="35"/>
      <c r="AM100" s="218"/>
      <c r="AN100" s="35"/>
      <c r="AO100" s="35"/>
      <c r="AP100" s="35"/>
      <c r="AQ100" s="35"/>
      <c r="AR100" s="35"/>
      <c r="AS100" s="101"/>
      <c r="AT100" s="35"/>
      <c r="AU100" s="83">
        <v>300.0</v>
      </c>
      <c r="AV100" s="100" t="s">
        <v>3717</v>
      </c>
      <c r="AW100" s="35"/>
      <c r="AX100" s="35"/>
      <c r="AY100" s="101"/>
      <c r="AZ100" s="114"/>
      <c r="BA100" s="35"/>
      <c r="BB100" s="35"/>
      <c r="BC100" s="83">
        <v>200.0</v>
      </c>
      <c r="BD100" s="500" t="s">
        <v>3718</v>
      </c>
      <c r="BE100" s="35"/>
      <c r="BF100" s="35"/>
      <c r="BG100" s="83">
        <v>900.0</v>
      </c>
      <c r="BH100" s="84" t="s">
        <v>3719</v>
      </c>
      <c r="BI100" s="101"/>
      <c r="BJ100" s="150"/>
      <c r="BK100" s="101"/>
      <c r="BL100" s="150"/>
      <c r="BM100" s="101"/>
      <c r="BN100" s="150"/>
      <c r="BO100" s="101"/>
      <c r="BP100" s="150"/>
      <c r="BQ100" s="101"/>
      <c r="BR100" s="101"/>
      <c r="BS100" s="101"/>
      <c r="BT100" s="101"/>
      <c r="BU100" s="101"/>
      <c r="BV100" s="101"/>
      <c r="BW100" s="101"/>
      <c r="BX100" s="101"/>
      <c r="BY100" s="101"/>
      <c r="BZ100" s="101"/>
      <c r="CA100" s="101"/>
      <c r="CB100" s="101"/>
      <c r="CC100" s="83">
        <v>200.0</v>
      </c>
      <c r="CD100" s="115" t="s">
        <v>4121</v>
      </c>
      <c r="CE100" s="35"/>
      <c r="CF100" s="83">
        <v>100.0</v>
      </c>
      <c r="CG100" s="225" t="s">
        <v>3725</v>
      </c>
      <c r="CH100" s="35"/>
      <c r="CI100" s="35"/>
      <c r="CJ100" s="35"/>
    </row>
    <row r="101" ht="24.75" customHeight="1">
      <c r="A101" s="35"/>
      <c r="B101" s="82">
        <v>92.0</v>
      </c>
      <c r="C101" s="35"/>
      <c r="D101" s="35"/>
      <c r="E101" s="83">
        <v>200.0</v>
      </c>
      <c r="F101" s="118" t="s">
        <v>3773</v>
      </c>
      <c r="G101" s="101"/>
      <c r="H101" s="35"/>
      <c r="I101" s="83">
        <v>600.0</v>
      </c>
      <c r="J101" s="115" t="s">
        <v>3752</v>
      </c>
      <c r="K101" s="83">
        <v>200.0</v>
      </c>
      <c r="L101" s="116" t="s">
        <v>3801</v>
      </c>
      <c r="M101" s="83">
        <v>200.0</v>
      </c>
      <c r="N101" s="100" t="s">
        <v>3731</v>
      </c>
      <c r="O101" s="101"/>
      <c r="P101" s="35"/>
      <c r="Q101" s="101"/>
      <c r="R101" s="114"/>
      <c r="S101" s="243"/>
      <c r="T101" s="250"/>
      <c r="U101" s="83">
        <v>300.0</v>
      </c>
      <c r="V101" s="100" t="s">
        <v>3733</v>
      </c>
      <c r="W101" s="83">
        <v>300.0</v>
      </c>
      <c r="X101" s="100" t="s">
        <v>3734</v>
      </c>
      <c r="Y101" s="83">
        <v>200.0</v>
      </c>
      <c r="Z101" s="115" t="s">
        <v>3936</v>
      </c>
      <c r="AA101" s="83">
        <v>100.0</v>
      </c>
      <c r="AB101" s="156" t="s">
        <v>3782</v>
      </c>
      <c r="AC101" s="83">
        <v>500.0</v>
      </c>
      <c r="AD101" s="100" t="s">
        <v>3760</v>
      </c>
      <c r="AE101" s="35"/>
      <c r="AF101" s="35"/>
      <c r="AG101" s="35"/>
      <c r="AI101" s="35"/>
      <c r="AJ101" s="35"/>
      <c r="AK101" s="35"/>
      <c r="AL101" s="35"/>
      <c r="AM101" s="218"/>
      <c r="AN101" s="35"/>
      <c r="AO101" s="35"/>
      <c r="AP101" s="35"/>
      <c r="AQ101" s="35"/>
      <c r="AR101" s="35"/>
      <c r="AS101" s="101"/>
      <c r="AT101" s="35"/>
      <c r="AU101" s="83">
        <v>300.0</v>
      </c>
      <c r="AV101" s="100" t="s">
        <v>3741</v>
      </c>
      <c r="AW101" s="35"/>
      <c r="AX101" s="35"/>
      <c r="AY101" s="101"/>
      <c r="AZ101" s="114"/>
      <c r="BA101" s="35"/>
      <c r="BB101" s="35"/>
      <c r="BC101" s="83">
        <v>200.0</v>
      </c>
      <c r="BD101" s="500" t="s">
        <v>3742</v>
      </c>
      <c r="BE101" s="35"/>
      <c r="BF101" s="35"/>
      <c r="BG101" s="83">
        <v>700.0</v>
      </c>
      <c r="BH101" s="84" t="s">
        <v>3743</v>
      </c>
      <c r="BI101" s="101"/>
      <c r="BJ101" s="150"/>
      <c r="BK101" s="101"/>
      <c r="BL101" s="150"/>
      <c r="BM101" s="101"/>
      <c r="BN101" s="150"/>
      <c r="BO101" s="101"/>
      <c r="BP101" s="150"/>
      <c r="BQ101" s="101"/>
      <c r="BR101" s="101"/>
      <c r="BS101" s="101"/>
      <c r="BT101" s="101"/>
      <c r="BU101" s="101"/>
      <c r="BV101" s="101"/>
      <c r="BW101" s="101"/>
      <c r="BX101" s="101"/>
      <c r="BY101" s="101"/>
      <c r="BZ101" s="101"/>
      <c r="CA101" s="101"/>
      <c r="CB101" s="101"/>
      <c r="CC101" s="83">
        <v>400.0</v>
      </c>
      <c r="CD101" s="115" t="s">
        <v>4140</v>
      </c>
      <c r="CE101" s="35"/>
      <c r="CF101" s="83">
        <v>500.0</v>
      </c>
      <c r="CG101" s="225" t="s">
        <v>3748</v>
      </c>
      <c r="CH101" s="35"/>
      <c r="CI101" s="35"/>
      <c r="CJ101" s="35"/>
    </row>
    <row r="102" ht="24.75" customHeight="1">
      <c r="A102" s="35"/>
      <c r="B102" s="82">
        <v>93.0</v>
      </c>
      <c r="C102" s="35"/>
      <c r="D102" s="35"/>
      <c r="E102" s="83">
        <v>400.0</v>
      </c>
      <c r="F102" s="100" t="s">
        <v>3798</v>
      </c>
      <c r="G102" s="101"/>
      <c r="H102" s="35"/>
      <c r="I102" s="83">
        <v>700.0</v>
      </c>
      <c r="J102" s="115" t="s">
        <v>3775</v>
      </c>
      <c r="K102" s="83">
        <v>200.0</v>
      </c>
      <c r="L102" s="116" t="s">
        <v>3825</v>
      </c>
      <c r="M102" s="83">
        <v>200.0</v>
      </c>
      <c r="N102" s="100" t="s">
        <v>3754</v>
      </c>
      <c r="O102" s="101"/>
      <c r="P102" s="35"/>
      <c r="Q102" s="101"/>
      <c r="R102" s="114"/>
      <c r="S102" s="243"/>
      <c r="T102" s="250"/>
      <c r="U102" s="83">
        <v>200.0</v>
      </c>
      <c r="V102" s="100" t="s">
        <v>3756</v>
      </c>
      <c r="W102" s="83">
        <v>300.0</v>
      </c>
      <c r="X102" s="100" t="s">
        <v>3757</v>
      </c>
      <c r="Y102" s="83">
        <v>100.0</v>
      </c>
      <c r="Z102" s="100" t="s">
        <v>3957</v>
      </c>
      <c r="AA102" s="83">
        <v>100.0</v>
      </c>
      <c r="AB102" s="174" t="s">
        <v>3807</v>
      </c>
      <c r="AC102" s="83">
        <v>200.0</v>
      </c>
      <c r="AD102" s="100" t="s">
        <v>3783</v>
      </c>
      <c r="AE102" s="35"/>
      <c r="AF102" s="35"/>
      <c r="AG102" s="35"/>
      <c r="AI102" s="35"/>
      <c r="AJ102" s="35"/>
      <c r="AK102" s="35"/>
      <c r="AL102" s="35"/>
      <c r="AM102" s="218"/>
      <c r="AN102" s="35"/>
      <c r="AO102" s="35"/>
      <c r="AP102" s="35"/>
      <c r="AQ102" s="35"/>
      <c r="AR102" s="35"/>
      <c r="AS102" s="101"/>
      <c r="AT102" s="35"/>
      <c r="AU102" s="83">
        <v>300.0</v>
      </c>
      <c r="AV102" s="100" t="s">
        <v>3763</v>
      </c>
      <c r="AW102" s="35"/>
      <c r="AX102" s="35"/>
      <c r="AY102" s="101"/>
      <c r="AZ102" s="114"/>
      <c r="BA102" s="35"/>
      <c r="BB102" s="35"/>
      <c r="BC102" s="83">
        <v>200.0</v>
      </c>
      <c r="BD102" s="500" t="s">
        <v>3764</v>
      </c>
      <c r="BE102" s="35"/>
      <c r="BF102" s="35"/>
      <c r="BG102" s="83">
        <v>100.0</v>
      </c>
      <c r="BH102" s="84" t="s">
        <v>3765</v>
      </c>
      <c r="BI102" s="101"/>
      <c r="BJ102" s="150"/>
      <c r="BK102" s="101"/>
      <c r="BL102" s="150"/>
      <c r="BM102" s="101"/>
      <c r="BN102" s="150"/>
      <c r="BO102" s="101"/>
      <c r="BP102" s="150"/>
      <c r="BQ102" s="101"/>
      <c r="BR102" s="101"/>
      <c r="BS102" s="101"/>
      <c r="BT102" s="101"/>
      <c r="BU102" s="101"/>
      <c r="BV102" s="101"/>
      <c r="BW102" s="101"/>
      <c r="BX102" s="101"/>
      <c r="BY102" s="101"/>
      <c r="BZ102" s="101"/>
      <c r="CA102" s="101"/>
      <c r="CB102" s="101"/>
      <c r="CC102" s="83">
        <v>200.0</v>
      </c>
      <c r="CD102" s="115" t="s">
        <v>4251</v>
      </c>
      <c r="CE102" s="35"/>
      <c r="CF102" s="83">
        <v>200.0</v>
      </c>
      <c r="CG102" s="222" t="s">
        <v>3820</v>
      </c>
      <c r="CH102" s="35"/>
      <c r="CI102" s="35"/>
      <c r="CJ102" s="35"/>
    </row>
    <row r="103" ht="24.75" customHeight="1">
      <c r="A103" s="35"/>
      <c r="B103" s="82">
        <v>94.0</v>
      </c>
      <c r="C103" s="35"/>
      <c r="D103" s="35"/>
      <c r="E103" s="83">
        <v>200.0</v>
      </c>
      <c r="F103" s="100" t="s">
        <v>3822</v>
      </c>
      <c r="G103" s="101"/>
      <c r="H103" s="35"/>
      <c r="I103" s="83">
        <v>800.0</v>
      </c>
      <c r="J103" s="115" t="s">
        <v>3800</v>
      </c>
      <c r="K103" s="83">
        <v>200.0</v>
      </c>
      <c r="L103" s="116" t="s">
        <v>3848</v>
      </c>
      <c r="M103" s="83">
        <v>200.0</v>
      </c>
      <c r="N103" s="115" t="s">
        <v>3777</v>
      </c>
      <c r="O103" s="101"/>
      <c r="P103" s="35"/>
      <c r="Q103" s="101"/>
      <c r="R103" s="114"/>
      <c r="S103" s="243"/>
      <c r="T103" s="250"/>
      <c r="U103" s="83">
        <v>300.0</v>
      </c>
      <c r="V103" s="100" t="s">
        <v>3779</v>
      </c>
      <c r="W103" s="83">
        <v>300.0</v>
      </c>
      <c r="X103" s="100" t="s">
        <v>3780</v>
      </c>
      <c r="Y103" s="83">
        <v>100.0</v>
      </c>
      <c r="Z103" s="100" t="s">
        <v>3977</v>
      </c>
      <c r="AA103" s="83">
        <v>100.0</v>
      </c>
      <c r="AB103" s="156" t="s">
        <v>3831</v>
      </c>
      <c r="AC103" s="83">
        <v>300.0</v>
      </c>
      <c r="AD103" s="100" t="s">
        <v>4660</v>
      </c>
      <c r="AE103" s="35"/>
      <c r="AF103" s="35"/>
      <c r="AG103" s="35"/>
      <c r="AI103" s="35"/>
      <c r="AJ103" s="35"/>
      <c r="AK103" s="35"/>
      <c r="AL103" s="35"/>
      <c r="AM103" s="218"/>
      <c r="AN103" s="35"/>
      <c r="AO103" s="35"/>
      <c r="AP103" s="35"/>
      <c r="AQ103" s="35"/>
      <c r="AR103" s="35"/>
      <c r="AS103" s="101"/>
      <c r="AT103" s="35"/>
      <c r="AU103" s="83">
        <v>400.0</v>
      </c>
      <c r="AV103" s="100" t="s">
        <v>3788</v>
      </c>
      <c r="AW103" s="35"/>
      <c r="AX103" s="35"/>
      <c r="AY103" s="101"/>
      <c r="AZ103" s="114"/>
      <c r="BA103" s="35"/>
      <c r="BB103" s="35"/>
      <c r="BC103" s="83">
        <v>200.0</v>
      </c>
      <c r="BD103" s="500" t="s">
        <v>3789</v>
      </c>
      <c r="BE103" s="35"/>
      <c r="BF103" s="35"/>
      <c r="BG103" s="83">
        <v>200.0</v>
      </c>
      <c r="BH103" s="84" t="s">
        <v>3790</v>
      </c>
      <c r="BI103" s="101"/>
      <c r="BJ103" s="150"/>
      <c r="BK103" s="101"/>
      <c r="BL103" s="150"/>
      <c r="BM103" s="101"/>
      <c r="BN103" s="150"/>
      <c r="BO103" s="101"/>
      <c r="BP103" s="150"/>
      <c r="BQ103" s="101"/>
      <c r="BR103" s="101"/>
      <c r="BS103" s="101"/>
      <c r="BT103" s="101"/>
      <c r="BU103" s="101"/>
      <c r="BV103" s="101"/>
      <c r="BW103" s="101"/>
      <c r="BX103" s="101"/>
      <c r="BY103" s="101"/>
      <c r="BZ103" s="101"/>
      <c r="CA103" s="101"/>
      <c r="CB103" s="101"/>
      <c r="CC103" s="83">
        <v>200.0</v>
      </c>
      <c r="CD103" s="115" t="s">
        <v>4270</v>
      </c>
      <c r="CE103" s="35"/>
      <c r="CF103" s="83">
        <v>50.0</v>
      </c>
      <c r="CG103" s="222" t="s">
        <v>3844</v>
      </c>
      <c r="CH103" s="35"/>
      <c r="CI103" s="35"/>
      <c r="CJ103" s="35"/>
    </row>
    <row r="104" ht="24.75" customHeight="1">
      <c r="A104" s="35"/>
      <c r="B104" s="82">
        <v>95.0</v>
      </c>
      <c r="C104" s="35"/>
      <c r="D104" s="35"/>
      <c r="E104" s="83">
        <v>300.0</v>
      </c>
      <c r="F104" s="100" t="s">
        <v>3846</v>
      </c>
      <c r="G104" s="101"/>
      <c r="H104" s="35"/>
      <c r="I104" s="83">
        <v>400.0</v>
      </c>
      <c r="J104" s="115" t="s">
        <v>3824</v>
      </c>
      <c r="K104" s="83">
        <v>200.0</v>
      </c>
      <c r="L104" s="116" t="s">
        <v>3868</v>
      </c>
      <c r="M104" s="83">
        <v>200.0</v>
      </c>
      <c r="N104" s="100" t="s">
        <v>3802</v>
      </c>
      <c r="O104" s="101"/>
      <c r="P104" s="35"/>
      <c r="Q104" s="101"/>
      <c r="R104" s="114"/>
      <c r="S104" s="243"/>
      <c r="T104" s="250"/>
      <c r="U104" s="83">
        <v>400.0</v>
      </c>
      <c r="V104" s="100" t="s">
        <v>3804</v>
      </c>
      <c r="W104" s="83">
        <v>300.0</v>
      </c>
      <c r="X104" s="100" t="s">
        <v>3805</v>
      </c>
      <c r="Y104" s="83">
        <v>100.0</v>
      </c>
      <c r="Z104" s="115" t="s">
        <v>3997</v>
      </c>
      <c r="AA104" s="83">
        <v>100.0</v>
      </c>
      <c r="AB104" s="174" t="s">
        <v>3853</v>
      </c>
      <c r="AC104" s="83">
        <v>400.0</v>
      </c>
      <c r="AD104" s="100" t="s">
        <v>3808</v>
      </c>
      <c r="AE104" s="35"/>
      <c r="AF104" s="35"/>
      <c r="AG104" s="35"/>
      <c r="AI104" s="35"/>
      <c r="AJ104" s="35"/>
      <c r="AK104" s="35"/>
      <c r="AL104" s="35"/>
      <c r="AM104" s="218"/>
      <c r="AN104" s="35"/>
      <c r="AO104" s="35"/>
      <c r="AP104" s="35"/>
      <c r="AQ104" s="35"/>
      <c r="AR104" s="35"/>
      <c r="AS104" s="101"/>
      <c r="AT104" s="35"/>
      <c r="AU104" s="83">
        <v>300.0</v>
      </c>
      <c r="AV104" s="100" t="s">
        <v>3812</v>
      </c>
      <c r="AW104" s="35"/>
      <c r="AX104" s="35"/>
      <c r="AY104" s="101"/>
      <c r="AZ104" s="114"/>
      <c r="BA104" s="35"/>
      <c r="BB104" s="35"/>
      <c r="BC104" s="83">
        <v>200.0</v>
      </c>
      <c r="BD104" s="500" t="s">
        <v>3813</v>
      </c>
      <c r="BE104" s="35"/>
      <c r="BF104" s="35"/>
      <c r="BG104" s="83">
        <v>800.0</v>
      </c>
      <c r="BH104" s="84" t="s">
        <v>3814</v>
      </c>
      <c r="BI104" s="101"/>
      <c r="BJ104" s="150"/>
      <c r="BK104" s="101"/>
      <c r="BL104" s="150"/>
      <c r="BM104" s="101"/>
      <c r="BN104" s="150"/>
      <c r="BO104" s="101"/>
      <c r="BP104" s="150"/>
      <c r="BQ104" s="101"/>
      <c r="BR104" s="101"/>
      <c r="BS104" s="101"/>
      <c r="BT104" s="101"/>
      <c r="BU104" s="101"/>
      <c r="BV104" s="101"/>
      <c r="BW104" s="101"/>
      <c r="BX104" s="101"/>
      <c r="BY104" s="101"/>
      <c r="BZ104" s="101"/>
      <c r="CA104" s="101"/>
      <c r="CB104" s="101"/>
      <c r="CC104" s="83">
        <v>200.0</v>
      </c>
      <c r="CD104" s="115" t="s">
        <v>4289</v>
      </c>
      <c r="CE104" s="35"/>
      <c r="CF104" s="83">
        <v>300.0</v>
      </c>
      <c r="CG104" s="222" t="s">
        <v>3865</v>
      </c>
      <c r="CH104" s="35"/>
      <c r="CI104" s="35"/>
      <c r="CJ104" s="35"/>
    </row>
    <row r="105" ht="24.75" customHeight="1">
      <c r="A105" s="35"/>
      <c r="B105" s="82">
        <v>96.0</v>
      </c>
      <c r="C105" s="35"/>
      <c r="D105" s="35"/>
      <c r="E105" s="83">
        <v>100.0</v>
      </c>
      <c r="F105" s="100" t="s">
        <v>3143</v>
      </c>
      <c r="G105" s="35"/>
      <c r="H105" s="35"/>
      <c r="I105" s="83">
        <v>500.0</v>
      </c>
      <c r="J105" s="115" t="s">
        <v>3847</v>
      </c>
      <c r="K105" s="83">
        <v>200.0</v>
      </c>
      <c r="L105" s="116" t="s">
        <v>3890</v>
      </c>
      <c r="M105" s="83">
        <v>200.0</v>
      </c>
      <c r="N105" s="100" t="s">
        <v>3826</v>
      </c>
      <c r="O105" s="101"/>
      <c r="P105" s="35"/>
      <c r="Q105" s="101"/>
      <c r="R105" s="114"/>
      <c r="S105" s="243"/>
      <c r="T105" s="250"/>
      <c r="U105" s="83">
        <v>300.0</v>
      </c>
      <c r="V105" s="174" t="s">
        <v>3828</v>
      </c>
      <c r="W105" s="83">
        <v>300.0</v>
      </c>
      <c r="X105" s="100" t="s">
        <v>3829</v>
      </c>
      <c r="Y105" s="83">
        <v>200.0</v>
      </c>
      <c r="Z105" s="115" t="s">
        <v>4015</v>
      </c>
      <c r="AA105" s="83">
        <v>100.0</v>
      </c>
      <c r="AB105" s="156" t="s">
        <v>3874</v>
      </c>
      <c r="AC105" s="83">
        <v>300.0</v>
      </c>
      <c r="AD105" s="100" t="s">
        <v>3832</v>
      </c>
      <c r="AE105" s="35"/>
      <c r="AF105" s="35"/>
      <c r="AG105" s="35"/>
      <c r="AI105" s="35"/>
      <c r="AJ105" s="35"/>
      <c r="AK105" s="35"/>
      <c r="AL105" s="35"/>
      <c r="AM105" s="218"/>
      <c r="AN105" s="35"/>
      <c r="AO105" s="35"/>
      <c r="AP105" s="35"/>
      <c r="AQ105" s="35"/>
      <c r="AR105" s="35"/>
      <c r="AS105" s="101"/>
      <c r="AT105" s="35"/>
      <c r="AU105" s="83">
        <v>400.0</v>
      </c>
      <c r="AV105" s="100" t="s">
        <v>3836</v>
      </c>
      <c r="AW105" s="35"/>
      <c r="AX105" s="35"/>
      <c r="AY105" s="101"/>
      <c r="AZ105" s="114"/>
      <c r="BA105" s="35"/>
      <c r="BB105" s="35"/>
      <c r="BC105" s="83">
        <v>200.0</v>
      </c>
      <c r="BD105" s="500" t="s">
        <v>3837</v>
      </c>
      <c r="BE105" s="35"/>
      <c r="BF105" s="35"/>
      <c r="BG105" s="83">
        <v>600.0</v>
      </c>
      <c r="BH105" s="84" t="s">
        <v>3838</v>
      </c>
      <c r="BI105" s="101"/>
      <c r="BJ105" s="150"/>
      <c r="BK105" s="101"/>
      <c r="BL105" s="150"/>
      <c r="BM105" s="101"/>
      <c r="BN105" s="150"/>
      <c r="BO105" s="101"/>
      <c r="BP105" s="150"/>
      <c r="BQ105" s="101"/>
      <c r="BR105" s="101"/>
      <c r="BS105" s="101"/>
      <c r="BT105" s="101"/>
      <c r="BU105" s="101"/>
      <c r="BV105" s="101"/>
      <c r="BW105" s="101"/>
      <c r="BX105" s="101"/>
      <c r="BY105" s="101"/>
      <c r="BZ105" s="101"/>
      <c r="CA105" s="101"/>
      <c r="CB105" s="101"/>
      <c r="CC105" s="83">
        <v>200.0</v>
      </c>
      <c r="CD105" s="115" t="s">
        <v>4323</v>
      </c>
      <c r="CE105" s="35"/>
      <c r="CF105" s="83">
        <v>200.0</v>
      </c>
      <c r="CG105" s="225" t="s">
        <v>3887</v>
      </c>
      <c r="CH105" s="35"/>
      <c r="CI105" s="35"/>
      <c r="CJ105" s="35"/>
    </row>
    <row r="106" ht="24.75" customHeight="1">
      <c r="A106" s="35"/>
      <c r="B106" s="82">
        <v>97.0</v>
      </c>
      <c r="C106" s="35"/>
      <c r="D106" s="35"/>
      <c r="E106" s="83">
        <v>100.0</v>
      </c>
      <c r="F106" s="115" t="s">
        <v>1729</v>
      </c>
      <c r="G106" s="35"/>
      <c r="H106" s="35"/>
      <c r="I106" s="83">
        <v>600.0</v>
      </c>
      <c r="J106" s="115" t="s">
        <v>3867</v>
      </c>
      <c r="K106" s="83">
        <v>200.0</v>
      </c>
      <c r="L106" s="116" t="s">
        <v>3910</v>
      </c>
      <c r="M106" s="83">
        <v>200.0</v>
      </c>
      <c r="N106" s="100" t="s">
        <v>3849</v>
      </c>
      <c r="O106" s="101"/>
      <c r="P106" s="35"/>
      <c r="Q106" s="101"/>
      <c r="R106" s="114"/>
      <c r="S106" s="243"/>
      <c r="T106" s="250"/>
      <c r="U106" s="83">
        <v>300.0</v>
      </c>
      <c r="V106" s="174" t="s">
        <v>2422</v>
      </c>
      <c r="W106" s="83">
        <v>300.0</v>
      </c>
      <c r="X106" s="100" t="s">
        <v>3851</v>
      </c>
      <c r="Y106" s="83">
        <v>300.0</v>
      </c>
      <c r="Z106" s="115" t="s">
        <v>4035</v>
      </c>
      <c r="AA106" s="83">
        <v>200.0</v>
      </c>
      <c r="AB106" s="174" t="s">
        <v>3896</v>
      </c>
      <c r="AC106" s="83">
        <v>400.0</v>
      </c>
      <c r="AD106" s="100" t="s">
        <v>1471</v>
      </c>
      <c r="AE106" s="35"/>
      <c r="AF106" s="35"/>
      <c r="AG106" s="35"/>
      <c r="AI106" s="35"/>
      <c r="AJ106" s="35"/>
      <c r="AK106" s="35"/>
      <c r="AL106" s="35"/>
      <c r="AM106" s="218"/>
      <c r="AN106" s="35"/>
      <c r="AO106" s="35"/>
      <c r="AP106" s="35"/>
      <c r="AQ106" s="35"/>
      <c r="AR106" s="35"/>
      <c r="AS106" s="101"/>
      <c r="AT106" s="35"/>
      <c r="AU106" s="83">
        <v>400.0</v>
      </c>
      <c r="AV106" s="100" t="s">
        <v>3857</v>
      </c>
      <c r="AW106" s="35"/>
      <c r="AX106" s="35"/>
      <c r="AY106" s="101"/>
      <c r="AZ106" s="114"/>
      <c r="BA106" s="35"/>
      <c r="BB106" s="35"/>
      <c r="BC106" s="83">
        <v>200.0</v>
      </c>
      <c r="BD106" s="500" t="s">
        <v>3858</v>
      </c>
      <c r="BE106" s="35"/>
      <c r="BF106" s="35"/>
      <c r="BG106" s="83">
        <v>400.0</v>
      </c>
      <c r="BH106" s="84" t="s">
        <v>3859</v>
      </c>
      <c r="BI106" s="180"/>
      <c r="BJ106" s="180"/>
      <c r="BK106" s="180"/>
      <c r="BL106" s="180"/>
      <c r="BM106" s="180"/>
      <c r="BN106" s="180"/>
      <c r="BO106" s="180"/>
      <c r="BP106" s="180"/>
      <c r="BQ106" s="180"/>
      <c r="BR106" s="180"/>
      <c r="BS106" s="101"/>
      <c r="BT106" s="101"/>
      <c r="BU106" s="101"/>
      <c r="BV106" s="101"/>
      <c r="BW106" s="101"/>
      <c r="BX106" s="101"/>
      <c r="BY106" s="101"/>
      <c r="BZ106" s="101"/>
      <c r="CA106" s="101"/>
      <c r="CB106" s="101"/>
      <c r="CC106" s="83">
        <v>300.0</v>
      </c>
      <c r="CD106" s="84" t="s">
        <v>4339</v>
      </c>
      <c r="CE106" s="35"/>
      <c r="CF106" s="83">
        <v>300.0</v>
      </c>
      <c r="CG106" s="225" t="s">
        <v>3907</v>
      </c>
      <c r="CH106" s="35"/>
      <c r="CI106" s="35"/>
      <c r="CJ106" s="35"/>
    </row>
    <row r="107" ht="24.75" customHeight="1">
      <c r="A107" s="35"/>
      <c r="B107" s="82">
        <v>98.0</v>
      </c>
      <c r="C107" s="35"/>
      <c r="D107" s="35"/>
      <c r="E107" s="83">
        <v>300.0</v>
      </c>
      <c r="F107" s="100" t="s">
        <v>3930</v>
      </c>
      <c r="G107" s="35"/>
      <c r="H107" s="35"/>
      <c r="I107" s="83">
        <v>700.0</v>
      </c>
      <c r="J107" s="115" t="s">
        <v>3889</v>
      </c>
      <c r="K107" s="83">
        <v>200.0</v>
      </c>
      <c r="L107" s="116" t="s">
        <v>3932</v>
      </c>
      <c r="M107" s="83">
        <v>200.0</v>
      </c>
      <c r="N107" s="100" t="s">
        <v>3869</v>
      </c>
      <c r="O107" s="101"/>
      <c r="P107" s="35"/>
      <c r="Q107" s="101"/>
      <c r="R107" s="114"/>
      <c r="S107" s="243"/>
      <c r="T107" s="250"/>
      <c r="U107" s="83">
        <v>200.0</v>
      </c>
      <c r="V107" s="174" t="s">
        <v>3871</v>
      </c>
      <c r="W107" s="83">
        <v>300.0</v>
      </c>
      <c r="X107" s="115" t="s">
        <v>3872</v>
      </c>
      <c r="Y107" s="83">
        <v>300.0</v>
      </c>
      <c r="Z107" s="100" t="s">
        <v>4054</v>
      </c>
      <c r="AA107" s="83">
        <v>100.0</v>
      </c>
      <c r="AB107" s="156" t="s">
        <v>3916</v>
      </c>
      <c r="AC107" s="83">
        <v>200.0</v>
      </c>
      <c r="AD107" s="100" t="s">
        <v>3854</v>
      </c>
      <c r="AE107" s="35"/>
      <c r="AF107" s="35"/>
      <c r="AG107" s="35"/>
      <c r="AI107" s="35"/>
      <c r="AJ107" s="35"/>
      <c r="AK107" s="35"/>
      <c r="AL107" s="35"/>
      <c r="AM107" s="218"/>
      <c r="AN107" s="35"/>
      <c r="AO107" s="35"/>
      <c r="AP107" s="35"/>
      <c r="AQ107" s="35"/>
      <c r="AR107" s="35"/>
      <c r="AS107" s="101"/>
      <c r="AT107" s="35"/>
      <c r="AU107" s="83">
        <v>400.0</v>
      </c>
      <c r="AV107" s="100" t="s">
        <v>3879</v>
      </c>
      <c r="AW107" s="35"/>
      <c r="AX107" s="35"/>
      <c r="AY107" s="101"/>
      <c r="AZ107" s="114"/>
      <c r="BA107" s="35"/>
      <c r="BB107" s="35"/>
      <c r="BC107" s="83">
        <v>200.0</v>
      </c>
      <c r="BD107" s="500" t="s">
        <v>3880</v>
      </c>
      <c r="BE107" s="35"/>
      <c r="BF107" s="35"/>
      <c r="BG107" s="83">
        <v>100.0</v>
      </c>
      <c r="BH107" s="84" t="s">
        <v>3881</v>
      </c>
      <c r="BI107" s="185"/>
      <c r="BJ107" s="185"/>
      <c r="BK107" s="185"/>
      <c r="BL107" s="185"/>
      <c r="BM107" s="185"/>
      <c r="BN107" s="185"/>
      <c r="BO107" s="185"/>
      <c r="BP107" s="185"/>
      <c r="BQ107" s="185"/>
      <c r="BR107" s="185"/>
      <c r="BS107" s="101"/>
      <c r="BT107" s="101"/>
      <c r="BU107" s="101"/>
      <c r="BV107" s="101"/>
      <c r="BW107" s="101"/>
      <c r="BX107" s="101"/>
      <c r="BY107" s="101"/>
      <c r="BZ107" s="101"/>
      <c r="CA107" s="101"/>
      <c r="CB107" s="101"/>
      <c r="CC107" s="83">
        <v>300.0</v>
      </c>
      <c r="CD107" s="84" t="s">
        <v>4355</v>
      </c>
      <c r="CE107" s="35"/>
      <c r="CF107" s="83">
        <v>600.0</v>
      </c>
      <c r="CG107" s="222" t="s">
        <v>3929</v>
      </c>
      <c r="CH107" s="35"/>
      <c r="CI107" s="35"/>
      <c r="CJ107" s="35"/>
    </row>
    <row r="108" ht="24.75" customHeight="1">
      <c r="A108" s="35"/>
      <c r="B108" s="82">
        <v>99.0</v>
      </c>
      <c r="C108" s="35"/>
      <c r="D108" s="35"/>
      <c r="E108" s="83">
        <v>100.0</v>
      </c>
      <c r="F108" s="100" t="s">
        <v>3951</v>
      </c>
      <c r="G108" s="35"/>
      <c r="H108" s="35"/>
      <c r="I108" s="83">
        <v>800.0</v>
      </c>
      <c r="J108" s="115" t="s">
        <v>3909</v>
      </c>
      <c r="K108" s="83">
        <v>100.0</v>
      </c>
      <c r="L108" s="220" t="s">
        <v>3953</v>
      </c>
      <c r="M108" s="83">
        <v>200.0</v>
      </c>
      <c r="N108" s="100" t="s">
        <v>3891</v>
      </c>
      <c r="O108" s="101"/>
      <c r="P108" s="35"/>
      <c r="Q108" s="101"/>
      <c r="R108" s="114"/>
      <c r="S108" s="243"/>
      <c r="T108" s="250"/>
      <c r="U108" s="83">
        <v>200.0</v>
      </c>
      <c r="V108" s="174" t="s">
        <v>3893</v>
      </c>
      <c r="W108" s="83">
        <v>300.0</v>
      </c>
      <c r="X108" s="100" t="s">
        <v>3894</v>
      </c>
      <c r="Y108" s="83">
        <v>300.0</v>
      </c>
      <c r="Z108" s="100" t="s">
        <v>4073</v>
      </c>
      <c r="AA108" s="83">
        <v>200.0</v>
      </c>
      <c r="AB108" s="156" t="s">
        <v>3937</v>
      </c>
      <c r="AC108" s="83">
        <v>500.0</v>
      </c>
      <c r="AD108" s="100" t="s">
        <v>3875</v>
      </c>
      <c r="AE108" s="35"/>
      <c r="AF108" s="35"/>
      <c r="AG108" s="35"/>
      <c r="AI108" s="35"/>
      <c r="AJ108" s="35"/>
      <c r="AK108" s="35"/>
      <c r="AL108" s="35"/>
      <c r="AM108" s="218"/>
      <c r="AN108" s="35"/>
      <c r="AO108" s="35"/>
      <c r="AP108" s="35"/>
      <c r="AQ108" s="35"/>
      <c r="AR108" s="35"/>
      <c r="AS108" s="101"/>
      <c r="AT108" s="35"/>
      <c r="AU108" s="83">
        <v>400.0</v>
      </c>
      <c r="AV108" s="100" t="s">
        <v>3900</v>
      </c>
      <c r="AW108" s="35"/>
      <c r="AX108" s="35"/>
      <c r="AY108" s="101"/>
      <c r="AZ108" s="114"/>
      <c r="BA108" s="35"/>
      <c r="BB108" s="35"/>
      <c r="BC108" s="83">
        <v>200.0</v>
      </c>
      <c r="BD108" s="500" t="s">
        <v>3901</v>
      </c>
      <c r="BE108" s="35"/>
      <c r="BF108" s="35"/>
      <c r="BG108" s="83">
        <v>800.0</v>
      </c>
      <c r="BH108" s="84" t="s">
        <v>525</v>
      </c>
      <c r="BI108" s="185"/>
      <c r="BJ108" s="185"/>
      <c r="BK108" s="185"/>
      <c r="BL108" s="185"/>
      <c r="BM108" s="185"/>
      <c r="BN108" s="185"/>
      <c r="BO108" s="185"/>
      <c r="BP108" s="185"/>
      <c r="BQ108" s="185"/>
      <c r="BR108" s="185"/>
      <c r="BS108" s="101"/>
      <c r="BT108" s="101"/>
      <c r="BU108" s="101"/>
      <c r="BV108" s="101"/>
      <c r="BW108" s="101"/>
      <c r="BX108" s="101"/>
      <c r="BY108" s="101"/>
      <c r="BZ108" s="101"/>
      <c r="CA108" s="101"/>
      <c r="CB108" s="101"/>
      <c r="CC108" s="83">
        <v>100.0</v>
      </c>
      <c r="CD108" s="84" t="s">
        <v>4370</v>
      </c>
      <c r="CE108" s="35"/>
      <c r="CF108" s="83">
        <v>0.0</v>
      </c>
      <c r="CG108" s="222" t="s">
        <v>3970</v>
      </c>
      <c r="CH108" s="35"/>
      <c r="CI108" s="35"/>
      <c r="CJ108" s="35"/>
    </row>
    <row r="109" ht="24.75" customHeight="1">
      <c r="A109" s="35"/>
      <c r="B109" s="82">
        <v>100.0</v>
      </c>
      <c r="C109" s="35"/>
      <c r="D109" s="35"/>
      <c r="E109" s="83">
        <v>100.0</v>
      </c>
      <c r="F109" s="100" t="s">
        <v>3971</v>
      </c>
      <c r="G109" s="35"/>
      <c r="H109" s="35"/>
      <c r="I109" s="83">
        <v>400.0</v>
      </c>
      <c r="J109" s="115" t="s">
        <v>3931</v>
      </c>
      <c r="K109" s="83">
        <v>200.0</v>
      </c>
      <c r="L109" s="116" t="s">
        <v>3973</v>
      </c>
      <c r="M109" s="83">
        <v>200.0</v>
      </c>
      <c r="N109" s="100" t="s">
        <v>3911</v>
      </c>
      <c r="O109" s="101"/>
      <c r="P109" s="35"/>
      <c r="Q109" s="101"/>
      <c r="R109" s="114"/>
      <c r="S109" s="243"/>
      <c r="T109" s="250"/>
      <c r="U109" s="83">
        <v>200.0</v>
      </c>
      <c r="V109" s="174" t="s">
        <v>3913</v>
      </c>
      <c r="W109" s="142">
        <v>200.0</v>
      </c>
      <c r="X109" s="188" t="s">
        <v>3914</v>
      </c>
      <c r="Y109" s="83">
        <v>200.0</v>
      </c>
      <c r="Z109" s="100" t="s">
        <v>4092</v>
      </c>
      <c r="AA109" s="83">
        <v>300.0</v>
      </c>
      <c r="AB109" s="174" t="s">
        <v>3958</v>
      </c>
      <c r="AC109" s="83">
        <v>200.0</v>
      </c>
      <c r="AD109" s="100" t="s">
        <v>3897</v>
      </c>
      <c r="AE109" s="35"/>
      <c r="AF109" s="35"/>
      <c r="AG109" s="35"/>
      <c r="AI109" s="35"/>
      <c r="AJ109" s="35"/>
      <c r="AK109" s="35"/>
      <c r="AL109" s="35"/>
      <c r="AM109" s="218"/>
      <c r="AN109" s="35"/>
      <c r="AO109" s="35"/>
      <c r="AP109" s="35"/>
      <c r="AQ109" s="35"/>
      <c r="AR109" s="35"/>
      <c r="AS109" s="101"/>
      <c r="AT109" s="35"/>
      <c r="AU109" s="83">
        <v>400.0</v>
      </c>
      <c r="AV109" s="100" t="s">
        <v>3921</v>
      </c>
      <c r="AW109" s="35"/>
      <c r="AX109" s="35"/>
      <c r="AY109" s="101"/>
      <c r="AZ109" s="114"/>
      <c r="BA109" s="35"/>
      <c r="BB109" s="35"/>
      <c r="BC109" s="83">
        <v>200.0</v>
      </c>
      <c r="BD109" s="500" t="s">
        <v>3922</v>
      </c>
      <c r="BE109" s="35"/>
      <c r="BF109" s="35"/>
      <c r="BG109" s="83">
        <v>400.0</v>
      </c>
      <c r="BH109" s="84" t="s">
        <v>3923</v>
      </c>
      <c r="BI109" s="185"/>
      <c r="BJ109" s="185"/>
      <c r="BK109" s="185"/>
      <c r="BL109" s="185"/>
      <c r="BM109" s="185"/>
      <c r="BN109" s="185"/>
      <c r="BO109" s="185"/>
      <c r="BP109" s="185"/>
      <c r="BQ109" s="185"/>
      <c r="BR109" s="185"/>
      <c r="BS109" s="101"/>
      <c r="BT109" s="101"/>
      <c r="BU109" s="101"/>
      <c r="BV109" s="101"/>
      <c r="BW109" s="101"/>
      <c r="BX109" s="101"/>
      <c r="BY109" s="101"/>
      <c r="BZ109" s="101"/>
      <c r="CA109" s="101"/>
      <c r="CB109" s="101"/>
      <c r="CC109" s="142">
        <v>200.0</v>
      </c>
      <c r="CD109" s="160" t="s">
        <v>4386</v>
      </c>
      <c r="CE109" s="35"/>
      <c r="CF109" s="142">
        <v>0.0</v>
      </c>
      <c r="CG109" s="233" t="s">
        <v>3990</v>
      </c>
      <c r="CH109" s="35"/>
      <c r="CI109" s="35"/>
      <c r="CJ109" s="35"/>
    </row>
    <row r="110" ht="24.75" customHeight="1">
      <c r="A110" s="35"/>
      <c r="B110" s="82">
        <v>101.0</v>
      </c>
      <c r="C110" s="35"/>
      <c r="D110" s="35"/>
      <c r="E110" s="83">
        <v>200.0</v>
      </c>
      <c r="F110" s="100" t="s">
        <v>3991</v>
      </c>
      <c r="G110" s="35"/>
      <c r="H110" s="35"/>
      <c r="I110" s="83">
        <v>500.0</v>
      </c>
      <c r="J110" s="115" t="s">
        <v>3952</v>
      </c>
      <c r="K110" s="83">
        <v>200.0</v>
      </c>
      <c r="L110" s="116" t="s">
        <v>3993</v>
      </c>
      <c r="M110" s="83">
        <v>200.0</v>
      </c>
      <c r="N110" s="100" t="s">
        <v>3933</v>
      </c>
      <c r="O110" s="35"/>
      <c r="P110" s="35"/>
      <c r="Q110" s="101"/>
      <c r="R110" s="114"/>
      <c r="S110" s="243"/>
      <c r="T110" s="250"/>
      <c r="U110" s="83">
        <v>200.0</v>
      </c>
      <c r="V110" s="174" t="s">
        <v>3935</v>
      </c>
      <c r="W110" s="101"/>
      <c r="Y110" s="83">
        <v>100.0</v>
      </c>
      <c r="Z110" s="100" t="s">
        <v>4110</v>
      </c>
      <c r="AA110" s="83">
        <v>100.0</v>
      </c>
      <c r="AB110" s="174" t="s">
        <v>3978</v>
      </c>
      <c r="AC110" s="83">
        <v>300.0</v>
      </c>
      <c r="AD110" s="100" t="s">
        <v>3917</v>
      </c>
      <c r="AE110" s="35"/>
      <c r="AF110" s="35"/>
      <c r="AG110" s="35"/>
      <c r="AI110" s="35"/>
      <c r="AJ110" s="35"/>
      <c r="AK110" s="35"/>
      <c r="AL110" s="35"/>
      <c r="AM110" s="218"/>
      <c r="AN110" s="35"/>
      <c r="AO110" s="35"/>
      <c r="AP110" s="35"/>
      <c r="AQ110" s="35"/>
      <c r="AR110" s="35"/>
      <c r="AS110" s="101"/>
      <c r="AT110" s="35"/>
      <c r="AU110" s="83">
        <v>500.0</v>
      </c>
      <c r="AV110" s="100" t="s">
        <v>3941</v>
      </c>
      <c r="AW110" s="35"/>
      <c r="AX110" s="35"/>
      <c r="AY110" s="101"/>
      <c r="AZ110" s="114"/>
      <c r="BA110" s="35"/>
      <c r="BB110" s="35"/>
      <c r="BC110" s="83">
        <v>200.0</v>
      </c>
      <c r="BD110" s="500" t="s">
        <v>3942</v>
      </c>
      <c r="BE110" s="35"/>
      <c r="BF110" s="35"/>
      <c r="BG110" s="83">
        <v>200.0</v>
      </c>
      <c r="BH110" s="84" t="s">
        <v>3943</v>
      </c>
      <c r="BI110" s="185"/>
      <c r="BJ110" s="185"/>
      <c r="BK110" s="185"/>
      <c r="BL110" s="185"/>
      <c r="BM110" s="185"/>
      <c r="BN110" s="185"/>
      <c r="BO110" s="185"/>
      <c r="BP110" s="185"/>
      <c r="BQ110" s="185"/>
      <c r="BR110" s="185"/>
      <c r="BS110" s="101"/>
      <c r="BT110" s="101"/>
      <c r="BU110" s="101"/>
      <c r="BV110" s="101"/>
      <c r="BW110" s="101"/>
      <c r="BX110" s="101"/>
      <c r="BY110" s="101"/>
      <c r="BZ110" s="101"/>
      <c r="CA110" s="101"/>
      <c r="CB110" s="101"/>
      <c r="CC110" s="35"/>
      <c r="CD110" s="35"/>
      <c r="CE110" s="35"/>
      <c r="CF110" s="35"/>
      <c r="CG110" s="35"/>
      <c r="CH110" s="35"/>
      <c r="CI110" s="35"/>
      <c r="CJ110" s="35"/>
    </row>
    <row r="111" ht="24.75" customHeight="1">
      <c r="A111" s="35"/>
      <c r="B111" s="82">
        <v>102.0</v>
      </c>
      <c r="C111" s="35"/>
      <c r="D111" s="35"/>
      <c r="E111" s="83">
        <v>200.0</v>
      </c>
      <c r="F111" s="100" t="s">
        <v>4009</v>
      </c>
      <c r="G111" s="35"/>
      <c r="H111" s="35"/>
      <c r="I111" s="83">
        <v>600.0</v>
      </c>
      <c r="J111" s="115" t="s">
        <v>3972</v>
      </c>
      <c r="K111" s="83">
        <v>200.0</v>
      </c>
      <c r="L111" s="116" t="s">
        <v>4011</v>
      </c>
      <c r="M111" s="83">
        <v>200.0</v>
      </c>
      <c r="N111" s="100" t="s">
        <v>3954</v>
      </c>
      <c r="O111" s="35"/>
      <c r="P111" s="35"/>
      <c r="Q111" s="101"/>
      <c r="R111" s="114"/>
      <c r="S111" s="243"/>
      <c r="T111" s="250"/>
      <c r="U111" s="83">
        <v>300.0</v>
      </c>
      <c r="V111" s="174" t="s">
        <v>3956</v>
      </c>
      <c r="W111" s="101"/>
      <c r="X111" s="35"/>
      <c r="Y111" s="83">
        <v>200.0</v>
      </c>
      <c r="Z111" s="115" t="s">
        <v>4129</v>
      </c>
      <c r="AA111" s="83">
        <v>100.0</v>
      </c>
      <c r="AB111" s="174" t="s">
        <v>3998</v>
      </c>
      <c r="AC111" s="83">
        <v>300.0</v>
      </c>
      <c r="AD111" s="100" t="s">
        <v>3938</v>
      </c>
      <c r="AE111" s="35"/>
      <c r="AF111" s="35"/>
      <c r="AG111" s="35"/>
      <c r="AI111" s="35"/>
      <c r="AJ111" s="35"/>
      <c r="AK111" s="35"/>
      <c r="AL111" s="35"/>
      <c r="AM111" s="218"/>
      <c r="AN111" s="35"/>
      <c r="AO111" s="35"/>
      <c r="AP111" s="35"/>
      <c r="AQ111" s="35"/>
      <c r="AR111" s="35"/>
      <c r="AS111" s="101"/>
      <c r="AT111" s="35"/>
      <c r="AU111" s="83">
        <v>200.0</v>
      </c>
      <c r="AV111" s="119" t="s">
        <v>3962</v>
      </c>
      <c r="AW111" s="35"/>
      <c r="AX111" s="35"/>
      <c r="AY111" s="101"/>
      <c r="AZ111" s="114"/>
      <c r="BA111" s="35"/>
      <c r="BB111" s="35"/>
      <c r="BC111" s="83">
        <v>200.0</v>
      </c>
      <c r="BD111" s="500" t="s">
        <v>3963</v>
      </c>
      <c r="BE111" s="35"/>
      <c r="BF111" s="35"/>
      <c r="BG111" s="83">
        <v>0.0</v>
      </c>
      <c r="BH111" s="84" t="s">
        <v>3964</v>
      </c>
      <c r="BI111" s="185"/>
      <c r="BJ111" s="185"/>
      <c r="BK111" s="185"/>
      <c r="BL111" s="185"/>
      <c r="BM111" s="185"/>
      <c r="BN111" s="185"/>
      <c r="BO111" s="185"/>
      <c r="BP111" s="185"/>
      <c r="BQ111" s="185"/>
      <c r="BR111" s="185"/>
      <c r="BS111" s="101"/>
      <c r="BT111" s="101"/>
      <c r="BU111" s="101"/>
      <c r="BV111" s="101"/>
      <c r="BW111" s="101"/>
      <c r="BX111" s="101"/>
      <c r="BY111" s="101"/>
      <c r="BZ111" s="101"/>
      <c r="CA111" s="101"/>
      <c r="CB111" s="101"/>
      <c r="CC111" s="35"/>
      <c r="CD111" s="35"/>
      <c r="CE111" s="35"/>
      <c r="CF111" s="35"/>
      <c r="CG111" s="35"/>
      <c r="CH111" s="35"/>
      <c r="CI111" s="35"/>
      <c r="CJ111" s="35"/>
    </row>
    <row r="112" ht="24.75" customHeight="1">
      <c r="A112" s="35"/>
      <c r="B112" s="82">
        <v>103.0</v>
      </c>
      <c r="C112" s="35"/>
      <c r="D112" s="35"/>
      <c r="E112" s="83">
        <v>50.0</v>
      </c>
      <c r="F112" s="100" t="s">
        <v>4029</v>
      </c>
      <c r="G112" s="35"/>
      <c r="H112" s="35"/>
      <c r="I112" s="83">
        <v>700.0</v>
      </c>
      <c r="J112" s="115" t="s">
        <v>3992</v>
      </c>
      <c r="K112" s="83">
        <v>200.0</v>
      </c>
      <c r="L112" s="116" t="s">
        <v>4031</v>
      </c>
      <c r="M112" s="83">
        <v>200.0</v>
      </c>
      <c r="N112" s="100" t="s">
        <v>3974</v>
      </c>
      <c r="O112" s="35"/>
      <c r="P112" s="35"/>
      <c r="Q112" s="101"/>
      <c r="R112" s="114"/>
      <c r="S112" s="243"/>
      <c r="T112" s="250"/>
      <c r="U112" s="83">
        <v>300.0</v>
      </c>
      <c r="V112" s="174" t="s">
        <v>3976</v>
      </c>
      <c r="W112" s="101"/>
      <c r="X112" s="35"/>
      <c r="Y112" s="83">
        <v>200.0</v>
      </c>
      <c r="Z112" s="100" t="s">
        <v>4148</v>
      </c>
      <c r="AA112" s="83">
        <v>50.0</v>
      </c>
      <c r="AB112" s="174" t="s">
        <v>4016</v>
      </c>
      <c r="AC112" s="83">
        <v>500.0</v>
      </c>
      <c r="AD112" s="100" t="s">
        <v>3959</v>
      </c>
      <c r="AE112" s="35"/>
      <c r="AF112" s="35"/>
      <c r="AG112" s="35"/>
      <c r="AI112" s="35"/>
      <c r="AJ112" s="35"/>
      <c r="AK112" s="35"/>
      <c r="AL112" s="35"/>
      <c r="AM112" s="218"/>
      <c r="AN112" s="35"/>
      <c r="AO112" s="35"/>
      <c r="AP112" s="35"/>
      <c r="AQ112" s="35"/>
      <c r="AR112" s="35"/>
      <c r="AS112" s="101"/>
      <c r="AT112" s="35"/>
      <c r="AU112" s="142">
        <v>200.0</v>
      </c>
      <c r="AV112" s="147" t="s">
        <v>3982</v>
      </c>
      <c r="AW112" s="35"/>
      <c r="AX112" s="35"/>
      <c r="AY112" s="101"/>
      <c r="AZ112" s="114"/>
      <c r="BA112" s="35"/>
      <c r="BB112" s="35"/>
      <c r="BC112" s="83">
        <v>200.0</v>
      </c>
      <c r="BD112" s="502" t="s">
        <v>3983</v>
      </c>
      <c r="BE112" s="35"/>
      <c r="BF112" s="35"/>
      <c r="BG112" s="83">
        <v>200.0</v>
      </c>
      <c r="BH112" s="84" t="s">
        <v>3984</v>
      </c>
      <c r="BI112" s="185"/>
      <c r="BJ112" s="185"/>
      <c r="BK112" s="185"/>
      <c r="BL112" s="185"/>
      <c r="BM112" s="185"/>
      <c r="BN112" s="185"/>
      <c r="BO112" s="185"/>
      <c r="BP112" s="185"/>
      <c r="BQ112" s="185"/>
      <c r="BR112" s="185"/>
      <c r="BS112" s="101"/>
      <c r="BT112" s="101"/>
      <c r="BU112" s="101"/>
      <c r="BV112" s="101"/>
      <c r="BW112" s="101"/>
      <c r="BX112" s="101"/>
      <c r="BY112" s="101"/>
      <c r="BZ112" s="101"/>
      <c r="CA112" s="101"/>
      <c r="CB112" s="101"/>
      <c r="CE112" s="35"/>
      <c r="CF112" s="35"/>
      <c r="CG112" s="35"/>
      <c r="CH112" s="35"/>
      <c r="CI112" s="35"/>
      <c r="CJ112" s="35"/>
    </row>
    <row r="113" ht="24.75" customHeight="1">
      <c r="A113" s="35"/>
      <c r="B113" s="82">
        <v>104.0</v>
      </c>
      <c r="C113" s="35"/>
      <c r="D113" s="35"/>
      <c r="E113" s="83">
        <v>400.0</v>
      </c>
      <c r="F113" s="100" t="s">
        <v>4048</v>
      </c>
      <c r="G113" s="35"/>
      <c r="H113" s="35"/>
      <c r="I113" s="83">
        <v>800.0</v>
      </c>
      <c r="J113" s="115" t="s">
        <v>4010</v>
      </c>
      <c r="K113" s="83">
        <v>200.0</v>
      </c>
      <c r="L113" s="116" t="s">
        <v>4050</v>
      </c>
      <c r="M113" s="83">
        <v>200.0</v>
      </c>
      <c r="N113" s="100" t="s">
        <v>3994</v>
      </c>
      <c r="O113" s="35"/>
      <c r="P113" s="35"/>
      <c r="Q113" s="101"/>
      <c r="R113" s="114"/>
      <c r="S113" s="243"/>
      <c r="T113" s="250"/>
      <c r="U113" s="83">
        <v>200.0</v>
      </c>
      <c r="V113" s="174" t="s">
        <v>3996</v>
      </c>
      <c r="W113" s="101"/>
      <c r="X113" s="35"/>
      <c r="Y113" s="83">
        <v>300.0</v>
      </c>
      <c r="Z113" s="100" t="s">
        <v>4166</v>
      </c>
      <c r="AA113" s="83">
        <v>100.0</v>
      </c>
      <c r="AB113" s="156" t="s">
        <v>4036</v>
      </c>
      <c r="AC113" s="83">
        <v>100.0</v>
      </c>
      <c r="AD113" s="100" t="s">
        <v>3979</v>
      </c>
      <c r="AE113" s="35"/>
      <c r="AF113" s="35"/>
      <c r="AG113" s="35"/>
      <c r="AI113" s="35"/>
      <c r="AJ113" s="35"/>
      <c r="AK113" s="35"/>
      <c r="AL113" s="35"/>
      <c r="AM113" s="218"/>
      <c r="AN113" s="35"/>
      <c r="AO113" s="35"/>
      <c r="AP113" s="35"/>
      <c r="AQ113" s="35"/>
      <c r="AR113" s="35"/>
      <c r="AS113" s="101"/>
      <c r="AT113" s="35"/>
      <c r="AU113" s="101"/>
      <c r="AV113" s="35"/>
      <c r="AW113" s="35"/>
      <c r="AX113" s="35"/>
      <c r="AY113" s="101"/>
      <c r="AZ113" s="114"/>
      <c r="BA113" s="35"/>
      <c r="BB113" s="35"/>
      <c r="BC113" s="83">
        <v>200.0</v>
      </c>
      <c r="BD113" s="500" t="s">
        <v>4002</v>
      </c>
      <c r="BE113" s="35"/>
      <c r="BF113" s="35"/>
      <c r="BG113" s="83">
        <v>800.0</v>
      </c>
      <c r="BH113" s="84" t="s">
        <v>4003</v>
      </c>
      <c r="BI113" s="185"/>
      <c r="BJ113" s="185"/>
      <c r="BK113" s="185"/>
      <c r="BL113" s="185"/>
      <c r="BM113" s="185"/>
      <c r="BN113" s="185"/>
      <c r="BO113" s="185"/>
      <c r="BP113" s="185"/>
      <c r="BQ113" s="185"/>
      <c r="BR113" s="185"/>
      <c r="BS113" s="101"/>
      <c r="BT113" s="101"/>
      <c r="BU113" s="101"/>
      <c r="BV113" s="101"/>
      <c r="BW113" s="101"/>
      <c r="BX113" s="101"/>
      <c r="BY113" s="101"/>
      <c r="BZ113" s="101"/>
      <c r="CA113" s="101"/>
      <c r="CB113" s="101"/>
      <c r="CC113" s="35"/>
      <c r="CD113" s="35"/>
      <c r="CE113" s="35"/>
      <c r="CF113" s="35"/>
      <c r="CG113" s="35"/>
      <c r="CH113" s="35"/>
      <c r="CI113" s="35"/>
      <c r="CJ113" s="35"/>
    </row>
    <row r="114" ht="24.75" customHeight="1">
      <c r="A114" s="35"/>
      <c r="B114" s="82">
        <v>105.0</v>
      </c>
      <c r="C114" s="35"/>
      <c r="D114" s="35"/>
      <c r="E114" s="83">
        <v>200.0</v>
      </c>
      <c r="F114" s="100" t="s">
        <v>4067</v>
      </c>
      <c r="G114" s="35"/>
      <c r="H114" s="35"/>
      <c r="I114" s="83">
        <v>200.0</v>
      </c>
      <c r="J114" s="100" t="s">
        <v>4030</v>
      </c>
      <c r="K114" s="83">
        <v>200.0</v>
      </c>
      <c r="L114" s="116" t="s">
        <v>4069</v>
      </c>
      <c r="M114" s="83">
        <v>200.0</v>
      </c>
      <c r="N114" s="100" t="s">
        <v>4012</v>
      </c>
      <c r="O114" s="35"/>
      <c r="P114" s="35"/>
      <c r="Q114" s="101"/>
      <c r="R114" s="114"/>
      <c r="S114" s="243"/>
      <c r="T114" s="250"/>
      <c r="U114" s="83">
        <v>500.0</v>
      </c>
      <c r="V114" s="100" t="s">
        <v>4014</v>
      </c>
      <c r="W114" s="101"/>
      <c r="X114" s="144"/>
      <c r="Y114" s="83">
        <v>200.0</v>
      </c>
      <c r="Z114" s="115" t="s">
        <v>4185</v>
      </c>
      <c r="AA114" s="83">
        <v>200.0</v>
      </c>
      <c r="AB114" s="174" t="s">
        <v>4055</v>
      </c>
      <c r="AC114" s="83">
        <v>100.0</v>
      </c>
      <c r="AD114" s="100" t="s">
        <v>4017</v>
      </c>
      <c r="AE114" s="35"/>
      <c r="AG114" s="35"/>
      <c r="AI114" s="35"/>
      <c r="AJ114" s="35"/>
      <c r="AK114" s="35"/>
      <c r="AL114" s="35"/>
      <c r="AM114" s="218"/>
      <c r="AN114" s="35"/>
      <c r="AO114" s="35"/>
      <c r="AP114" s="35"/>
      <c r="AQ114" s="35"/>
      <c r="AR114" s="35"/>
      <c r="AS114" s="101"/>
      <c r="AT114" s="35"/>
      <c r="AU114" s="101"/>
      <c r="AV114" s="35"/>
      <c r="AW114" s="35"/>
      <c r="AX114" s="35"/>
      <c r="AY114" s="101"/>
      <c r="AZ114" s="114"/>
      <c r="BA114" s="35"/>
      <c r="BB114" s="35"/>
      <c r="BC114" s="83">
        <v>200.0</v>
      </c>
      <c r="BD114" s="500" t="s">
        <v>4020</v>
      </c>
      <c r="BE114" s="35"/>
      <c r="BF114" s="35"/>
      <c r="BG114" s="83">
        <v>700.0</v>
      </c>
      <c r="BH114" s="84" t="s">
        <v>4021</v>
      </c>
      <c r="BI114" s="185"/>
      <c r="BJ114" s="185"/>
      <c r="BK114" s="185"/>
      <c r="BL114" s="185"/>
      <c r="BM114" s="185"/>
      <c r="BN114" s="185"/>
      <c r="BO114" s="185"/>
      <c r="BP114" s="185"/>
      <c r="BQ114" s="185"/>
      <c r="BR114" s="185"/>
      <c r="BS114" s="101"/>
      <c r="BT114" s="101"/>
      <c r="BU114" s="101"/>
      <c r="BV114" s="101"/>
      <c r="BW114" s="101"/>
      <c r="BX114" s="101"/>
      <c r="BY114" s="101"/>
      <c r="BZ114" s="101"/>
      <c r="CA114" s="101"/>
      <c r="CB114" s="101"/>
      <c r="CC114" s="35"/>
      <c r="CD114" s="35"/>
      <c r="CE114" s="35"/>
      <c r="CF114" s="35"/>
      <c r="CG114" s="35"/>
      <c r="CH114" s="35"/>
      <c r="CI114" s="35"/>
      <c r="CJ114" s="35"/>
    </row>
    <row r="115" ht="24.75" customHeight="1">
      <c r="A115" s="35"/>
      <c r="B115" s="82">
        <v>106.0</v>
      </c>
      <c r="C115" s="35"/>
      <c r="D115" s="35"/>
      <c r="E115" s="83">
        <v>100.0</v>
      </c>
      <c r="F115" s="100" t="s">
        <v>4086</v>
      </c>
      <c r="G115" s="35"/>
      <c r="H115" s="35"/>
      <c r="I115" s="83">
        <v>300.0</v>
      </c>
      <c r="J115" s="100" t="s">
        <v>4049</v>
      </c>
      <c r="K115" s="83">
        <v>200.0</v>
      </c>
      <c r="L115" s="116" t="s">
        <v>4088</v>
      </c>
      <c r="M115" s="83">
        <v>200.0</v>
      </c>
      <c r="N115" s="100" t="s">
        <v>4032</v>
      </c>
      <c r="O115" s="35"/>
      <c r="P115" s="35"/>
      <c r="Q115" s="101"/>
      <c r="R115" s="114"/>
      <c r="S115" s="243"/>
      <c r="T115" s="250"/>
      <c r="U115" s="83">
        <v>800.0</v>
      </c>
      <c r="V115" s="100" t="s">
        <v>4034</v>
      </c>
      <c r="W115" s="101"/>
      <c r="X115" s="35"/>
      <c r="Y115" s="83">
        <v>300.0</v>
      </c>
      <c r="Z115" s="100" t="s">
        <v>4204</v>
      </c>
      <c r="AA115" s="83">
        <v>400.0</v>
      </c>
      <c r="AB115" s="174" t="s">
        <v>4074</v>
      </c>
      <c r="AC115" s="83">
        <v>300.0</v>
      </c>
      <c r="AD115" s="100" t="s">
        <v>4037</v>
      </c>
      <c r="AE115" s="35"/>
      <c r="AG115" s="35"/>
      <c r="AI115" s="35"/>
      <c r="AJ115" s="35"/>
      <c r="AK115" s="35"/>
      <c r="AL115" s="35"/>
      <c r="AM115" s="218"/>
      <c r="AN115" s="35"/>
      <c r="AO115" s="35"/>
      <c r="AP115" s="35"/>
      <c r="AQ115" s="35"/>
      <c r="AR115" s="35"/>
      <c r="AS115" s="101"/>
      <c r="AT115" s="35"/>
      <c r="AU115" s="101"/>
      <c r="AV115" s="35"/>
      <c r="AW115" s="35"/>
      <c r="AX115" s="35"/>
      <c r="AY115" s="101"/>
      <c r="AZ115" s="114"/>
      <c r="BA115" s="35"/>
      <c r="BB115" s="35"/>
      <c r="BC115" s="83">
        <v>200.0</v>
      </c>
      <c r="BD115" s="500" t="s">
        <v>4040</v>
      </c>
      <c r="BE115" s="35"/>
      <c r="BF115" s="35"/>
      <c r="BG115" s="83">
        <v>200.0</v>
      </c>
      <c r="BH115" s="84" t="s">
        <v>4041</v>
      </c>
      <c r="BI115" s="185"/>
      <c r="BJ115" s="185"/>
      <c r="BK115" s="185"/>
      <c r="BL115" s="185"/>
      <c r="BM115" s="185"/>
      <c r="BN115" s="185"/>
      <c r="BO115" s="185"/>
      <c r="BP115" s="185"/>
      <c r="BQ115" s="185"/>
      <c r="BR115" s="185"/>
      <c r="BS115" s="101"/>
      <c r="BT115" s="101"/>
      <c r="BU115" s="101"/>
      <c r="BV115" s="101"/>
      <c r="BW115" s="101"/>
      <c r="BX115" s="101"/>
      <c r="BY115" s="101"/>
      <c r="BZ115" s="101"/>
      <c r="CA115" s="101"/>
      <c r="CB115" s="101"/>
      <c r="CE115" s="35"/>
      <c r="CF115" s="35"/>
      <c r="CG115" s="35"/>
      <c r="CH115" s="35"/>
      <c r="CI115" s="35"/>
      <c r="CJ115" s="35"/>
    </row>
    <row r="116" ht="24.75" customHeight="1">
      <c r="A116" s="35"/>
      <c r="B116" s="82">
        <v>107.0</v>
      </c>
      <c r="C116" s="35"/>
      <c r="D116" s="35"/>
      <c r="E116" s="83">
        <v>50.0</v>
      </c>
      <c r="F116" s="100" t="s">
        <v>4104</v>
      </c>
      <c r="G116" s="35"/>
      <c r="H116" s="35"/>
      <c r="I116" s="83">
        <v>500.0</v>
      </c>
      <c r="J116" s="100" t="s">
        <v>4068</v>
      </c>
      <c r="K116" s="83">
        <v>200.0</v>
      </c>
      <c r="L116" s="116" t="s">
        <v>4106</v>
      </c>
      <c r="M116" s="83">
        <v>200.0</v>
      </c>
      <c r="N116" s="100" t="s">
        <v>4051</v>
      </c>
      <c r="O116" s="35"/>
      <c r="P116" s="35"/>
      <c r="Q116" s="101"/>
      <c r="R116" s="114"/>
      <c r="S116" s="243"/>
      <c r="T116" s="250"/>
      <c r="U116" s="83">
        <v>400.0</v>
      </c>
      <c r="V116" s="100" t="s">
        <v>4053</v>
      </c>
      <c r="W116" s="101"/>
      <c r="X116" s="35"/>
      <c r="Y116" s="83">
        <v>200.0</v>
      </c>
      <c r="Z116" s="100" t="s">
        <v>4222</v>
      </c>
      <c r="AA116" s="83">
        <v>200.0</v>
      </c>
      <c r="AB116" s="174" t="s">
        <v>4093</v>
      </c>
      <c r="AC116" s="83">
        <v>300.0</v>
      </c>
      <c r="AD116" s="100" t="s">
        <v>4056</v>
      </c>
      <c r="AE116" s="35"/>
      <c r="AG116" s="35"/>
      <c r="AI116" s="35"/>
      <c r="AJ116" s="35"/>
      <c r="AK116" s="35"/>
      <c r="AL116" s="35"/>
      <c r="AM116" s="218"/>
      <c r="AN116" s="35"/>
      <c r="AO116" s="35"/>
      <c r="AP116" s="35"/>
      <c r="AQ116" s="35"/>
      <c r="AR116" s="35"/>
      <c r="AS116" s="101"/>
      <c r="AT116" s="35"/>
      <c r="AU116" s="101"/>
      <c r="AV116" s="35"/>
      <c r="AW116" s="35"/>
      <c r="AX116" s="35"/>
      <c r="AY116" s="101"/>
      <c r="AZ116" s="114"/>
      <c r="BA116" s="35"/>
      <c r="BB116" s="35"/>
      <c r="BC116" s="83">
        <v>200.0</v>
      </c>
      <c r="BD116" s="500" t="s">
        <v>4059</v>
      </c>
      <c r="BE116" s="35"/>
      <c r="BF116" s="35"/>
      <c r="BG116" s="83">
        <v>200.0</v>
      </c>
      <c r="BH116" s="84" t="s">
        <v>4060</v>
      </c>
      <c r="BI116" s="185"/>
      <c r="BJ116" s="185"/>
      <c r="BK116" s="185"/>
      <c r="BL116" s="185"/>
      <c r="BM116" s="185"/>
      <c r="BN116" s="185"/>
      <c r="BO116" s="185"/>
      <c r="BP116" s="185"/>
      <c r="BQ116" s="185"/>
      <c r="BR116" s="185"/>
      <c r="BS116" s="101"/>
      <c r="BT116" s="101"/>
      <c r="BU116" s="101"/>
      <c r="BV116" s="101"/>
      <c r="BW116" s="101"/>
      <c r="BX116" s="101"/>
      <c r="BY116" s="101"/>
      <c r="BZ116" s="101"/>
      <c r="CA116" s="101"/>
      <c r="CB116" s="101"/>
      <c r="CE116" s="35"/>
      <c r="CF116" s="35"/>
      <c r="CG116" s="35"/>
      <c r="CH116" s="35"/>
      <c r="CI116" s="35"/>
      <c r="CJ116" s="35"/>
    </row>
    <row r="117" ht="24.75" customHeight="1">
      <c r="A117" s="35"/>
      <c r="B117" s="82">
        <v>108.0</v>
      </c>
      <c r="C117" s="35"/>
      <c r="D117" s="35"/>
      <c r="E117" s="83">
        <v>50.0</v>
      </c>
      <c r="F117" s="100" t="s">
        <v>4123</v>
      </c>
      <c r="G117" s="35"/>
      <c r="H117" s="35"/>
      <c r="I117" s="83">
        <v>300.0</v>
      </c>
      <c r="J117" s="100" t="s">
        <v>4087</v>
      </c>
      <c r="K117" s="83">
        <v>300.0</v>
      </c>
      <c r="L117" s="116" t="s">
        <v>4125</v>
      </c>
      <c r="M117" s="83">
        <v>200.0</v>
      </c>
      <c r="N117" s="100" t="s">
        <v>4070</v>
      </c>
      <c r="O117" s="35"/>
      <c r="P117" s="35"/>
      <c r="Q117" s="101"/>
      <c r="R117" s="114"/>
      <c r="S117" s="243"/>
      <c r="T117" s="250"/>
      <c r="U117" s="83">
        <v>800.0</v>
      </c>
      <c r="V117" s="100" t="s">
        <v>4072</v>
      </c>
      <c r="W117" s="101"/>
      <c r="X117" s="35"/>
      <c r="Y117" s="83">
        <v>200.0</v>
      </c>
      <c r="Z117" s="115" t="s">
        <v>4240</v>
      </c>
      <c r="AA117" s="83">
        <v>100.0</v>
      </c>
      <c r="AB117" s="174" t="s">
        <v>4111</v>
      </c>
      <c r="AC117" s="83">
        <v>400.0</v>
      </c>
      <c r="AD117" s="100" t="s">
        <v>4075</v>
      </c>
      <c r="AE117" s="35"/>
      <c r="AG117" s="35"/>
      <c r="AI117" s="35"/>
      <c r="AJ117" s="35"/>
      <c r="AK117" s="35"/>
      <c r="AL117" s="35"/>
      <c r="AM117" s="218"/>
      <c r="AN117" s="35"/>
      <c r="AO117" s="35"/>
      <c r="AP117" s="35"/>
      <c r="AQ117" s="35"/>
      <c r="AR117" s="35"/>
      <c r="AS117" s="101"/>
      <c r="AT117" s="35"/>
      <c r="AU117" s="101"/>
      <c r="AV117" s="35"/>
      <c r="AW117" s="35"/>
      <c r="AX117" s="35"/>
      <c r="AY117" s="101"/>
      <c r="AZ117" s="114"/>
      <c r="BA117" s="35"/>
      <c r="BB117" s="35"/>
      <c r="BC117" s="83">
        <v>200.0</v>
      </c>
      <c r="BD117" s="500" t="s">
        <v>4078</v>
      </c>
      <c r="BE117" s="35"/>
      <c r="BF117" s="35"/>
      <c r="BG117" s="83">
        <v>200.0</v>
      </c>
      <c r="BH117" s="84" t="s">
        <v>4079</v>
      </c>
      <c r="BI117" s="185"/>
      <c r="BJ117" s="185"/>
      <c r="BK117" s="185"/>
      <c r="BL117" s="185"/>
      <c r="BM117" s="185"/>
      <c r="BN117" s="185"/>
      <c r="BO117" s="185"/>
      <c r="BP117" s="185"/>
      <c r="BQ117" s="185"/>
      <c r="BR117" s="185"/>
      <c r="BS117" s="101"/>
      <c r="BT117" s="101"/>
      <c r="BU117" s="101"/>
      <c r="BV117" s="101"/>
      <c r="BW117" s="101"/>
      <c r="BX117" s="101"/>
      <c r="BY117" s="101"/>
      <c r="BZ117" s="101"/>
      <c r="CA117" s="101"/>
      <c r="CB117" s="101"/>
      <c r="CE117" s="35"/>
      <c r="CF117" s="35"/>
      <c r="CG117" s="35"/>
      <c r="CH117" s="35"/>
      <c r="CI117" s="35"/>
      <c r="CJ117" s="35"/>
    </row>
    <row r="118" ht="24.75" customHeight="1">
      <c r="A118" s="35"/>
      <c r="B118" s="82">
        <v>109.0</v>
      </c>
      <c r="C118" s="35"/>
      <c r="D118" s="35"/>
      <c r="E118" s="83">
        <v>400.0</v>
      </c>
      <c r="F118" s="115" t="s">
        <v>4142</v>
      </c>
      <c r="G118" s="35"/>
      <c r="H118" s="35"/>
      <c r="I118" s="83">
        <v>200.0</v>
      </c>
      <c r="J118" s="100" t="s">
        <v>4105</v>
      </c>
      <c r="K118" s="83">
        <v>200.0</v>
      </c>
      <c r="L118" s="116" t="s">
        <v>4144</v>
      </c>
      <c r="M118" s="83">
        <v>200.0</v>
      </c>
      <c r="N118" s="100" t="s">
        <v>4089</v>
      </c>
      <c r="O118" s="35"/>
      <c r="P118" s="35"/>
      <c r="Q118" s="101"/>
      <c r="R118" s="114"/>
      <c r="S118" s="243"/>
      <c r="T118" s="250"/>
      <c r="U118" s="83">
        <v>500.0</v>
      </c>
      <c r="V118" s="100" t="s">
        <v>4091</v>
      </c>
      <c r="W118" s="101"/>
      <c r="X118" s="35"/>
      <c r="Y118" s="83">
        <v>200.0</v>
      </c>
      <c r="Z118" s="100" t="s">
        <v>4259</v>
      </c>
      <c r="AA118" s="83">
        <v>300.0</v>
      </c>
      <c r="AB118" s="174" t="s">
        <v>4130</v>
      </c>
      <c r="AC118" s="83">
        <v>200.0</v>
      </c>
      <c r="AD118" s="100" t="s">
        <v>4112</v>
      </c>
      <c r="AE118" s="35"/>
      <c r="AG118" s="35"/>
      <c r="AI118" s="35"/>
      <c r="AJ118" s="35"/>
      <c r="AK118" s="35"/>
      <c r="AL118" s="35"/>
      <c r="AM118" s="218"/>
      <c r="AN118" s="35"/>
      <c r="AO118" s="35"/>
      <c r="AP118" s="35"/>
      <c r="AQ118" s="35"/>
      <c r="AR118" s="35"/>
      <c r="AS118" s="101"/>
      <c r="AT118" s="35"/>
      <c r="AU118" s="101"/>
      <c r="AV118" s="35"/>
      <c r="AW118" s="35"/>
      <c r="AX118" s="35"/>
      <c r="AY118" s="101"/>
      <c r="AZ118" s="114"/>
      <c r="BA118" s="35"/>
      <c r="BB118" s="35"/>
      <c r="BC118" s="83">
        <v>200.0</v>
      </c>
      <c r="BD118" s="500" t="s">
        <v>4097</v>
      </c>
      <c r="BE118" s="35"/>
      <c r="BF118" s="35"/>
      <c r="BG118" s="83">
        <v>300.0</v>
      </c>
      <c r="BH118" s="84" t="s">
        <v>4098</v>
      </c>
      <c r="BI118" s="185"/>
      <c r="BJ118" s="197"/>
      <c r="BK118" s="185"/>
      <c r="BL118" s="197"/>
      <c r="BM118" s="185"/>
      <c r="BN118" s="197"/>
      <c r="BO118" s="185"/>
      <c r="BP118" s="197"/>
      <c r="BQ118" s="185"/>
      <c r="BR118" s="185"/>
      <c r="BS118" s="101"/>
      <c r="BT118" s="101"/>
      <c r="BU118" s="101"/>
      <c r="BV118" s="101"/>
      <c r="BW118" s="101"/>
      <c r="BX118" s="101"/>
      <c r="BY118" s="101"/>
      <c r="BZ118" s="101"/>
      <c r="CA118" s="101"/>
      <c r="CB118" s="101"/>
      <c r="CE118" s="35"/>
      <c r="CF118" s="35"/>
      <c r="CG118" s="35"/>
      <c r="CH118" s="35"/>
      <c r="CI118" s="35"/>
      <c r="CJ118" s="35"/>
    </row>
    <row r="119" ht="24.75" customHeight="1">
      <c r="A119" s="35"/>
      <c r="B119" s="82">
        <v>110.0</v>
      </c>
      <c r="C119" s="35"/>
      <c r="D119" s="35"/>
      <c r="E119" s="83">
        <v>100.0</v>
      </c>
      <c r="F119" s="100" t="s">
        <v>4160</v>
      </c>
      <c r="G119" s="35"/>
      <c r="H119" s="35"/>
      <c r="I119" s="83">
        <v>500.0</v>
      </c>
      <c r="J119" s="100" t="s">
        <v>4124</v>
      </c>
      <c r="K119" s="83">
        <v>200.0</v>
      </c>
      <c r="L119" s="116" t="s">
        <v>4162</v>
      </c>
      <c r="M119" s="83">
        <v>300.0</v>
      </c>
      <c r="N119" s="117" t="s">
        <v>4107</v>
      </c>
      <c r="O119" s="35"/>
      <c r="P119" s="35"/>
      <c r="Q119" s="101"/>
      <c r="R119" s="114"/>
      <c r="S119" s="243"/>
      <c r="T119" s="250"/>
      <c r="U119" s="83">
        <v>800.0</v>
      </c>
      <c r="V119" s="100" t="s">
        <v>4109</v>
      </c>
      <c r="W119" s="101"/>
      <c r="X119" s="35"/>
      <c r="Y119" s="83">
        <v>400.0</v>
      </c>
      <c r="Z119" s="100" t="s">
        <v>4278</v>
      </c>
      <c r="AA119" s="83">
        <v>200.0</v>
      </c>
      <c r="AB119" s="156" t="s">
        <v>4149</v>
      </c>
      <c r="AC119" s="83">
        <v>100.0</v>
      </c>
      <c r="AD119" s="100" t="s">
        <v>4094</v>
      </c>
      <c r="AE119" s="35"/>
      <c r="AG119" s="35"/>
      <c r="AI119" s="35"/>
      <c r="AJ119" s="35"/>
      <c r="AK119" s="35"/>
      <c r="AL119" s="35"/>
      <c r="AM119" s="218"/>
      <c r="AN119" s="35"/>
      <c r="AO119" s="35"/>
      <c r="AP119" s="35"/>
      <c r="AQ119" s="35"/>
      <c r="AR119" s="35"/>
      <c r="AS119" s="101"/>
      <c r="AT119" s="35"/>
      <c r="AU119" s="101"/>
      <c r="AV119" s="35"/>
      <c r="AW119" s="35"/>
      <c r="AX119" s="35"/>
      <c r="AY119" s="101"/>
      <c r="AZ119" s="114"/>
      <c r="BA119" s="35"/>
      <c r="BB119" s="35"/>
      <c r="BC119" s="83">
        <v>200.0</v>
      </c>
      <c r="BD119" s="500" t="s">
        <v>4115</v>
      </c>
      <c r="BE119" s="35"/>
      <c r="BF119" s="35"/>
      <c r="BG119" s="83">
        <v>200.0</v>
      </c>
      <c r="BH119" s="84" t="s">
        <v>4116</v>
      </c>
      <c r="BI119" s="185"/>
      <c r="BJ119" s="185"/>
      <c r="BK119" s="185"/>
      <c r="BL119" s="185"/>
      <c r="BM119" s="185"/>
      <c r="BN119" s="185"/>
      <c r="BO119" s="185"/>
      <c r="BP119" s="185"/>
      <c r="BQ119" s="185"/>
      <c r="BR119" s="185"/>
      <c r="BS119" s="101"/>
      <c r="BT119" s="101"/>
      <c r="BU119" s="101"/>
      <c r="BV119" s="101"/>
      <c r="BW119" s="101"/>
      <c r="BX119" s="101"/>
      <c r="BY119" s="101"/>
      <c r="BZ119" s="101"/>
      <c r="CA119" s="101"/>
      <c r="CB119" s="101"/>
      <c r="CC119" s="35"/>
      <c r="CD119" s="35"/>
      <c r="CE119" s="35"/>
      <c r="CF119" s="35"/>
      <c r="CG119" s="35"/>
      <c r="CH119" s="35"/>
      <c r="CI119" s="35"/>
      <c r="CJ119" s="35"/>
    </row>
    <row r="120" ht="24.75" customHeight="1">
      <c r="A120" s="35"/>
      <c r="B120" s="82">
        <v>111.0</v>
      </c>
      <c r="C120" s="35"/>
      <c r="D120" s="35"/>
      <c r="E120" s="83">
        <v>300.0</v>
      </c>
      <c r="F120" s="100" t="s">
        <v>4179</v>
      </c>
      <c r="G120" s="35"/>
      <c r="H120" s="35"/>
      <c r="I120" s="83">
        <v>300.0</v>
      </c>
      <c r="J120" s="100" t="s">
        <v>4143</v>
      </c>
      <c r="K120" s="83">
        <v>200.0</v>
      </c>
      <c r="L120" s="116" t="s">
        <v>4181</v>
      </c>
      <c r="M120" s="83">
        <v>300.0</v>
      </c>
      <c r="N120" s="117" t="s">
        <v>4126</v>
      </c>
      <c r="O120" s="35"/>
      <c r="P120" s="35"/>
      <c r="Q120" s="101"/>
      <c r="R120" s="114"/>
      <c r="S120" s="243"/>
      <c r="T120" s="250"/>
      <c r="U120" s="83">
        <v>800.0</v>
      </c>
      <c r="V120" s="100" t="s">
        <v>4128</v>
      </c>
      <c r="W120" s="101"/>
      <c r="X120" s="35"/>
      <c r="Y120" s="83">
        <v>200.0</v>
      </c>
      <c r="Z120" s="100" t="s">
        <v>4296</v>
      </c>
      <c r="AA120" s="83">
        <v>200.0</v>
      </c>
      <c r="AB120" s="174" t="s">
        <v>4167</v>
      </c>
      <c r="AC120" s="83">
        <v>100.0</v>
      </c>
      <c r="AD120" s="100" t="s">
        <v>4131</v>
      </c>
      <c r="AE120" s="35"/>
      <c r="AG120" s="35"/>
      <c r="AI120" s="35"/>
      <c r="AJ120" s="35"/>
      <c r="AK120" s="35"/>
      <c r="AL120" s="35"/>
      <c r="AM120" s="218"/>
      <c r="AN120" s="35"/>
      <c r="AO120" s="35"/>
      <c r="AP120" s="35"/>
      <c r="AQ120" s="35"/>
      <c r="AR120" s="35"/>
      <c r="AS120" s="101"/>
      <c r="AT120" s="35"/>
      <c r="AU120" s="101"/>
      <c r="AV120" s="35"/>
      <c r="AW120" s="35"/>
      <c r="AX120" s="35"/>
      <c r="AY120" s="101"/>
      <c r="AZ120" s="114"/>
      <c r="BA120" s="35"/>
      <c r="BB120" s="35"/>
      <c r="BC120" s="83">
        <v>200.0</v>
      </c>
      <c r="BD120" s="500" t="s">
        <v>4134</v>
      </c>
      <c r="BE120" s="35"/>
      <c r="BF120" s="35"/>
      <c r="BG120" s="83">
        <v>500.0</v>
      </c>
      <c r="BH120" s="84" t="s">
        <v>4135</v>
      </c>
      <c r="BI120" s="185"/>
      <c r="BJ120" s="185"/>
      <c r="BK120" s="185"/>
      <c r="BL120" s="185"/>
      <c r="BM120" s="185"/>
      <c r="BN120" s="185"/>
      <c r="BO120" s="185"/>
      <c r="BP120" s="185"/>
      <c r="BQ120" s="185"/>
      <c r="BR120" s="185"/>
      <c r="BS120" s="35"/>
      <c r="BT120" s="35"/>
      <c r="BU120" s="35"/>
      <c r="BV120" s="35"/>
      <c r="BW120" s="35"/>
      <c r="BX120" s="35"/>
      <c r="BY120" s="35"/>
      <c r="BZ120" s="35"/>
      <c r="CA120" s="35"/>
      <c r="CB120" s="35"/>
      <c r="CE120" s="35"/>
      <c r="CF120" s="35"/>
      <c r="CG120" s="35"/>
      <c r="CH120" s="35"/>
      <c r="CI120" s="35"/>
      <c r="CJ120" s="35"/>
    </row>
    <row r="121" ht="24.75" customHeight="1">
      <c r="A121" s="35"/>
      <c r="B121" s="82">
        <v>112.0</v>
      </c>
      <c r="C121" s="35"/>
      <c r="D121" s="35"/>
      <c r="E121" s="83">
        <v>100.0</v>
      </c>
      <c r="F121" s="100" t="s">
        <v>4198</v>
      </c>
      <c r="G121" s="35"/>
      <c r="H121" s="35"/>
      <c r="I121" s="83">
        <v>200.0</v>
      </c>
      <c r="J121" s="100" t="s">
        <v>4161</v>
      </c>
      <c r="K121" s="83">
        <v>200.0</v>
      </c>
      <c r="L121" s="116" t="s">
        <v>4200</v>
      </c>
      <c r="M121" s="83">
        <v>300.0</v>
      </c>
      <c r="N121" s="117" t="s">
        <v>4145</v>
      </c>
      <c r="O121" s="35"/>
      <c r="P121" s="35"/>
      <c r="Q121" s="101"/>
      <c r="R121" s="114"/>
      <c r="S121" s="243"/>
      <c r="T121" s="250"/>
      <c r="U121" s="83">
        <v>800.0</v>
      </c>
      <c r="V121" s="100" t="s">
        <v>4147</v>
      </c>
      <c r="W121" s="101"/>
      <c r="X121" s="35"/>
      <c r="Y121" s="83">
        <v>400.0</v>
      </c>
      <c r="Z121" s="115" t="s">
        <v>3205</v>
      </c>
      <c r="AA121" s="83">
        <v>200.0</v>
      </c>
      <c r="AB121" s="156" t="s">
        <v>4205</v>
      </c>
      <c r="AC121" s="83">
        <v>200.0</v>
      </c>
      <c r="AD121" s="100" t="s">
        <v>4150</v>
      </c>
      <c r="AE121" s="35"/>
      <c r="AG121" s="35"/>
      <c r="AI121" s="35"/>
      <c r="AJ121" s="35"/>
      <c r="AK121" s="35"/>
      <c r="AL121" s="35"/>
      <c r="AM121" s="218"/>
      <c r="AN121" s="35"/>
      <c r="AO121" s="35"/>
      <c r="AP121" s="35"/>
      <c r="AQ121" s="35"/>
      <c r="AR121" s="35"/>
      <c r="AS121" s="101"/>
      <c r="AT121" s="35"/>
      <c r="AU121" s="101"/>
      <c r="AV121" s="35"/>
      <c r="AW121" s="35"/>
      <c r="AX121" s="35"/>
      <c r="AY121" s="101"/>
      <c r="AZ121" s="114"/>
      <c r="BA121" s="35"/>
      <c r="BB121" s="35"/>
      <c r="BC121" s="83">
        <v>200.0</v>
      </c>
      <c r="BD121" s="500" t="s">
        <v>4152</v>
      </c>
      <c r="BE121" s="35"/>
      <c r="BF121" s="35"/>
      <c r="BG121" s="83">
        <v>0.0</v>
      </c>
      <c r="BH121" s="84" t="s">
        <v>4153</v>
      </c>
      <c r="BI121" s="185"/>
      <c r="BJ121" s="185"/>
      <c r="BK121" s="185"/>
      <c r="BL121" s="185"/>
      <c r="BM121" s="185"/>
      <c r="BN121" s="185"/>
      <c r="BO121" s="185"/>
      <c r="BP121" s="185"/>
      <c r="BQ121" s="185"/>
      <c r="BR121" s="185"/>
      <c r="BS121" s="35"/>
      <c r="BT121" s="35"/>
      <c r="BU121" s="35"/>
      <c r="BV121" s="35"/>
      <c r="BW121" s="35"/>
      <c r="BX121" s="35"/>
      <c r="BY121" s="35"/>
      <c r="BZ121" s="35"/>
      <c r="CA121" s="35"/>
      <c r="CB121" s="35"/>
      <c r="CE121" s="35"/>
      <c r="CF121" s="35"/>
      <c r="CG121" s="35"/>
      <c r="CH121" s="35"/>
      <c r="CI121" s="35"/>
      <c r="CJ121" s="35"/>
    </row>
    <row r="122" ht="24.75" customHeight="1">
      <c r="A122" s="35"/>
      <c r="B122" s="82">
        <v>113.0</v>
      </c>
      <c r="C122" s="35"/>
      <c r="D122" s="35"/>
      <c r="E122" s="83">
        <v>100.0</v>
      </c>
      <c r="F122" s="100" t="s">
        <v>4217</v>
      </c>
      <c r="G122" s="35"/>
      <c r="H122" s="35"/>
      <c r="I122" s="83">
        <v>300.0</v>
      </c>
      <c r="J122" s="100" t="s">
        <v>4180</v>
      </c>
      <c r="K122" s="83">
        <v>200.0</v>
      </c>
      <c r="L122" s="116" t="s">
        <v>4219</v>
      </c>
      <c r="M122" s="83">
        <v>300.0</v>
      </c>
      <c r="N122" s="117" t="s">
        <v>4163</v>
      </c>
      <c r="O122" s="35"/>
      <c r="P122" s="35"/>
      <c r="Q122" s="101"/>
      <c r="R122" s="114"/>
      <c r="S122" s="243"/>
      <c r="T122" s="250"/>
      <c r="U122" s="83">
        <v>500.0</v>
      </c>
      <c r="V122" s="100" t="s">
        <v>4165</v>
      </c>
      <c r="W122" s="101"/>
      <c r="X122" s="35"/>
      <c r="Y122" s="83">
        <v>200.0</v>
      </c>
      <c r="Z122" s="100" t="s">
        <v>4330</v>
      </c>
      <c r="AA122" s="83">
        <v>100.0</v>
      </c>
      <c r="AB122" s="156" t="s">
        <v>4223</v>
      </c>
      <c r="AC122" s="83">
        <v>100.0</v>
      </c>
      <c r="AD122" s="100" t="s">
        <v>4168</v>
      </c>
      <c r="AE122" s="35"/>
      <c r="AG122" s="35"/>
      <c r="AI122" s="35"/>
      <c r="AJ122" s="35"/>
      <c r="AK122" s="35"/>
      <c r="AL122" s="35"/>
      <c r="AM122" s="218"/>
      <c r="AN122" s="35"/>
      <c r="AO122" s="35"/>
      <c r="AP122" s="35"/>
      <c r="AQ122" s="35"/>
      <c r="AR122" s="35"/>
      <c r="AS122" s="101"/>
      <c r="AT122" s="35"/>
      <c r="AU122" s="35"/>
      <c r="AV122" s="35"/>
      <c r="AW122" s="35"/>
      <c r="AX122" s="35"/>
      <c r="AY122" s="101"/>
      <c r="AZ122" s="114"/>
      <c r="BA122" s="35"/>
      <c r="BB122" s="35"/>
      <c r="BC122" s="83">
        <v>200.0</v>
      </c>
      <c r="BD122" s="500" t="s">
        <v>4171</v>
      </c>
      <c r="BE122" s="35"/>
      <c r="BF122" s="35"/>
      <c r="BG122" s="83">
        <v>300.0</v>
      </c>
      <c r="BH122" s="84" t="s">
        <v>4172</v>
      </c>
      <c r="BI122" s="185"/>
      <c r="BJ122" s="185"/>
      <c r="BK122" s="185"/>
      <c r="BL122" s="185"/>
      <c r="BM122" s="185"/>
      <c r="BN122" s="185"/>
      <c r="BO122" s="185"/>
      <c r="BP122" s="185"/>
      <c r="BQ122" s="185"/>
      <c r="BR122" s="185"/>
      <c r="BS122" s="35"/>
      <c r="BT122" s="35"/>
      <c r="BU122" s="35"/>
      <c r="BV122" s="35"/>
      <c r="BW122" s="35"/>
      <c r="BX122" s="35"/>
      <c r="BY122" s="35"/>
      <c r="BZ122" s="35"/>
      <c r="CA122" s="35"/>
      <c r="CB122" s="35"/>
      <c r="CE122" s="35"/>
      <c r="CF122" s="35"/>
      <c r="CG122" s="35"/>
      <c r="CH122" s="35"/>
      <c r="CI122" s="35"/>
      <c r="CJ122" s="35"/>
    </row>
    <row r="123" ht="24.75" customHeight="1">
      <c r="A123" s="35"/>
      <c r="B123" s="82">
        <v>114.0</v>
      </c>
      <c r="C123" s="35"/>
      <c r="D123" s="35"/>
      <c r="E123" s="83">
        <v>200.0</v>
      </c>
      <c r="F123" s="100" t="s">
        <v>4235</v>
      </c>
      <c r="G123" s="35"/>
      <c r="H123" s="35"/>
      <c r="I123" s="83">
        <v>200.0</v>
      </c>
      <c r="J123" s="100" t="s">
        <v>4199</v>
      </c>
      <c r="K123" s="83">
        <v>200.0</v>
      </c>
      <c r="L123" s="116" t="s">
        <v>4236</v>
      </c>
      <c r="M123" s="83">
        <v>300.0</v>
      </c>
      <c r="N123" s="117" t="s">
        <v>4182</v>
      </c>
      <c r="O123" s="35"/>
      <c r="P123" s="35"/>
      <c r="Q123" s="101"/>
      <c r="R123" s="114"/>
      <c r="S123" s="243"/>
      <c r="T123" s="250"/>
      <c r="U123" s="142">
        <v>300.0</v>
      </c>
      <c r="V123" s="509" t="s">
        <v>4184</v>
      </c>
      <c r="W123" s="101"/>
      <c r="X123" s="35"/>
      <c r="Y123" s="83">
        <v>200.0</v>
      </c>
      <c r="Z123" s="100" t="s">
        <v>4346</v>
      </c>
      <c r="AA123" s="83">
        <v>200.0</v>
      </c>
      <c r="AB123" s="156" t="s">
        <v>4241</v>
      </c>
      <c r="AC123" s="83">
        <v>200.0</v>
      </c>
      <c r="AD123" s="100" t="s">
        <v>4187</v>
      </c>
      <c r="AE123" s="35"/>
      <c r="AG123" s="35"/>
      <c r="AI123" s="35"/>
      <c r="AJ123" s="35"/>
      <c r="AK123" s="35"/>
      <c r="AL123" s="35"/>
      <c r="AM123" s="218"/>
      <c r="AN123" s="35"/>
      <c r="AO123" s="35"/>
      <c r="AP123" s="35"/>
      <c r="AQ123" s="35"/>
      <c r="AR123" s="35"/>
      <c r="AS123" s="101"/>
      <c r="AT123" s="35"/>
      <c r="AU123" s="35"/>
      <c r="AV123" s="35"/>
      <c r="AW123" s="35"/>
      <c r="AX123" s="35"/>
      <c r="AY123" s="101"/>
      <c r="AZ123" s="114"/>
      <c r="BA123" s="35"/>
      <c r="BB123" s="35"/>
      <c r="BC123" s="83">
        <v>200.0</v>
      </c>
      <c r="BD123" s="500" t="s">
        <v>4190</v>
      </c>
      <c r="BE123" s="35"/>
      <c r="BF123" s="35"/>
      <c r="BG123" s="83">
        <v>100.0</v>
      </c>
      <c r="BH123" s="84" t="s">
        <v>4191</v>
      </c>
      <c r="BI123" s="185"/>
      <c r="BJ123" s="185"/>
      <c r="BK123" s="185"/>
      <c r="BL123" s="185"/>
      <c r="BM123" s="185"/>
      <c r="BN123" s="185"/>
      <c r="BO123" s="185"/>
      <c r="BP123" s="185"/>
      <c r="BQ123" s="185"/>
      <c r="BR123" s="185"/>
      <c r="BS123" s="35"/>
      <c r="BT123" s="35"/>
      <c r="BU123" s="35"/>
      <c r="BV123" s="35"/>
      <c r="BW123" s="35"/>
      <c r="BX123" s="35"/>
      <c r="BY123" s="35"/>
      <c r="BZ123" s="35"/>
      <c r="CA123" s="35"/>
      <c r="CB123" s="35"/>
      <c r="CE123" s="35"/>
      <c r="CF123" s="35"/>
      <c r="CG123" s="35"/>
      <c r="CH123" s="35"/>
      <c r="CI123" s="35"/>
      <c r="CJ123" s="35"/>
    </row>
    <row r="124" ht="24.75" customHeight="1">
      <c r="A124" s="35"/>
      <c r="B124" s="82">
        <v>115.0</v>
      </c>
      <c r="C124" s="35"/>
      <c r="D124" s="35"/>
      <c r="E124" s="83">
        <v>300.0</v>
      </c>
      <c r="F124" s="118" t="s">
        <v>4253</v>
      </c>
      <c r="G124" s="35"/>
      <c r="H124" s="35"/>
      <c r="I124" s="83">
        <v>500.0</v>
      </c>
      <c r="J124" s="100" t="s">
        <v>4218</v>
      </c>
      <c r="K124" s="83">
        <v>200.0</v>
      </c>
      <c r="L124" s="116" t="s">
        <v>4255</v>
      </c>
      <c r="M124" s="83">
        <v>300.0</v>
      </c>
      <c r="N124" s="117" t="s">
        <v>4201</v>
      </c>
      <c r="O124" s="35"/>
      <c r="P124" s="35"/>
      <c r="Q124" s="101"/>
      <c r="R124" s="114"/>
      <c r="S124" s="243"/>
      <c r="T124" s="250"/>
      <c r="U124" s="35"/>
      <c r="V124" s="35"/>
      <c r="W124" s="101"/>
      <c r="X124" s="35"/>
      <c r="Y124" s="83">
        <v>200.0</v>
      </c>
      <c r="Z124" s="100" t="s">
        <v>4361</v>
      </c>
      <c r="AA124" s="83">
        <v>100.0</v>
      </c>
      <c r="AB124" s="174" t="s">
        <v>4260</v>
      </c>
      <c r="AC124" s="83">
        <v>100.0</v>
      </c>
      <c r="AD124" s="100" t="s">
        <v>4206</v>
      </c>
      <c r="AE124" s="35"/>
      <c r="AG124" s="35"/>
      <c r="AI124" s="35"/>
      <c r="AJ124" s="35"/>
      <c r="AK124" s="35"/>
      <c r="AL124" s="35"/>
      <c r="AM124" s="218"/>
      <c r="AN124" s="35"/>
      <c r="AO124" s="35"/>
      <c r="AP124" s="35"/>
      <c r="AQ124" s="35"/>
      <c r="AR124" s="35"/>
      <c r="AS124" s="101"/>
      <c r="AT124" s="35"/>
      <c r="AU124" s="35"/>
      <c r="AV124" s="35"/>
      <c r="AW124" s="35"/>
      <c r="AX124" s="35"/>
      <c r="AY124" s="101"/>
      <c r="AZ124" s="114"/>
      <c r="BA124" s="35"/>
      <c r="BB124" s="35"/>
      <c r="BC124" s="83">
        <v>200.0</v>
      </c>
      <c r="BD124" s="500" t="s">
        <v>4209</v>
      </c>
      <c r="BE124" s="35"/>
      <c r="BF124" s="35"/>
      <c r="BG124" s="83">
        <v>200.0</v>
      </c>
      <c r="BH124" s="84" t="s">
        <v>4210</v>
      </c>
      <c r="BI124" s="185"/>
      <c r="BJ124" s="185"/>
      <c r="BK124" s="185"/>
      <c r="BL124" s="185"/>
      <c r="BM124" s="185"/>
      <c r="BN124" s="185"/>
      <c r="BO124" s="185"/>
      <c r="BP124" s="185"/>
      <c r="BQ124" s="185"/>
      <c r="BR124" s="185"/>
      <c r="BS124" s="35"/>
      <c r="BT124" s="35"/>
      <c r="BU124" s="35"/>
      <c r="BV124" s="35"/>
      <c r="BW124" s="35"/>
      <c r="BX124" s="35"/>
      <c r="BY124" s="35"/>
      <c r="BZ124" s="35"/>
      <c r="CA124" s="35"/>
      <c r="CB124" s="35"/>
      <c r="CC124" s="35"/>
      <c r="CD124" s="35"/>
      <c r="CE124" s="35"/>
      <c r="CF124" s="35"/>
      <c r="CG124" s="35"/>
      <c r="CH124" s="35"/>
      <c r="CI124" s="35"/>
      <c r="CJ124" s="35"/>
    </row>
    <row r="125" ht="24.75" customHeight="1">
      <c r="A125" s="35"/>
      <c r="B125" s="82">
        <v>116.0</v>
      </c>
      <c r="C125" s="35"/>
      <c r="D125" s="35"/>
      <c r="E125" s="83">
        <v>200.0</v>
      </c>
      <c r="F125" s="100" t="s">
        <v>4272</v>
      </c>
      <c r="G125" s="35"/>
      <c r="H125" s="35"/>
      <c r="I125" s="83">
        <v>300.0</v>
      </c>
      <c r="J125" s="100" t="s">
        <v>1649</v>
      </c>
      <c r="K125" s="83">
        <v>200.0</v>
      </c>
      <c r="L125" s="116" t="s">
        <v>4274</v>
      </c>
      <c r="M125" s="83">
        <v>300.0</v>
      </c>
      <c r="N125" s="117" t="s">
        <v>4220</v>
      </c>
      <c r="O125" s="35"/>
      <c r="P125" s="35"/>
      <c r="Q125" s="101"/>
      <c r="R125" s="114"/>
      <c r="S125" s="243"/>
      <c r="T125" s="250"/>
      <c r="U125" s="35"/>
      <c r="V125" s="35"/>
      <c r="W125" s="101"/>
      <c r="X125" s="35"/>
      <c r="Y125" s="83">
        <v>200.0</v>
      </c>
      <c r="Z125" s="100" t="s">
        <v>4377</v>
      </c>
      <c r="AA125" s="83">
        <v>50.0</v>
      </c>
      <c r="AB125" s="156" t="s">
        <v>4279</v>
      </c>
      <c r="AC125" s="83">
        <v>100.0</v>
      </c>
      <c r="AD125" s="100" t="s">
        <v>4224</v>
      </c>
      <c r="AE125" s="35"/>
      <c r="AF125" s="35"/>
      <c r="AG125" s="35"/>
      <c r="AI125" s="35"/>
      <c r="AJ125" s="35"/>
      <c r="AK125" s="35"/>
      <c r="AL125" s="35"/>
      <c r="AM125" s="218"/>
      <c r="AN125" s="35"/>
      <c r="AO125" s="35"/>
      <c r="AP125" s="35"/>
      <c r="AQ125" s="35"/>
      <c r="AR125" s="35"/>
      <c r="AS125" s="101"/>
      <c r="AT125" s="35"/>
      <c r="AU125" s="35"/>
      <c r="AV125" s="35"/>
      <c r="AW125" s="35"/>
      <c r="AX125" s="35"/>
      <c r="AY125" s="101"/>
      <c r="AZ125" s="114"/>
      <c r="BA125" s="35"/>
      <c r="BB125" s="35"/>
      <c r="BC125" s="83">
        <v>200.0</v>
      </c>
      <c r="BD125" s="500" t="s">
        <v>4227</v>
      </c>
      <c r="BE125" s="35"/>
      <c r="BF125" s="35"/>
      <c r="BG125" s="83">
        <v>300.0</v>
      </c>
      <c r="BH125" s="84" t="s">
        <v>4228</v>
      </c>
      <c r="BI125" s="185"/>
      <c r="BJ125" s="185"/>
      <c r="BK125" s="185"/>
      <c r="BL125" s="185"/>
      <c r="BM125" s="185"/>
      <c r="BN125" s="185"/>
      <c r="BO125" s="185"/>
      <c r="BP125" s="185"/>
      <c r="BQ125" s="185"/>
      <c r="BR125" s="185"/>
      <c r="BS125" s="35"/>
      <c r="BT125" s="35"/>
      <c r="BU125" s="35"/>
      <c r="BV125" s="35"/>
      <c r="BW125" s="35"/>
      <c r="BX125" s="35"/>
      <c r="BY125" s="35"/>
      <c r="BZ125" s="35"/>
      <c r="CA125" s="35"/>
      <c r="CB125" s="35"/>
      <c r="CE125" s="35"/>
      <c r="CF125" s="35"/>
      <c r="CG125" s="35"/>
      <c r="CH125" s="35"/>
      <c r="CI125" s="35"/>
      <c r="CJ125" s="35"/>
    </row>
    <row r="126" ht="24.75" customHeight="1">
      <c r="A126" s="35"/>
      <c r="B126" s="82">
        <v>117.0</v>
      </c>
      <c r="C126" s="35"/>
      <c r="D126" s="35"/>
      <c r="E126" s="83">
        <v>100.0</v>
      </c>
      <c r="F126" s="100" t="s">
        <v>4291</v>
      </c>
      <c r="G126" s="35"/>
      <c r="H126" s="35"/>
      <c r="I126" s="83">
        <v>300.0</v>
      </c>
      <c r="J126" s="156" t="s">
        <v>4310</v>
      </c>
      <c r="K126" s="83">
        <v>300.0</v>
      </c>
      <c r="L126" s="116" t="s">
        <v>4293</v>
      </c>
      <c r="M126" s="83">
        <v>300.0</v>
      </c>
      <c r="N126" s="117" t="s">
        <v>4237</v>
      </c>
      <c r="O126" s="35"/>
      <c r="P126" s="35"/>
      <c r="Q126" s="101"/>
      <c r="R126" s="114"/>
      <c r="S126" s="243"/>
      <c r="T126" s="250"/>
      <c r="U126" s="35"/>
      <c r="V126" s="35"/>
      <c r="W126" s="101"/>
      <c r="X126" s="35"/>
      <c r="Y126" s="83">
        <v>200.0</v>
      </c>
      <c r="Z126" s="100" t="s">
        <v>4392</v>
      </c>
      <c r="AA126" s="83">
        <v>200.0</v>
      </c>
      <c r="AB126" s="174" t="s">
        <v>4297</v>
      </c>
      <c r="AC126" s="83">
        <v>200.0</v>
      </c>
      <c r="AD126" s="100" t="s">
        <v>4242</v>
      </c>
      <c r="AE126" s="35"/>
      <c r="AF126" s="35"/>
      <c r="AG126" s="35"/>
      <c r="AI126" s="35"/>
      <c r="AJ126" s="35"/>
      <c r="AK126" s="35"/>
      <c r="AL126" s="35"/>
      <c r="AM126" s="35"/>
      <c r="AN126" s="35"/>
      <c r="AO126" s="35"/>
      <c r="AP126" s="35"/>
      <c r="AQ126" s="35"/>
      <c r="AR126" s="35"/>
      <c r="AS126" s="101"/>
      <c r="AT126" s="35"/>
      <c r="AU126" s="35"/>
      <c r="AV126" s="35"/>
      <c r="AW126" s="35"/>
      <c r="AX126" s="35"/>
      <c r="AY126" s="101"/>
      <c r="AZ126" s="114"/>
      <c r="BA126" s="35"/>
      <c r="BB126" s="35"/>
      <c r="BC126" s="83">
        <v>200.0</v>
      </c>
      <c r="BD126" s="500" t="s">
        <v>4245</v>
      </c>
      <c r="BE126" s="35"/>
      <c r="BF126" s="35"/>
      <c r="BG126" s="83">
        <v>200.0</v>
      </c>
      <c r="BH126" s="84" t="s">
        <v>4246</v>
      </c>
      <c r="BI126" s="185"/>
      <c r="BJ126" s="185"/>
      <c r="BK126" s="185"/>
      <c r="BL126" s="185"/>
      <c r="BM126" s="185"/>
      <c r="BN126" s="185"/>
      <c r="BO126" s="185"/>
      <c r="BP126" s="185"/>
      <c r="BQ126" s="185"/>
      <c r="BR126" s="185"/>
      <c r="BS126" s="35"/>
      <c r="BT126" s="35"/>
      <c r="BU126" s="35"/>
      <c r="BV126" s="35"/>
      <c r="BW126" s="35"/>
      <c r="BX126" s="35"/>
      <c r="BY126" s="35"/>
      <c r="BZ126" s="35"/>
      <c r="CA126" s="35"/>
      <c r="CB126" s="35"/>
      <c r="CC126" s="35"/>
      <c r="CD126" s="35"/>
      <c r="CE126" s="35"/>
      <c r="CF126" s="35"/>
      <c r="CG126" s="35"/>
      <c r="CH126" s="35"/>
      <c r="CI126" s="35"/>
      <c r="CJ126" s="35"/>
    </row>
    <row r="127" ht="24.75" customHeight="1">
      <c r="A127" s="35"/>
      <c r="B127" s="82">
        <v>118.0</v>
      </c>
      <c r="C127" s="35"/>
      <c r="D127" s="35"/>
      <c r="E127" s="83">
        <v>50.0</v>
      </c>
      <c r="F127" s="100" t="s">
        <v>4309</v>
      </c>
      <c r="G127" s="35"/>
      <c r="H127" s="35"/>
      <c r="I127" s="83">
        <v>200.0</v>
      </c>
      <c r="J127" s="174" t="s">
        <v>4254</v>
      </c>
      <c r="K127" s="83">
        <v>200.0</v>
      </c>
      <c r="L127" s="116" t="s">
        <v>4311</v>
      </c>
      <c r="M127" s="83">
        <v>300.0</v>
      </c>
      <c r="N127" s="117" t="s">
        <v>4256</v>
      </c>
      <c r="O127" s="35"/>
      <c r="P127" s="35"/>
      <c r="Q127" s="101"/>
      <c r="R127" s="114"/>
      <c r="S127" s="243"/>
      <c r="T127" s="250"/>
      <c r="U127" s="35"/>
      <c r="V127" s="35"/>
      <c r="W127" s="101"/>
      <c r="X127" s="35"/>
      <c r="Y127" s="83">
        <v>200.0</v>
      </c>
      <c r="Z127" s="100" t="s">
        <v>4405</v>
      </c>
      <c r="AA127" s="83">
        <v>200.0</v>
      </c>
      <c r="AB127" s="156" t="s">
        <v>4314</v>
      </c>
      <c r="AC127" s="83">
        <v>500.0</v>
      </c>
      <c r="AD127" s="100" t="s">
        <v>4261</v>
      </c>
      <c r="AE127" s="35"/>
      <c r="AF127" s="35"/>
      <c r="AG127" s="35"/>
      <c r="AI127" s="35"/>
      <c r="AJ127" s="35"/>
      <c r="AK127" s="35"/>
      <c r="AL127" s="35"/>
      <c r="AM127" s="35"/>
      <c r="AN127" s="35"/>
      <c r="AO127" s="35"/>
      <c r="AP127" s="35"/>
      <c r="AQ127" s="35"/>
      <c r="AR127" s="35"/>
      <c r="AS127" s="101"/>
      <c r="AT127" s="35"/>
      <c r="AU127" s="35"/>
      <c r="AV127" s="35"/>
      <c r="AW127" s="35"/>
      <c r="AX127" s="35"/>
      <c r="AY127" s="101"/>
      <c r="AZ127" s="114"/>
      <c r="BA127" s="35"/>
      <c r="BB127" s="35"/>
      <c r="BC127" s="142">
        <v>200.0</v>
      </c>
      <c r="BD127" s="510" t="s">
        <v>4264</v>
      </c>
      <c r="BE127" s="35"/>
      <c r="BF127" s="35"/>
      <c r="BG127" s="83">
        <v>200.0</v>
      </c>
      <c r="BH127" s="84" t="s">
        <v>4265</v>
      </c>
      <c r="BI127" s="185"/>
      <c r="BJ127" s="185"/>
      <c r="BK127" s="185"/>
      <c r="BL127" s="185"/>
      <c r="BM127" s="185"/>
      <c r="BN127" s="185"/>
      <c r="BO127" s="185"/>
      <c r="BP127" s="185"/>
      <c r="BQ127" s="185"/>
      <c r="BR127" s="185"/>
      <c r="BS127" s="35"/>
      <c r="BT127" s="35"/>
      <c r="BU127" s="35"/>
      <c r="BV127" s="35"/>
      <c r="BW127" s="35"/>
      <c r="BX127" s="35"/>
      <c r="BY127" s="35"/>
      <c r="BZ127" s="35"/>
      <c r="CA127" s="35"/>
      <c r="CB127" s="35"/>
      <c r="CC127" s="35"/>
      <c r="CD127" s="35"/>
      <c r="CE127" s="35"/>
      <c r="CF127" s="35"/>
      <c r="CG127" s="35"/>
      <c r="CH127" s="35"/>
      <c r="CI127" s="35"/>
      <c r="CJ127" s="35"/>
    </row>
    <row r="128" ht="24.75" customHeight="1">
      <c r="A128" s="35"/>
      <c r="B128" s="82">
        <v>119.0</v>
      </c>
      <c r="C128" s="35"/>
      <c r="D128" s="35"/>
      <c r="E128" s="83">
        <v>600.0</v>
      </c>
      <c r="F128" s="100" t="s">
        <v>4325</v>
      </c>
      <c r="G128" s="35"/>
      <c r="H128" s="35"/>
      <c r="I128" s="83">
        <v>300.0</v>
      </c>
      <c r="J128" s="174" t="s">
        <v>4273</v>
      </c>
      <c r="K128" s="83">
        <v>200.0</v>
      </c>
      <c r="L128" s="116" t="s">
        <v>4327</v>
      </c>
      <c r="M128" s="83">
        <v>400.0</v>
      </c>
      <c r="N128" s="117" t="s">
        <v>4275</v>
      </c>
      <c r="O128" s="35"/>
      <c r="P128" s="35"/>
      <c r="Q128" s="101"/>
      <c r="R128" s="114"/>
      <c r="S128" s="243"/>
      <c r="T128" s="250"/>
      <c r="U128" s="35"/>
      <c r="V128" s="35"/>
      <c r="W128" s="101"/>
      <c r="X128" s="35"/>
      <c r="Y128" s="83">
        <v>200.0</v>
      </c>
      <c r="Z128" s="115" t="s">
        <v>4418</v>
      </c>
      <c r="AA128" s="83">
        <v>100.0</v>
      </c>
      <c r="AB128" s="174" t="s">
        <v>4331</v>
      </c>
      <c r="AC128" s="83">
        <v>200.0</v>
      </c>
      <c r="AD128" s="100" t="s">
        <v>4280</v>
      </c>
      <c r="AE128" s="35"/>
      <c r="AF128" s="35"/>
      <c r="AG128" s="35"/>
      <c r="AI128" s="35"/>
      <c r="AJ128" s="35"/>
      <c r="AK128" s="35"/>
      <c r="AL128" s="35"/>
      <c r="AM128" s="35"/>
      <c r="AN128" s="35"/>
      <c r="AO128" s="35"/>
      <c r="AP128" s="35"/>
      <c r="AQ128" s="35"/>
      <c r="AR128" s="35"/>
      <c r="AS128" s="101"/>
      <c r="AT128" s="35"/>
      <c r="AU128" s="35"/>
      <c r="AV128" s="35"/>
      <c r="AW128" s="35"/>
      <c r="AX128" s="35"/>
      <c r="AY128" s="101"/>
      <c r="AZ128" s="114"/>
      <c r="BA128" s="35"/>
      <c r="BB128" s="35"/>
      <c r="BC128" s="35"/>
      <c r="BD128" s="35"/>
      <c r="BE128" s="35"/>
      <c r="BF128" s="35"/>
      <c r="BG128" s="83">
        <v>100.0</v>
      </c>
      <c r="BH128" s="84" t="s">
        <v>4284</v>
      </c>
      <c r="BI128" s="185"/>
      <c r="BJ128" s="185"/>
      <c r="BK128" s="185"/>
      <c r="BL128" s="185"/>
      <c r="BM128" s="185"/>
      <c r="BN128" s="185"/>
      <c r="BO128" s="185"/>
      <c r="BP128" s="185"/>
      <c r="BQ128" s="185"/>
      <c r="BR128" s="185"/>
      <c r="BS128" s="35"/>
      <c r="BT128" s="35"/>
      <c r="BU128" s="35"/>
      <c r="BV128" s="35"/>
      <c r="BW128" s="35"/>
      <c r="BX128" s="35"/>
      <c r="BY128" s="35"/>
      <c r="BZ128" s="35"/>
      <c r="CA128" s="35"/>
      <c r="CB128" s="35"/>
      <c r="CC128" s="35"/>
      <c r="CD128" s="35"/>
      <c r="CE128" s="35"/>
      <c r="CF128" s="35"/>
      <c r="CG128" s="35"/>
      <c r="CH128" s="35"/>
      <c r="CI128" s="35"/>
      <c r="CJ128" s="35"/>
    </row>
    <row r="129" ht="24.75" customHeight="1">
      <c r="A129" s="35"/>
      <c r="B129" s="82">
        <v>120.0</v>
      </c>
      <c r="C129" s="35"/>
      <c r="D129" s="35"/>
      <c r="E129" s="83">
        <v>100.0</v>
      </c>
      <c r="F129" s="100" t="s">
        <v>4341</v>
      </c>
      <c r="G129" s="35"/>
      <c r="H129" s="35"/>
      <c r="I129" s="83">
        <v>200.0</v>
      </c>
      <c r="J129" s="174" t="s">
        <v>4292</v>
      </c>
      <c r="K129" s="83">
        <v>200.0</v>
      </c>
      <c r="L129" s="116" t="s">
        <v>4343</v>
      </c>
      <c r="M129" s="142">
        <v>400.0</v>
      </c>
      <c r="N129" s="228" t="s">
        <v>4294</v>
      </c>
      <c r="O129" s="35"/>
      <c r="P129" s="35"/>
      <c r="Q129" s="101"/>
      <c r="R129" s="114"/>
      <c r="S129" s="243"/>
      <c r="T129" s="250"/>
      <c r="U129" s="35"/>
      <c r="V129" s="35"/>
      <c r="W129" s="101"/>
      <c r="X129" s="35"/>
      <c r="Y129" s="83">
        <v>200.0</v>
      </c>
      <c r="Z129" s="115" t="s">
        <v>4432</v>
      </c>
      <c r="AA129" s="83">
        <v>200.0</v>
      </c>
      <c r="AB129" s="174" t="s">
        <v>4347</v>
      </c>
      <c r="AC129" s="83">
        <v>300.0</v>
      </c>
      <c r="AD129" s="100" t="s">
        <v>4298</v>
      </c>
      <c r="AE129" s="35"/>
      <c r="AF129" s="35"/>
      <c r="AG129" s="35"/>
      <c r="AI129" s="35"/>
      <c r="AJ129" s="35"/>
      <c r="AK129" s="35"/>
      <c r="AL129" s="35"/>
      <c r="AM129" s="35"/>
      <c r="AN129" s="35"/>
      <c r="AO129" s="35"/>
      <c r="AP129" s="35"/>
      <c r="AQ129" s="35"/>
      <c r="AR129" s="35"/>
      <c r="AS129" s="101"/>
      <c r="AT129" s="35"/>
      <c r="AU129" s="35"/>
      <c r="AV129" s="35"/>
      <c r="AW129" s="35"/>
      <c r="AX129" s="35"/>
      <c r="AY129" s="101"/>
      <c r="AZ129" s="114"/>
      <c r="BA129" s="35"/>
      <c r="BB129" s="35"/>
      <c r="BC129" s="35"/>
      <c r="BD129" s="35"/>
      <c r="BE129" s="35"/>
      <c r="BF129" s="35"/>
      <c r="BG129" s="83">
        <v>900.0</v>
      </c>
      <c r="BH129" s="84" t="s">
        <v>4302</v>
      </c>
      <c r="BI129" s="185"/>
      <c r="BJ129" s="185"/>
      <c r="BK129" s="185"/>
      <c r="BL129" s="185"/>
      <c r="BM129" s="185"/>
      <c r="BN129" s="185"/>
      <c r="BO129" s="185"/>
      <c r="BP129" s="185"/>
      <c r="BQ129" s="185"/>
      <c r="BR129" s="185"/>
      <c r="BS129" s="35"/>
      <c r="BT129" s="35"/>
      <c r="BU129" s="35"/>
      <c r="BV129" s="35"/>
      <c r="BW129" s="35"/>
      <c r="BX129" s="35"/>
      <c r="BY129" s="35"/>
      <c r="BZ129" s="35"/>
      <c r="CA129" s="35"/>
      <c r="CB129" s="35"/>
      <c r="CC129" s="35"/>
      <c r="CD129" s="35"/>
      <c r="CE129" s="35"/>
      <c r="CF129" s="35"/>
      <c r="CG129" s="35"/>
      <c r="CH129" s="35"/>
      <c r="CI129" s="35"/>
      <c r="CJ129" s="35"/>
    </row>
    <row r="130" ht="24.75" customHeight="1">
      <c r="A130" s="35"/>
      <c r="B130" s="82">
        <v>121.0</v>
      </c>
      <c r="C130" s="35"/>
      <c r="D130" s="35"/>
      <c r="E130" s="83">
        <v>50.0</v>
      </c>
      <c r="F130" s="100" t="s">
        <v>3957</v>
      </c>
      <c r="G130" s="35"/>
      <c r="H130" s="35"/>
      <c r="I130" s="83">
        <v>300.0</v>
      </c>
      <c r="J130" s="156" t="s">
        <v>4326</v>
      </c>
      <c r="K130" s="83">
        <v>400.0</v>
      </c>
      <c r="L130" s="116" t="s">
        <v>4358</v>
      </c>
      <c r="M130" s="35"/>
      <c r="N130" s="35"/>
      <c r="O130" s="35"/>
      <c r="P130" s="35"/>
      <c r="Q130" s="101"/>
      <c r="R130" s="114"/>
      <c r="S130" s="243"/>
      <c r="T130" s="250"/>
      <c r="U130" s="35"/>
      <c r="V130" s="35"/>
      <c r="W130" s="101"/>
      <c r="X130" s="35"/>
      <c r="Y130" s="83">
        <v>200.0</v>
      </c>
      <c r="Z130" s="115" t="s">
        <v>4446</v>
      </c>
      <c r="AA130" s="83">
        <v>100.0</v>
      </c>
      <c r="AB130" s="156" t="s">
        <v>4362</v>
      </c>
      <c r="AC130" s="83">
        <v>200.0</v>
      </c>
      <c r="AD130" s="100" t="s">
        <v>4315</v>
      </c>
      <c r="AE130" s="35"/>
      <c r="AF130" s="35"/>
      <c r="AG130" s="35"/>
      <c r="AI130" s="35"/>
      <c r="AJ130" s="35"/>
      <c r="AK130" s="35"/>
      <c r="AL130" s="35"/>
      <c r="AM130" s="35"/>
      <c r="AN130" s="35"/>
      <c r="AO130" s="35"/>
      <c r="AP130" s="35"/>
      <c r="AQ130" s="35"/>
      <c r="AR130" s="35"/>
      <c r="AS130" s="101"/>
      <c r="AT130" s="35"/>
      <c r="AU130" s="35"/>
      <c r="AV130" s="35"/>
      <c r="AW130" s="35"/>
      <c r="AX130" s="35"/>
      <c r="AY130" s="101"/>
      <c r="AZ130" s="114"/>
      <c r="BA130" s="35"/>
      <c r="BB130" s="35"/>
      <c r="BC130" s="35"/>
      <c r="BD130" s="35"/>
      <c r="BE130" s="35"/>
      <c r="BF130" s="35"/>
      <c r="BG130" s="83">
        <v>100.0</v>
      </c>
      <c r="BH130" s="84" t="s">
        <v>4318</v>
      </c>
      <c r="BI130" s="185"/>
      <c r="BJ130" s="185"/>
      <c r="BK130" s="185"/>
      <c r="BL130" s="185"/>
      <c r="BM130" s="185"/>
      <c r="BN130" s="185"/>
      <c r="BO130" s="185"/>
      <c r="BP130" s="185"/>
      <c r="BQ130" s="185"/>
      <c r="BR130" s="185"/>
      <c r="BS130" s="35"/>
      <c r="BT130" s="35"/>
      <c r="BU130" s="35"/>
      <c r="BV130" s="35"/>
      <c r="BW130" s="35"/>
      <c r="BX130" s="35"/>
      <c r="BY130" s="35"/>
      <c r="BZ130" s="35"/>
      <c r="CA130" s="35"/>
      <c r="CB130" s="35"/>
      <c r="CC130" s="35"/>
      <c r="CD130" s="35"/>
      <c r="CE130" s="35"/>
      <c r="CF130" s="35"/>
      <c r="CG130" s="35"/>
      <c r="CH130" s="35"/>
      <c r="CI130" s="35"/>
      <c r="CJ130" s="35"/>
    </row>
    <row r="131" ht="24.75" customHeight="1">
      <c r="A131" s="35"/>
      <c r="B131" s="82">
        <v>122.0</v>
      </c>
      <c r="C131" s="35"/>
      <c r="D131" s="35"/>
      <c r="E131" s="83">
        <v>100.0</v>
      </c>
      <c r="F131" s="100" t="s">
        <v>4372</v>
      </c>
      <c r="G131" s="35"/>
      <c r="H131" s="35"/>
      <c r="I131" s="83">
        <v>300.0</v>
      </c>
      <c r="J131" s="156" t="s">
        <v>4342</v>
      </c>
      <c r="K131" s="83">
        <v>300.0</v>
      </c>
      <c r="L131" s="116" t="s">
        <v>4374</v>
      </c>
      <c r="O131" s="35"/>
      <c r="P131" s="35"/>
      <c r="Q131" s="101"/>
      <c r="R131" s="114"/>
      <c r="S131" s="243"/>
      <c r="T131" s="250"/>
      <c r="U131" s="35"/>
      <c r="V131" s="35"/>
      <c r="W131" s="101"/>
      <c r="X131" s="35"/>
      <c r="Y131" s="83">
        <v>300.0</v>
      </c>
      <c r="Z131" s="115" t="s">
        <v>4460</v>
      </c>
      <c r="AA131" s="83">
        <v>300.0</v>
      </c>
      <c r="AB131" s="156" t="s">
        <v>4378</v>
      </c>
      <c r="AC131" s="83">
        <v>100.0</v>
      </c>
      <c r="AD131" s="100" t="s">
        <v>4332</v>
      </c>
      <c r="AE131" s="35"/>
      <c r="AF131" s="35"/>
      <c r="AG131" s="35"/>
      <c r="AI131" s="35"/>
      <c r="AJ131" s="35"/>
      <c r="AK131" s="35"/>
      <c r="AL131" s="35"/>
      <c r="AM131" s="35"/>
      <c r="AN131" s="35"/>
      <c r="AO131" s="35"/>
      <c r="AP131" s="35"/>
      <c r="AQ131" s="35"/>
      <c r="AR131" s="35"/>
      <c r="AS131" s="101"/>
      <c r="AT131" s="35"/>
      <c r="AU131" s="35"/>
      <c r="AV131" s="35"/>
      <c r="AW131" s="35"/>
      <c r="AX131" s="35"/>
      <c r="AY131" s="101"/>
      <c r="AZ131" s="114"/>
      <c r="BA131" s="35"/>
      <c r="BB131" s="35"/>
      <c r="BC131" s="35"/>
      <c r="BD131" s="35"/>
      <c r="BE131" s="35"/>
      <c r="BF131" s="35"/>
      <c r="BG131" s="83">
        <v>50.0</v>
      </c>
      <c r="BH131" s="84" t="s">
        <v>4335</v>
      </c>
      <c r="BI131" s="185"/>
      <c r="BJ131" s="185"/>
      <c r="BK131" s="185"/>
      <c r="BL131" s="185"/>
      <c r="BM131" s="185"/>
      <c r="BN131" s="185"/>
      <c r="BO131" s="185"/>
      <c r="BP131" s="185"/>
      <c r="BQ131" s="185"/>
      <c r="BR131" s="185"/>
      <c r="BS131" s="35"/>
      <c r="BT131" s="35"/>
      <c r="BU131" s="35"/>
      <c r="BV131" s="35"/>
      <c r="BW131" s="35"/>
      <c r="BX131" s="35"/>
      <c r="BY131" s="35"/>
      <c r="BZ131" s="35"/>
      <c r="CA131" s="35"/>
      <c r="CB131" s="35"/>
      <c r="CC131" s="35"/>
      <c r="CD131" s="35"/>
      <c r="CE131" s="35"/>
      <c r="CF131" s="35"/>
      <c r="CG131" s="35"/>
      <c r="CH131" s="35"/>
      <c r="CI131" s="35"/>
      <c r="CJ131" s="35"/>
    </row>
    <row r="132" ht="24.75" customHeight="1">
      <c r="A132" s="35"/>
      <c r="B132" s="82">
        <v>123.0</v>
      </c>
      <c r="C132" s="35"/>
      <c r="D132" s="35"/>
      <c r="E132" s="83">
        <v>100.0</v>
      </c>
      <c r="F132" s="100" t="s">
        <v>4388</v>
      </c>
      <c r="G132" s="35"/>
      <c r="H132" s="35"/>
      <c r="I132" s="83">
        <v>100.0</v>
      </c>
      <c r="J132" s="174" t="s">
        <v>4373</v>
      </c>
      <c r="K132" s="83">
        <v>500.0</v>
      </c>
      <c r="L132" s="116" t="s">
        <v>4390</v>
      </c>
      <c r="M132" s="35"/>
      <c r="N132" s="35"/>
      <c r="O132" s="35"/>
      <c r="P132" s="35"/>
      <c r="Q132" s="101"/>
      <c r="R132" s="114"/>
      <c r="S132" s="243"/>
      <c r="T132" s="250"/>
      <c r="U132" s="35"/>
      <c r="V132" s="35"/>
      <c r="W132" s="101"/>
      <c r="X132" s="35"/>
      <c r="Y132" s="83">
        <v>300.0</v>
      </c>
      <c r="Z132" s="115" t="s">
        <v>4473</v>
      </c>
      <c r="AA132" s="83">
        <v>100.0</v>
      </c>
      <c r="AB132" s="156" t="s">
        <v>4393</v>
      </c>
      <c r="AC132" s="83">
        <v>400.0</v>
      </c>
      <c r="AD132" s="100" t="s">
        <v>4348</v>
      </c>
      <c r="AE132" s="35"/>
      <c r="AG132" s="35"/>
      <c r="AI132" s="35"/>
      <c r="AJ132" s="35"/>
      <c r="AK132" s="35"/>
      <c r="AL132" s="35"/>
      <c r="AM132" s="35"/>
      <c r="AN132" s="35"/>
      <c r="AO132" s="35"/>
      <c r="AP132" s="35"/>
      <c r="AQ132" s="35"/>
      <c r="AR132" s="35"/>
      <c r="AS132" s="101"/>
      <c r="AT132" s="35"/>
      <c r="AU132" s="35"/>
      <c r="AV132" s="35"/>
      <c r="AW132" s="35"/>
      <c r="AX132" s="35"/>
      <c r="AY132" s="101"/>
      <c r="AZ132" s="114"/>
      <c r="BA132" s="35"/>
      <c r="BB132" s="35"/>
      <c r="BC132" s="35"/>
      <c r="BD132" s="35"/>
      <c r="BE132" s="35"/>
      <c r="BF132" s="35"/>
      <c r="BG132" s="83">
        <v>100.0</v>
      </c>
      <c r="BH132" s="84" t="s">
        <v>4351</v>
      </c>
      <c r="BI132" s="185"/>
      <c r="BJ132" s="185"/>
      <c r="BK132" s="185"/>
      <c r="BL132" s="185"/>
      <c r="BM132" s="185"/>
      <c r="BN132" s="185"/>
      <c r="BO132" s="185"/>
      <c r="BP132" s="185"/>
      <c r="BQ132" s="185"/>
      <c r="BR132" s="185"/>
      <c r="BS132" s="35"/>
      <c r="BT132" s="35"/>
      <c r="BU132" s="35"/>
      <c r="BV132" s="35"/>
      <c r="BW132" s="35"/>
      <c r="BX132" s="35"/>
      <c r="BY132" s="35"/>
      <c r="BZ132" s="35"/>
      <c r="CA132" s="35"/>
      <c r="CB132" s="35"/>
      <c r="CC132" s="35"/>
      <c r="CD132" s="35"/>
      <c r="CE132" s="35"/>
      <c r="CF132" s="35"/>
      <c r="CG132" s="35"/>
      <c r="CH132" s="35"/>
      <c r="CI132" s="35"/>
      <c r="CJ132" s="35"/>
    </row>
    <row r="133" ht="24.75" customHeight="1">
      <c r="A133" s="35"/>
      <c r="B133" s="82">
        <v>124.0</v>
      </c>
      <c r="C133" s="35"/>
      <c r="D133" s="35"/>
      <c r="E133" s="83">
        <v>100.0</v>
      </c>
      <c r="F133" s="100" t="s">
        <v>4400</v>
      </c>
      <c r="G133" s="35"/>
      <c r="H133" s="35"/>
      <c r="I133" s="83">
        <v>200.0</v>
      </c>
      <c r="J133" s="174" t="s">
        <v>4389</v>
      </c>
      <c r="K133" s="83">
        <v>500.0</v>
      </c>
      <c r="L133" s="116" t="s">
        <v>4402</v>
      </c>
      <c r="M133" s="35"/>
      <c r="N133" s="35"/>
      <c r="O133" s="35"/>
      <c r="P133" s="35"/>
      <c r="Q133" s="101"/>
      <c r="R133" s="114"/>
      <c r="S133" s="243"/>
      <c r="T133" s="250"/>
      <c r="U133" s="35"/>
      <c r="V133" s="35"/>
      <c r="W133" s="101"/>
      <c r="X133" s="35"/>
      <c r="Y133" s="83">
        <v>400.0</v>
      </c>
      <c r="Z133" s="115" t="s">
        <v>4487</v>
      </c>
      <c r="AA133" s="83">
        <v>200.0</v>
      </c>
      <c r="AB133" s="156" t="s">
        <v>4406</v>
      </c>
      <c r="AC133" s="83">
        <v>200.0</v>
      </c>
      <c r="AD133" s="100" t="s">
        <v>4363</v>
      </c>
      <c r="AE133" s="35"/>
      <c r="AF133" s="35"/>
      <c r="AG133" s="35"/>
      <c r="AI133" s="35"/>
      <c r="AJ133" s="35"/>
      <c r="AK133" s="35"/>
      <c r="AL133" s="35"/>
      <c r="AM133" s="35"/>
      <c r="AN133" s="35"/>
      <c r="AO133" s="35"/>
      <c r="AP133" s="35"/>
      <c r="AQ133" s="35"/>
      <c r="AR133" s="35"/>
      <c r="AS133" s="101"/>
      <c r="AT133" s="35"/>
      <c r="AU133" s="35"/>
      <c r="AV133" s="35"/>
      <c r="AW133" s="35"/>
      <c r="AX133" s="35"/>
      <c r="AY133" s="101"/>
      <c r="AZ133" s="114"/>
      <c r="BA133" s="35"/>
      <c r="BB133" s="35"/>
      <c r="BC133" s="35"/>
      <c r="BD133" s="35"/>
      <c r="BE133" s="35"/>
      <c r="BF133" s="35"/>
      <c r="BG133" s="83">
        <v>600.0</v>
      </c>
      <c r="BH133" s="84" t="s">
        <v>4366</v>
      </c>
      <c r="BI133" s="185"/>
      <c r="BJ133" s="185"/>
      <c r="BK133" s="185"/>
      <c r="BL133" s="185"/>
      <c r="BM133" s="185"/>
      <c r="BN133" s="185"/>
      <c r="BO133" s="185"/>
      <c r="BP133" s="185"/>
      <c r="BQ133" s="185"/>
      <c r="BR133" s="185"/>
      <c r="BS133" s="35"/>
      <c r="BT133" s="35"/>
      <c r="BU133" s="35"/>
      <c r="BV133" s="35"/>
      <c r="BW133" s="35"/>
      <c r="BX133" s="35"/>
      <c r="BY133" s="35"/>
      <c r="BZ133" s="35"/>
      <c r="CA133" s="35"/>
      <c r="CB133" s="35"/>
      <c r="CC133" s="35"/>
      <c r="CD133" s="35"/>
      <c r="CE133" s="35"/>
      <c r="CF133" s="35"/>
      <c r="CG133" s="35"/>
      <c r="CH133" s="35"/>
      <c r="CI133" s="35"/>
      <c r="CJ133" s="35"/>
    </row>
    <row r="134" ht="24.75" customHeight="1">
      <c r="A134" s="35"/>
      <c r="B134" s="82">
        <v>125.0</v>
      </c>
      <c r="C134" s="35"/>
      <c r="D134" s="35"/>
      <c r="E134" s="83">
        <v>100.0</v>
      </c>
      <c r="F134" s="100" t="s">
        <v>4414</v>
      </c>
      <c r="G134" s="35"/>
      <c r="H134" s="35"/>
      <c r="I134" s="83">
        <v>200.0</v>
      </c>
      <c r="J134" s="174" t="s">
        <v>4401</v>
      </c>
      <c r="K134" s="83">
        <v>500.0</v>
      </c>
      <c r="L134" s="116" t="s">
        <v>4415</v>
      </c>
      <c r="M134" s="35"/>
      <c r="N134" s="35"/>
      <c r="O134" s="35"/>
      <c r="P134" s="35"/>
      <c r="Q134" s="101"/>
      <c r="R134" s="114"/>
      <c r="S134" s="243"/>
      <c r="T134" s="250"/>
      <c r="U134" s="35"/>
      <c r="V134" s="35"/>
      <c r="W134" s="101"/>
      <c r="X134" s="35"/>
      <c r="Y134" s="83">
        <v>400.0</v>
      </c>
      <c r="Z134" s="115" t="s">
        <v>4501</v>
      </c>
      <c r="AA134" s="83">
        <v>100.0</v>
      </c>
      <c r="AB134" s="156" t="s">
        <v>4419</v>
      </c>
      <c r="AC134" s="83">
        <v>200.0</v>
      </c>
      <c r="AD134" s="100" t="s">
        <v>4379</v>
      </c>
      <c r="AE134" s="35"/>
      <c r="AF134" s="35"/>
      <c r="AG134" s="35"/>
      <c r="AI134" s="35"/>
      <c r="AJ134" s="35"/>
      <c r="AK134" s="35"/>
      <c r="AL134" s="35"/>
      <c r="AM134" s="35"/>
      <c r="AN134" s="35"/>
      <c r="AO134" s="35"/>
      <c r="AP134" s="35"/>
      <c r="AQ134" s="35"/>
      <c r="AR134" s="35"/>
      <c r="AS134" s="101"/>
      <c r="AT134" s="35"/>
      <c r="AU134" s="35"/>
      <c r="AV134" s="35"/>
      <c r="AW134" s="35"/>
      <c r="AX134" s="35"/>
      <c r="AY134" s="101"/>
      <c r="AZ134" s="114"/>
      <c r="BA134" s="35"/>
      <c r="BB134" s="35"/>
      <c r="BC134" s="35"/>
      <c r="BD134" s="35"/>
      <c r="BE134" s="35"/>
      <c r="BF134" s="35"/>
      <c r="BG134" s="83">
        <v>300.0</v>
      </c>
      <c r="BH134" s="84" t="s">
        <v>4382</v>
      </c>
      <c r="BI134" s="185"/>
      <c r="BJ134" s="185"/>
      <c r="BK134" s="185"/>
      <c r="BL134" s="185"/>
      <c r="BM134" s="185"/>
      <c r="BN134" s="185"/>
      <c r="BO134" s="185"/>
      <c r="BP134" s="185"/>
      <c r="BQ134" s="185"/>
      <c r="BR134" s="185"/>
      <c r="BS134" s="35"/>
      <c r="BT134" s="35"/>
      <c r="BU134" s="35"/>
      <c r="BV134" s="35"/>
      <c r="BW134" s="35"/>
      <c r="BX134" s="35"/>
      <c r="BY134" s="35"/>
      <c r="BZ134" s="35"/>
      <c r="CA134" s="35"/>
      <c r="CB134" s="35"/>
      <c r="CC134" s="35"/>
      <c r="CD134" s="35"/>
      <c r="CE134" s="35"/>
      <c r="CF134" s="35"/>
      <c r="CG134" s="35"/>
      <c r="CH134" s="35"/>
      <c r="CI134" s="35"/>
      <c r="CJ134" s="35"/>
    </row>
    <row r="135" ht="24.75" customHeight="1">
      <c r="A135" s="35"/>
      <c r="B135" s="82">
        <v>126.0</v>
      </c>
      <c r="C135" s="35"/>
      <c r="D135" s="35"/>
      <c r="E135" s="83">
        <v>50.0</v>
      </c>
      <c r="F135" s="100" t="s">
        <v>4427</v>
      </c>
      <c r="G135" s="35"/>
      <c r="H135" s="35"/>
      <c r="I135" s="83">
        <v>100.0</v>
      </c>
      <c r="J135" s="174" t="s">
        <v>1194</v>
      </c>
      <c r="K135" s="83">
        <v>400.0</v>
      </c>
      <c r="L135" s="116" t="s">
        <v>4429</v>
      </c>
      <c r="M135" s="35"/>
      <c r="N135" s="35"/>
      <c r="O135" s="35"/>
      <c r="P135" s="35"/>
      <c r="Q135" s="101"/>
      <c r="R135" s="114"/>
      <c r="S135" s="243"/>
      <c r="T135" s="250"/>
      <c r="U135" s="35"/>
      <c r="V135" s="35"/>
      <c r="W135" s="101"/>
      <c r="X135" s="35"/>
      <c r="Y135" s="83">
        <v>300.0</v>
      </c>
      <c r="Z135" s="100" t="s">
        <v>4515</v>
      </c>
      <c r="AA135" s="83">
        <v>400.0</v>
      </c>
      <c r="AB135" s="156" t="s">
        <v>4433</v>
      </c>
      <c r="AC135" s="83">
        <v>400.0</v>
      </c>
      <c r="AD135" s="100" t="s">
        <v>3052</v>
      </c>
      <c r="AE135" s="35"/>
      <c r="AF135" s="35"/>
      <c r="AG135" s="35"/>
      <c r="AI135" s="35"/>
      <c r="AJ135" s="35"/>
      <c r="AK135" s="35"/>
      <c r="AL135" s="35"/>
      <c r="AM135" s="35"/>
      <c r="AN135" s="35"/>
      <c r="AO135" s="35"/>
      <c r="AP135" s="35"/>
      <c r="AQ135" s="35"/>
      <c r="AR135" s="35"/>
      <c r="AS135" s="101"/>
      <c r="AT135" s="35"/>
      <c r="AU135" s="35"/>
      <c r="AV135" s="35"/>
      <c r="AW135" s="35"/>
      <c r="AX135" s="35"/>
      <c r="AY135" s="101"/>
      <c r="AZ135" s="114"/>
      <c r="BA135" s="35"/>
      <c r="BB135" s="35"/>
      <c r="BC135" s="35"/>
      <c r="BD135" s="35"/>
      <c r="BE135" s="35"/>
      <c r="BF135" s="35"/>
      <c r="BG135" s="83">
        <v>50.0</v>
      </c>
      <c r="BH135" s="84" t="s">
        <v>4396</v>
      </c>
      <c r="BI135" s="35"/>
      <c r="BJ135" s="35"/>
      <c r="BK135" s="35"/>
      <c r="BL135" s="35"/>
      <c r="BM135" s="35"/>
      <c r="BN135" s="35"/>
      <c r="BO135" s="35"/>
      <c r="BP135" s="35"/>
      <c r="BQ135" s="35"/>
      <c r="BR135" s="35"/>
      <c r="BS135" s="35"/>
      <c r="BT135" s="35"/>
      <c r="BU135" s="35"/>
      <c r="BV135" s="35"/>
      <c r="BW135" s="35"/>
      <c r="BX135" s="35"/>
      <c r="BY135" s="35"/>
      <c r="BZ135" s="35"/>
      <c r="CA135" s="35"/>
      <c r="CB135" s="35"/>
      <c r="CC135" s="35"/>
      <c r="CD135" s="35"/>
      <c r="CE135" s="35"/>
      <c r="CF135" s="35"/>
      <c r="CG135" s="35"/>
      <c r="CH135" s="35"/>
      <c r="CI135" s="35"/>
      <c r="CJ135" s="35"/>
    </row>
    <row r="136" ht="24.75" customHeight="1">
      <c r="A136" s="35"/>
      <c r="B136" s="82">
        <v>127.0</v>
      </c>
      <c r="C136" s="35"/>
      <c r="D136" s="35"/>
      <c r="E136" s="83">
        <v>100.0</v>
      </c>
      <c r="F136" s="100" t="s">
        <v>4441</v>
      </c>
      <c r="G136" s="35"/>
      <c r="H136" s="35"/>
      <c r="I136" s="83">
        <v>50.0</v>
      </c>
      <c r="J136" s="174" t="s">
        <v>4428</v>
      </c>
      <c r="K136" s="83">
        <v>600.0</v>
      </c>
      <c r="L136" s="116" t="s">
        <v>4443</v>
      </c>
      <c r="O136" s="35"/>
      <c r="P136" s="35"/>
      <c r="Q136" s="101"/>
      <c r="R136" s="114"/>
      <c r="S136" s="243"/>
      <c r="T136" s="250"/>
      <c r="U136" s="35"/>
      <c r="V136" s="35"/>
      <c r="W136" s="101"/>
      <c r="X136" s="35"/>
      <c r="Y136" s="83">
        <v>400.0</v>
      </c>
      <c r="Z136" s="100" t="s">
        <v>4529</v>
      </c>
      <c r="AA136" s="83">
        <v>100.0</v>
      </c>
      <c r="AB136" s="115" t="s">
        <v>4447</v>
      </c>
      <c r="AC136" s="83">
        <v>100.0</v>
      </c>
      <c r="AD136" s="100" t="s">
        <v>4407</v>
      </c>
      <c r="AE136" s="35"/>
      <c r="AF136" s="35"/>
      <c r="AG136" s="35"/>
      <c r="AI136" s="35"/>
      <c r="AJ136" s="35"/>
      <c r="AK136" s="35"/>
      <c r="AL136" s="35"/>
      <c r="AM136" s="35"/>
      <c r="AN136" s="35"/>
      <c r="AO136" s="35"/>
      <c r="AP136" s="35"/>
      <c r="AQ136" s="35"/>
      <c r="AR136" s="35"/>
      <c r="AS136" s="101"/>
      <c r="AT136" s="35"/>
      <c r="AU136" s="35"/>
      <c r="AV136" s="35"/>
      <c r="AW136" s="35"/>
      <c r="AX136" s="35"/>
      <c r="AY136" s="101"/>
      <c r="AZ136" s="114"/>
      <c r="BA136" s="35"/>
      <c r="BB136" s="35"/>
      <c r="BC136" s="35"/>
      <c r="BD136" s="35"/>
      <c r="BE136" s="35"/>
      <c r="BF136" s="35"/>
      <c r="BG136" s="83">
        <v>100.0</v>
      </c>
      <c r="BH136" s="84" t="s">
        <v>4410</v>
      </c>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row>
    <row r="137" ht="24.75" customHeight="1">
      <c r="A137" s="35"/>
      <c r="B137" s="82">
        <v>128.0</v>
      </c>
      <c r="C137" s="35"/>
      <c r="D137" s="35"/>
      <c r="E137" s="83">
        <v>50.0</v>
      </c>
      <c r="F137" s="100" t="s">
        <v>4455</v>
      </c>
      <c r="G137" s="35"/>
      <c r="H137" s="35"/>
      <c r="I137" s="83">
        <v>100.0</v>
      </c>
      <c r="J137" s="174" t="s">
        <v>4442</v>
      </c>
      <c r="K137" s="83">
        <v>600.0</v>
      </c>
      <c r="L137" s="116" t="s">
        <v>4457</v>
      </c>
      <c r="M137" s="35"/>
      <c r="N137" s="35"/>
      <c r="O137" s="35"/>
      <c r="P137" s="35"/>
      <c r="Q137" s="101"/>
      <c r="R137" s="114"/>
      <c r="S137" s="243"/>
      <c r="T137" s="250"/>
      <c r="U137" s="35"/>
      <c r="V137" s="35"/>
      <c r="W137" s="101"/>
      <c r="X137" s="35"/>
      <c r="Y137" s="83">
        <v>200.0</v>
      </c>
      <c r="Z137" s="115" t="s">
        <v>4542</v>
      </c>
      <c r="AA137" s="83">
        <v>100.0</v>
      </c>
      <c r="AB137" s="100" t="s">
        <v>4461</v>
      </c>
      <c r="AC137" s="83">
        <v>400.0</v>
      </c>
      <c r="AD137" s="100" t="s">
        <v>4420</v>
      </c>
      <c r="AE137" s="35"/>
      <c r="AF137" s="35"/>
      <c r="AG137" s="35"/>
      <c r="AI137" s="35"/>
      <c r="AJ137" s="35"/>
      <c r="AK137" s="35"/>
      <c r="AL137" s="35"/>
      <c r="AM137" s="35"/>
      <c r="AN137" s="35"/>
      <c r="AO137" s="35"/>
      <c r="AP137" s="35"/>
      <c r="AQ137" s="35"/>
      <c r="AR137" s="35"/>
      <c r="AS137" s="101"/>
      <c r="AT137" s="35"/>
      <c r="AU137" s="35"/>
      <c r="AV137" s="35"/>
      <c r="AW137" s="35"/>
      <c r="AX137" s="35"/>
      <c r="AY137" s="101"/>
      <c r="AZ137" s="114"/>
      <c r="BA137" s="35"/>
      <c r="BB137" s="35"/>
      <c r="BC137" s="35"/>
      <c r="BD137" s="35"/>
      <c r="BE137" s="35"/>
      <c r="BF137" s="35"/>
      <c r="BG137" s="83">
        <v>300.0</v>
      </c>
      <c r="BH137" s="84" t="s">
        <v>4423</v>
      </c>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row>
    <row r="138" ht="24.75" customHeight="1">
      <c r="A138" s="35"/>
      <c r="B138" s="82">
        <v>129.0</v>
      </c>
      <c r="C138" s="35"/>
      <c r="D138" s="35"/>
      <c r="E138" s="83">
        <v>200.0</v>
      </c>
      <c r="F138" s="100" t="s">
        <v>2609</v>
      </c>
      <c r="G138" s="35"/>
      <c r="H138" s="35"/>
      <c r="I138" s="83">
        <v>200.0</v>
      </c>
      <c r="J138" s="174" t="s">
        <v>4456</v>
      </c>
      <c r="K138" s="83">
        <v>700.0</v>
      </c>
      <c r="L138" s="116" t="s">
        <v>4470</v>
      </c>
      <c r="M138" s="35"/>
      <c r="N138" s="35"/>
      <c r="O138" s="35"/>
      <c r="P138" s="35"/>
      <c r="Q138" s="101"/>
      <c r="R138" s="114"/>
      <c r="S138" s="243"/>
      <c r="T138" s="250"/>
      <c r="U138" s="35"/>
      <c r="V138" s="35"/>
      <c r="W138" s="35"/>
      <c r="X138" s="35"/>
      <c r="Y138" s="83">
        <v>200.0</v>
      </c>
      <c r="Z138" s="100" t="s">
        <v>4555</v>
      </c>
      <c r="AA138" s="83">
        <v>50.0</v>
      </c>
      <c r="AB138" s="100" t="s">
        <v>4474</v>
      </c>
      <c r="AC138" s="83">
        <v>200.0</v>
      </c>
      <c r="AD138" s="100" t="s">
        <v>4434</v>
      </c>
      <c r="AE138" s="35"/>
      <c r="AF138" s="35"/>
      <c r="AG138" s="35"/>
      <c r="AI138" s="35"/>
      <c r="AJ138" s="35"/>
      <c r="AK138" s="35"/>
      <c r="AL138" s="35"/>
      <c r="AM138" s="35"/>
      <c r="AN138" s="35"/>
      <c r="AO138" s="35"/>
      <c r="AP138" s="35"/>
      <c r="AQ138" s="35"/>
      <c r="AR138" s="35"/>
      <c r="AS138" s="101"/>
      <c r="AT138" s="35"/>
      <c r="AU138" s="35"/>
      <c r="AV138" s="35"/>
      <c r="AW138" s="35"/>
      <c r="AX138" s="35"/>
      <c r="AY138" s="101"/>
      <c r="AZ138" s="114"/>
      <c r="BA138" s="35"/>
      <c r="BB138" s="35"/>
      <c r="BC138" s="35"/>
      <c r="BD138" s="35"/>
      <c r="BE138" s="35"/>
      <c r="BF138" s="35"/>
      <c r="BG138" s="83">
        <v>200.0</v>
      </c>
      <c r="BH138" s="84" t="s">
        <v>4437</v>
      </c>
      <c r="BI138" s="35"/>
      <c r="BJ138" s="35"/>
      <c r="BK138" s="35"/>
      <c r="BL138" s="35"/>
      <c r="BM138" s="35"/>
      <c r="BN138" s="35"/>
      <c r="BO138" s="35"/>
      <c r="BP138" s="35"/>
      <c r="BQ138" s="35"/>
      <c r="BR138" s="35"/>
      <c r="BS138" s="35"/>
      <c r="BT138" s="35"/>
      <c r="BU138" s="35"/>
      <c r="BV138" s="35"/>
      <c r="BW138" s="35"/>
      <c r="BX138" s="35"/>
      <c r="BY138" s="35"/>
      <c r="BZ138" s="35"/>
      <c r="CA138" s="35"/>
      <c r="CB138" s="35"/>
      <c r="CC138" s="35"/>
      <c r="CD138" s="35"/>
      <c r="CE138" s="35"/>
      <c r="CF138" s="35"/>
      <c r="CG138" s="35"/>
      <c r="CH138" s="35"/>
      <c r="CI138" s="35"/>
      <c r="CJ138" s="35"/>
    </row>
    <row r="139" ht="24.75" customHeight="1">
      <c r="A139" s="35"/>
      <c r="B139" s="82">
        <v>130.0</v>
      </c>
      <c r="C139" s="35"/>
      <c r="D139" s="35"/>
      <c r="E139" s="83">
        <v>50.0</v>
      </c>
      <c r="F139" s="100" t="s">
        <v>4482</v>
      </c>
      <c r="G139" s="35"/>
      <c r="H139" s="35"/>
      <c r="I139" s="83">
        <v>100.0</v>
      </c>
      <c r="J139" s="174" t="s">
        <v>4469</v>
      </c>
      <c r="K139" s="83">
        <v>300.0</v>
      </c>
      <c r="L139" s="116" t="s">
        <v>4498</v>
      </c>
      <c r="M139" s="35"/>
      <c r="N139" s="35"/>
      <c r="O139" s="35"/>
      <c r="P139" s="35"/>
      <c r="Q139" s="101"/>
      <c r="R139" s="114"/>
      <c r="S139" s="243"/>
      <c r="T139" s="250"/>
      <c r="U139" s="35"/>
      <c r="V139" s="35"/>
      <c r="W139" s="35"/>
      <c r="X139" s="35"/>
      <c r="Y139" s="83">
        <v>300.0</v>
      </c>
      <c r="Z139" s="100" t="s">
        <v>4567</v>
      </c>
      <c r="AA139" s="83">
        <v>100.0</v>
      </c>
      <c r="AB139" s="115" t="s">
        <v>4488</v>
      </c>
      <c r="AC139" s="83">
        <v>400.0</v>
      </c>
      <c r="AD139" s="100" t="s">
        <v>4448</v>
      </c>
      <c r="AE139" s="35"/>
      <c r="AF139" s="35"/>
      <c r="AG139" s="35"/>
      <c r="AI139" s="35"/>
      <c r="AJ139" s="35"/>
      <c r="AK139" s="35"/>
      <c r="AL139" s="35"/>
      <c r="AM139" s="35"/>
      <c r="AN139" s="35"/>
      <c r="AO139" s="35"/>
      <c r="AP139" s="35"/>
      <c r="AQ139" s="35"/>
      <c r="AR139" s="35"/>
      <c r="AS139" s="101"/>
      <c r="AT139" s="35"/>
      <c r="AU139" s="35"/>
      <c r="AV139" s="35"/>
      <c r="AW139" s="35"/>
      <c r="AX139" s="35"/>
      <c r="AY139" s="101"/>
      <c r="AZ139" s="114"/>
      <c r="BA139" s="35"/>
      <c r="BB139" s="35"/>
      <c r="BC139" s="35"/>
      <c r="BD139" s="35"/>
      <c r="BE139" s="35"/>
      <c r="BF139" s="35"/>
      <c r="BG139" s="83">
        <v>0.0</v>
      </c>
      <c r="BH139" s="84" t="s">
        <v>4451</v>
      </c>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row>
    <row r="140" ht="24.75" customHeight="1">
      <c r="A140" s="35"/>
      <c r="B140" s="82">
        <v>131.0</v>
      </c>
      <c r="C140" s="35"/>
      <c r="D140" s="35"/>
      <c r="E140" s="83">
        <v>200.0</v>
      </c>
      <c r="F140" s="100" t="s">
        <v>4496</v>
      </c>
      <c r="G140" s="35"/>
      <c r="H140" s="35"/>
      <c r="I140" s="83">
        <v>100.0</v>
      </c>
      <c r="J140" s="174" t="s">
        <v>4483</v>
      </c>
      <c r="K140" s="83">
        <v>300.0</v>
      </c>
      <c r="L140" s="116" t="s">
        <v>4512</v>
      </c>
      <c r="M140" s="35"/>
      <c r="N140" s="35"/>
      <c r="O140" s="35"/>
      <c r="P140" s="35"/>
      <c r="Q140" s="101"/>
      <c r="R140" s="114"/>
      <c r="S140" s="243"/>
      <c r="T140" s="250"/>
      <c r="U140" s="35"/>
      <c r="V140" s="35"/>
      <c r="W140" s="35"/>
      <c r="X140" s="35"/>
      <c r="Y140" s="83">
        <v>400.0</v>
      </c>
      <c r="Z140" s="100" t="s">
        <v>4580</v>
      </c>
      <c r="AA140" s="83">
        <v>50.0</v>
      </c>
      <c r="AB140" s="100" t="s">
        <v>4502</v>
      </c>
      <c r="AC140" s="83">
        <v>400.0</v>
      </c>
      <c r="AD140" s="100" t="s">
        <v>4462</v>
      </c>
      <c r="AE140" s="35"/>
      <c r="AF140" s="35"/>
      <c r="AG140" s="35"/>
      <c r="AI140" s="35"/>
      <c r="AJ140" s="35"/>
      <c r="AK140" s="35"/>
      <c r="AL140" s="35"/>
      <c r="AM140" s="35"/>
      <c r="AN140" s="35"/>
      <c r="AO140" s="35"/>
      <c r="AP140" s="35"/>
      <c r="AQ140" s="35"/>
      <c r="AR140" s="35"/>
      <c r="AS140" s="101"/>
      <c r="AT140" s="35"/>
      <c r="AU140" s="35"/>
      <c r="AV140" s="35"/>
      <c r="AW140" s="35"/>
      <c r="AX140" s="35"/>
      <c r="AY140" s="101"/>
      <c r="AZ140" s="114"/>
      <c r="BA140" s="35"/>
      <c r="BB140" s="35"/>
      <c r="BC140" s="35"/>
      <c r="BD140" s="35"/>
      <c r="BE140" s="35"/>
      <c r="BF140" s="35"/>
      <c r="BG140" s="83">
        <v>600.0</v>
      </c>
      <c r="BH140" s="84" t="s">
        <v>4465</v>
      </c>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5"/>
      <c r="CE140" s="35"/>
      <c r="CF140" s="35"/>
      <c r="CG140" s="35"/>
      <c r="CH140" s="35"/>
      <c r="CI140" s="35"/>
      <c r="CJ140" s="35"/>
    </row>
    <row r="141" ht="24.75" customHeight="1">
      <c r="A141" s="35"/>
      <c r="B141" s="82">
        <v>132.0</v>
      </c>
      <c r="C141" s="35"/>
      <c r="D141" s="35"/>
      <c r="E141" s="83">
        <v>100.0</v>
      </c>
      <c r="F141" s="100" t="s">
        <v>4510</v>
      </c>
      <c r="G141" s="35"/>
      <c r="H141" s="35"/>
      <c r="I141" s="83">
        <v>100.0</v>
      </c>
      <c r="J141" s="174" t="s">
        <v>4497</v>
      </c>
      <c r="K141" s="83">
        <v>300.0</v>
      </c>
      <c r="L141" s="116" t="s">
        <v>4526</v>
      </c>
      <c r="M141" s="35"/>
      <c r="N141" s="35"/>
      <c r="O141" s="35"/>
      <c r="P141" s="35"/>
      <c r="Q141" s="101"/>
      <c r="R141" s="114"/>
      <c r="S141" s="243"/>
      <c r="T141" s="250"/>
      <c r="U141" s="35"/>
      <c r="V141" s="35"/>
      <c r="W141" s="35"/>
      <c r="X141" s="35"/>
      <c r="Y141" s="83">
        <v>400.0</v>
      </c>
      <c r="Z141" s="100" t="s">
        <v>4591</v>
      </c>
      <c r="AA141" s="83">
        <v>100.0</v>
      </c>
      <c r="AB141" s="100" t="s">
        <v>4516</v>
      </c>
      <c r="AC141" s="83">
        <v>200.0</v>
      </c>
      <c r="AD141" s="100" t="s">
        <v>4475</v>
      </c>
      <c r="AE141" s="35"/>
      <c r="AF141" s="35"/>
      <c r="AG141" s="35"/>
      <c r="AI141" s="35"/>
      <c r="AJ141" s="35"/>
      <c r="AK141" s="35"/>
      <c r="AL141" s="35"/>
      <c r="AM141" s="35"/>
      <c r="AN141" s="35"/>
      <c r="AO141" s="35"/>
      <c r="AP141" s="35"/>
      <c r="AQ141" s="35"/>
      <c r="AR141" s="35"/>
      <c r="AS141" s="101"/>
      <c r="AT141" s="35"/>
      <c r="AU141" s="35"/>
      <c r="AV141" s="35"/>
      <c r="AW141" s="35"/>
      <c r="AX141" s="35"/>
      <c r="AY141" s="101"/>
      <c r="AZ141" s="114"/>
      <c r="BA141" s="35"/>
      <c r="BB141" s="35"/>
      <c r="BC141" s="35"/>
      <c r="BD141" s="35"/>
      <c r="BE141" s="35"/>
      <c r="BF141" s="35"/>
      <c r="BG141" s="83">
        <v>200.0</v>
      </c>
      <c r="BH141" s="84" t="s">
        <v>4478</v>
      </c>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row>
    <row r="142" ht="24.75" customHeight="1">
      <c r="A142" s="35"/>
      <c r="B142" s="82">
        <v>133.0</v>
      </c>
      <c r="C142" s="35"/>
      <c r="D142" s="35"/>
      <c r="E142" s="83">
        <v>100.0</v>
      </c>
      <c r="F142" s="100" t="s">
        <v>4524</v>
      </c>
      <c r="G142" s="35"/>
      <c r="H142" s="35"/>
      <c r="I142" s="83">
        <v>200.0</v>
      </c>
      <c r="J142" s="174" t="s">
        <v>4511</v>
      </c>
      <c r="K142" s="83">
        <v>200.0</v>
      </c>
      <c r="L142" s="116" t="s">
        <v>4539</v>
      </c>
      <c r="M142" s="35"/>
      <c r="N142" s="35"/>
      <c r="O142" s="35"/>
      <c r="P142" s="35"/>
      <c r="Q142" s="101"/>
      <c r="R142" s="114"/>
      <c r="S142" s="243"/>
      <c r="T142" s="250"/>
      <c r="U142" s="35"/>
      <c r="V142" s="35"/>
      <c r="W142" s="35"/>
      <c r="X142" s="35"/>
      <c r="Y142" s="83">
        <v>400.0</v>
      </c>
      <c r="Z142" s="100" t="s">
        <v>4602</v>
      </c>
      <c r="AA142" s="83">
        <v>300.0</v>
      </c>
      <c r="AB142" s="115" t="s">
        <v>4530</v>
      </c>
      <c r="AC142" s="83">
        <v>400.0</v>
      </c>
      <c r="AD142" s="100" t="s">
        <v>4489</v>
      </c>
      <c r="AE142" s="35"/>
      <c r="AF142" s="35"/>
      <c r="AG142" s="35"/>
      <c r="AI142" s="35"/>
      <c r="AJ142" s="35"/>
      <c r="AK142" s="35"/>
      <c r="AL142" s="35"/>
      <c r="AM142" s="35"/>
      <c r="AN142" s="35"/>
      <c r="AO142" s="35"/>
      <c r="AP142" s="35"/>
      <c r="AQ142" s="35"/>
      <c r="AR142" s="35"/>
      <c r="AS142" s="101"/>
      <c r="AT142" s="35"/>
      <c r="AU142" s="35"/>
      <c r="AV142" s="35"/>
      <c r="AW142" s="35"/>
      <c r="AX142" s="35"/>
      <c r="AY142" s="101"/>
      <c r="AZ142" s="114"/>
      <c r="BA142" s="35"/>
      <c r="BB142" s="35"/>
      <c r="BC142" s="35"/>
      <c r="BD142" s="35"/>
      <c r="BE142" s="35"/>
      <c r="BF142" s="35"/>
      <c r="BG142" s="83">
        <v>300.0</v>
      </c>
      <c r="BH142" s="84" t="s">
        <v>4492</v>
      </c>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row>
    <row r="143" ht="24.75" customHeight="1">
      <c r="A143" s="35"/>
      <c r="B143" s="82">
        <v>134.0</v>
      </c>
      <c r="C143" s="35"/>
      <c r="D143" s="35"/>
      <c r="E143" s="83">
        <v>100.0</v>
      </c>
      <c r="F143" s="100" t="s">
        <v>4537</v>
      </c>
      <c r="G143" s="35"/>
      <c r="H143" s="35"/>
      <c r="I143" s="83">
        <v>200.0</v>
      </c>
      <c r="J143" s="174" t="s">
        <v>4525</v>
      </c>
      <c r="K143" s="83">
        <v>200.0</v>
      </c>
      <c r="L143" s="116" t="s">
        <v>4552</v>
      </c>
      <c r="M143" s="35"/>
      <c r="N143" s="35"/>
      <c r="O143" s="35"/>
      <c r="P143" s="35"/>
      <c r="Q143" s="101"/>
      <c r="R143" s="114"/>
      <c r="S143" s="243"/>
      <c r="T143" s="250"/>
      <c r="U143" s="35"/>
      <c r="V143" s="35"/>
      <c r="W143" s="35"/>
      <c r="X143" s="35"/>
      <c r="Y143" s="83">
        <v>500.0</v>
      </c>
      <c r="Z143" s="100" t="s">
        <v>4612</v>
      </c>
      <c r="AA143" s="83">
        <v>50.0</v>
      </c>
      <c r="AB143" s="115" t="s">
        <v>4543</v>
      </c>
      <c r="AC143" s="83">
        <v>200.0</v>
      </c>
      <c r="AD143" s="100" t="s">
        <v>4503</v>
      </c>
      <c r="AE143" s="35"/>
      <c r="AF143" s="35"/>
      <c r="AG143" s="35"/>
      <c r="AI143" s="35"/>
      <c r="AJ143" s="35"/>
      <c r="AK143" s="35"/>
      <c r="AL143" s="35"/>
      <c r="AM143" s="35"/>
      <c r="AN143" s="35"/>
      <c r="AO143" s="35"/>
      <c r="AP143" s="35"/>
      <c r="AQ143" s="35"/>
      <c r="AR143" s="35"/>
      <c r="AS143" s="101"/>
      <c r="AT143" s="35"/>
      <c r="AU143" s="35"/>
      <c r="AV143" s="35"/>
      <c r="AW143" s="35"/>
      <c r="AX143" s="35"/>
      <c r="AY143" s="101"/>
      <c r="AZ143" s="114"/>
      <c r="BA143" s="35"/>
      <c r="BB143" s="35"/>
      <c r="BC143" s="35"/>
      <c r="BD143" s="35"/>
      <c r="BE143" s="35"/>
      <c r="BF143" s="35"/>
      <c r="BG143" s="83">
        <v>0.0</v>
      </c>
      <c r="BH143" s="84" t="s">
        <v>4506</v>
      </c>
      <c r="BI143" s="35"/>
      <c r="BJ143" s="35"/>
      <c r="BK143" s="35"/>
      <c r="BL143" s="35"/>
      <c r="BM143" s="35"/>
      <c r="BN143" s="35"/>
      <c r="BO143" s="35"/>
      <c r="BP143" s="35"/>
      <c r="BQ143" s="35"/>
      <c r="BR143" s="35"/>
      <c r="BS143" s="35"/>
      <c r="BT143" s="35"/>
      <c r="BU143" s="35"/>
      <c r="BV143" s="35"/>
      <c r="BW143" s="35"/>
      <c r="BX143" s="35"/>
      <c r="BY143" s="35"/>
      <c r="BZ143" s="35"/>
      <c r="CA143" s="35"/>
      <c r="CB143" s="35"/>
      <c r="CC143" s="35"/>
      <c r="CD143" s="35"/>
      <c r="CE143" s="35"/>
      <c r="CF143" s="35"/>
      <c r="CG143" s="35"/>
      <c r="CH143" s="35"/>
      <c r="CI143" s="35"/>
      <c r="CJ143" s="35"/>
    </row>
    <row r="144" ht="24.75" customHeight="1">
      <c r="A144" s="35"/>
      <c r="B144" s="82">
        <v>135.0</v>
      </c>
      <c r="C144" s="35"/>
      <c r="D144" s="35"/>
      <c r="E144" s="83">
        <v>100.0</v>
      </c>
      <c r="F144" s="100" t="s">
        <v>4550</v>
      </c>
      <c r="G144" s="35"/>
      <c r="H144" s="35"/>
      <c r="I144" s="83">
        <v>200.0</v>
      </c>
      <c r="J144" s="174" t="s">
        <v>4538</v>
      </c>
      <c r="K144" s="83">
        <v>200.0</v>
      </c>
      <c r="L144" s="116" t="s">
        <v>4564</v>
      </c>
      <c r="M144" s="35"/>
      <c r="N144" s="35"/>
      <c r="O144" s="35"/>
      <c r="P144" s="35"/>
      <c r="Q144" s="101"/>
      <c r="R144" s="114"/>
      <c r="S144" s="243"/>
      <c r="T144" s="250"/>
      <c r="U144" s="35"/>
      <c r="V144" s="35"/>
      <c r="W144" s="35"/>
      <c r="X144" s="35"/>
      <c r="Y144" s="83">
        <v>100.0</v>
      </c>
      <c r="Z144" s="100" t="s">
        <v>4635</v>
      </c>
      <c r="AA144" s="83">
        <v>200.0</v>
      </c>
      <c r="AB144" s="100" t="s">
        <v>4556</v>
      </c>
      <c r="AC144" s="83">
        <v>500.0</v>
      </c>
      <c r="AD144" s="100" t="s">
        <v>4517</v>
      </c>
      <c r="AE144" s="35"/>
      <c r="AF144" s="35"/>
      <c r="AG144" s="35"/>
      <c r="AI144" s="35"/>
      <c r="AJ144" s="35"/>
      <c r="AK144" s="35"/>
      <c r="AL144" s="35"/>
      <c r="AM144" s="35"/>
      <c r="AN144" s="35"/>
      <c r="AO144" s="35"/>
      <c r="AP144" s="35"/>
      <c r="AQ144" s="35"/>
      <c r="AR144" s="35"/>
      <c r="AS144" s="101"/>
      <c r="AT144" s="35"/>
      <c r="AU144" s="35"/>
      <c r="AV144" s="35"/>
      <c r="AW144" s="35"/>
      <c r="AX144" s="35"/>
      <c r="AY144" s="101"/>
      <c r="AZ144" s="114"/>
      <c r="BA144" s="35"/>
      <c r="BB144" s="35"/>
      <c r="BC144" s="35"/>
      <c r="BD144" s="35"/>
      <c r="BE144" s="35"/>
      <c r="BF144" s="35"/>
      <c r="BG144" s="83">
        <v>400.0</v>
      </c>
      <c r="BH144" s="84" t="s">
        <v>4520</v>
      </c>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row>
    <row r="145" ht="24.75" customHeight="1">
      <c r="A145" s="35"/>
      <c r="B145" s="82">
        <v>136.0</v>
      </c>
      <c r="C145" s="35"/>
      <c r="D145" s="35"/>
      <c r="E145" s="83">
        <v>200.0</v>
      </c>
      <c r="F145" s="100" t="s">
        <v>4562</v>
      </c>
      <c r="G145" s="35"/>
      <c r="H145" s="35"/>
      <c r="I145" s="83">
        <v>200.0</v>
      </c>
      <c r="J145" s="174" t="s">
        <v>4551</v>
      </c>
      <c r="K145" s="83">
        <v>200.0</v>
      </c>
      <c r="L145" s="116" t="s">
        <v>4577</v>
      </c>
      <c r="M145" s="35"/>
      <c r="N145" s="35"/>
      <c r="O145" s="35"/>
      <c r="P145" s="35"/>
      <c r="Q145" s="101"/>
      <c r="R145" s="114"/>
      <c r="S145" s="243"/>
      <c r="T145" s="250"/>
      <c r="U145" s="35"/>
      <c r="V145" s="35"/>
      <c r="W145" s="35"/>
      <c r="X145" s="35"/>
      <c r="Y145" s="83">
        <v>200.0</v>
      </c>
      <c r="Z145" s="100" t="s">
        <v>4646</v>
      </c>
      <c r="AA145" s="83">
        <v>50.0</v>
      </c>
      <c r="AB145" s="115" t="s">
        <v>4568</v>
      </c>
      <c r="AC145" s="83">
        <v>200.0</v>
      </c>
      <c r="AD145" s="100" t="s">
        <v>4531</v>
      </c>
      <c r="AE145" s="35"/>
      <c r="AF145" s="35"/>
      <c r="AG145" s="35"/>
      <c r="AI145" s="35"/>
      <c r="AJ145" s="35"/>
      <c r="AK145" s="35"/>
      <c r="AL145" s="35"/>
      <c r="AM145" s="35"/>
      <c r="AN145" s="35"/>
      <c r="AO145" s="35"/>
      <c r="AP145" s="35"/>
      <c r="AQ145" s="35"/>
      <c r="AR145" s="35"/>
      <c r="AS145" s="101"/>
      <c r="AT145" s="35"/>
      <c r="AU145" s="35"/>
      <c r="AV145" s="35"/>
      <c r="AW145" s="35"/>
      <c r="AX145" s="35"/>
      <c r="AY145" s="101"/>
      <c r="AZ145" s="114"/>
      <c r="BA145" s="35"/>
      <c r="BB145" s="35"/>
      <c r="BC145" s="35"/>
      <c r="BD145" s="35"/>
      <c r="BE145" s="35"/>
      <c r="BF145" s="35"/>
      <c r="BG145" s="83">
        <v>400.0</v>
      </c>
      <c r="BH145" s="84" t="s">
        <v>4533</v>
      </c>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row>
    <row r="146" ht="24.75" customHeight="1">
      <c r="A146" s="35"/>
      <c r="B146" s="82">
        <v>137.0</v>
      </c>
      <c r="C146" s="35"/>
      <c r="D146" s="35"/>
      <c r="E146" s="83">
        <v>100.0</v>
      </c>
      <c r="F146" s="100" t="s">
        <v>4575</v>
      </c>
      <c r="G146" s="35"/>
      <c r="H146" s="35"/>
      <c r="I146" s="83">
        <v>200.0</v>
      </c>
      <c r="J146" s="174" t="s">
        <v>4563</v>
      </c>
      <c r="K146" s="83">
        <v>200.0</v>
      </c>
      <c r="L146" s="116" t="s">
        <v>4589</v>
      </c>
      <c r="M146" s="35"/>
      <c r="N146" s="35"/>
      <c r="O146" s="35"/>
      <c r="P146" s="35"/>
      <c r="Q146" s="101"/>
      <c r="R146" s="114"/>
      <c r="S146" s="243"/>
      <c r="T146" s="250"/>
      <c r="U146" s="35"/>
      <c r="V146" s="35"/>
      <c r="W146" s="35"/>
      <c r="X146" s="35"/>
      <c r="Y146" s="83">
        <v>300.0</v>
      </c>
      <c r="Z146" s="115" t="s">
        <v>4669</v>
      </c>
      <c r="AA146" s="83">
        <v>100.0</v>
      </c>
      <c r="AB146" s="100" t="s">
        <v>4581</v>
      </c>
      <c r="AC146" s="83">
        <v>400.0</v>
      </c>
      <c r="AD146" s="100" t="s">
        <v>4544</v>
      </c>
      <c r="AE146" s="35"/>
      <c r="AF146" s="35"/>
      <c r="AG146" s="35"/>
      <c r="AI146" s="35"/>
      <c r="AJ146" s="35"/>
      <c r="AK146" s="35"/>
      <c r="AL146" s="35"/>
      <c r="AM146" s="35"/>
      <c r="AN146" s="35"/>
      <c r="AO146" s="35"/>
      <c r="AP146" s="35"/>
      <c r="AQ146" s="35"/>
      <c r="AR146" s="35"/>
      <c r="AS146" s="101"/>
      <c r="AT146" s="35"/>
      <c r="AU146" s="35"/>
      <c r="AV146" s="35"/>
      <c r="AW146" s="35"/>
      <c r="AX146" s="35"/>
      <c r="AY146" s="101"/>
      <c r="AZ146" s="114"/>
      <c r="BA146" s="35"/>
      <c r="BB146" s="35"/>
      <c r="BC146" s="35"/>
      <c r="BD146" s="35"/>
      <c r="BE146" s="35"/>
      <c r="BF146" s="35"/>
      <c r="BG146" s="83">
        <v>400.0</v>
      </c>
      <c r="BH146" s="84" t="s">
        <v>4546</v>
      </c>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row>
    <row r="147" ht="24.75" customHeight="1">
      <c r="A147" s="35"/>
      <c r="B147" s="82">
        <v>138.0</v>
      </c>
      <c r="C147" s="35"/>
      <c r="D147" s="35"/>
      <c r="E147" s="83">
        <v>100.0</v>
      </c>
      <c r="F147" s="100" t="s">
        <v>957</v>
      </c>
      <c r="G147" s="35"/>
      <c r="H147" s="35"/>
      <c r="I147" s="83">
        <v>200.0</v>
      </c>
      <c r="J147" s="174" t="s">
        <v>4576</v>
      </c>
      <c r="K147" s="83">
        <v>200.0</v>
      </c>
      <c r="L147" s="116" t="s">
        <v>4600</v>
      </c>
      <c r="M147" s="35"/>
      <c r="N147" s="35"/>
      <c r="O147" s="35"/>
      <c r="P147" s="35"/>
      <c r="Q147" s="101"/>
      <c r="R147" s="114"/>
      <c r="S147" s="243"/>
      <c r="T147" s="250"/>
      <c r="U147" s="35"/>
      <c r="V147" s="35"/>
      <c r="W147" s="35"/>
      <c r="X147" s="35"/>
      <c r="Y147" s="83">
        <v>100.0</v>
      </c>
      <c r="Z147" s="100" t="s">
        <v>4693</v>
      </c>
      <c r="AA147" s="83">
        <v>100.0</v>
      </c>
      <c r="AB147" s="100" t="s">
        <v>4592</v>
      </c>
      <c r="AC147" s="83">
        <v>600.0</v>
      </c>
      <c r="AD147" s="100" t="s">
        <v>4557</v>
      </c>
      <c r="AE147" s="35"/>
      <c r="AF147" s="35"/>
      <c r="AG147" s="35"/>
      <c r="AI147" s="35"/>
      <c r="AJ147" s="35"/>
      <c r="AK147" s="35"/>
      <c r="AL147" s="35"/>
      <c r="AM147" s="35"/>
      <c r="AN147" s="35"/>
      <c r="AO147" s="35"/>
      <c r="AP147" s="35"/>
      <c r="AQ147" s="35"/>
      <c r="AR147" s="35"/>
      <c r="AS147" s="101"/>
      <c r="AT147" s="35"/>
      <c r="AU147" s="35"/>
      <c r="AV147" s="35"/>
      <c r="AW147" s="35"/>
      <c r="AX147" s="35"/>
      <c r="AY147" s="101"/>
      <c r="AZ147" s="114"/>
      <c r="BA147" s="35"/>
      <c r="BB147" s="35"/>
      <c r="BC147" s="35"/>
      <c r="BD147" s="35"/>
      <c r="BE147" s="35"/>
      <c r="BF147" s="35"/>
      <c r="BG147" s="83">
        <v>200.0</v>
      </c>
      <c r="BH147" s="84" t="s">
        <v>4559</v>
      </c>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row>
    <row r="148" ht="24.75" customHeight="1">
      <c r="A148" s="35"/>
      <c r="B148" s="82">
        <v>139.0</v>
      </c>
      <c r="C148" s="35"/>
      <c r="D148" s="35"/>
      <c r="E148" s="83">
        <v>200.0</v>
      </c>
      <c r="F148" s="100" t="s">
        <v>4598</v>
      </c>
      <c r="G148" s="35"/>
      <c r="H148" s="35"/>
      <c r="I148" s="83">
        <v>200.0</v>
      </c>
      <c r="J148" s="174" t="s">
        <v>4588</v>
      </c>
      <c r="K148" s="83">
        <v>200.0</v>
      </c>
      <c r="L148" s="116" t="s">
        <v>4610</v>
      </c>
      <c r="M148" s="35"/>
      <c r="N148" s="35"/>
      <c r="O148" s="35"/>
      <c r="P148" s="35"/>
      <c r="Q148" s="101"/>
      <c r="R148" s="114"/>
      <c r="S148" s="243"/>
      <c r="T148" s="250"/>
      <c r="U148" s="35"/>
      <c r="V148" s="35"/>
      <c r="W148" s="35"/>
      <c r="X148" s="35"/>
      <c r="Y148" s="83">
        <v>100.0</v>
      </c>
      <c r="Z148" s="100" t="s">
        <v>4705</v>
      </c>
      <c r="AA148" s="83">
        <v>50.0</v>
      </c>
      <c r="AB148" s="100" t="s">
        <v>4603</v>
      </c>
      <c r="AC148" s="83">
        <v>300.0</v>
      </c>
      <c r="AD148" s="100" t="s">
        <v>4569</v>
      </c>
      <c r="AE148" s="35"/>
      <c r="AF148" s="35"/>
      <c r="AG148" s="35"/>
      <c r="AI148" s="35"/>
      <c r="AJ148" s="35"/>
      <c r="AK148" s="35"/>
      <c r="AL148" s="35"/>
      <c r="AM148" s="35"/>
      <c r="AN148" s="35"/>
      <c r="AO148" s="35"/>
      <c r="AP148" s="35"/>
      <c r="AQ148" s="35"/>
      <c r="AR148" s="35"/>
      <c r="AS148" s="101"/>
      <c r="AT148" s="35"/>
      <c r="AU148" s="35"/>
      <c r="AV148" s="35"/>
      <c r="AW148" s="35"/>
      <c r="AX148" s="35"/>
      <c r="AY148" s="101"/>
      <c r="AZ148" s="114"/>
      <c r="BA148" s="35"/>
      <c r="BB148" s="35"/>
      <c r="BC148" s="35"/>
      <c r="BD148" s="35"/>
      <c r="BE148" s="35"/>
      <c r="BF148" s="35"/>
      <c r="BG148" s="83">
        <v>300.0</v>
      </c>
      <c r="BH148" s="84" t="s">
        <v>4571</v>
      </c>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row>
    <row r="149" ht="24.75" customHeight="1">
      <c r="A149" s="35"/>
      <c r="B149" s="82">
        <v>140.0</v>
      </c>
      <c r="C149" s="35"/>
      <c r="D149" s="35"/>
      <c r="E149" s="83">
        <v>300.0</v>
      </c>
      <c r="F149" s="100" t="s">
        <v>2018</v>
      </c>
      <c r="G149" s="35"/>
      <c r="H149" s="35"/>
      <c r="I149" s="83">
        <v>200.0</v>
      </c>
      <c r="J149" s="174" t="s">
        <v>4599</v>
      </c>
      <c r="K149" s="83">
        <v>200.0</v>
      </c>
      <c r="L149" s="116" t="s">
        <v>4622</v>
      </c>
      <c r="M149" s="35"/>
      <c r="N149" s="35"/>
      <c r="O149" s="35"/>
      <c r="P149" s="35"/>
      <c r="Q149" s="101"/>
      <c r="R149" s="114"/>
      <c r="S149" s="243"/>
      <c r="T149" s="250"/>
      <c r="U149" s="35"/>
      <c r="V149" s="35"/>
      <c r="W149" s="35"/>
      <c r="X149" s="35"/>
      <c r="Y149" s="83">
        <v>200.0</v>
      </c>
      <c r="Z149" s="115" t="s">
        <v>4716</v>
      </c>
      <c r="AA149" s="83">
        <v>100.0</v>
      </c>
      <c r="AB149" s="115" t="s">
        <v>4613</v>
      </c>
      <c r="AC149" s="83">
        <v>200.0</v>
      </c>
      <c r="AD149" s="100" t="s">
        <v>4582</v>
      </c>
      <c r="AE149" s="35"/>
      <c r="AF149" s="35"/>
      <c r="AG149" s="35"/>
      <c r="AI149" s="35"/>
      <c r="AJ149" s="35"/>
      <c r="AK149" s="35"/>
      <c r="AL149" s="35"/>
      <c r="AM149" s="35"/>
      <c r="AN149" s="35"/>
      <c r="AO149" s="35"/>
      <c r="AP149" s="35"/>
      <c r="AQ149" s="35"/>
      <c r="AR149" s="35"/>
      <c r="AS149" s="101"/>
      <c r="AT149" s="35"/>
      <c r="AU149" s="35"/>
      <c r="AV149" s="35"/>
      <c r="AW149" s="35"/>
      <c r="AX149" s="35"/>
      <c r="AY149" s="101"/>
      <c r="AZ149" s="114"/>
      <c r="BA149" s="35"/>
      <c r="BB149" s="35"/>
      <c r="BC149" s="35"/>
      <c r="BD149" s="35"/>
      <c r="BE149" s="35"/>
      <c r="BF149" s="35"/>
      <c r="BG149" s="83">
        <v>400.0</v>
      </c>
      <c r="BH149" s="84" t="s">
        <v>4584</v>
      </c>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row>
    <row r="150" ht="24.75" customHeight="1">
      <c r="A150" s="35"/>
      <c r="B150" s="82">
        <v>141.0</v>
      </c>
      <c r="C150" s="35"/>
      <c r="D150" s="35"/>
      <c r="E150" s="83">
        <v>300.0</v>
      </c>
      <c r="F150" s="100" t="s">
        <v>4620</v>
      </c>
      <c r="G150" s="35"/>
      <c r="H150" s="35"/>
      <c r="I150" s="83">
        <v>200.0</v>
      </c>
      <c r="J150" s="174" t="s">
        <v>4609</v>
      </c>
      <c r="K150" s="83">
        <v>200.0</v>
      </c>
      <c r="L150" s="116" t="s">
        <v>4633</v>
      </c>
      <c r="M150" s="35"/>
      <c r="N150" s="35"/>
      <c r="O150" s="35"/>
      <c r="P150" s="35"/>
      <c r="Q150" s="101"/>
      <c r="R150" s="114"/>
      <c r="S150" s="243"/>
      <c r="T150" s="250"/>
      <c r="U150" s="35"/>
      <c r="V150" s="35"/>
      <c r="W150" s="35"/>
      <c r="X150" s="35"/>
      <c r="Y150" s="83">
        <v>200.0</v>
      </c>
      <c r="Z150" s="100" t="s">
        <v>4738</v>
      </c>
      <c r="AA150" s="83">
        <v>100.0</v>
      </c>
      <c r="AB150" s="115" t="s">
        <v>4624</v>
      </c>
      <c r="AC150" s="83">
        <v>300.0</v>
      </c>
      <c r="AD150" s="100" t="s">
        <v>4593</v>
      </c>
      <c r="AE150" s="35"/>
      <c r="AF150" s="35"/>
      <c r="AG150" s="35"/>
      <c r="AI150" s="35"/>
      <c r="AJ150" s="35"/>
      <c r="AK150" s="35"/>
      <c r="AL150" s="35"/>
      <c r="AM150" s="35"/>
      <c r="AN150" s="35"/>
      <c r="AO150" s="35"/>
      <c r="AP150" s="35"/>
      <c r="AQ150" s="35"/>
      <c r="AR150" s="35"/>
      <c r="AS150" s="101"/>
      <c r="AT150" s="35"/>
      <c r="AU150" s="35"/>
      <c r="AV150" s="35"/>
      <c r="AW150" s="35"/>
      <c r="AX150" s="35"/>
      <c r="AY150" s="101"/>
      <c r="AZ150" s="114"/>
      <c r="BA150" s="35"/>
      <c r="BB150" s="35"/>
      <c r="BC150" s="35"/>
      <c r="BD150" s="35"/>
      <c r="BE150" s="35"/>
      <c r="BF150" s="35"/>
      <c r="BG150" s="83">
        <v>800.0</v>
      </c>
      <c r="BH150" s="84" t="s">
        <v>4595</v>
      </c>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row>
    <row r="151" ht="24.75" customHeight="1">
      <c r="A151" s="35"/>
      <c r="B151" s="82">
        <v>142.0</v>
      </c>
      <c r="C151" s="35"/>
      <c r="D151" s="35"/>
      <c r="E151" s="83">
        <v>100.0</v>
      </c>
      <c r="F151" s="100" t="s">
        <v>4631</v>
      </c>
      <c r="G151" s="35"/>
      <c r="H151" s="35"/>
      <c r="I151" s="83">
        <v>200.0</v>
      </c>
      <c r="J151" s="174" t="s">
        <v>4621</v>
      </c>
      <c r="K151" s="83">
        <v>200.0</v>
      </c>
      <c r="L151" s="116" t="s">
        <v>4644</v>
      </c>
      <c r="M151" s="35"/>
      <c r="N151" s="35"/>
      <c r="O151" s="35"/>
      <c r="P151" s="35"/>
      <c r="Q151" s="101"/>
      <c r="R151" s="114"/>
      <c r="S151" s="243"/>
      <c r="T151" s="250"/>
      <c r="U151" s="35"/>
      <c r="V151" s="35"/>
      <c r="W151" s="35"/>
      <c r="X151" s="35"/>
      <c r="Y151" s="83">
        <v>200.0</v>
      </c>
      <c r="Z151" s="100" t="s">
        <v>4749</v>
      </c>
      <c r="AA151" s="83">
        <v>200.0</v>
      </c>
      <c r="AB151" s="174" t="s">
        <v>4636</v>
      </c>
      <c r="AC151" s="83">
        <v>200.0</v>
      </c>
      <c r="AD151" s="100" t="s">
        <v>4604</v>
      </c>
      <c r="AE151" s="35"/>
      <c r="AF151" s="35"/>
      <c r="AG151" s="35"/>
      <c r="AI151" s="35"/>
      <c r="AJ151" s="35"/>
      <c r="AK151" s="35"/>
      <c r="AL151" s="35"/>
      <c r="AM151" s="35"/>
      <c r="AN151" s="35"/>
      <c r="AO151" s="35"/>
      <c r="AP151" s="35"/>
      <c r="AQ151" s="35"/>
      <c r="AR151" s="35"/>
      <c r="AS151" s="101"/>
      <c r="AT151" s="35"/>
      <c r="AU151" s="35"/>
      <c r="AV151" s="35"/>
      <c r="AW151" s="35"/>
      <c r="AX151" s="35"/>
      <c r="AY151" s="101"/>
      <c r="AZ151" s="114"/>
      <c r="BA151" s="35"/>
      <c r="BB151" s="35"/>
      <c r="BC151" s="35"/>
      <c r="BD151" s="35"/>
      <c r="BE151" s="35"/>
      <c r="BF151" s="35"/>
      <c r="BG151" s="83">
        <v>200.0</v>
      </c>
      <c r="BH151" s="84" t="s">
        <v>4605</v>
      </c>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row>
    <row r="152" ht="24.75" customHeight="1">
      <c r="A152" s="35"/>
      <c r="B152" s="82">
        <v>143.0</v>
      </c>
      <c r="C152" s="35"/>
      <c r="D152" s="35"/>
      <c r="E152" s="83">
        <v>100.0</v>
      </c>
      <c r="F152" s="100" t="s">
        <v>4642</v>
      </c>
      <c r="G152" s="35"/>
      <c r="H152" s="35"/>
      <c r="I152" s="83">
        <v>200.0</v>
      </c>
      <c r="J152" s="174" t="s">
        <v>4632</v>
      </c>
      <c r="K152" s="83">
        <v>200.0</v>
      </c>
      <c r="L152" s="116" t="s">
        <v>4656</v>
      </c>
      <c r="M152" s="35"/>
      <c r="N152" s="35"/>
      <c r="O152" s="35"/>
      <c r="P152" s="35"/>
      <c r="Q152" s="101"/>
      <c r="R152" s="114"/>
      <c r="S152" s="243"/>
      <c r="T152" s="250"/>
      <c r="U152" s="35"/>
      <c r="V152" s="35"/>
      <c r="W152" s="35"/>
      <c r="X152" s="35"/>
      <c r="Y152" s="83">
        <v>200.0</v>
      </c>
      <c r="Z152" s="100" t="s">
        <v>4760</v>
      </c>
      <c r="AA152" s="83">
        <v>200.0</v>
      </c>
      <c r="AB152" s="174" t="s">
        <v>4647</v>
      </c>
      <c r="AC152" s="83">
        <v>300.0</v>
      </c>
      <c r="AD152" s="100" t="s">
        <v>4614</v>
      </c>
      <c r="AE152" s="35"/>
      <c r="AF152" s="35"/>
      <c r="AG152" s="35"/>
      <c r="AI152" s="35"/>
      <c r="AJ152" s="35"/>
      <c r="AK152" s="35"/>
      <c r="AL152" s="35"/>
      <c r="AM152" s="35"/>
      <c r="AN152" s="35"/>
      <c r="AO152" s="35"/>
      <c r="AP152" s="35"/>
      <c r="AQ152" s="35"/>
      <c r="AR152" s="35"/>
      <c r="AS152" s="101"/>
      <c r="AT152" s="35"/>
      <c r="AU152" s="35"/>
      <c r="AV152" s="35"/>
      <c r="AW152" s="35"/>
      <c r="AX152" s="35"/>
      <c r="AY152" s="101"/>
      <c r="AZ152" s="114"/>
      <c r="BA152" s="35"/>
      <c r="BB152" s="35"/>
      <c r="BC152" s="35"/>
      <c r="BD152" s="35"/>
      <c r="BE152" s="35"/>
      <c r="BF152" s="35"/>
      <c r="BG152" s="83">
        <v>200.0</v>
      </c>
      <c r="BH152" s="84" t="s">
        <v>4616</v>
      </c>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row>
    <row r="153" ht="24.75" customHeight="1">
      <c r="A153" s="35"/>
      <c r="B153" s="82">
        <v>144.0</v>
      </c>
      <c r="C153" s="35"/>
      <c r="D153" s="35"/>
      <c r="E153" s="83">
        <v>50.0</v>
      </c>
      <c r="F153" s="100" t="s">
        <v>4654</v>
      </c>
      <c r="G153" s="35"/>
      <c r="H153" s="35"/>
      <c r="I153" s="83">
        <v>200.0</v>
      </c>
      <c r="J153" s="174" t="s">
        <v>4643</v>
      </c>
      <c r="K153" s="83">
        <v>200.0</v>
      </c>
      <c r="L153" s="116" t="s">
        <v>4667</v>
      </c>
      <c r="M153" s="35"/>
      <c r="N153" s="35"/>
      <c r="O153" s="35"/>
      <c r="P153" s="35"/>
      <c r="Q153" s="101"/>
      <c r="R153" s="114"/>
      <c r="S153" s="243"/>
      <c r="T153" s="250"/>
      <c r="U153" s="35"/>
      <c r="V153" s="35"/>
      <c r="W153" s="35"/>
      <c r="X153" s="35"/>
      <c r="Y153" s="83">
        <v>200.0</v>
      </c>
      <c r="Z153" s="100" t="s">
        <v>4771</v>
      </c>
      <c r="AA153" s="83">
        <v>200.0</v>
      </c>
      <c r="AB153" s="156" t="s">
        <v>4659</v>
      </c>
      <c r="AC153" s="83">
        <v>500.0</v>
      </c>
      <c r="AD153" s="100" t="s">
        <v>4625</v>
      </c>
      <c r="AE153" s="35"/>
      <c r="AF153" s="35"/>
      <c r="AG153" s="35"/>
      <c r="AI153" s="35"/>
      <c r="AJ153" s="35"/>
      <c r="AK153" s="35"/>
      <c r="AL153" s="35"/>
      <c r="AM153" s="35"/>
      <c r="AN153" s="35"/>
      <c r="AO153" s="35"/>
      <c r="AP153" s="35"/>
      <c r="AQ153" s="35"/>
      <c r="AR153" s="35"/>
      <c r="AS153" s="101"/>
      <c r="AT153" s="35"/>
      <c r="AU153" s="35"/>
      <c r="AV153" s="35"/>
      <c r="AW153" s="35"/>
      <c r="AX153" s="35"/>
      <c r="AY153" s="101"/>
      <c r="AZ153" s="114"/>
      <c r="BA153" s="35"/>
      <c r="BB153" s="35"/>
      <c r="BC153" s="35"/>
      <c r="BD153" s="35"/>
      <c r="BE153" s="35"/>
      <c r="BF153" s="35"/>
      <c r="BG153" s="83">
        <v>200.0</v>
      </c>
      <c r="BH153" s="511" t="s">
        <v>4627</v>
      </c>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row>
    <row r="154" ht="24.75" customHeight="1">
      <c r="A154" s="35"/>
      <c r="B154" s="82">
        <v>145.0</v>
      </c>
      <c r="C154" s="35"/>
      <c r="D154" s="35"/>
      <c r="E154" s="83">
        <v>100.0</v>
      </c>
      <c r="F154" s="100" t="s">
        <v>4665</v>
      </c>
      <c r="G154" s="35"/>
      <c r="H154" s="35"/>
      <c r="I154" s="83">
        <v>200.0</v>
      </c>
      <c r="J154" s="174" t="s">
        <v>4655</v>
      </c>
      <c r="K154" s="83">
        <v>200.0</v>
      </c>
      <c r="L154" s="116" t="s">
        <v>4680</v>
      </c>
      <c r="M154" s="35"/>
      <c r="N154" s="35"/>
      <c r="O154" s="35"/>
      <c r="P154" s="35"/>
      <c r="Q154" s="101"/>
      <c r="R154" s="114"/>
      <c r="S154" s="243"/>
      <c r="T154" s="250"/>
      <c r="U154" s="35"/>
      <c r="V154" s="35"/>
      <c r="W154" s="35"/>
      <c r="X154" s="35"/>
      <c r="Y154" s="83">
        <v>500.0</v>
      </c>
      <c r="Z154" s="100" t="s">
        <v>4782</v>
      </c>
      <c r="AA154" s="83">
        <v>200.0</v>
      </c>
      <c r="AB154" s="174" t="s">
        <v>4670</v>
      </c>
      <c r="AC154" s="83">
        <v>100.0</v>
      </c>
      <c r="AD154" s="100" t="s">
        <v>4637</v>
      </c>
      <c r="AE154" s="35"/>
      <c r="AF154" s="35"/>
      <c r="AG154" s="35"/>
      <c r="AI154" s="35"/>
      <c r="AJ154" s="35"/>
      <c r="AK154" s="35"/>
      <c r="AL154" s="35"/>
      <c r="AM154" s="35"/>
      <c r="AN154" s="35"/>
      <c r="AO154" s="35"/>
      <c r="AP154" s="35"/>
      <c r="AQ154" s="35"/>
      <c r="AR154" s="35"/>
      <c r="AS154" s="101"/>
      <c r="AT154" s="35"/>
      <c r="AU154" s="35"/>
      <c r="AV154" s="35"/>
      <c r="AW154" s="35"/>
      <c r="AX154" s="35"/>
      <c r="AY154" s="101"/>
      <c r="AZ154" s="114"/>
      <c r="BA154" s="35"/>
      <c r="BB154" s="35"/>
      <c r="BC154" s="35"/>
      <c r="BD154" s="35"/>
      <c r="BE154" s="35"/>
      <c r="BF154" s="35"/>
      <c r="BG154" s="142">
        <v>500.0</v>
      </c>
      <c r="BH154" s="512" t="s">
        <v>4638</v>
      </c>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row>
    <row r="155" ht="24.75" customHeight="1">
      <c r="A155" s="35"/>
      <c r="B155" s="82">
        <v>146.0</v>
      </c>
      <c r="C155" s="35"/>
      <c r="D155" s="35"/>
      <c r="E155" s="83">
        <v>300.0</v>
      </c>
      <c r="F155" s="118" t="s">
        <v>4678</v>
      </c>
      <c r="G155" s="35"/>
      <c r="H155" s="35"/>
      <c r="I155" s="83">
        <v>200.0</v>
      </c>
      <c r="J155" s="174" t="s">
        <v>4666</v>
      </c>
      <c r="K155" s="83">
        <v>200.0</v>
      </c>
      <c r="L155" s="116" t="s">
        <v>4691</v>
      </c>
      <c r="M155" s="35"/>
      <c r="N155" s="35"/>
      <c r="O155" s="35"/>
      <c r="P155" s="35"/>
      <c r="Q155" s="101"/>
      <c r="R155" s="114"/>
      <c r="S155" s="243"/>
      <c r="T155" s="250"/>
      <c r="U155" s="35"/>
      <c r="V155" s="35"/>
      <c r="W155" s="35"/>
      <c r="X155" s="35"/>
      <c r="Y155" s="83">
        <v>200.0</v>
      </c>
      <c r="Z155" s="100" t="s">
        <v>4793</v>
      </c>
      <c r="AA155" s="83">
        <v>200.0</v>
      </c>
      <c r="AB155" s="174" t="s">
        <v>4683</v>
      </c>
      <c r="AC155" s="83">
        <v>200.0</v>
      </c>
      <c r="AD155" s="100" t="s">
        <v>4648</v>
      </c>
      <c r="AE155" s="35"/>
      <c r="AF155" s="35"/>
      <c r="AG155" s="35"/>
      <c r="AI155" s="35"/>
      <c r="AJ155" s="35"/>
      <c r="AK155" s="35"/>
      <c r="AL155" s="35"/>
      <c r="AM155" s="35"/>
      <c r="AN155" s="35"/>
      <c r="AO155" s="35"/>
      <c r="AP155" s="35"/>
      <c r="AQ155" s="35"/>
      <c r="AR155" s="35"/>
      <c r="AS155" s="101"/>
      <c r="AT155" s="35"/>
      <c r="AU155" s="35"/>
      <c r="AV155" s="35"/>
      <c r="AW155" s="35"/>
      <c r="AX155" s="35"/>
      <c r="AY155" s="101"/>
      <c r="AZ155" s="114"/>
      <c r="BA155" s="35"/>
      <c r="BB155" s="35"/>
      <c r="BC155" s="35"/>
      <c r="BD155" s="35"/>
      <c r="BE155" s="35"/>
      <c r="BF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row>
    <row r="156" ht="24.75" customHeight="1">
      <c r="A156" s="35"/>
      <c r="B156" s="82">
        <v>147.0</v>
      </c>
      <c r="C156" s="35"/>
      <c r="D156" s="35"/>
      <c r="E156" s="83">
        <v>100.0</v>
      </c>
      <c r="F156" s="100" t="s">
        <v>2119</v>
      </c>
      <c r="G156" s="35"/>
      <c r="H156" s="35"/>
      <c r="I156" s="83">
        <v>100.0</v>
      </c>
      <c r="J156" s="174" t="s">
        <v>4679</v>
      </c>
      <c r="K156" s="83">
        <v>200.0</v>
      </c>
      <c r="L156" s="116" t="s">
        <v>4703</v>
      </c>
      <c r="M156" s="35"/>
      <c r="N156" s="35"/>
      <c r="O156" s="35"/>
      <c r="P156" s="35"/>
      <c r="Q156" s="101"/>
      <c r="R156" s="114"/>
      <c r="S156" s="243"/>
      <c r="T156" s="250"/>
      <c r="U156" s="35"/>
      <c r="V156" s="35"/>
      <c r="W156" s="35"/>
      <c r="X156" s="35"/>
      <c r="Y156" s="83">
        <v>500.0</v>
      </c>
      <c r="Z156" s="100" t="s">
        <v>4803</v>
      </c>
      <c r="AA156" s="142">
        <v>200.0</v>
      </c>
      <c r="AB156" s="239" t="s">
        <v>4694</v>
      </c>
      <c r="AC156" s="83">
        <v>300.0</v>
      </c>
      <c r="AD156" s="100" t="s">
        <v>4684</v>
      </c>
      <c r="AE156" s="35"/>
      <c r="AF156" s="35"/>
      <c r="AG156" s="35"/>
      <c r="AI156" s="35"/>
      <c r="AJ156" s="35"/>
      <c r="AK156" s="35"/>
      <c r="AL156" s="35"/>
      <c r="AM156" s="35"/>
      <c r="AN156" s="35"/>
      <c r="AO156" s="35"/>
      <c r="AP156" s="35"/>
      <c r="AQ156" s="35"/>
      <c r="AR156" s="35"/>
      <c r="AS156" s="101"/>
      <c r="AT156" s="35"/>
      <c r="AU156" s="35"/>
      <c r="AV156" s="35"/>
      <c r="AW156" s="35"/>
      <c r="AX156" s="35"/>
      <c r="AY156" s="101"/>
      <c r="AZ156" s="114"/>
      <c r="BA156" s="35"/>
      <c r="BB156" s="35"/>
      <c r="BC156" s="35"/>
      <c r="BD156" s="35"/>
      <c r="BE156" s="35"/>
      <c r="BF156" s="35"/>
      <c r="BG156" s="101"/>
      <c r="BH156" s="114"/>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row>
    <row r="157" ht="24.75" customHeight="1">
      <c r="A157" s="35"/>
      <c r="B157" s="82">
        <v>148.0</v>
      </c>
      <c r="C157" s="35"/>
      <c r="D157" s="35"/>
      <c r="E157" s="83">
        <v>100.0</v>
      </c>
      <c r="F157" s="100" t="s">
        <v>4701</v>
      </c>
      <c r="G157" s="35"/>
      <c r="H157" s="35"/>
      <c r="I157" s="83">
        <v>100.0</v>
      </c>
      <c r="J157" s="174" t="s">
        <v>4690</v>
      </c>
      <c r="K157" s="83">
        <v>200.0</v>
      </c>
      <c r="L157" s="116" t="s">
        <v>4714</v>
      </c>
      <c r="M157" s="35"/>
      <c r="N157" s="35"/>
      <c r="O157" s="35"/>
      <c r="P157" s="35"/>
      <c r="Q157" s="101"/>
      <c r="R157" s="114"/>
      <c r="S157" s="243"/>
      <c r="T157" s="250"/>
      <c r="U157" s="35"/>
      <c r="V157" s="35"/>
      <c r="W157" s="35"/>
      <c r="X157" s="35"/>
      <c r="Y157" s="83">
        <v>300.0</v>
      </c>
      <c r="Z157" s="100" t="s">
        <v>4814</v>
      </c>
      <c r="AA157" s="101"/>
      <c r="AB157" s="114"/>
      <c r="AC157" s="83">
        <v>200.0</v>
      </c>
      <c r="AD157" s="100" t="s">
        <v>4695</v>
      </c>
      <c r="AE157" s="35"/>
      <c r="AF157" s="35"/>
      <c r="AG157" s="35"/>
      <c r="AI157" s="35"/>
      <c r="AJ157" s="35"/>
      <c r="AK157" s="35"/>
      <c r="AL157" s="35"/>
      <c r="AM157" s="35"/>
      <c r="AN157" s="35"/>
      <c r="AO157" s="35"/>
      <c r="AP157" s="35"/>
      <c r="AQ157" s="35"/>
      <c r="AR157" s="35"/>
      <c r="AS157" s="101"/>
      <c r="AT157" s="35"/>
      <c r="AU157" s="35"/>
      <c r="AV157" s="35"/>
      <c r="AW157" s="35"/>
      <c r="AX157" s="35"/>
      <c r="AY157" s="101"/>
      <c r="AZ157" s="114"/>
      <c r="BA157" s="35"/>
      <c r="BB157" s="35"/>
      <c r="BC157" s="35"/>
      <c r="BD157" s="35"/>
      <c r="BE157" s="35"/>
      <c r="BF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row>
    <row r="158" ht="24.75" customHeight="1">
      <c r="A158" s="35"/>
      <c r="B158" s="82">
        <v>149.0</v>
      </c>
      <c r="C158" s="35"/>
      <c r="D158" s="35"/>
      <c r="E158" s="83">
        <v>50.0</v>
      </c>
      <c r="F158" s="100" t="s">
        <v>4712</v>
      </c>
      <c r="G158" s="35"/>
      <c r="H158" s="35"/>
      <c r="I158" s="83">
        <v>300.0</v>
      </c>
      <c r="J158" s="156" t="s">
        <v>4357</v>
      </c>
      <c r="K158" s="83">
        <v>200.0</v>
      </c>
      <c r="L158" s="116" t="s">
        <v>4725</v>
      </c>
      <c r="M158" s="35"/>
      <c r="N158" s="35"/>
      <c r="O158" s="35"/>
      <c r="P158" s="35"/>
      <c r="Q158" s="101"/>
      <c r="R158" s="114"/>
      <c r="S158" s="243"/>
      <c r="T158" s="250"/>
      <c r="U158" s="35"/>
      <c r="V158" s="35"/>
      <c r="W158" s="35"/>
      <c r="X158" s="101"/>
      <c r="Y158" s="83">
        <v>400.0</v>
      </c>
      <c r="Z158" s="100" t="s">
        <v>1082</v>
      </c>
      <c r="AA158" s="101"/>
      <c r="AB158" s="114"/>
      <c r="AC158" s="83">
        <v>300.0</v>
      </c>
      <c r="AD158" s="100" t="s">
        <v>4706</v>
      </c>
      <c r="AE158" s="35"/>
      <c r="AG158" s="35"/>
      <c r="AI158" s="35"/>
      <c r="AJ158" s="35"/>
      <c r="AK158" s="35"/>
      <c r="AL158" s="35"/>
      <c r="AM158" s="35"/>
      <c r="AN158" s="35"/>
      <c r="AO158" s="35"/>
      <c r="AP158" s="35"/>
      <c r="AQ158" s="35"/>
      <c r="AR158" s="35"/>
      <c r="AS158" s="101"/>
      <c r="AT158" s="35"/>
      <c r="AU158" s="35"/>
      <c r="AV158" s="35"/>
      <c r="AW158" s="35"/>
      <c r="AX158" s="35"/>
      <c r="AY158" s="101"/>
      <c r="AZ158" s="114"/>
      <c r="BA158" s="35"/>
      <c r="BB158" s="35"/>
      <c r="BC158" s="35"/>
      <c r="BD158" s="35"/>
      <c r="BE158" s="35"/>
      <c r="BF158" s="35"/>
      <c r="BG158" s="101"/>
      <c r="BH158" s="144"/>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row>
    <row r="159" ht="24.75" customHeight="1">
      <c r="A159" s="35"/>
      <c r="B159" s="82">
        <v>150.0</v>
      </c>
      <c r="C159" s="35"/>
      <c r="D159" s="35"/>
      <c r="E159" s="83">
        <v>100.0</v>
      </c>
      <c r="F159" s="100" t="s">
        <v>4734</v>
      </c>
      <c r="G159" s="35"/>
      <c r="H159" s="35"/>
      <c r="I159" s="83">
        <v>100.0</v>
      </c>
      <c r="J159" s="174" t="s">
        <v>4702</v>
      </c>
      <c r="K159" s="83">
        <v>200.0</v>
      </c>
      <c r="L159" s="116" t="s">
        <v>4736</v>
      </c>
      <c r="M159" s="35"/>
      <c r="N159" s="35"/>
      <c r="O159" s="35"/>
      <c r="P159" s="35"/>
      <c r="Q159" s="101"/>
      <c r="R159" s="114"/>
      <c r="S159" s="243"/>
      <c r="T159" s="250"/>
      <c r="U159" s="35"/>
      <c r="V159" s="35"/>
      <c r="W159" s="35"/>
      <c r="X159" s="101"/>
      <c r="Y159" s="83">
        <v>500.0</v>
      </c>
      <c r="Z159" s="100" t="s">
        <v>2951</v>
      </c>
      <c r="AA159" s="101"/>
      <c r="AB159" s="114"/>
      <c r="AC159" s="83">
        <v>200.0</v>
      </c>
      <c r="AD159" s="100" t="s">
        <v>4717</v>
      </c>
      <c r="AE159" s="35"/>
      <c r="AG159" s="35"/>
      <c r="AI159" s="35"/>
      <c r="AJ159" s="35"/>
      <c r="AK159" s="35"/>
      <c r="AL159" s="35"/>
      <c r="AM159" s="35"/>
      <c r="AN159" s="35"/>
      <c r="AO159" s="35"/>
      <c r="AP159" s="35"/>
      <c r="AQ159" s="35"/>
      <c r="AR159" s="35"/>
      <c r="AS159" s="101"/>
      <c r="AT159" s="35"/>
      <c r="AU159" s="35"/>
      <c r="AV159" s="35"/>
      <c r="AW159" s="35"/>
      <c r="AX159" s="35"/>
      <c r="AY159" s="101"/>
      <c r="AZ159" s="114"/>
      <c r="BA159" s="35"/>
      <c r="BB159" s="35"/>
      <c r="BC159" s="35"/>
      <c r="BD159" s="35"/>
      <c r="BE159" s="35"/>
      <c r="BF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row>
    <row r="160" ht="24.75" customHeight="1">
      <c r="A160" s="35"/>
      <c r="B160" s="82">
        <v>151.0</v>
      </c>
      <c r="C160" s="35"/>
      <c r="D160" s="35"/>
      <c r="E160" s="83">
        <v>300.0</v>
      </c>
      <c r="F160" s="100" t="s">
        <v>4745</v>
      </c>
      <c r="G160" s="35"/>
      <c r="H160" s="35"/>
      <c r="I160" s="83">
        <v>200.0</v>
      </c>
      <c r="J160" s="156" t="s">
        <v>4713</v>
      </c>
      <c r="K160" s="83">
        <v>200.0</v>
      </c>
      <c r="L160" s="116" t="s">
        <v>4747</v>
      </c>
      <c r="M160" s="35"/>
      <c r="N160" s="35"/>
      <c r="O160" s="35"/>
      <c r="P160" s="35"/>
      <c r="Q160" s="101"/>
      <c r="R160" s="114"/>
      <c r="S160" s="243"/>
      <c r="T160" s="250"/>
      <c r="U160" s="35"/>
      <c r="V160" s="35"/>
      <c r="W160" s="35"/>
      <c r="X160" s="101"/>
      <c r="Y160" s="142">
        <v>500.0</v>
      </c>
      <c r="Z160" s="188" t="s">
        <v>4825</v>
      </c>
      <c r="AA160" s="101"/>
      <c r="AB160" s="114"/>
      <c r="AC160" s="83">
        <v>600.0</v>
      </c>
      <c r="AD160" s="100" t="s">
        <v>4728</v>
      </c>
      <c r="AE160" s="35"/>
      <c r="AG160" s="35"/>
      <c r="AI160" s="35"/>
      <c r="AJ160" s="35"/>
      <c r="AK160" s="35"/>
      <c r="AL160" s="35"/>
      <c r="AM160" s="35"/>
      <c r="AN160" s="35"/>
      <c r="AO160" s="35"/>
      <c r="AP160" s="35"/>
      <c r="AQ160" s="35"/>
      <c r="AR160" s="35"/>
      <c r="AS160" s="101"/>
      <c r="AT160" s="35"/>
      <c r="AU160" s="35"/>
      <c r="AV160" s="35"/>
      <c r="AW160" s="35"/>
      <c r="AX160" s="35"/>
      <c r="AY160" s="101"/>
      <c r="AZ160" s="114"/>
      <c r="BA160" s="35"/>
      <c r="BB160" s="35"/>
      <c r="BC160" s="35"/>
      <c r="BD160" s="35"/>
      <c r="BE160" s="35"/>
      <c r="BF160" s="35"/>
      <c r="BG160" s="101"/>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row>
    <row r="161" ht="24.75" customHeight="1">
      <c r="A161" s="35"/>
      <c r="B161" s="82">
        <v>152.0</v>
      </c>
      <c r="C161" s="35"/>
      <c r="D161" s="35"/>
      <c r="E161" s="83">
        <v>100.0</v>
      </c>
      <c r="F161" s="100" t="s">
        <v>4756</v>
      </c>
      <c r="G161" s="35"/>
      <c r="H161" s="35"/>
      <c r="I161" s="83">
        <v>50.0</v>
      </c>
      <c r="J161" s="100" t="s">
        <v>4724</v>
      </c>
      <c r="K161" s="83">
        <v>200.0</v>
      </c>
      <c r="L161" s="116" t="s">
        <v>4758</v>
      </c>
      <c r="M161" s="35"/>
      <c r="N161" s="35"/>
      <c r="O161" s="35"/>
      <c r="P161" s="35"/>
      <c r="Q161" s="101"/>
      <c r="R161" s="114"/>
      <c r="S161" s="243"/>
      <c r="T161" s="250"/>
      <c r="U161" s="35"/>
      <c r="V161" s="35"/>
      <c r="W161" s="35"/>
      <c r="X161" s="101"/>
      <c r="Y161" s="101"/>
      <c r="Z161" s="113"/>
      <c r="AA161" s="101"/>
      <c r="AB161" s="114"/>
      <c r="AC161" s="83">
        <v>400.0</v>
      </c>
      <c r="AD161" s="100" t="s">
        <v>4739</v>
      </c>
      <c r="AE161" s="35"/>
      <c r="AG161" s="35"/>
      <c r="AI161" s="35"/>
      <c r="AJ161" s="35"/>
      <c r="AK161" s="35"/>
      <c r="AL161" s="35"/>
      <c r="AM161" s="35"/>
      <c r="AN161" s="35"/>
      <c r="AO161" s="35"/>
      <c r="AP161" s="35"/>
      <c r="AQ161" s="35"/>
      <c r="AR161" s="35"/>
      <c r="AS161" s="101"/>
      <c r="AT161" s="35"/>
      <c r="AU161" s="35"/>
      <c r="AV161" s="35"/>
      <c r="AW161" s="35"/>
      <c r="AX161" s="35"/>
      <c r="AY161" s="101"/>
      <c r="AZ161" s="114"/>
      <c r="BA161" s="35"/>
      <c r="BB161" s="35"/>
      <c r="BC161" s="35"/>
      <c r="BD161" s="35"/>
      <c r="BE161" s="35"/>
      <c r="BF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row>
    <row r="162" ht="24.75" customHeight="1">
      <c r="A162" s="35"/>
      <c r="B162" s="82">
        <v>153.0</v>
      </c>
      <c r="C162" s="35"/>
      <c r="D162" s="35"/>
      <c r="E162" s="83">
        <v>400.0</v>
      </c>
      <c r="F162" s="118" t="s">
        <v>4767</v>
      </c>
      <c r="G162" s="35"/>
      <c r="H162" s="35"/>
      <c r="I162" s="83">
        <v>200.0</v>
      </c>
      <c r="J162" s="100" t="s">
        <v>4735</v>
      </c>
      <c r="K162" s="83">
        <v>200.0</v>
      </c>
      <c r="L162" s="116" t="s">
        <v>4769</v>
      </c>
      <c r="M162" s="35"/>
      <c r="N162" s="35"/>
      <c r="O162" s="35"/>
      <c r="P162" s="35"/>
      <c r="Q162" s="101"/>
      <c r="R162" s="114"/>
      <c r="S162" s="243"/>
      <c r="T162" s="250"/>
      <c r="U162" s="35"/>
      <c r="V162" s="35"/>
      <c r="W162" s="35"/>
      <c r="X162" s="101"/>
      <c r="Y162" s="101"/>
      <c r="Z162" s="113"/>
      <c r="AA162" s="101"/>
      <c r="AB162" s="114"/>
      <c r="AC162" s="83">
        <v>300.0</v>
      </c>
      <c r="AD162" s="100" t="s">
        <v>4750</v>
      </c>
      <c r="AE162" s="35"/>
      <c r="AG162" s="35"/>
      <c r="AI162" s="35"/>
      <c r="AJ162" s="35"/>
      <c r="AK162" s="35"/>
      <c r="AL162" s="35"/>
      <c r="AM162" s="35"/>
      <c r="AN162" s="35"/>
      <c r="AO162" s="35"/>
      <c r="AP162" s="35"/>
      <c r="AQ162" s="35"/>
      <c r="AR162" s="35"/>
      <c r="AS162" s="101"/>
      <c r="AT162" s="35"/>
      <c r="AU162" s="35"/>
      <c r="AV162" s="35"/>
      <c r="AW162" s="35"/>
      <c r="AX162" s="35"/>
      <c r="AY162" s="101"/>
      <c r="AZ162" s="114"/>
      <c r="BA162" s="35"/>
      <c r="BB162" s="35"/>
      <c r="BC162" s="35"/>
      <c r="BD162" s="35"/>
      <c r="BE162" s="35"/>
      <c r="BF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row>
    <row r="163" ht="24.75" customHeight="1">
      <c r="A163" s="35"/>
      <c r="B163" s="82">
        <v>154.0</v>
      </c>
      <c r="C163" s="35"/>
      <c r="D163" s="35"/>
      <c r="E163" s="83">
        <v>100.0</v>
      </c>
      <c r="F163" s="100" t="s">
        <v>4778</v>
      </c>
      <c r="G163" s="35"/>
      <c r="H163" s="35"/>
      <c r="I163" s="83">
        <v>100.0</v>
      </c>
      <c r="J163" s="100" t="s">
        <v>4746</v>
      </c>
      <c r="K163" s="83">
        <v>200.0</v>
      </c>
      <c r="L163" s="116" t="s">
        <v>4780</v>
      </c>
      <c r="M163" s="35"/>
      <c r="N163" s="35"/>
      <c r="O163" s="35"/>
      <c r="P163" s="35"/>
      <c r="Q163" s="101"/>
      <c r="R163" s="114"/>
      <c r="S163" s="243"/>
      <c r="T163" s="250"/>
      <c r="U163" s="35"/>
      <c r="V163" s="35"/>
      <c r="W163" s="35"/>
      <c r="X163" s="101"/>
      <c r="Y163" s="101"/>
      <c r="Z163" s="113"/>
      <c r="AA163" s="35"/>
      <c r="AB163" s="35"/>
      <c r="AC163" s="83">
        <v>200.0</v>
      </c>
      <c r="AD163" s="100" t="s">
        <v>4761</v>
      </c>
      <c r="AE163" s="35"/>
      <c r="AG163" s="35"/>
      <c r="AI163" s="35"/>
      <c r="AJ163" s="35"/>
      <c r="AK163" s="35"/>
      <c r="AL163" s="35"/>
      <c r="AM163" s="35"/>
      <c r="AN163" s="35"/>
      <c r="AO163" s="35"/>
      <c r="AP163" s="35"/>
      <c r="AQ163" s="35"/>
      <c r="AR163" s="35"/>
      <c r="AS163" s="101"/>
      <c r="AT163" s="35"/>
      <c r="AU163" s="35"/>
      <c r="AV163" s="35"/>
      <c r="AW163" s="35"/>
      <c r="AX163" s="35"/>
      <c r="AY163" s="101"/>
      <c r="AZ163" s="114"/>
      <c r="BA163" s="35"/>
      <c r="BB163" s="35"/>
      <c r="BC163" s="35"/>
      <c r="BD163" s="35"/>
      <c r="BE163" s="35"/>
      <c r="BF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row>
    <row r="164" ht="24.75" customHeight="1">
      <c r="A164" s="35"/>
      <c r="B164" s="82">
        <v>155.0</v>
      </c>
      <c r="E164" s="83">
        <v>300.0</v>
      </c>
      <c r="F164" s="139" t="s">
        <v>4789</v>
      </c>
      <c r="G164" s="35"/>
      <c r="H164" s="35"/>
      <c r="I164" s="83">
        <v>200.0</v>
      </c>
      <c r="J164" s="100" t="s">
        <v>4757</v>
      </c>
      <c r="K164" s="83">
        <v>200.0</v>
      </c>
      <c r="L164" s="116" t="s">
        <v>4791</v>
      </c>
      <c r="M164" s="35"/>
      <c r="N164" s="35"/>
      <c r="O164" s="35"/>
      <c r="P164" s="35"/>
      <c r="Q164" s="101"/>
      <c r="R164" s="114"/>
      <c r="S164" s="243"/>
      <c r="T164" s="250"/>
      <c r="U164" s="35"/>
      <c r="V164" s="35"/>
      <c r="W164" s="35"/>
      <c r="X164" s="101"/>
      <c r="Y164" s="101"/>
      <c r="Z164" s="113"/>
      <c r="AA164" s="35"/>
      <c r="AB164" s="35"/>
      <c r="AC164" s="83">
        <v>400.0</v>
      </c>
      <c r="AD164" s="100" t="s">
        <v>4772</v>
      </c>
      <c r="AE164" s="35"/>
      <c r="AG164" s="35"/>
      <c r="AI164" s="35"/>
      <c r="AJ164" s="35"/>
      <c r="AK164" s="35"/>
      <c r="AL164" s="35"/>
      <c r="AM164" s="35"/>
      <c r="AN164" s="35"/>
      <c r="AO164" s="35"/>
      <c r="AP164" s="35"/>
      <c r="AQ164" s="35"/>
      <c r="AR164" s="35"/>
      <c r="AS164" s="101"/>
      <c r="AT164" s="35"/>
      <c r="AU164" s="35"/>
      <c r="AV164" s="35"/>
      <c r="AW164" s="35"/>
      <c r="AX164" s="35"/>
      <c r="AY164" s="101"/>
      <c r="AZ164" s="114"/>
      <c r="BA164" s="35"/>
      <c r="BB164" s="35"/>
      <c r="BC164" s="35"/>
      <c r="BD164" s="35"/>
      <c r="BE164" s="35"/>
      <c r="BF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row>
    <row r="165" ht="24.75" customHeight="1">
      <c r="A165" s="35"/>
      <c r="B165" s="82">
        <v>156.0</v>
      </c>
      <c r="E165" s="83">
        <v>100.0</v>
      </c>
      <c r="F165" s="100" t="s">
        <v>4799</v>
      </c>
      <c r="G165" s="35"/>
      <c r="H165" s="35"/>
      <c r="I165" s="83">
        <v>200.0</v>
      </c>
      <c r="J165" s="100" t="s">
        <v>4768</v>
      </c>
      <c r="K165" s="83">
        <v>200.0</v>
      </c>
      <c r="L165" s="116" t="s">
        <v>4801</v>
      </c>
      <c r="M165" s="35"/>
      <c r="N165" s="35"/>
      <c r="O165" s="35"/>
      <c r="P165" s="35"/>
      <c r="Q165" s="101"/>
      <c r="R165" s="114"/>
      <c r="S165" s="243"/>
      <c r="T165" s="250"/>
      <c r="U165" s="35"/>
      <c r="V165" s="35"/>
      <c r="W165" s="35"/>
      <c r="X165" s="101"/>
      <c r="Y165" s="101"/>
      <c r="Z165" s="113"/>
      <c r="AA165" s="35"/>
      <c r="AB165" s="35"/>
      <c r="AC165" s="83">
        <v>100.0</v>
      </c>
      <c r="AD165" s="100" t="s">
        <v>4783</v>
      </c>
      <c r="AE165" s="35"/>
      <c r="AG165" s="35"/>
      <c r="AI165" s="35"/>
      <c r="AJ165" s="35"/>
      <c r="AK165" s="35"/>
      <c r="AL165" s="35"/>
      <c r="AM165" s="35"/>
      <c r="AN165" s="35"/>
      <c r="AO165" s="35"/>
      <c r="AP165" s="35"/>
      <c r="AQ165" s="35"/>
      <c r="AR165" s="35"/>
      <c r="AS165" s="101"/>
      <c r="AT165" s="35"/>
      <c r="AU165" s="35"/>
      <c r="AV165" s="35"/>
      <c r="AW165" s="35"/>
      <c r="AX165" s="35"/>
      <c r="AY165" s="101"/>
      <c r="AZ165" s="114"/>
      <c r="BA165" s="35"/>
      <c r="BB165" s="35"/>
      <c r="BC165" s="35"/>
      <c r="BD165" s="35"/>
      <c r="BE165" s="35"/>
      <c r="BF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row>
    <row r="166" ht="24.75" customHeight="1">
      <c r="A166" s="35"/>
      <c r="B166" s="82">
        <v>157.0</v>
      </c>
      <c r="C166" s="35"/>
      <c r="D166" s="35"/>
      <c r="E166" s="83">
        <v>200.0</v>
      </c>
      <c r="F166" s="100" t="s">
        <v>4810</v>
      </c>
      <c r="G166" s="35"/>
      <c r="H166" s="35"/>
      <c r="I166" s="83">
        <v>50.0</v>
      </c>
      <c r="J166" s="100" t="s">
        <v>4779</v>
      </c>
      <c r="K166" s="83">
        <v>200.0</v>
      </c>
      <c r="L166" s="116" t="s">
        <v>4812</v>
      </c>
      <c r="M166" s="35"/>
      <c r="N166" s="35"/>
      <c r="O166" s="35"/>
      <c r="P166" s="35"/>
      <c r="Q166" s="101"/>
      <c r="R166" s="114"/>
      <c r="S166" s="243"/>
      <c r="T166" s="250"/>
      <c r="U166" s="35"/>
      <c r="V166" s="35"/>
      <c r="W166" s="35"/>
      <c r="X166" s="101"/>
      <c r="Y166" s="101"/>
      <c r="Z166" s="113"/>
      <c r="AA166" s="35"/>
      <c r="AB166" s="35"/>
      <c r="AC166" s="83">
        <v>100.0</v>
      </c>
      <c r="AD166" s="100" t="s">
        <v>4794</v>
      </c>
      <c r="AE166" s="35"/>
      <c r="AG166" s="35"/>
      <c r="AI166" s="35"/>
      <c r="AJ166" s="35"/>
      <c r="AK166" s="35"/>
      <c r="AL166" s="35"/>
      <c r="AM166" s="35"/>
      <c r="AN166" s="35"/>
      <c r="AO166" s="35"/>
      <c r="AP166" s="35"/>
      <c r="AQ166" s="35"/>
      <c r="AR166" s="35"/>
      <c r="AS166" s="101"/>
      <c r="AT166" s="35"/>
      <c r="AU166" s="35"/>
      <c r="AV166" s="35"/>
      <c r="AW166" s="35"/>
      <c r="AX166" s="35"/>
      <c r="AY166" s="101"/>
      <c r="AZ166" s="114"/>
      <c r="BA166" s="35"/>
      <c r="BB166" s="35"/>
      <c r="BC166" s="35"/>
      <c r="BD166" s="35"/>
      <c r="BE166" s="35"/>
      <c r="BF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row>
    <row r="167" ht="24.75" customHeight="1">
      <c r="A167" s="35"/>
      <c r="B167" s="82">
        <v>158.0</v>
      </c>
      <c r="C167" s="35"/>
      <c r="D167" s="35"/>
      <c r="E167" s="83">
        <v>100.0</v>
      </c>
      <c r="F167" s="100" t="s">
        <v>4821</v>
      </c>
      <c r="G167" s="35"/>
      <c r="H167" s="35"/>
      <c r="I167" s="83">
        <v>100.0</v>
      </c>
      <c r="J167" s="100" t="s">
        <v>4790</v>
      </c>
      <c r="K167" s="83">
        <v>200.0</v>
      </c>
      <c r="L167" s="116" t="s">
        <v>4823</v>
      </c>
      <c r="M167" s="35"/>
      <c r="N167" s="35"/>
      <c r="O167" s="35"/>
      <c r="P167" s="35"/>
      <c r="Q167" s="101"/>
      <c r="R167" s="114"/>
      <c r="S167" s="243"/>
      <c r="T167" s="250"/>
      <c r="U167" s="35"/>
      <c r="V167" s="35"/>
      <c r="W167" s="35"/>
      <c r="X167" s="101"/>
      <c r="Y167" s="101"/>
      <c r="Z167" s="113"/>
      <c r="AA167" s="35"/>
      <c r="AB167" s="35"/>
      <c r="AC167" s="83">
        <v>400.0</v>
      </c>
      <c r="AD167" s="100" t="s">
        <v>4804</v>
      </c>
      <c r="AE167" s="35"/>
      <c r="AF167" s="35"/>
      <c r="AG167" s="35"/>
      <c r="AI167" s="35"/>
      <c r="AJ167" s="35"/>
      <c r="AK167" s="35"/>
      <c r="AL167" s="35"/>
      <c r="AM167" s="35"/>
      <c r="AN167" s="35"/>
      <c r="AO167" s="35"/>
      <c r="AP167" s="35"/>
      <c r="AQ167" s="35"/>
      <c r="AR167" s="35"/>
      <c r="AS167" s="101"/>
      <c r="AT167" s="35"/>
      <c r="AU167" s="35"/>
      <c r="AV167" s="35"/>
      <c r="AW167" s="35"/>
      <c r="AX167" s="35"/>
      <c r="AY167" s="101"/>
      <c r="AZ167" s="114"/>
      <c r="BA167" s="35"/>
      <c r="BB167" s="35"/>
      <c r="BC167" s="35"/>
      <c r="BD167" s="35"/>
      <c r="BE167" s="35"/>
      <c r="BF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row>
    <row r="168" ht="24.75" customHeight="1">
      <c r="A168" s="35"/>
      <c r="B168" s="82">
        <v>159.0</v>
      </c>
      <c r="C168" s="35"/>
      <c r="D168" s="35"/>
      <c r="E168" s="83">
        <v>100.0</v>
      </c>
      <c r="F168" s="100" t="s">
        <v>4832</v>
      </c>
      <c r="G168" s="35"/>
      <c r="H168" s="35"/>
      <c r="I168" s="83">
        <v>200.0</v>
      </c>
      <c r="J168" s="100" t="s">
        <v>4800</v>
      </c>
      <c r="K168" s="83">
        <v>200.0</v>
      </c>
      <c r="L168" s="116" t="s">
        <v>4834</v>
      </c>
      <c r="M168" s="35"/>
      <c r="N168" s="35"/>
      <c r="O168" s="35"/>
      <c r="P168" s="35"/>
      <c r="Q168" s="101"/>
      <c r="R168" s="114"/>
      <c r="S168" s="243"/>
      <c r="T168" s="250"/>
      <c r="U168" s="35"/>
      <c r="V168" s="35"/>
      <c r="W168" s="35"/>
      <c r="X168" s="101"/>
      <c r="Y168" s="101"/>
      <c r="Z168" s="35"/>
      <c r="AA168" s="35"/>
      <c r="AB168" s="35"/>
      <c r="AC168" s="83">
        <v>500.0</v>
      </c>
      <c r="AD168" s="100" t="s">
        <v>4815</v>
      </c>
      <c r="AE168" s="35"/>
      <c r="AF168" s="35"/>
      <c r="AG168" s="35"/>
      <c r="AI168" s="35"/>
      <c r="AJ168" s="35"/>
      <c r="AK168" s="35"/>
      <c r="AL168" s="35"/>
      <c r="AM168" s="35"/>
      <c r="AN168" s="35"/>
      <c r="AO168" s="35"/>
      <c r="AP168" s="35"/>
      <c r="AQ168" s="35"/>
      <c r="AR168" s="35"/>
      <c r="AS168" s="101"/>
      <c r="AT168" s="35"/>
      <c r="AU168" s="35"/>
      <c r="AV168" s="35"/>
      <c r="AW168" s="35"/>
      <c r="AX168" s="35"/>
      <c r="AY168" s="101"/>
      <c r="AZ168" s="114"/>
      <c r="BA168" s="35"/>
      <c r="BB168" s="35"/>
      <c r="BC168" s="35"/>
      <c r="BD168" s="35"/>
      <c r="BE168" s="35"/>
      <c r="BF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row>
    <row r="169" ht="24.75" customHeight="1">
      <c r="A169" s="35"/>
      <c r="B169" s="82">
        <v>160.0</v>
      </c>
      <c r="C169" s="35"/>
      <c r="D169" s="35"/>
      <c r="E169" s="83">
        <v>700.0</v>
      </c>
      <c r="F169" s="100" t="s">
        <v>4843</v>
      </c>
      <c r="G169" s="35"/>
      <c r="H169" s="35"/>
      <c r="I169" s="83">
        <v>200.0</v>
      </c>
      <c r="J169" s="100" t="s">
        <v>4811</v>
      </c>
      <c r="K169" s="83">
        <v>200.0</v>
      </c>
      <c r="L169" s="116" t="s">
        <v>4845</v>
      </c>
      <c r="M169" s="35"/>
      <c r="N169" s="35"/>
      <c r="O169" s="35"/>
      <c r="P169" s="35"/>
      <c r="Q169" s="101"/>
      <c r="R169" s="114"/>
      <c r="S169" s="243"/>
      <c r="T169" s="250"/>
      <c r="U169" s="35"/>
      <c r="V169" s="35"/>
      <c r="W169" s="35"/>
      <c r="X169" s="101"/>
      <c r="Y169" s="101"/>
      <c r="Z169" s="35"/>
      <c r="AA169" s="35"/>
      <c r="AB169" s="35"/>
      <c r="AC169" s="83">
        <v>400.0</v>
      </c>
      <c r="AD169" s="100" t="s">
        <v>4826</v>
      </c>
      <c r="AE169" s="35"/>
      <c r="AF169" s="35"/>
      <c r="AG169" s="35"/>
      <c r="AI169" s="35"/>
      <c r="AJ169" s="35"/>
      <c r="AK169" s="35"/>
      <c r="AL169" s="35"/>
      <c r="AM169" s="35"/>
      <c r="AN169" s="35"/>
      <c r="AO169" s="35"/>
      <c r="AP169" s="35"/>
      <c r="AQ169" s="35"/>
      <c r="AR169" s="35"/>
      <c r="AS169" s="101"/>
      <c r="AT169" s="35"/>
      <c r="AU169" s="35"/>
      <c r="AV169" s="35"/>
      <c r="AW169" s="35"/>
      <c r="AX169" s="35"/>
      <c r="AY169" s="101"/>
      <c r="AZ169" s="114"/>
      <c r="BA169" s="35"/>
      <c r="BB169" s="35"/>
      <c r="BC169" s="35"/>
      <c r="BD169" s="35"/>
      <c r="BE169" s="35"/>
      <c r="BF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row>
    <row r="170" ht="24.75" customHeight="1">
      <c r="A170" s="35"/>
      <c r="B170" s="82">
        <v>161.0</v>
      </c>
      <c r="C170" s="35"/>
      <c r="D170" s="35"/>
      <c r="E170" s="83">
        <v>700.0</v>
      </c>
      <c r="F170" s="100" t="s">
        <v>4854</v>
      </c>
      <c r="G170" s="35"/>
      <c r="H170" s="35"/>
      <c r="I170" s="83">
        <v>50.0</v>
      </c>
      <c r="J170" s="174" t="s">
        <v>4822</v>
      </c>
      <c r="K170" s="83">
        <v>200.0</v>
      </c>
      <c r="L170" s="116" t="s">
        <v>4856</v>
      </c>
      <c r="M170" s="35"/>
      <c r="N170" s="35"/>
      <c r="O170" s="35"/>
      <c r="P170" s="35"/>
      <c r="Q170" s="101"/>
      <c r="R170" s="114"/>
      <c r="S170" s="243"/>
      <c r="T170" s="250"/>
      <c r="U170" s="35"/>
      <c r="V170" s="35"/>
      <c r="W170" s="35"/>
      <c r="X170" s="101"/>
      <c r="Y170" s="101"/>
      <c r="Z170" s="35"/>
      <c r="AA170" s="35"/>
      <c r="AB170" s="35"/>
      <c r="AC170" s="83">
        <v>300.0</v>
      </c>
      <c r="AD170" s="100" t="s">
        <v>4837</v>
      </c>
      <c r="AE170" s="35"/>
      <c r="AF170" s="35"/>
      <c r="AG170" s="35"/>
      <c r="AI170" s="35"/>
      <c r="AJ170" s="35"/>
      <c r="AK170" s="35"/>
      <c r="AL170" s="35"/>
      <c r="AM170" s="35"/>
      <c r="AN170" s="35"/>
      <c r="AO170" s="35"/>
      <c r="AP170" s="35"/>
      <c r="AQ170" s="35"/>
      <c r="AR170" s="35"/>
      <c r="AS170" s="101"/>
      <c r="AT170" s="35"/>
      <c r="AU170" s="35"/>
      <c r="AV170" s="35"/>
      <c r="AW170" s="35"/>
      <c r="AX170" s="35"/>
      <c r="AY170" s="101"/>
      <c r="AZ170" s="114"/>
      <c r="BA170" s="35"/>
      <c r="BB170" s="35"/>
      <c r="BC170" s="35"/>
      <c r="BD170" s="35"/>
      <c r="BE170" s="35"/>
      <c r="BF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row>
    <row r="171" ht="24.75" customHeight="1">
      <c r="A171" s="35"/>
      <c r="B171" s="82">
        <v>162.0</v>
      </c>
      <c r="C171" s="35"/>
      <c r="D171" s="35"/>
      <c r="E171" s="83">
        <v>700.0</v>
      </c>
      <c r="F171" s="100" t="s">
        <v>4865</v>
      </c>
      <c r="G171" s="35"/>
      <c r="H171" s="35"/>
      <c r="I171" s="83">
        <v>200.0</v>
      </c>
      <c r="J171" s="174" t="s">
        <v>4833</v>
      </c>
      <c r="K171" s="83">
        <v>200.0</v>
      </c>
      <c r="L171" s="116" t="s">
        <v>4867</v>
      </c>
      <c r="M171" s="35"/>
      <c r="N171" s="35"/>
      <c r="O171" s="35"/>
      <c r="P171" s="35"/>
      <c r="Q171" s="101"/>
      <c r="R171" s="114"/>
      <c r="S171" s="243"/>
      <c r="T171" s="250"/>
      <c r="U171" s="35"/>
      <c r="V171" s="35"/>
      <c r="W171" s="35"/>
      <c r="X171" s="101"/>
      <c r="Y171" s="101"/>
      <c r="Z171" s="35"/>
      <c r="AA171" s="35"/>
      <c r="AB171" s="35"/>
      <c r="AC171" s="83">
        <v>400.0</v>
      </c>
      <c r="AD171" s="100" t="s">
        <v>4848</v>
      </c>
      <c r="AE171" s="35"/>
      <c r="AF171" s="35"/>
      <c r="AG171" s="35"/>
      <c r="AI171" s="35"/>
      <c r="AJ171" s="35"/>
      <c r="AK171" s="35"/>
      <c r="AL171" s="35"/>
      <c r="AM171" s="35"/>
      <c r="AN171" s="35"/>
      <c r="AO171" s="35"/>
      <c r="AP171" s="35"/>
      <c r="AQ171" s="35"/>
      <c r="AR171" s="35"/>
      <c r="AS171" s="101"/>
      <c r="AT171" s="35"/>
      <c r="AU171" s="35"/>
      <c r="AV171" s="35"/>
      <c r="AW171" s="35"/>
      <c r="AX171" s="35"/>
      <c r="AY171" s="101"/>
      <c r="AZ171" s="114"/>
      <c r="BA171" s="35"/>
      <c r="BB171" s="35"/>
      <c r="BC171" s="35"/>
      <c r="BD171" s="35"/>
      <c r="BE171" s="35"/>
      <c r="BF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row>
    <row r="172" ht="24.75" customHeight="1">
      <c r="A172" s="35"/>
      <c r="B172" s="82">
        <v>163.0</v>
      </c>
      <c r="C172" s="35"/>
      <c r="D172" s="35"/>
      <c r="E172" s="83">
        <v>800.0</v>
      </c>
      <c r="F172" s="100" t="s">
        <v>4875</v>
      </c>
      <c r="G172" s="35"/>
      <c r="H172" s="35"/>
      <c r="I172" s="83">
        <v>200.0</v>
      </c>
      <c r="J172" s="174" t="s">
        <v>4844</v>
      </c>
      <c r="K172" s="83">
        <v>200.0</v>
      </c>
      <c r="L172" s="116" t="s">
        <v>4876</v>
      </c>
      <c r="M172" s="35"/>
      <c r="N172" s="35"/>
      <c r="O172" s="35"/>
      <c r="P172" s="35"/>
      <c r="Q172" s="101"/>
      <c r="R172" s="114"/>
      <c r="S172" s="243"/>
      <c r="T172" s="250"/>
      <c r="U172" s="35"/>
      <c r="V172" s="35"/>
      <c r="W172" s="35"/>
      <c r="X172" s="101"/>
      <c r="Y172" s="101"/>
      <c r="Z172" s="35"/>
      <c r="AA172" s="35"/>
      <c r="AB172" s="35"/>
      <c r="AC172" s="83">
        <v>300.0</v>
      </c>
      <c r="AD172" s="100" t="s">
        <v>4859</v>
      </c>
      <c r="AE172" s="35"/>
      <c r="AF172" s="35"/>
      <c r="AG172" s="35"/>
      <c r="AI172" s="35"/>
      <c r="AJ172" s="35"/>
      <c r="AK172" s="35"/>
      <c r="AL172" s="35"/>
      <c r="AM172" s="35"/>
      <c r="AN172" s="35"/>
      <c r="AO172" s="35"/>
      <c r="AP172" s="35"/>
      <c r="AQ172" s="35"/>
      <c r="AR172" s="35"/>
      <c r="AS172" s="101"/>
      <c r="AT172" s="35"/>
      <c r="AU172" s="35"/>
      <c r="AV172" s="35"/>
      <c r="AW172" s="35"/>
      <c r="AX172" s="35"/>
      <c r="AY172" s="101"/>
      <c r="AZ172" s="114"/>
      <c r="BA172" s="35"/>
      <c r="BB172" s="35"/>
      <c r="BC172" s="35"/>
      <c r="BD172" s="35"/>
      <c r="BE172" s="35"/>
      <c r="BF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row>
    <row r="173" ht="24.75" customHeight="1">
      <c r="A173" s="35"/>
      <c r="B173" s="82">
        <v>164.0</v>
      </c>
      <c r="C173" s="35"/>
      <c r="D173" s="35"/>
      <c r="E173" s="83">
        <v>100.0</v>
      </c>
      <c r="F173" s="100" t="s">
        <v>4884</v>
      </c>
      <c r="G173" s="35"/>
      <c r="H173" s="35"/>
      <c r="I173" s="83">
        <v>200.0</v>
      </c>
      <c r="J173" s="174" t="s">
        <v>4855</v>
      </c>
      <c r="K173" s="83">
        <v>200.0</v>
      </c>
      <c r="L173" s="116" t="s">
        <v>4886</v>
      </c>
      <c r="M173" s="35"/>
      <c r="N173" s="35"/>
      <c r="O173" s="35"/>
      <c r="P173" s="35"/>
      <c r="Q173" s="101"/>
      <c r="R173" s="114"/>
      <c r="S173" s="243"/>
      <c r="T173" s="250"/>
      <c r="U173" s="35"/>
      <c r="V173" s="35"/>
      <c r="W173" s="35"/>
      <c r="X173" s="101"/>
      <c r="Y173" s="101"/>
      <c r="Z173" s="35"/>
      <c r="AA173" s="35"/>
      <c r="AB173" s="35"/>
      <c r="AC173" s="83">
        <v>300.0</v>
      </c>
      <c r="AD173" s="100" t="s">
        <v>4869</v>
      </c>
      <c r="AE173" s="35"/>
      <c r="AF173" s="35"/>
      <c r="AG173" s="35"/>
      <c r="AI173" s="35"/>
      <c r="AJ173" s="35"/>
      <c r="AK173" s="35"/>
      <c r="AL173" s="35"/>
      <c r="AM173" s="35"/>
      <c r="AN173" s="35"/>
      <c r="AO173" s="35"/>
      <c r="AP173" s="35"/>
      <c r="AQ173" s="35"/>
      <c r="AR173" s="35"/>
      <c r="AS173" s="101"/>
      <c r="AT173" s="35"/>
      <c r="AU173" s="35"/>
      <c r="AV173" s="35"/>
      <c r="AW173" s="35"/>
      <c r="AX173" s="35"/>
      <c r="AY173" s="101"/>
      <c r="AZ173" s="114"/>
      <c r="BA173" s="35"/>
      <c r="BB173" s="35"/>
      <c r="BC173" s="35"/>
      <c r="BD173" s="35"/>
      <c r="BE173" s="35"/>
      <c r="BF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row>
    <row r="174" ht="24.75" customHeight="1">
      <c r="A174" s="35"/>
      <c r="B174" s="82">
        <v>165.0</v>
      </c>
      <c r="C174" s="35"/>
      <c r="D174" s="35"/>
      <c r="E174" s="83">
        <v>50.0</v>
      </c>
      <c r="F174" s="100" t="s">
        <v>4894</v>
      </c>
      <c r="G174" s="35"/>
      <c r="H174" s="35"/>
      <c r="I174" s="83">
        <v>200.0</v>
      </c>
      <c r="J174" s="174" t="s">
        <v>4866</v>
      </c>
      <c r="K174" s="83">
        <v>200.0</v>
      </c>
      <c r="L174" s="116" t="s">
        <v>4896</v>
      </c>
      <c r="M174" s="35"/>
      <c r="N174" s="35"/>
      <c r="O174" s="35"/>
      <c r="P174" s="35"/>
      <c r="Q174" s="101"/>
      <c r="R174" s="114"/>
      <c r="S174" s="243"/>
      <c r="T174" s="250"/>
      <c r="U174" s="35"/>
      <c r="V174" s="35"/>
      <c r="W174" s="35"/>
      <c r="X174" s="35"/>
      <c r="Y174" s="101"/>
      <c r="Z174" s="35"/>
      <c r="AA174" s="35"/>
      <c r="AB174" s="35"/>
      <c r="AC174" s="83">
        <v>200.0</v>
      </c>
      <c r="AD174" s="100" t="s">
        <v>4878</v>
      </c>
      <c r="AE174" s="35"/>
      <c r="AF174" s="35"/>
      <c r="AG174" s="35"/>
      <c r="AI174" s="35"/>
      <c r="AJ174" s="35"/>
      <c r="AK174" s="35"/>
      <c r="AL174" s="35"/>
      <c r="AM174" s="35"/>
      <c r="AN174" s="35"/>
      <c r="AO174" s="35"/>
      <c r="AP174" s="35"/>
      <c r="AQ174" s="35"/>
      <c r="AR174" s="35"/>
      <c r="AS174" s="101"/>
      <c r="AT174" s="35"/>
      <c r="AU174" s="35"/>
      <c r="AV174" s="35"/>
      <c r="AW174" s="35"/>
      <c r="AX174" s="35"/>
      <c r="AY174" s="101"/>
      <c r="AZ174" s="114"/>
      <c r="BA174" s="35"/>
      <c r="BB174" s="35"/>
      <c r="BC174" s="35"/>
      <c r="BD174" s="35"/>
      <c r="BE174" s="35"/>
      <c r="BF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row>
    <row r="175" ht="24.75" customHeight="1">
      <c r="A175" s="35"/>
      <c r="B175" s="82">
        <v>166.0</v>
      </c>
      <c r="C175" s="35"/>
      <c r="D175" s="35"/>
      <c r="E175" s="83">
        <v>500.0</v>
      </c>
      <c r="F175" s="100" t="s">
        <v>4903</v>
      </c>
      <c r="G175" s="35"/>
      <c r="H175" s="35"/>
      <c r="I175" s="83">
        <v>300.0</v>
      </c>
      <c r="J175" s="156" t="s">
        <v>779</v>
      </c>
      <c r="K175" s="83">
        <v>300.0</v>
      </c>
      <c r="L175" s="116" t="s">
        <v>4905</v>
      </c>
      <c r="M175" s="35"/>
      <c r="N175" s="35"/>
      <c r="O175" s="35"/>
      <c r="P175" s="35"/>
      <c r="Q175" s="101"/>
      <c r="R175" s="114"/>
      <c r="S175" s="243"/>
      <c r="T175" s="250"/>
      <c r="U175" s="35"/>
      <c r="V175" s="35"/>
      <c r="W175" s="35"/>
      <c r="X175" s="35"/>
      <c r="Y175" s="101"/>
      <c r="Z175" s="35"/>
      <c r="AA175" s="35"/>
      <c r="AB175" s="35"/>
      <c r="AC175" s="83">
        <v>300.0</v>
      </c>
      <c r="AD175" s="100" t="s">
        <v>4888</v>
      </c>
      <c r="AE175" s="35"/>
      <c r="AF175" s="35"/>
      <c r="AG175" s="35"/>
      <c r="AH175" s="35"/>
      <c r="AI175" s="35"/>
      <c r="AJ175" s="35"/>
      <c r="AK175" s="35"/>
      <c r="AL175" s="35"/>
      <c r="AM175" s="35"/>
      <c r="AN175" s="35"/>
      <c r="AO175" s="35"/>
      <c r="AP175" s="35"/>
      <c r="AQ175" s="35"/>
      <c r="AR175" s="35"/>
      <c r="AS175" s="101"/>
      <c r="AT175" s="35"/>
      <c r="AU175" s="35"/>
      <c r="AV175" s="35"/>
      <c r="AW175" s="35"/>
      <c r="AX175" s="35"/>
      <c r="AY175" s="101"/>
      <c r="AZ175" s="114"/>
      <c r="BA175" s="35"/>
      <c r="BB175" s="35"/>
      <c r="BC175" s="35"/>
      <c r="BD175" s="35"/>
      <c r="BE175" s="35"/>
      <c r="BF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row>
    <row r="176" ht="24.75" customHeight="1">
      <c r="A176" s="35"/>
      <c r="B176" s="82">
        <v>167.0</v>
      </c>
      <c r="C176" s="35"/>
      <c r="D176" s="35"/>
      <c r="E176" s="83">
        <v>100.0</v>
      </c>
      <c r="F176" s="100" t="s">
        <v>4913</v>
      </c>
      <c r="G176" s="35"/>
      <c r="H176" s="35"/>
      <c r="I176" s="83">
        <v>700.0</v>
      </c>
      <c r="J176" s="174" t="s">
        <v>4885</v>
      </c>
      <c r="K176" s="83">
        <v>200.0</v>
      </c>
      <c r="L176" s="116" t="s">
        <v>4915</v>
      </c>
      <c r="M176" s="35"/>
      <c r="N176" s="35"/>
      <c r="O176" s="35"/>
      <c r="P176" s="35"/>
      <c r="Q176" s="101"/>
      <c r="R176" s="114"/>
      <c r="S176" s="243"/>
      <c r="T176" s="250"/>
      <c r="U176" s="35"/>
      <c r="V176" s="35"/>
      <c r="W176" s="35"/>
      <c r="X176" s="35"/>
      <c r="Y176" s="101"/>
      <c r="Z176" s="35"/>
      <c r="AA176" s="35"/>
      <c r="AB176" s="35"/>
      <c r="AC176" s="83">
        <v>400.0</v>
      </c>
      <c r="AD176" s="100" t="s">
        <v>4898</v>
      </c>
      <c r="AE176" s="35"/>
      <c r="AF176" s="35"/>
      <c r="AG176" s="35"/>
      <c r="AH176" s="35"/>
      <c r="AI176" s="35"/>
      <c r="AJ176" s="35"/>
      <c r="AK176" s="35"/>
      <c r="AL176" s="35"/>
      <c r="AM176" s="35"/>
      <c r="AN176" s="35"/>
      <c r="AO176" s="35"/>
      <c r="AP176" s="35"/>
      <c r="AQ176" s="35"/>
      <c r="AR176" s="35"/>
      <c r="AS176" s="101"/>
      <c r="AT176" s="35"/>
      <c r="AU176" s="35"/>
      <c r="AV176" s="35"/>
      <c r="AW176" s="35"/>
      <c r="AX176" s="35"/>
      <c r="AY176" s="101"/>
      <c r="AZ176" s="114"/>
      <c r="BA176" s="35"/>
      <c r="BB176" s="35"/>
      <c r="BC176" s="35"/>
      <c r="BD176" s="35"/>
      <c r="BE176" s="35"/>
      <c r="BF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row>
    <row r="177" ht="24.75" customHeight="1">
      <c r="A177" s="35"/>
      <c r="B177" s="82">
        <v>168.0</v>
      </c>
      <c r="C177" s="35"/>
      <c r="D177" s="35"/>
      <c r="E177" s="83">
        <v>50.0</v>
      </c>
      <c r="F177" s="100" t="s">
        <v>4925</v>
      </c>
      <c r="G177" s="35"/>
      <c r="H177" s="144"/>
      <c r="I177" s="83">
        <v>300.0</v>
      </c>
      <c r="J177" s="174" t="s">
        <v>4904</v>
      </c>
      <c r="K177" s="83">
        <v>200.0</v>
      </c>
      <c r="L177" s="116" t="s">
        <v>4927</v>
      </c>
      <c r="M177" s="35"/>
      <c r="N177" s="35"/>
      <c r="O177" s="35"/>
      <c r="P177" s="35"/>
      <c r="Q177" s="101"/>
      <c r="R177" s="114"/>
      <c r="S177" s="243"/>
      <c r="T177" s="250"/>
      <c r="U177" s="35"/>
      <c r="V177" s="35"/>
      <c r="W177" s="35"/>
      <c r="X177" s="35"/>
      <c r="Y177" s="101"/>
      <c r="Z177" s="35"/>
      <c r="AA177" s="35"/>
      <c r="AB177" s="35"/>
      <c r="AC177" s="83">
        <v>200.0</v>
      </c>
      <c r="AD177" s="100" t="s">
        <v>4907</v>
      </c>
      <c r="AE177" s="35"/>
      <c r="AF177" s="35"/>
      <c r="AG177" s="35"/>
      <c r="AH177" s="35"/>
      <c r="AI177" s="35"/>
      <c r="AJ177" s="35"/>
      <c r="AK177" s="35"/>
      <c r="AL177" s="35"/>
      <c r="AM177" s="35"/>
      <c r="AN177" s="35"/>
      <c r="AO177" s="35"/>
      <c r="AP177" s="35"/>
      <c r="AQ177" s="35"/>
      <c r="AR177" s="35"/>
      <c r="AS177" s="101"/>
      <c r="AT177" s="35"/>
      <c r="AU177" s="35"/>
      <c r="AV177" s="35"/>
      <c r="AW177" s="35"/>
      <c r="AX177" s="35"/>
      <c r="AY177" s="101"/>
      <c r="AZ177" s="114"/>
      <c r="BA177" s="35"/>
      <c r="BB177" s="35"/>
      <c r="BC177" s="35"/>
      <c r="BD177" s="35"/>
      <c r="BE177" s="35"/>
      <c r="BF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row>
    <row r="178" ht="24.75" customHeight="1">
      <c r="A178" s="35"/>
      <c r="B178" s="82">
        <v>169.0</v>
      </c>
      <c r="C178" s="35"/>
      <c r="D178" s="35"/>
      <c r="E178" s="83">
        <v>100.0</v>
      </c>
      <c r="F178" s="100" t="s">
        <v>4935</v>
      </c>
      <c r="G178" s="35"/>
      <c r="H178" s="35"/>
      <c r="I178" s="83">
        <v>500.0</v>
      </c>
      <c r="J178" s="174" t="s">
        <v>4914</v>
      </c>
      <c r="K178" s="83">
        <v>200.0</v>
      </c>
      <c r="L178" s="116" t="s">
        <v>4937</v>
      </c>
      <c r="M178" s="35"/>
      <c r="N178" s="35"/>
      <c r="O178" s="35"/>
      <c r="P178" s="35"/>
      <c r="Q178" s="101"/>
      <c r="R178" s="114"/>
      <c r="S178" s="243"/>
      <c r="T178" s="250"/>
      <c r="U178" s="35"/>
      <c r="V178" s="35"/>
      <c r="W178" s="35"/>
      <c r="X178" s="35"/>
      <c r="Y178" s="101"/>
      <c r="Z178" s="35"/>
      <c r="AA178" s="35"/>
      <c r="AB178" s="35"/>
      <c r="AC178" s="83">
        <v>200.0</v>
      </c>
      <c r="AD178" s="100" t="s">
        <v>4929</v>
      </c>
      <c r="AE178" s="35"/>
      <c r="AF178" s="35"/>
      <c r="AG178" s="35"/>
      <c r="AH178" s="35"/>
      <c r="AI178" s="35"/>
      <c r="AJ178" s="35"/>
      <c r="AK178" s="35"/>
      <c r="AL178" s="35"/>
      <c r="AM178" s="35"/>
      <c r="AN178" s="35"/>
      <c r="AO178" s="35"/>
      <c r="AP178" s="35"/>
      <c r="AQ178" s="35"/>
      <c r="AR178" s="35"/>
      <c r="AS178" s="101"/>
      <c r="AT178" s="35"/>
      <c r="AU178" s="35"/>
      <c r="AV178" s="35"/>
      <c r="AW178" s="35"/>
      <c r="AX178" s="35"/>
      <c r="AY178" s="101"/>
      <c r="AZ178" s="114"/>
      <c r="BA178" s="35"/>
      <c r="BB178" s="35"/>
      <c r="BC178" s="35"/>
      <c r="BD178" s="35"/>
      <c r="BE178" s="35"/>
      <c r="BF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row>
    <row r="179" ht="24.75" customHeight="1">
      <c r="A179" s="35"/>
      <c r="B179" s="82">
        <v>170.0</v>
      </c>
      <c r="C179" s="35"/>
      <c r="D179" s="35"/>
      <c r="E179" s="83">
        <v>100.0</v>
      </c>
      <c r="F179" s="100" t="s">
        <v>4945</v>
      </c>
      <c r="G179" s="35"/>
      <c r="H179" s="35"/>
      <c r="I179" s="83">
        <v>200.0</v>
      </c>
      <c r="J179" s="100" t="s">
        <v>4926</v>
      </c>
      <c r="K179" s="83">
        <v>200.0</v>
      </c>
      <c r="L179" s="116" t="s">
        <v>4947</v>
      </c>
      <c r="M179" s="35"/>
      <c r="N179" s="35"/>
      <c r="O179" s="35"/>
      <c r="P179" s="35"/>
      <c r="Q179" s="101"/>
      <c r="R179" s="114"/>
      <c r="S179" s="243"/>
      <c r="T179" s="250"/>
      <c r="U179" s="35"/>
      <c r="V179" s="35"/>
      <c r="W179" s="35"/>
      <c r="X179" s="35"/>
      <c r="Y179" s="101"/>
      <c r="Z179" s="35"/>
      <c r="AA179" s="35"/>
      <c r="AB179" s="35"/>
      <c r="AC179" s="83">
        <v>300.0</v>
      </c>
      <c r="AD179" s="100" t="s">
        <v>4939</v>
      </c>
      <c r="AE179" s="35"/>
      <c r="AF179" s="35"/>
      <c r="AG179" s="35"/>
      <c r="AH179" s="35"/>
      <c r="AI179" s="35"/>
      <c r="AJ179" s="35"/>
      <c r="AK179" s="35"/>
      <c r="AL179" s="35"/>
      <c r="AM179" s="35"/>
      <c r="AN179" s="35"/>
      <c r="AO179" s="35"/>
      <c r="AP179" s="35"/>
      <c r="AQ179" s="35"/>
      <c r="AR179" s="35"/>
      <c r="AS179" s="101"/>
      <c r="AT179" s="35"/>
      <c r="AU179" s="35"/>
      <c r="AV179" s="35"/>
      <c r="AW179" s="35"/>
      <c r="AX179" s="35"/>
      <c r="AY179" s="101"/>
      <c r="AZ179" s="114"/>
      <c r="BA179" s="35"/>
      <c r="BB179" s="35"/>
      <c r="BC179" s="35"/>
      <c r="BD179" s="35"/>
      <c r="BE179" s="35"/>
      <c r="BF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row>
    <row r="180" ht="24.75" customHeight="1">
      <c r="A180" s="35"/>
      <c r="B180" s="82">
        <v>171.0</v>
      </c>
      <c r="C180" s="35"/>
      <c r="D180" s="35"/>
      <c r="E180" s="83">
        <v>200.0</v>
      </c>
      <c r="F180" s="100" t="s">
        <v>4954</v>
      </c>
      <c r="G180" s="35"/>
      <c r="H180" s="35"/>
      <c r="I180" s="83">
        <v>100.0</v>
      </c>
      <c r="J180" s="100" t="s">
        <v>4936</v>
      </c>
      <c r="K180" s="83">
        <v>200.0</v>
      </c>
      <c r="L180" s="116" t="s">
        <v>4956</v>
      </c>
      <c r="M180" s="35"/>
      <c r="N180" s="35"/>
      <c r="O180" s="35"/>
      <c r="P180" s="35"/>
      <c r="Q180" s="101"/>
      <c r="R180" s="114"/>
      <c r="S180" s="243"/>
      <c r="T180" s="250"/>
      <c r="U180" s="35"/>
      <c r="V180" s="35"/>
      <c r="W180" s="35"/>
      <c r="X180" s="35"/>
      <c r="Y180" s="101"/>
      <c r="Z180" s="35"/>
      <c r="AA180" s="35"/>
      <c r="AB180" s="35"/>
      <c r="AC180" s="83">
        <v>400.0</v>
      </c>
      <c r="AD180" s="100" t="s">
        <v>4949</v>
      </c>
      <c r="AE180" s="35"/>
      <c r="AF180" s="35"/>
      <c r="AG180" s="35"/>
      <c r="AH180" s="35"/>
      <c r="AI180" s="35"/>
      <c r="AJ180" s="35"/>
      <c r="AK180" s="35"/>
      <c r="AL180" s="35"/>
      <c r="AM180" s="35"/>
      <c r="AN180" s="35"/>
      <c r="AO180" s="35"/>
      <c r="AP180" s="35"/>
      <c r="AQ180" s="35"/>
      <c r="AR180" s="35"/>
      <c r="AS180" s="101"/>
      <c r="AT180" s="35"/>
      <c r="AU180" s="35"/>
      <c r="AV180" s="35"/>
      <c r="AW180" s="35"/>
      <c r="AX180" s="35"/>
      <c r="AY180" s="101"/>
      <c r="AZ180" s="114"/>
      <c r="BA180" s="35"/>
      <c r="BB180" s="35"/>
      <c r="BC180" s="35"/>
      <c r="BD180" s="35"/>
      <c r="BE180" s="35"/>
      <c r="BF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row>
    <row r="181" ht="24.75" customHeight="1">
      <c r="A181" s="35"/>
      <c r="B181" s="82">
        <v>172.0</v>
      </c>
      <c r="C181" s="35"/>
      <c r="D181" s="35"/>
      <c r="E181" s="83">
        <v>100.0</v>
      </c>
      <c r="F181" s="100" t="s">
        <v>4963</v>
      </c>
      <c r="G181" s="35"/>
      <c r="H181" s="35"/>
      <c r="I181" s="83">
        <v>200.0</v>
      </c>
      <c r="J181" s="100" t="s">
        <v>4946</v>
      </c>
      <c r="K181" s="83">
        <v>200.0</v>
      </c>
      <c r="L181" s="116" t="s">
        <v>4965</v>
      </c>
      <c r="M181" s="35"/>
      <c r="N181" s="35"/>
      <c r="O181" s="35"/>
      <c r="P181" s="35"/>
      <c r="Q181" s="101"/>
      <c r="R181" s="114"/>
      <c r="S181" s="243"/>
      <c r="T181" s="250"/>
      <c r="U181" s="35"/>
      <c r="V181" s="35"/>
      <c r="W181" s="35"/>
      <c r="X181" s="35"/>
      <c r="Y181" s="101"/>
      <c r="Z181" s="35"/>
      <c r="AA181" s="35"/>
      <c r="AB181" s="35"/>
      <c r="AC181" s="83">
        <v>300.0</v>
      </c>
      <c r="AD181" s="100" t="s">
        <v>4958</v>
      </c>
      <c r="AE181" s="35"/>
      <c r="AF181" s="35"/>
      <c r="AG181" s="35"/>
      <c r="AH181" s="35"/>
      <c r="AI181" s="35"/>
      <c r="AJ181" s="35"/>
      <c r="AK181" s="35"/>
      <c r="AL181" s="35"/>
      <c r="AM181" s="35"/>
      <c r="AN181" s="35"/>
      <c r="AO181" s="35"/>
      <c r="AP181" s="35"/>
      <c r="AQ181" s="35"/>
      <c r="AR181" s="35"/>
      <c r="AS181" s="101"/>
      <c r="AT181" s="35"/>
      <c r="AU181" s="35"/>
      <c r="AV181" s="35"/>
      <c r="AW181" s="35"/>
      <c r="AX181" s="35"/>
      <c r="AY181" s="101"/>
      <c r="AZ181" s="114"/>
      <c r="BA181" s="35"/>
      <c r="BB181" s="35"/>
      <c r="BC181" s="35"/>
      <c r="BD181" s="35"/>
      <c r="BE181" s="35"/>
      <c r="BF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row>
    <row r="182" ht="24.75" customHeight="1">
      <c r="A182" s="35"/>
      <c r="B182" s="82">
        <v>173.0</v>
      </c>
      <c r="C182" s="35"/>
      <c r="D182" s="35"/>
      <c r="E182" s="83">
        <v>300.0</v>
      </c>
      <c r="F182" s="139" t="s">
        <v>4973</v>
      </c>
      <c r="G182" s="35"/>
      <c r="H182" s="35"/>
      <c r="I182" s="83">
        <v>100.0</v>
      </c>
      <c r="J182" s="100" t="s">
        <v>4955</v>
      </c>
      <c r="K182" s="83">
        <v>200.0</v>
      </c>
      <c r="L182" s="116" t="s">
        <v>4975</v>
      </c>
      <c r="M182" s="35"/>
      <c r="N182" s="35"/>
      <c r="O182" s="35"/>
      <c r="P182" s="35"/>
      <c r="Q182" s="101"/>
      <c r="R182" s="114"/>
      <c r="S182" s="243"/>
      <c r="T182" s="250"/>
      <c r="U182" s="35"/>
      <c r="V182" s="35"/>
      <c r="W182" s="35"/>
      <c r="X182" s="35"/>
      <c r="Y182" s="101"/>
      <c r="Z182" s="35"/>
      <c r="AA182" s="35"/>
      <c r="AB182" s="35"/>
      <c r="AC182" s="83">
        <v>100.0</v>
      </c>
      <c r="AD182" s="100" t="s">
        <v>4967</v>
      </c>
      <c r="AE182" s="35"/>
      <c r="AF182" s="35"/>
      <c r="AG182" s="35"/>
      <c r="AI182" s="35"/>
      <c r="AJ182" s="35"/>
      <c r="AK182" s="35"/>
      <c r="AL182" s="35"/>
      <c r="AM182" s="35"/>
      <c r="AN182" s="35"/>
      <c r="AO182" s="35"/>
      <c r="AP182" s="35"/>
      <c r="AQ182" s="35"/>
      <c r="AR182" s="35"/>
      <c r="AS182" s="101"/>
      <c r="AT182" s="35"/>
      <c r="AU182" s="35"/>
      <c r="AV182" s="35"/>
      <c r="AW182" s="35"/>
      <c r="AX182" s="35"/>
      <c r="AY182" s="101"/>
      <c r="AZ182" s="114"/>
      <c r="BA182" s="35"/>
      <c r="BB182" s="35"/>
      <c r="BC182" s="35"/>
      <c r="BD182" s="35"/>
      <c r="BE182" s="35"/>
      <c r="BF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row>
    <row r="183" ht="24.75" customHeight="1">
      <c r="A183" s="35"/>
      <c r="B183" s="82">
        <v>174.0</v>
      </c>
      <c r="C183" s="35"/>
      <c r="D183" s="35"/>
      <c r="E183" s="83">
        <v>50.0</v>
      </c>
      <c r="F183" s="100" t="s">
        <v>4983</v>
      </c>
      <c r="G183" s="35"/>
      <c r="H183" s="35"/>
      <c r="I183" s="83">
        <v>200.0</v>
      </c>
      <c r="J183" s="115" t="s">
        <v>4964</v>
      </c>
      <c r="K183" s="83">
        <v>200.0</v>
      </c>
      <c r="L183" s="116" t="s">
        <v>4985</v>
      </c>
      <c r="M183" s="35"/>
      <c r="N183" s="35"/>
      <c r="O183" s="35"/>
      <c r="P183" s="35"/>
      <c r="Q183" s="101"/>
      <c r="R183" s="114"/>
      <c r="S183" s="243"/>
      <c r="T183" s="250"/>
      <c r="U183" s="35"/>
      <c r="V183" s="35"/>
      <c r="W183" s="35"/>
      <c r="X183" s="35"/>
      <c r="Y183" s="101"/>
      <c r="Z183" s="35"/>
      <c r="AA183" s="35"/>
      <c r="AB183" s="35"/>
      <c r="AC183" s="83">
        <v>300.0</v>
      </c>
      <c r="AD183" s="100" t="s">
        <v>4977</v>
      </c>
      <c r="AE183" s="35"/>
      <c r="AF183" s="35"/>
      <c r="AG183" s="35"/>
      <c r="AI183" s="35"/>
      <c r="AJ183" s="35"/>
      <c r="AK183" s="35"/>
      <c r="AL183" s="35"/>
      <c r="AM183" s="35"/>
      <c r="AN183" s="35"/>
      <c r="AO183" s="35"/>
      <c r="AP183" s="35"/>
      <c r="AQ183" s="35"/>
      <c r="AR183" s="35"/>
      <c r="AS183" s="101"/>
      <c r="AT183" s="35"/>
      <c r="AU183" s="35"/>
      <c r="AV183" s="35"/>
      <c r="AW183" s="35"/>
      <c r="AX183" s="35"/>
      <c r="AY183" s="101"/>
      <c r="AZ183" s="114"/>
      <c r="BA183" s="35"/>
      <c r="BB183" s="35"/>
      <c r="BC183" s="35"/>
      <c r="BD183" s="35"/>
      <c r="BE183" s="35"/>
      <c r="BF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row>
    <row r="184" ht="24.75" customHeight="1">
      <c r="A184" s="35"/>
      <c r="B184" s="82">
        <v>175.0</v>
      </c>
      <c r="C184" s="35"/>
      <c r="D184" s="35"/>
      <c r="E184" s="83">
        <v>100.0</v>
      </c>
      <c r="F184" s="100" t="s">
        <v>4993</v>
      </c>
      <c r="G184" s="35"/>
      <c r="H184" s="35"/>
      <c r="I184" s="83">
        <v>300.0</v>
      </c>
      <c r="J184" s="100" t="s">
        <v>4974</v>
      </c>
      <c r="K184" s="83">
        <v>200.0</v>
      </c>
      <c r="L184" s="116" t="s">
        <v>4994</v>
      </c>
      <c r="M184" s="35"/>
      <c r="N184" s="35"/>
      <c r="O184" s="35"/>
      <c r="P184" s="35"/>
      <c r="Q184" s="101"/>
      <c r="R184" s="114"/>
      <c r="S184" s="243"/>
      <c r="T184" s="250"/>
      <c r="U184" s="35"/>
      <c r="V184" s="35"/>
      <c r="W184" s="35"/>
      <c r="X184" s="35"/>
      <c r="Y184" s="101"/>
      <c r="Z184" s="35"/>
      <c r="AA184" s="35"/>
      <c r="AB184" s="35"/>
      <c r="AC184" s="83">
        <v>100.0</v>
      </c>
      <c r="AD184" s="100" t="s">
        <v>4987</v>
      </c>
      <c r="AE184" s="35"/>
      <c r="AF184" s="35"/>
      <c r="AG184" s="35"/>
      <c r="AI184" s="35"/>
      <c r="AJ184" s="35"/>
      <c r="AK184" s="35"/>
      <c r="AL184" s="35"/>
      <c r="AM184" s="35"/>
      <c r="AN184" s="35"/>
      <c r="AO184" s="35"/>
      <c r="AP184" s="35"/>
      <c r="AQ184" s="35"/>
      <c r="AR184" s="35"/>
      <c r="AS184" s="101"/>
      <c r="AT184" s="35"/>
      <c r="AU184" s="35"/>
      <c r="AV184" s="35"/>
      <c r="AW184" s="35"/>
      <c r="AX184" s="35"/>
      <c r="AY184" s="101"/>
      <c r="AZ184" s="114"/>
      <c r="BA184" s="35"/>
      <c r="BB184" s="35"/>
      <c r="BC184" s="35"/>
      <c r="BD184" s="35"/>
      <c r="BE184" s="35"/>
      <c r="BF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row>
    <row r="185" ht="24.75" customHeight="1">
      <c r="A185" s="35"/>
      <c r="B185" s="82">
        <v>176.0</v>
      </c>
      <c r="C185" s="35"/>
      <c r="D185" s="35"/>
      <c r="E185" s="83">
        <v>300.0</v>
      </c>
      <c r="F185" s="100" t="s">
        <v>1649</v>
      </c>
      <c r="G185" s="35"/>
      <c r="H185" s="35"/>
      <c r="I185" s="83">
        <v>200.0</v>
      </c>
      <c r="J185" s="100" t="s">
        <v>353</v>
      </c>
      <c r="K185" s="83">
        <v>300.0</v>
      </c>
      <c r="L185" s="116" t="s">
        <v>5003</v>
      </c>
      <c r="M185" s="35"/>
      <c r="N185" s="35"/>
      <c r="O185" s="35"/>
      <c r="P185" s="35"/>
      <c r="Q185" s="101"/>
      <c r="R185" s="114"/>
      <c r="S185" s="243"/>
      <c r="T185" s="250"/>
      <c r="U185" s="35"/>
      <c r="V185" s="35"/>
      <c r="W185" s="35"/>
      <c r="X185" s="35"/>
      <c r="Y185" s="101"/>
      <c r="Z185" s="35"/>
      <c r="AA185" s="35"/>
      <c r="AB185" s="35"/>
      <c r="AC185" s="83">
        <v>200.0</v>
      </c>
      <c r="AD185" s="100" t="s">
        <v>4996</v>
      </c>
      <c r="AE185" s="35"/>
      <c r="AF185" s="35"/>
      <c r="AG185" s="35"/>
      <c r="AI185" s="35"/>
      <c r="AJ185" s="35"/>
      <c r="AK185" s="35"/>
      <c r="AL185" s="35"/>
      <c r="AM185" s="35"/>
      <c r="AN185" s="35"/>
      <c r="AO185" s="35"/>
      <c r="AP185" s="35"/>
      <c r="AQ185" s="35"/>
      <c r="AR185" s="35"/>
      <c r="AS185" s="101"/>
      <c r="AT185" s="35"/>
      <c r="AU185" s="35"/>
      <c r="AV185" s="35"/>
      <c r="AW185" s="35"/>
      <c r="AX185" s="35"/>
      <c r="AY185" s="101"/>
      <c r="AZ185" s="114"/>
      <c r="BA185" s="35"/>
      <c r="BB185" s="35"/>
      <c r="BC185" s="35"/>
      <c r="BD185" s="35"/>
      <c r="BE185" s="35"/>
      <c r="BF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row>
    <row r="186" ht="24.75" customHeight="1">
      <c r="A186" s="35"/>
      <c r="B186" s="82">
        <v>177.0</v>
      </c>
      <c r="C186" s="35"/>
      <c r="D186" s="35"/>
      <c r="E186" s="83">
        <v>300.0</v>
      </c>
      <c r="F186" s="100" t="s">
        <v>5011</v>
      </c>
      <c r="G186" s="35"/>
      <c r="H186" s="35"/>
      <c r="I186" s="83">
        <v>200.0</v>
      </c>
      <c r="J186" s="100" t="s">
        <v>5002</v>
      </c>
      <c r="K186" s="83">
        <v>300.0</v>
      </c>
      <c r="L186" s="116" t="s">
        <v>5013</v>
      </c>
      <c r="M186" s="35"/>
      <c r="N186" s="35"/>
      <c r="O186" s="35"/>
      <c r="P186" s="35"/>
      <c r="Q186" s="101"/>
      <c r="R186" s="114"/>
      <c r="S186" s="243"/>
      <c r="T186" s="250"/>
      <c r="U186" s="35"/>
      <c r="V186" s="35"/>
      <c r="W186" s="35"/>
      <c r="X186" s="35"/>
      <c r="Y186" s="101"/>
      <c r="Z186" s="35"/>
      <c r="AA186" s="35"/>
      <c r="AB186" s="35"/>
      <c r="AC186" s="83">
        <v>200.0</v>
      </c>
      <c r="AD186" s="100" t="s">
        <v>5005</v>
      </c>
      <c r="AE186" s="35"/>
      <c r="AF186" s="35"/>
      <c r="AG186" s="35"/>
      <c r="AI186" s="35"/>
      <c r="AJ186" s="35"/>
      <c r="AK186" s="35"/>
      <c r="AL186" s="35"/>
      <c r="AM186" s="35"/>
      <c r="AN186" s="35"/>
      <c r="AO186" s="35"/>
      <c r="AP186" s="35"/>
      <c r="AQ186" s="35"/>
      <c r="AR186" s="35"/>
      <c r="AS186" s="101"/>
      <c r="AT186" s="35"/>
      <c r="AU186" s="35"/>
      <c r="AV186" s="35"/>
      <c r="AW186" s="35"/>
      <c r="AX186" s="35"/>
      <c r="AY186" s="101"/>
      <c r="AZ186" s="114"/>
      <c r="BA186" s="35"/>
      <c r="BB186" s="35"/>
      <c r="BC186" s="35"/>
      <c r="BD186" s="35"/>
      <c r="BE186" s="35"/>
      <c r="BF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row>
    <row r="187" ht="24.75" customHeight="1">
      <c r="A187" s="35"/>
      <c r="B187" s="82">
        <v>178.0</v>
      </c>
      <c r="C187" s="35"/>
      <c r="D187" s="35"/>
      <c r="E187" s="83">
        <v>100.0</v>
      </c>
      <c r="F187" s="119" t="s">
        <v>5021</v>
      </c>
      <c r="G187" s="35"/>
      <c r="H187" s="35"/>
      <c r="I187" s="83">
        <v>100.0</v>
      </c>
      <c r="J187" s="100" t="s">
        <v>5012</v>
      </c>
      <c r="K187" s="83">
        <v>200.0</v>
      </c>
      <c r="L187" s="116" t="s">
        <v>5023</v>
      </c>
      <c r="M187" s="35"/>
      <c r="N187" s="35"/>
      <c r="O187" s="35"/>
      <c r="P187" s="35"/>
      <c r="Q187" s="101"/>
      <c r="R187" s="114"/>
      <c r="S187" s="243"/>
      <c r="T187" s="250"/>
      <c r="U187" s="35"/>
      <c r="V187" s="35"/>
      <c r="W187" s="35"/>
      <c r="X187" s="35"/>
      <c r="Y187" s="101"/>
      <c r="Z187" s="35"/>
      <c r="AA187" s="35"/>
      <c r="AB187" s="35"/>
      <c r="AC187" s="83">
        <v>200.0</v>
      </c>
      <c r="AD187" s="100" t="s">
        <v>5015</v>
      </c>
      <c r="AE187" s="35"/>
      <c r="AF187" s="35"/>
      <c r="AG187" s="35"/>
      <c r="AI187" s="35"/>
      <c r="AJ187" s="35"/>
      <c r="AK187" s="35"/>
      <c r="AL187" s="35"/>
      <c r="AM187" s="35"/>
      <c r="AN187" s="35"/>
      <c r="AO187" s="35"/>
      <c r="AP187" s="35"/>
      <c r="AQ187" s="35"/>
      <c r="AR187" s="35"/>
      <c r="AS187" s="101"/>
      <c r="AT187" s="35"/>
      <c r="AU187" s="35"/>
      <c r="AV187" s="35"/>
      <c r="AW187" s="35"/>
      <c r="AX187" s="35"/>
      <c r="AY187" s="101"/>
      <c r="AZ187" s="114"/>
      <c r="BA187" s="35"/>
      <c r="BB187" s="35"/>
      <c r="BC187" s="35"/>
      <c r="BD187" s="35"/>
      <c r="BE187" s="35"/>
      <c r="BF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row>
    <row r="188" ht="24.75" customHeight="1">
      <c r="A188" s="35"/>
      <c r="B188" s="82">
        <v>179.0</v>
      </c>
      <c r="C188" s="35"/>
      <c r="D188" s="35"/>
      <c r="E188" s="83">
        <v>200.0</v>
      </c>
      <c r="F188" s="119" t="s">
        <v>2904</v>
      </c>
      <c r="G188" s="35"/>
      <c r="H188" s="35"/>
      <c r="I188" s="83">
        <v>300.0</v>
      </c>
      <c r="J188" s="100" t="s">
        <v>5022</v>
      </c>
      <c r="K188" s="83">
        <v>200.0</v>
      </c>
      <c r="L188" s="116" t="s">
        <v>5032</v>
      </c>
      <c r="M188" s="35"/>
      <c r="N188" s="35"/>
      <c r="O188" s="35"/>
      <c r="P188" s="35"/>
      <c r="Q188" s="101"/>
      <c r="R188" s="114"/>
      <c r="S188" s="243"/>
      <c r="T188" s="250"/>
      <c r="U188" s="35"/>
      <c r="V188" s="35"/>
      <c r="W188" s="35"/>
      <c r="X188" s="35"/>
      <c r="Y188" s="101"/>
      <c r="Z188" s="35"/>
      <c r="AA188" s="35"/>
      <c r="AB188" s="35"/>
      <c r="AC188" s="83">
        <v>300.0</v>
      </c>
      <c r="AD188" s="100" t="s">
        <v>5025</v>
      </c>
      <c r="AE188" s="35"/>
      <c r="AF188" s="35"/>
      <c r="AG188" s="35"/>
      <c r="AI188" s="35"/>
      <c r="AJ188" s="35"/>
      <c r="AK188" s="35"/>
      <c r="AL188" s="35"/>
      <c r="AM188" s="35"/>
      <c r="AN188" s="35"/>
      <c r="AO188" s="35"/>
      <c r="AP188" s="35"/>
      <c r="AQ188" s="35"/>
      <c r="AR188" s="35"/>
      <c r="AS188" s="101"/>
      <c r="AT188" s="35"/>
      <c r="AU188" s="35"/>
      <c r="AV188" s="35"/>
      <c r="AW188" s="35"/>
      <c r="AX188" s="35"/>
      <c r="AY188" s="101"/>
      <c r="AZ188" s="114"/>
      <c r="BA188" s="35"/>
      <c r="BB188" s="35"/>
      <c r="BC188" s="35"/>
      <c r="BD188" s="35"/>
      <c r="BE188" s="35"/>
      <c r="BF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row>
    <row r="189" ht="24.75" customHeight="1">
      <c r="A189" s="35"/>
      <c r="B189" s="82">
        <v>180.0</v>
      </c>
      <c r="C189" s="35"/>
      <c r="D189" s="35"/>
      <c r="E189" s="83">
        <v>300.0</v>
      </c>
      <c r="F189" s="117" t="s">
        <v>5040</v>
      </c>
      <c r="G189" s="35"/>
      <c r="H189" s="35"/>
      <c r="I189" s="83">
        <v>300.0</v>
      </c>
      <c r="J189" s="100" t="s">
        <v>5031</v>
      </c>
      <c r="K189" s="83">
        <v>200.0</v>
      </c>
      <c r="L189" s="116" t="s">
        <v>5042</v>
      </c>
      <c r="M189" s="35"/>
      <c r="N189" s="35"/>
      <c r="O189" s="35"/>
      <c r="P189" s="35"/>
      <c r="Q189" s="101"/>
      <c r="R189" s="114"/>
      <c r="S189" s="243"/>
      <c r="T189" s="250"/>
      <c r="U189" s="35"/>
      <c r="V189" s="35"/>
      <c r="W189" s="35"/>
      <c r="X189" s="35"/>
      <c r="Y189" s="101"/>
      <c r="Z189" s="35"/>
      <c r="AA189" s="35"/>
      <c r="AB189" s="35"/>
      <c r="AC189" s="83">
        <v>100.0</v>
      </c>
      <c r="AD189" s="100" t="s">
        <v>5034</v>
      </c>
      <c r="AE189" s="35"/>
      <c r="AF189" s="35"/>
      <c r="AG189" s="35"/>
      <c r="AI189" s="35"/>
      <c r="AJ189" s="35"/>
      <c r="AK189" s="35"/>
      <c r="AL189" s="35"/>
      <c r="AM189" s="35"/>
      <c r="AN189" s="35"/>
      <c r="AO189" s="35"/>
      <c r="AP189" s="35"/>
      <c r="AQ189" s="35"/>
      <c r="AR189" s="35"/>
      <c r="AS189" s="101"/>
      <c r="AT189" s="35"/>
      <c r="AU189" s="35"/>
      <c r="AV189" s="35"/>
      <c r="AW189" s="35"/>
      <c r="AX189" s="35"/>
      <c r="AY189" s="101"/>
      <c r="AZ189" s="114"/>
      <c r="BA189" s="35"/>
      <c r="BB189" s="35"/>
      <c r="BC189" s="35"/>
      <c r="BD189" s="35"/>
      <c r="BE189" s="35"/>
      <c r="BF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row>
    <row r="190" ht="24.75" customHeight="1">
      <c r="A190" s="35"/>
      <c r="B190" s="82">
        <v>181.0</v>
      </c>
      <c r="C190" s="35"/>
      <c r="D190" s="35"/>
      <c r="E190" s="83">
        <v>200.0</v>
      </c>
      <c r="F190" s="117" t="s">
        <v>5050</v>
      </c>
      <c r="G190" s="35"/>
      <c r="H190" s="35"/>
      <c r="I190" s="83">
        <v>200.0</v>
      </c>
      <c r="J190" s="100" t="s">
        <v>5041</v>
      </c>
      <c r="K190" s="83">
        <v>200.0</v>
      </c>
      <c r="L190" s="116" t="s">
        <v>5052</v>
      </c>
      <c r="M190" s="35"/>
      <c r="N190" s="35"/>
      <c r="O190" s="35"/>
      <c r="P190" s="35"/>
      <c r="Q190" s="101"/>
      <c r="R190" s="114"/>
      <c r="S190" s="243"/>
      <c r="T190" s="250"/>
      <c r="U190" s="35"/>
      <c r="V190" s="35"/>
      <c r="W190" s="35"/>
      <c r="X190" s="35"/>
      <c r="Y190" s="101"/>
      <c r="Z190" s="35"/>
      <c r="AA190" s="35"/>
      <c r="AB190" s="35"/>
      <c r="AC190" s="83">
        <v>300.0</v>
      </c>
      <c r="AD190" s="100" t="s">
        <v>5044</v>
      </c>
      <c r="AE190" s="35"/>
      <c r="AF190" s="35"/>
      <c r="AG190" s="35"/>
      <c r="AI190" s="35"/>
      <c r="AJ190" s="35"/>
      <c r="AK190" s="35"/>
      <c r="AL190" s="35"/>
      <c r="AM190" s="35"/>
      <c r="AN190" s="35"/>
      <c r="AO190" s="35"/>
      <c r="AP190" s="35"/>
      <c r="AQ190" s="35"/>
      <c r="AR190" s="35"/>
      <c r="AS190" s="101"/>
      <c r="AT190" s="35"/>
      <c r="AU190" s="35"/>
      <c r="AV190" s="35"/>
      <c r="AW190" s="35"/>
      <c r="AX190" s="35"/>
      <c r="AY190" s="101"/>
      <c r="AZ190" s="114"/>
      <c r="BA190" s="35"/>
      <c r="BB190" s="35"/>
      <c r="BC190" s="35"/>
      <c r="BD190" s="35"/>
      <c r="BE190" s="35"/>
      <c r="BF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row>
    <row r="191" ht="24.75" customHeight="1">
      <c r="A191" s="35"/>
      <c r="B191" s="82">
        <v>182.0</v>
      </c>
      <c r="C191" s="35"/>
      <c r="D191" s="35"/>
      <c r="E191" s="83">
        <v>50.0</v>
      </c>
      <c r="F191" s="117" t="s">
        <v>5060</v>
      </c>
      <c r="G191" s="35"/>
      <c r="H191" s="35"/>
      <c r="I191" s="83">
        <v>100.0</v>
      </c>
      <c r="J191" s="100" t="s">
        <v>5051</v>
      </c>
      <c r="K191" s="83">
        <v>200.0</v>
      </c>
      <c r="L191" s="116" t="s">
        <v>5062</v>
      </c>
      <c r="M191" s="35"/>
      <c r="N191" s="35"/>
      <c r="O191" s="35"/>
      <c r="P191" s="35"/>
      <c r="Q191" s="101"/>
      <c r="R191" s="114"/>
      <c r="S191" s="243"/>
      <c r="T191" s="250"/>
      <c r="U191" s="35"/>
      <c r="V191" s="35"/>
      <c r="W191" s="35"/>
      <c r="X191" s="35"/>
      <c r="Y191" s="35"/>
      <c r="Z191" s="35"/>
      <c r="AA191" s="35"/>
      <c r="AB191" s="35"/>
      <c r="AC191" s="83">
        <v>300.0</v>
      </c>
      <c r="AD191" s="100" t="s">
        <v>5054</v>
      </c>
      <c r="AE191" s="35"/>
      <c r="AF191" s="35"/>
      <c r="AG191" s="35"/>
      <c r="AI191" s="35"/>
      <c r="AJ191" s="35"/>
      <c r="AK191" s="35"/>
      <c r="AL191" s="35"/>
      <c r="AM191" s="35"/>
      <c r="AN191" s="35"/>
      <c r="AO191" s="35"/>
      <c r="AP191" s="35"/>
      <c r="AQ191" s="35"/>
      <c r="AR191" s="35"/>
      <c r="AS191" s="101"/>
      <c r="AT191" s="35"/>
      <c r="AU191" s="35"/>
      <c r="AV191" s="35"/>
      <c r="AW191" s="35"/>
      <c r="AX191" s="35"/>
      <c r="AY191" s="101"/>
      <c r="AZ191" s="114"/>
      <c r="BA191" s="35"/>
      <c r="BB191" s="35"/>
      <c r="BC191" s="35"/>
      <c r="BD191" s="35"/>
      <c r="BE191" s="35"/>
      <c r="BF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row>
    <row r="192" ht="24.75" customHeight="1">
      <c r="A192" s="35"/>
      <c r="B192" s="82">
        <v>183.0</v>
      </c>
      <c r="C192" s="35"/>
      <c r="D192" s="35"/>
      <c r="E192" s="83">
        <v>100.0</v>
      </c>
      <c r="F192" s="117" t="s">
        <v>5069</v>
      </c>
      <c r="G192" s="35"/>
      <c r="H192" s="35"/>
      <c r="I192" s="83">
        <v>300.0</v>
      </c>
      <c r="J192" s="100" t="s">
        <v>5061</v>
      </c>
      <c r="K192" s="83">
        <v>200.0</v>
      </c>
      <c r="L192" s="116" t="s">
        <v>5071</v>
      </c>
      <c r="M192" s="35"/>
      <c r="N192" s="35"/>
      <c r="O192" s="35"/>
      <c r="P192" s="35"/>
      <c r="Q192" s="101"/>
      <c r="R192" s="114"/>
      <c r="S192" s="243"/>
      <c r="T192" s="250"/>
      <c r="U192" s="35"/>
      <c r="V192" s="35"/>
      <c r="W192" s="35"/>
      <c r="X192" s="35"/>
      <c r="Y192" s="35"/>
      <c r="Z192" s="35"/>
      <c r="AA192" s="35"/>
      <c r="AB192" s="35"/>
      <c r="AC192" s="83">
        <v>300.0</v>
      </c>
      <c r="AD192" s="100" t="s">
        <v>5064</v>
      </c>
      <c r="AE192" s="35"/>
      <c r="AF192" s="35"/>
      <c r="AG192" s="35"/>
      <c r="AI192" s="35"/>
      <c r="AJ192" s="35"/>
      <c r="AK192" s="35"/>
      <c r="AL192" s="35"/>
      <c r="AM192" s="35"/>
      <c r="AN192" s="35"/>
      <c r="AO192" s="35"/>
      <c r="AP192" s="35"/>
      <c r="AQ192" s="35"/>
      <c r="AR192" s="35"/>
      <c r="AS192" s="101"/>
      <c r="AT192" s="35"/>
      <c r="AU192" s="35"/>
      <c r="AV192" s="35"/>
      <c r="AW192" s="35"/>
      <c r="AX192" s="35"/>
      <c r="AY192" s="101"/>
      <c r="AZ192" s="114"/>
      <c r="BA192" s="35"/>
      <c r="BB192" s="35"/>
      <c r="BC192" s="35"/>
      <c r="BD192" s="35"/>
      <c r="BE192" s="35"/>
      <c r="BF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row>
    <row r="193" ht="24.75" customHeight="1">
      <c r="A193" s="35"/>
      <c r="B193" s="82">
        <v>184.0</v>
      </c>
      <c r="C193" s="35"/>
      <c r="D193" s="35"/>
      <c r="E193" s="142">
        <v>100.0</v>
      </c>
      <c r="F193" s="228" t="s">
        <v>5079</v>
      </c>
      <c r="G193" s="35"/>
      <c r="H193" s="35"/>
      <c r="I193" s="83">
        <v>100.0</v>
      </c>
      <c r="J193" s="100" t="s">
        <v>5070</v>
      </c>
      <c r="K193" s="83">
        <v>200.0</v>
      </c>
      <c r="L193" s="116" t="s">
        <v>5080</v>
      </c>
      <c r="M193" s="35"/>
      <c r="N193" s="35"/>
      <c r="O193" s="35"/>
      <c r="P193" s="35"/>
      <c r="Q193" s="101"/>
      <c r="R193" s="114"/>
      <c r="S193" s="243"/>
      <c r="T193" s="250"/>
      <c r="U193" s="35"/>
      <c r="V193" s="35"/>
      <c r="W193" s="35"/>
      <c r="X193" s="35"/>
      <c r="Y193" s="35"/>
      <c r="Z193" s="35"/>
      <c r="AA193" s="35"/>
      <c r="AB193" s="35"/>
      <c r="AC193" s="83">
        <v>100.0</v>
      </c>
      <c r="AD193" s="100" t="s">
        <v>5073</v>
      </c>
      <c r="AE193" s="35"/>
      <c r="AF193" s="35"/>
      <c r="AG193" s="35"/>
      <c r="AH193" s="203"/>
      <c r="AI193" s="35"/>
      <c r="AJ193" s="35"/>
      <c r="AK193" s="35"/>
      <c r="AL193" s="35"/>
      <c r="AM193" s="35"/>
      <c r="AN193" s="35"/>
      <c r="AO193" s="35"/>
      <c r="AP193" s="35"/>
      <c r="AQ193" s="35"/>
      <c r="AR193" s="35"/>
      <c r="AS193" s="101"/>
      <c r="AT193" s="35"/>
      <c r="AU193" s="35"/>
      <c r="AV193" s="35"/>
      <c r="AW193" s="35"/>
      <c r="AX193" s="35"/>
      <c r="AY193" s="101"/>
      <c r="AZ193" s="114"/>
      <c r="BA193" s="35"/>
      <c r="BB193" s="35"/>
      <c r="BC193" s="35"/>
      <c r="BD193" s="35"/>
      <c r="BE193" s="35"/>
      <c r="BF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row>
    <row r="194" ht="24.75" customHeight="1">
      <c r="A194" s="35"/>
      <c r="B194" s="82">
        <v>185.0</v>
      </c>
      <c r="C194" s="35"/>
      <c r="D194" s="35"/>
      <c r="E194" s="101"/>
      <c r="F194" s="114"/>
      <c r="G194" s="35"/>
      <c r="H194" s="35"/>
      <c r="I194" s="83">
        <v>300.0</v>
      </c>
      <c r="J194" s="100" t="s">
        <v>505</v>
      </c>
      <c r="K194" s="83">
        <v>300.0</v>
      </c>
      <c r="L194" s="116" t="s">
        <v>5089</v>
      </c>
      <c r="M194" s="35"/>
      <c r="N194" s="35"/>
      <c r="O194" s="35"/>
      <c r="P194" s="35"/>
      <c r="Q194" s="101"/>
      <c r="R194" s="114"/>
      <c r="S194" s="243"/>
      <c r="T194" s="250"/>
      <c r="U194" s="35"/>
      <c r="V194" s="35"/>
      <c r="W194" s="35"/>
      <c r="X194" s="35"/>
      <c r="Y194" s="35"/>
      <c r="Z194" s="35"/>
      <c r="AA194" s="35"/>
      <c r="AB194" s="35"/>
      <c r="AC194" s="83">
        <v>100.0</v>
      </c>
      <c r="AD194" s="100" t="s">
        <v>5082</v>
      </c>
      <c r="AE194" s="35"/>
      <c r="AF194" s="35"/>
      <c r="AG194" s="35"/>
      <c r="AI194" s="35"/>
      <c r="AJ194" s="35"/>
      <c r="AK194" s="35"/>
      <c r="AL194" s="35"/>
      <c r="AM194" s="35"/>
      <c r="AN194" s="35"/>
      <c r="AO194" s="35"/>
      <c r="AP194" s="35"/>
      <c r="AQ194" s="35"/>
      <c r="AR194" s="35"/>
      <c r="AS194" s="101"/>
      <c r="AT194" s="35"/>
      <c r="AU194" s="35"/>
      <c r="AV194" s="35"/>
      <c r="AW194" s="35"/>
      <c r="AX194" s="35"/>
      <c r="AY194" s="101"/>
      <c r="AZ194" s="114"/>
      <c r="BA194" s="35"/>
      <c r="BB194" s="35"/>
      <c r="BC194" s="35"/>
      <c r="BD194" s="35"/>
      <c r="BE194" s="35"/>
      <c r="BF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row>
    <row r="195" ht="24.75" customHeight="1">
      <c r="A195" s="35"/>
      <c r="B195" s="82">
        <v>186.0</v>
      </c>
      <c r="C195" s="35"/>
      <c r="D195" s="35"/>
      <c r="E195" s="101"/>
      <c r="F195" s="114"/>
      <c r="G195" s="35"/>
      <c r="H195" s="35"/>
      <c r="I195" s="83">
        <v>200.0</v>
      </c>
      <c r="J195" s="100" t="s">
        <v>1138</v>
      </c>
      <c r="K195" s="83">
        <v>200.0</v>
      </c>
      <c r="L195" s="116" t="s">
        <v>5098</v>
      </c>
      <c r="M195" s="35"/>
      <c r="N195" s="35"/>
      <c r="O195" s="35"/>
      <c r="P195" s="35"/>
      <c r="Q195" s="101"/>
      <c r="R195" s="114"/>
      <c r="S195" s="243"/>
      <c r="T195" s="250"/>
      <c r="U195" s="35"/>
      <c r="V195" s="35"/>
      <c r="W195" s="35"/>
      <c r="X195" s="35"/>
      <c r="Y195" s="35"/>
      <c r="Z195" s="35"/>
      <c r="AA195" s="35"/>
      <c r="AB195" s="35"/>
      <c r="AC195" s="83">
        <v>400.0</v>
      </c>
      <c r="AD195" s="100" t="s">
        <v>5091</v>
      </c>
      <c r="AE195" s="35"/>
      <c r="AF195" s="35"/>
      <c r="AG195" s="35"/>
      <c r="AI195" s="35"/>
      <c r="AJ195" s="35"/>
      <c r="AK195" s="35"/>
      <c r="AL195" s="35"/>
      <c r="AM195" s="35"/>
      <c r="AN195" s="35"/>
      <c r="AO195" s="35"/>
      <c r="AP195" s="35"/>
      <c r="AQ195" s="35"/>
      <c r="AR195" s="35"/>
      <c r="AS195" s="101"/>
      <c r="AT195" s="35"/>
      <c r="AU195" s="35"/>
      <c r="AV195" s="35"/>
      <c r="AW195" s="35"/>
      <c r="AX195" s="35"/>
      <c r="AY195" s="101"/>
      <c r="AZ195" s="114"/>
      <c r="BA195" s="35"/>
      <c r="BB195" s="35"/>
      <c r="BC195" s="35"/>
      <c r="BD195" s="35"/>
      <c r="BE195" s="35"/>
      <c r="BF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row>
    <row r="196" ht="24.75" customHeight="1">
      <c r="A196" s="35"/>
      <c r="B196" s="82">
        <v>187.0</v>
      </c>
      <c r="C196" s="35"/>
      <c r="D196" s="35"/>
      <c r="E196" s="101"/>
      <c r="F196" s="114"/>
      <c r="G196" s="35"/>
      <c r="H196" s="35"/>
      <c r="I196" s="83">
        <v>300.0</v>
      </c>
      <c r="J196" s="100" t="s">
        <v>5097</v>
      </c>
      <c r="K196" s="83">
        <v>200.0</v>
      </c>
      <c r="L196" s="116" t="s">
        <v>5108</v>
      </c>
      <c r="M196" s="35"/>
      <c r="N196" s="35"/>
      <c r="O196" s="35"/>
      <c r="P196" s="35"/>
      <c r="Q196" s="101"/>
      <c r="R196" s="114"/>
      <c r="S196" s="243"/>
      <c r="T196" s="250"/>
      <c r="U196" s="35"/>
      <c r="V196" s="35"/>
      <c r="W196" s="35"/>
      <c r="X196" s="35"/>
      <c r="Y196" s="35"/>
      <c r="Z196" s="35"/>
      <c r="AA196" s="35"/>
      <c r="AB196" s="35"/>
      <c r="AC196" s="83">
        <v>700.0</v>
      </c>
      <c r="AD196" s="100" t="s">
        <v>5396</v>
      </c>
      <c r="AE196" s="35"/>
      <c r="AF196" s="35"/>
      <c r="AG196" s="35"/>
      <c r="AI196" s="35"/>
      <c r="AJ196" s="35"/>
      <c r="AK196" s="35"/>
      <c r="AL196" s="35"/>
      <c r="AM196" s="35"/>
      <c r="AN196" s="35"/>
      <c r="AO196" s="35"/>
      <c r="AP196" s="35"/>
      <c r="AQ196" s="35"/>
      <c r="AR196" s="35"/>
      <c r="AS196" s="101"/>
      <c r="AT196" s="35"/>
      <c r="AU196" s="35"/>
      <c r="AV196" s="35"/>
      <c r="AW196" s="35"/>
      <c r="AX196" s="35"/>
      <c r="AY196" s="101"/>
      <c r="AZ196" s="114"/>
      <c r="BA196" s="35"/>
      <c r="BB196" s="35"/>
      <c r="BC196" s="35"/>
      <c r="BD196" s="35"/>
      <c r="BE196" s="35"/>
      <c r="BF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row>
    <row r="197" ht="24.75" customHeight="1">
      <c r="A197" s="35"/>
      <c r="B197" s="82">
        <v>188.0</v>
      </c>
      <c r="C197" s="35"/>
      <c r="D197" s="35"/>
      <c r="E197" s="101"/>
      <c r="F197" s="114"/>
      <c r="G197" s="35"/>
      <c r="H197" s="35"/>
      <c r="I197" s="83">
        <v>100.0</v>
      </c>
      <c r="J197" s="100" t="s">
        <v>5107</v>
      </c>
      <c r="K197" s="83">
        <v>200.0</v>
      </c>
      <c r="L197" s="116" t="s">
        <v>5118</v>
      </c>
      <c r="M197" s="35"/>
      <c r="N197" s="35"/>
      <c r="O197" s="35"/>
      <c r="P197" s="35"/>
      <c r="Q197" s="101"/>
      <c r="R197" s="114"/>
      <c r="S197" s="243"/>
      <c r="T197" s="250"/>
      <c r="U197" s="35"/>
      <c r="V197" s="35"/>
      <c r="W197" s="35"/>
      <c r="X197" s="35"/>
      <c r="Y197" s="35"/>
      <c r="Z197" s="35"/>
      <c r="AA197" s="35"/>
      <c r="AB197" s="35"/>
      <c r="AC197" s="83">
        <v>300.0</v>
      </c>
      <c r="AD197" s="100" t="s">
        <v>5100</v>
      </c>
      <c r="AE197" s="35"/>
      <c r="AF197" s="35"/>
      <c r="AG197" s="35"/>
      <c r="AI197" s="35"/>
      <c r="AJ197" s="35"/>
      <c r="AK197" s="35"/>
      <c r="AL197" s="35"/>
      <c r="AM197" s="35"/>
      <c r="AN197" s="35"/>
      <c r="AO197" s="35"/>
      <c r="AP197" s="35"/>
      <c r="AQ197" s="35"/>
      <c r="AR197" s="35"/>
      <c r="AS197" s="101"/>
      <c r="AT197" s="35"/>
      <c r="AU197" s="35"/>
      <c r="AV197" s="35"/>
      <c r="AW197" s="35"/>
      <c r="AX197" s="35"/>
      <c r="AY197" s="101"/>
      <c r="AZ197" s="114"/>
      <c r="BA197" s="35"/>
      <c r="BB197" s="35"/>
      <c r="BC197" s="35"/>
      <c r="BD197" s="35"/>
      <c r="BE197" s="35"/>
      <c r="BF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row>
    <row r="198" ht="24.75" customHeight="1">
      <c r="A198" s="35"/>
      <c r="B198" s="82">
        <v>189.0</v>
      </c>
      <c r="C198" s="35"/>
      <c r="D198" s="35"/>
      <c r="E198" s="101"/>
      <c r="F198" s="114"/>
      <c r="G198" s="35"/>
      <c r="H198" s="35"/>
      <c r="I198" s="83">
        <v>200.0</v>
      </c>
      <c r="J198" s="100" t="s">
        <v>5117</v>
      </c>
      <c r="K198" s="83">
        <v>200.0</v>
      </c>
      <c r="L198" s="116" t="s">
        <v>5128</v>
      </c>
      <c r="M198" s="35"/>
      <c r="N198" s="35"/>
      <c r="O198" s="35"/>
      <c r="P198" s="35"/>
      <c r="Q198" s="101"/>
      <c r="R198" s="114"/>
      <c r="S198" s="243"/>
      <c r="T198" s="250"/>
      <c r="U198" s="35"/>
      <c r="V198" s="35"/>
      <c r="W198" s="35"/>
      <c r="X198" s="35"/>
      <c r="Y198" s="35"/>
      <c r="Z198" s="35"/>
      <c r="AA198" s="35"/>
      <c r="AB198" s="35"/>
      <c r="AC198" s="83">
        <v>400.0</v>
      </c>
      <c r="AD198" s="100" t="s">
        <v>5110</v>
      </c>
      <c r="AE198" s="35"/>
      <c r="AF198" s="35"/>
      <c r="AG198" s="35"/>
      <c r="AH198" s="35"/>
      <c r="AI198" s="35"/>
      <c r="AJ198" s="35"/>
      <c r="AK198" s="35"/>
      <c r="AL198" s="35"/>
      <c r="AM198" s="35"/>
      <c r="AN198" s="35"/>
      <c r="AO198" s="35"/>
      <c r="AP198" s="35"/>
      <c r="AQ198" s="35"/>
      <c r="AR198" s="35"/>
      <c r="AS198" s="101"/>
      <c r="AT198" s="35"/>
      <c r="AU198" s="35"/>
      <c r="AV198" s="35"/>
      <c r="AW198" s="35"/>
      <c r="AX198" s="35"/>
      <c r="AY198" s="101"/>
      <c r="AZ198" s="114"/>
      <c r="BA198" s="35"/>
      <c r="BB198" s="35"/>
      <c r="BC198" s="35"/>
      <c r="BD198" s="35"/>
      <c r="BE198" s="35"/>
      <c r="BF198" s="35"/>
      <c r="BG198" s="101"/>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row>
    <row r="199" ht="24.75" customHeight="1">
      <c r="A199" s="35"/>
      <c r="B199" s="82">
        <v>190.0</v>
      </c>
      <c r="C199" s="35"/>
      <c r="D199" s="35"/>
      <c r="E199" s="101"/>
      <c r="F199" s="114"/>
      <c r="G199" s="35"/>
      <c r="H199" s="35"/>
      <c r="I199" s="83">
        <v>200.0</v>
      </c>
      <c r="J199" s="100" t="s">
        <v>5127</v>
      </c>
      <c r="K199" s="83">
        <v>200.0</v>
      </c>
      <c r="L199" s="116" t="s">
        <v>5138</v>
      </c>
      <c r="M199" s="35"/>
      <c r="N199" s="35"/>
      <c r="O199" s="35"/>
      <c r="P199" s="35"/>
      <c r="Q199" s="101"/>
      <c r="R199" s="114"/>
      <c r="S199" s="243"/>
      <c r="T199" s="250"/>
      <c r="U199" s="35"/>
      <c r="V199" s="35"/>
      <c r="W199" s="35"/>
      <c r="X199" s="35"/>
      <c r="Y199" s="35"/>
      <c r="Z199" s="35"/>
      <c r="AA199" s="35"/>
      <c r="AB199" s="35"/>
      <c r="AC199" s="83">
        <v>200.0</v>
      </c>
      <c r="AD199" s="100" t="s">
        <v>5120</v>
      </c>
      <c r="AE199" s="35"/>
      <c r="AF199" s="35"/>
      <c r="AG199" s="35"/>
      <c r="AH199" s="35"/>
      <c r="AI199" s="35"/>
      <c r="AJ199" s="35"/>
      <c r="AK199" s="35"/>
      <c r="AL199" s="35"/>
      <c r="AM199" s="35"/>
      <c r="AN199" s="35"/>
      <c r="AO199" s="35"/>
      <c r="AP199" s="35"/>
      <c r="AQ199" s="35"/>
      <c r="AR199" s="35"/>
      <c r="AS199" s="101"/>
      <c r="AT199" s="35"/>
      <c r="AU199" s="35"/>
      <c r="AV199" s="35"/>
      <c r="AW199" s="35"/>
      <c r="AX199" s="35"/>
      <c r="AY199" s="101"/>
      <c r="AZ199" s="114"/>
      <c r="BA199" s="35"/>
      <c r="BB199" s="35"/>
      <c r="BC199" s="35"/>
      <c r="BD199" s="35"/>
      <c r="BE199" s="35"/>
      <c r="BF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row>
    <row r="200" ht="24.75" customHeight="1">
      <c r="A200" s="35"/>
      <c r="B200" s="82">
        <v>191.0</v>
      </c>
      <c r="C200" s="35"/>
      <c r="D200" s="35"/>
      <c r="E200" s="101"/>
      <c r="F200" s="114"/>
      <c r="G200" s="35"/>
      <c r="H200" s="35"/>
      <c r="I200" s="83">
        <v>200.0</v>
      </c>
      <c r="J200" s="100" t="s">
        <v>5147</v>
      </c>
      <c r="K200" s="83">
        <v>400.0</v>
      </c>
      <c r="L200" s="116" t="s">
        <v>5148</v>
      </c>
      <c r="M200" s="35"/>
      <c r="N200" s="35"/>
      <c r="O200" s="35"/>
      <c r="P200" s="35"/>
      <c r="Q200" s="101"/>
      <c r="R200" s="114"/>
      <c r="S200" s="243"/>
      <c r="T200" s="250"/>
      <c r="U200" s="35"/>
      <c r="V200" s="35"/>
      <c r="W200" s="35"/>
      <c r="X200" s="35"/>
      <c r="Y200" s="35"/>
      <c r="Z200" s="35"/>
      <c r="AA200" s="35"/>
      <c r="AB200" s="35"/>
      <c r="AC200" s="83">
        <v>600.0</v>
      </c>
      <c r="AD200" s="100" t="s">
        <v>4672</v>
      </c>
      <c r="AE200" s="35"/>
      <c r="AF200" s="35"/>
      <c r="AG200" s="35"/>
      <c r="AH200" s="241"/>
      <c r="AI200" s="35"/>
      <c r="AJ200" s="35"/>
      <c r="AK200" s="35"/>
      <c r="AL200" s="35"/>
      <c r="AM200" s="35"/>
      <c r="AN200" s="35"/>
      <c r="AO200" s="35"/>
      <c r="AP200" s="35"/>
      <c r="AQ200" s="35"/>
      <c r="AR200" s="35"/>
      <c r="AS200" s="101"/>
      <c r="AT200" s="35"/>
      <c r="AU200" s="35"/>
      <c r="AV200" s="35"/>
      <c r="AW200" s="35"/>
      <c r="AX200" s="35"/>
      <c r="AY200" s="101"/>
      <c r="AZ200" s="114"/>
      <c r="BA200" s="35"/>
      <c r="BB200" s="35"/>
      <c r="BC200" s="35"/>
      <c r="BD200" s="35"/>
      <c r="BE200" s="35"/>
      <c r="BF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row>
    <row r="201" ht="24.75" customHeight="1">
      <c r="A201" s="35"/>
      <c r="B201" s="82">
        <v>192.0</v>
      </c>
      <c r="C201" s="35"/>
      <c r="D201" s="35"/>
      <c r="E201" s="101"/>
      <c r="F201" s="114"/>
      <c r="G201" s="35"/>
      <c r="H201" s="35"/>
      <c r="I201" s="83">
        <v>200.0</v>
      </c>
      <c r="J201" s="100" t="s">
        <v>5156</v>
      </c>
      <c r="K201" s="83">
        <v>400.0</v>
      </c>
      <c r="L201" s="116" t="s">
        <v>5157</v>
      </c>
      <c r="M201" s="35"/>
      <c r="N201" s="35"/>
      <c r="O201" s="35"/>
      <c r="P201" s="35"/>
      <c r="Q201" s="101"/>
      <c r="R201" s="114"/>
      <c r="S201" s="243"/>
      <c r="T201" s="250"/>
      <c r="U201" s="35"/>
      <c r="V201" s="35"/>
      <c r="W201" s="35"/>
      <c r="X201" s="35"/>
      <c r="Y201" s="35"/>
      <c r="Z201" s="35"/>
      <c r="AA201" s="35"/>
      <c r="AB201" s="35"/>
      <c r="AC201" s="83">
        <v>100.0</v>
      </c>
      <c r="AD201" s="100" t="s">
        <v>5130</v>
      </c>
      <c r="AE201" s="35"/>
      <c r="AF201" s="35"/>
      <c r="AG201" s="35"/>
      <c r="AH201" s="35"/>
      <c r="AI201" s="35"/>
      <c r="AJ201" s="35"/>
      <c r="AK201" s="35"/>
      <c r="AL201" s="35"/>
      <c r="AM201" s="35"/>
      <c r="AN201" s="35"/>
      <c r="AO201" s="35"/>
      <c r="AP201" s="35"/>
      <c r="AQ201" s="35"/>
      <c r="AR201" s="35"/>
      <c r="AS201" s="101"/>
      <c r="AT201" s="35"/>
      <c r="AU201" s="35"/>
      <c r="AV201" s="35"/>
      <c r="AW201" s="35"/>
      <c r="AX201" s="35"/>
      <c r="AY201" s="101"/>
      <c r="AZ201" s="114"/>
      <c r="BA201" s="35"/>
      <c r="BB201" s="35"/>
      <c r="BC201" s="35"/>
      <c r="BD201" s="35"/>
      <c r="BE201" s="35"/>
      <c r="BF201" s="35"/>
      <c r="BI201" s="101"/>
      <c r="BJ201" s="101"/>
      <c r="BK201" s="101"/>
      <c r="BL201" s="101"/>
      <c r="BM201" s="101"/>
      <c r="BN201" s="101"/>
      <c r="BO201" s="101"/>
      <c r="BP201" s="101"/>
      <c r="BQ201" s="101"/>
      <c r="BR201" s="101"/>
      <c r="BS201" s="101"/>
      <c r="BT201" s="101"/>
      <c r="BU201" s="101"/>
      <c r="BV201" s="101"/>
      <c r="BW201" s="101"/>
      <c r="BX201" s="101"/>
      <c r="BY201" s="101"/>
      <c r="BZ201" s="101"/>
      <c r="CA201" s="101"/>
      <c r="CB201" s="101"/>
      <c r="CC201" s="101"/>
      <c r="CD201" s="101"/>
      <c r="CE201" s="101"/>
      <c r="CF201" s="101"/>
      <c r="CG201" s="35"/>
      <c r="CH201" s="35"/>
      <c r="CI201" s="35"/>
      <c r="CJ201" s="35"/>
    </row>
    <row r="202" ht="24.75" customHeight="1">
      <c r="A202" s="35"/>
      <c r="B202" s="82">
        <v>193.0</v>
      </c>
      <c r="C202" s="35"/>
      <c r="D202" s="35"/>
      <c r="E202" s="101"/>
      <c r="F202" s="114"/>
      <c r="G202" s="35"/>
      <c r="H202" s="35"/>
      <c r="I202" s="83">
        <v>200.0</v>
      </c>
      <c r="J202" s="100" t="s">
        <v>5164</v>
      </c>
      <c r="K202" s="83">
        <v>500.0</v>
      </c>
      <c r="L202" s="116" t="s">
        <v>5165</v>
      </c>
      <c r="M202" s="35"/>
      <c r="N202" s="35"/>
      <c r="O202" s="35"/>
      <c r="P202" s="35"/>
      <c r="Q202" s="101"/>
      <c r="R202" s="114"/>
      <c r="S202" s="243"/>
      <c r="T202" s="250"/>
      <c r="U202" s="35"/>
      <c r="V202" s="35"/>
      <c r="W202" s="35"/>
      <c r="X202" s="35"/>
      <c r="Y202" s="35"/>
      <c r="Z202" s="35"/>
      <c r="AA202" s="35"/>
      <c r="AB202" s="35"/>
      <c r="AC202" s="83">
        <v>500.0</v>
      </c>
      <c r="AD202" s="100" t="s">
        <v>5140</v>
      </c>
      <c r="AE202" s="35"/>
      <c r="AG202" s="35"/>
      <c r="AH202" s="35"/>
      <c r="AI202" s="35"/>
      <c r="AJ202" s="35"/>
      <c r="AK202" s="35"/>
      <c r="AL202" s="35"/>
      <c r="AM202" s="35"/>
      <c r="AN202" s="35"/>
      <c r="AO202" s="35"/>
      <c r="AP202" s="35"/>
      <c r="AQ202" s="35"/>
      <c r="AR202" s="35"/>
      <c r="AS202" s="101"/>
      <c r="AT202" s="35"/>
      <c r="AU202" s="35"/>
      <c r="AV202" s="35"/>
      <c r="AW202" s="35"/>
      <c r="AX202" s="35"/>
      <c r="AY202" s="101"/>
      <c r="AZ202" s="114"/>
      <c r="BA202" s="35"/>
      <c r="BB202" s="35"/>
      <c r="BC202" s="35"/>
      <c r="BD202" s="35"/>
      <c r="BE202" s="35"/>
      <c r="BF202" s="35"/>
      <c r="BG202" s="101"/>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row>
    <row r="203" ht="24.75" customHeight="1">
      <c r="A203" s="35"/>
      <c r="B203" s="82">
        <v>194.0</v>
      </c>
      <c r="C203" s="35"/>
      <c r="D203" s="35"/>
      <c r="E203" s="101"/>
      <c r="F203" s="114"/>
      <c r="G203" s="35"/>
      <c r="H203" s="35"/>
      <c r="I203" s="83">
        <v>100.0</v>
      </c>
      <c r="J203" s="100" t="s">
        <v>5172</v>
      </c>
      <c r="K203" s="83">
        <v>500.0</v>
      </c>
      <c r="L203" s="116" t="s">
        <v>5173</v>
      </c>
      <c r="M203" s="35"/>
      <c r="N203" s="35"/>
      <c r="O203" s="35"/>
      <c r="P203" s="35"/>
      <c r="Q203" s="101"/>
      <c r="R203" s="114"/>
      <c r="S203" s="243"/>
      <c r="T203" s="250"/>
      <c r="U203" s="35"/>
      <c r="V203" s="35"/>
      <c r="W203" s="35"/>
      <c r="X203" s="35"/>
      <c r="Y203" s="35"/>
      <c r="Z203" s="35"/>
      <c r="AA203" s="35"/>
      <c r="AB203" s="35"/>
      <c r="AC203" s="83">
        <v>400.0</v>
      </c>
      <c r="AD203" s="100" t="s">
        <v>5150</v>
      </c>
      <c r="AE203" s="35"/>
      <c r="AG203" s="35"/>
      <c r="AH203" s="35"/>
      <c r="AI203" s="35"/>
      <c r="AJ203" s="35"/>
      <c r="AK203" s="35"/>
      <c r="AL203" s="35"/>
      <c r="AM203" s="35"/>
      <c r="AN203" s="35"/>
      <c r="AO203" s="35"/>
      <c r="AP203" s="35"/>
      <c r="AQ203" s="35"/>
      <c r="AR203" s="35"/>
      <c r="AS203" s="101"/>
      <c r="AT203" s="35"/>
      <c r="AU203" s="35"/>
      <c r="AV203" s="35"/>
      <c r="AW203" s="35"/>
      <c r="AX203" s="35"/>
      <c r="AY203" s="101"/>
      <c r="AZ203" s="114"/>
      <c r="BA203" s="35"/>
      <c r="BB203" s="35"/>
      <c r="BC203" s="35"/>
      <c r="BD203" s="35"/>
      <c r="BE203" s="35"/>
      <c r="BF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row>
    <row r="204" ht="24.75" customHeight="1">
      <c r="A204" s="35"/>
      <c r="B204" s="82">
        <v>195.0</v>
      </c>
      <c r="C204" s="35"/>
      <c r="D204" s="35"/>
      <c r="E204" s="101"/>
      <c r="F204" s="114"/>
      <c r="G204" s="35"/>
      <c r="H204" s="35"/>
      <c r="I204" s="83">
        <v>200.0</v>
      </c>
      <c r="J204" s="100" t="s">
        <v>5179</v>
      </c>
      <c r="K204" s="83">
        <v>500.0</v>
      </c>
      <c r="L204" s="116" t="s">
        <v>5180</v>
      </c>
      <c r="M204" s="35"/>
      <c r="N204" s="35"/>
      <c r="O204" s="35"/>
      <c r="P204" s="35"/>
      <c r="Q204" s="101"/>
      <c r="R204" s="114"/>
      <c r="S204" s="243"/>
      <c r="T204" s="250"/>
      <c r="U204" s="35"/>
      <c r="V204" s="35"/>
      <c r="W204" s="35"/>
      <c r="X204" s="35"/>
      <c r="Y204" s="35"/>
      <c r="Z204" s="35"/>
      <c r="AA204" s="35"/>
      <c r="AB204" s="35"/>
      <c r="AC204" s="83">
        <v>500.0</v>
      </c>
      <c r="AD204" s="100" t="s">
        <v>5159</v>
      </c>
      <c r="AE204" s="35"/>
      <c r="AG204" s="35"/>
      <c r="AH204" s="35"/>
      <c r="AI204" s="35"/>
      <c r="AJ204" s="35"/>
      <c r="AK204" s="35"/>
      <c r="AL204" s="35"/>
      <c r="AM204" s="35"/>
      <c r="AN204" s="35"/>
      <c r="AO204" s="35"/>
      <c r="AP204" s="35"/>
      <c r="AQ204" s="35"/>
      <c r="AR204" s="35"/>
      <c r="AS204" s="101"/>
      <c r="AT204" s="35"/>
      <c r="AU204" s="35"/>
      <c r="AV204" s="35"/>
      <c r="AW204" s="35"/>
      <c r="AX204" s="35"/>
      <c r="AY204" s="101"/>
      <c r="AZ204" s="114"/>
      <c r="BA204" s="35"/>
      <c r="BB204" s="35"/>
      <c r="BC204" s="35"/>
      <c r="BD204" s="35"/>
      <c r="BE204" s="35"/>
      <c r="BF204" s="35"/>
      <c r="BG204" s="101"/>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row>
    <row r="205" ht="24.75" customHeight="1">
      <c r="A205" s="35"/>
      <c r="B205" s="82">
        <v>196.0</v>
      </c>
      <c r="C205" s="35"/>
      <c r="D205" s="35"/>
      <c r="E205" s="101"/>
      <c r="F205" s="114"/>
      <c r="G205" s="35"/>
      <c r="H205" s="35"/>
      <c r="I205" s="83">
        <v>300.0</v>
      </c>
      <c r="J205" s="100" t="s">
        <v>5187</v>
      </c>
      <c r="K205" s="83">
        <v>500.0</v>
      </c>
      <c r="L205" s="116" t="s">
        <v>5188</v>
      </c>
      <c r="M205" s="35"/>
      <c r="N205" s="35"/>
      <c r="O205" s="35"/>
      <c r="P205" s="35"/>
      <c r="Q205" s="101"/>
      <c r="R205" s="114"/>
      <c r="S205" s="243"/>
      <c r="T205" s="250"/>
      <c r="U205" s="35"/>
      <c r="V205" s="35"/>
      <c r="W205" s="35"/>
      <c r="X205" s="35"/>
      <c r="Y205" s="35"/>
      <c r="Z205" s="35"/>
      <c r="AA205" s="35"/>
      <c r="AB205" s="35"/>
      <c r="AC205" s="83">
        <v>300.0</v>
      </c>
      <c r="AD205" s="100" t="s">
        <v>2236</v>
      </c>
      <c r="AE205" s="35"/>
      <c r="AG205" s="35"/>
      <c r="AH205" s="35"/>
      <c r="AI205" s="35"/>
      <c r="AJ205" s="35"/>
      <c r="AK205" s="35"/>
      <c r="AL205" s="35"/>
      <c r="AM205" s="35"/>
      <c r="AN205" s="35"/>
      <c r="AO205" s="35"/>
      <c r="AP205" s="35"/>
      <c r="AQ205" s="35"/>
      <c r="AR205" s="35"/>
      <c r="AS205" s="101"/>
      <c r="AT205" s="35"/>
      <c r="AU205" s="35"/>
      <c r="AV205" s="35"/>
      <c r="AW205" s="35"/>
      <c r="AX205" s="35"/>
      <c r="AY205" s="101"/>
      <c r="AZ205" s="114"/>
      <c r="BA205" s="35"/>
      <c r="BB205" s="35"/>
      <c r="BC205" s="35"/>
      <c r="BD205" s="35"/>
      <c r="BE205" s="35"/>
      <c r="BF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row>
    <row r="206" ht="24.75" customHeight="1">
      <c r="A206" s="35"/>
      <c r="B206" s="82">
        <v>197.0</v>
      </c>
      <c r="C206" s="35"/>
      <c r="D206" s="35"/>
      <c r="E206" s="101"/>
      <c r="F206" s="114"/>
      <c r="G206" s="35"/>
      <c r="H206" s="35"/>
      <c r="I206" s="83">
        <v>300.0</v>
      </c>
      <c r="J206" s="100" t="s">
        <v>5195</v>
      </c>
      <c r="K206" s="83">
        <v>500.0</v>
      </c>
      <c r="L206" s="116" t="s">
        <v>5196</v>
      </c>
      <c r="M206" s="35"/>
      <c r="N206" s="35"/>
      <c r="O206" s="35"/>
      <c r="P206" s="35"/>
      <c r="Q206" s="101"/>
      <c r="R206" s="114"/>
      <c r="S206" s="243"/>
      <c r="T206" s="250"/>
      <c r="U206" s="35"/>
      <c r="V206" s="35"/>
      <c r="W206" s="35"/>
      <c r="X206" s="35"/>
      <c r="Y206" s="35"/>
      <c r="Z206" s="35"/>
      <c r="AA206" s="35"/>
      <c r="AB206" s="35"/>
      <c r="AC206" s="83">
        <v>200.0</v>
      </c>
      <c r="AD206" s="100" t="s">
        <v>5167</v>
      </c>
      <c r="AE206" s="35"/>
      <c r="AG206" s="35"/>
      <c r="AH206" s="35"/>
      <c r="AI206" s="35"/>
      <c r="AJ206" s="35"/>
      <c r="AK206" s="35"/>
      <c r="AL206" s="35"/>
      <c r="AM206" s="35"/>
      <c r="AN206" s="35"/>
      <c r="AO206" s="35"/>
      <c r="AP206" s="35"/>
      <c r="AQ206" s="35"/>
      <c r="AR206" s="35"/>
      <c r="AS206" s="101"/>
      <c r="AT206" s="35"/>
      <c r="AU206" s="35"/>
      <c r="AV206" s="35"/>
      <c r="AW206" s="35"/>
      <c r="AX206" s="35"/>
      <c r="AY206" s="101"/>
      <c r="AZ206" s="114"/>
      <c r="BA206" s="35"/>
      <c r="BB206" s="35"/>
      <c r="BC206" s="35"/>
      <c r="BD206" s="35"/>
      <c r="BE206" s="35"/>
      <c r="BF206" s="35"/>
      <c r="BG206" s="243"/>
      <c r="BH206" s="243"/>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row>
    <row r="207" ht="24.75" customHeight="1">
      <c r="A207" s="35"/>
      <c r="B207" s="82">
        <v>198.0</v>
      </c>
      <c r="C207" s="35"/>
      <c r="D207" s="35"/>
      <c r="E207" s="101"/>
      <c r="F207" s="114"/>
      <c r="G207" s="35"/>
      <c r="H207" s="35"/>
      <c r="I207" s="83">
        <v>200.0</v>
      </c>
      <c r="J207" s="100" t="s">
        <v>5202</v>
      </c>
      <c r="K207" s="83">
        <v>600.0</v>
      </c>
      <c r="L207" s="116" t="s">
        <v>5203</v>
      </c>
      <c r="M207" s="35"/>
      <c r="N207" s="35"/>
      <c r="O207" s="35"/>
      <c r="P207" s="35"/>
      <c r="Q207" s="101"/>
      <c r="R207" s="114"/>
      <c r="S207" s="243"/>
      <c r="T207" s="250"/>
      <c r="U207" s="35"/>
      <c r="V207" s="35"/>
      <c r="W207" s="35"/>
      <c r="X207" s="35"/>
      <c r="Y207" s="35"/>
      <c r="Z207" s="35"/>
      <c r="AA207" s="35"/>
      <c r="AB207" s="35"/>
      <c r="AC207" s="83">
        <v>200.0</v>
      </c>
      <c r="AD207" s="100" t="s">
        <v>5175</v>
      </c>
      <c r="AE207" s="35"/>
      <c r="AF207" s="35"/>
      <c r="AG207" s="35"/>
      <c r="AH207" s="35"/>
      <c r="AI207" s="35"/>
      <c r="AJ207" s="35"/>
      <c r="AK207" s="35"/>
      <c r="AL207" s="35"/>
      <c r="AM207" s="35"/>
      <c r="AN207" s="35"/>
      <c r="AO207" s="35"/>
      <c r="AP207" s="35"/>
      <c r="AQ207" s="35"/>
      <c r="AR207" s="35"/>
      <c r="AS207" s="101"/>
      <c r="AT207" s="35"/>
      <c r="AU207" s="35"/>
      <c r="AV207" s="35"/>
      <c r="AW207" s="35"/>
      <c r="AX207" s="35"/>
      <c r="AY207" s="101"/>
      <c r="AZ207" s="114"/>
      <c r="BA207" s="35"/>
      <c r="BB207" s="35"/>
      <c r="BC207" s="35"/>
      <c r="BD207" s="35"/>
      <c r="BE207" s="35"/>
      <c r="BF207" s="35"/>
      <c r="BG207" s="243"/>
      <c r="BH207" s="243"/>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row>
    <row r="208" ht="24.75" customHeight="1">
      <c r="A208" s="35"/>
      <c r="B208" s="82">
        <v>199.0</v>
      </c>
      <c r="C208" s="35"/>
      <c r="D208" s="35"/>
      <c r="E208" s="101"/>
      <c r="F208" s="114"/>
      <c r="G208" s="35"/>
      <c r="H208" s="35"/>
      <c r="I208" s="83">
        <v>200.0</v>
      </c>
      <c r="J208" s="100" t="s">
        <v>5210</v>
      </c>
      <c r="K208" s="83">
        <v>600.0</v>
      </c>
      <c r="L208" s="116" t="s">
        <v>5211</v>
      </c>
      <c r="M208" s="35"/>
      <c r="N208" s="35"/>
      <c r="O208" s="35"/>
      <c r="P208" s="35"/>
      <c r="Q208" s="101"/>
      <c r="R208" s="114"/>
      <c r="S208" s="243"/>
      <c r="T208" s="250"/>
      <c r="U208" s="35"/>
      <c r="V208" s="35"/>
      <c r="W208" s="35"/>
      <c r="X208" s="35"/>
      <c r="Y208" s="35"/>
      <c r="Z208" s="35"/>
      <c r="AA208" s="35"/>
      <c r="AB208" s="35"/>
      <c r="AC208" s="83">
        <v>300.0</v>
      </c>
      <c r="AD208" s="100" t="s">
        <v>5182</v>
      </c>
      <c r="AE208" s="35"/>
      <c r="AF208" s="35"/>
      <c r="AG208" s="35"/>
      <c r="AH208" s="35"/>
      <c r="AI208" s="35"/>
      <c r="AJ208" s="35"/>
      <c r="AK208" s="35"/>
      <c r="AL208" s="35"/>
      <c r="AM208" s="35"/>
      <c r="AN208" s="35"/>
      <c r="AO208" s="35"/>
      <c r="AP208" s="35"/>
      <c r="AQ208" s="35"/>
      <c r="AR208" s="35"/>
      <c r="AS208" s="101"/>
      <c r="AT208" s="35"/>
      <c r="AU208" s="35"/>
      <c r="AV208" s="35"/>
      <c r="AW208" s="35"/>
      <c r="AX208" s="35"/>
      <c r="AY208" s="101"/>
      <c r="AZ208" s="114"/>
      <c r="BA208" s="35"/>
      <c r="BB208" s="35"/>
      <c r="BC208" s="35"/>
      <c r="BD208" s="35"/>
      <c r="BE208" s="35"/>
      <c r="BF208" s="35"/>
      <c r="BG208" s="243"/>
      <c r="BH208" s="243"/>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row>
    <row r="209" ht="24.75" customHeight="1">
      <c r="A209" s="35"/>
      <c r="B209" s="82">
        <v>200.0</v>
      </c>
      <c r="C209" s="35"/>
      <c r="D209" s="35"/>
      <c r="E209" s="101"/>
      <c r="F209" s="114"/>
      <c r="G209" s="35"/>
      <c r="H209" s="35"/>
      <c r="I209" s="83">
        <v>200.0</v>
      </c>
      <c r="J209" s="100" t="s">
        <v>5217</v>
      </c>
      <c r="K209" s="83">
        <v>700.0</v>
      </c>
      <c r="L209" s="116" t="s">
        <v>5218</v>
      </c>
      <c r="M209" s="35"/>
      <c r="N209" s="35"/>
      <c r="O209" s="35"/>
      <c r="P209" s="35"/>
      <c r="Q209" s="101"/>
      <c r="R209" s="114"/>
      <c r="S209" s="243"/>
      <c r="T209" s="250"/>
      <c r="U209" s="35"/>
      <c r="V209" s="35"/>
      <c r="W209" s="35"/>
      <c r="X209" s="35"/>
      <c r="Y209" s="35"/>
      <c r="Z209" s="35"/>
      <c r="AA209" s="35"/>
      <c r="AB209" s="35"/>
      <c r="AC209" s="83">
        <v>300.0</v>
      </c>
      <c r="AD209" s="100" t="s">
        <v>5190</v>
      </c>
      <c r="AE209" s="35"/>
      <c r="AF209" s="35"/>
      <c r="AG209" s="35"/>
      <c r="AH209" s="35"/>
      <c r="AI209" s="35"/>
      <c r="AJ209" s="35"/>
      <c r="AK209" s="35"/>
      <c r="AL209" s="35"/>
      <c r="AM209" s="35"/>
      <c r="AN209" s="35"/>
      <c r="AO209" s="35"/>
      <c r="AP209" s="35"/>
      <c r="AQ209" s="35"/>
      <c r="AR209" s="35"/>
      <c r="AS209" s="101"/>
      <c r="AT209" s="35"/>
      <c r="AU209" s="35"/>
      <c r="AV209" s="35"/>
      <c r="AW209" s="35"/>
      <c r="AX209" s="35"/>
      <c r="AY209" s="101"/>
      <c r="AZ209" s="114"/>
      <c r="BA209" s="35"/>
      <c r="BB209" s="35"/>
      <c r="BC209" s="35"/>
      <c r="BD209" s="35"/>
      <c r="BE209" s="35"/>
      <c r="BF209" s="35"/>
      <c r="BG209" s="243"/>
      <c r="BH209" s="243"/>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row>
    <row r="210" ht="24.75" customHeight="1">
      <c r="A210" s="35"/>
      <c r="B210" s="82">
        <v>201.0</v>
      </c>
      <c r="C210" s="35"/>
      <c r="D210" s="35"/>
      <c r="E210" s="101"/>
      <c r="F210" s="114"/>
      <c r="G210" s="35"/>
      <c r="H210" s="35"/>
      <c r="I210" s="83">
        <v>200.0</v>
      </c>
      <c r="J210" s="100" t="s">
        <v>729</v>
      </c>
      <c r="K210" s="83">
        <v>700.0</v>
      </c>
      <c r="L210" s="116" t="s">
        <v>5225</v>
      </c>
      <c r="M210" s="35"/>
      <c r="N210" s="35"/>
      <c r="O210" s="35"/>
      <c r="P210" s="35"/>
      <c r="Q210" s="101"/>
      <c r="R210" s="114"/>
      <c r="S210" s="243"/>
      <c r="T210" s="250"/>
      <c r="U210" s="35"/>
      <c r="V210" s="35"/>
      <c r="W210" s="35"/>
      <c r="X210" s="35"/>
      <c r="Y210" s="35"/>
      <c r="Z210" s="35"/>
      <c r="AA210" s="35"/>
      <c r="AB210" s="35"/>
      <c r="AC210" s="83">
        <v>400.0</v>
      </c>
      <c r="AD210" s="100" t="s">
        <v>5198</v>
      </c>
      <c r="AE210" s="35"/>
      <c r="AF210" s="35"/>
      <c r="AG210" s="35"/>
      <c r="AH210" s="35"/>
      <c r="AI210" s="35"/>
      <c r="AJ210" s="35"/>
      <c r="AK210" s="35"/>
      <c r="AL210" s="35"/>
      <c r="AM210" s="35"/>
      <c r="AN210" s="35"/>
      <c r="AO210" s="35"/>
      <c r="AP210" s="35"/>
      <c r="AQ210" s="35"/>
      <c r="AR210" s="35"/>
      <c r="AS210" s="101"/>
      <c r="AT210" s="35"/>
      <c r="AU210" s="35"/>
      <c r="AV210" s="35"/>
      <c r="AW210" s="35"/>
      <c r="AX210" s="35"/>
      <c r="AY210" s="101"/>
      <c r="AZ210" s="114"/>
      <c r="BA210" s="35"/>
      <c r="BB210" s="35"/>
      <c r="BC210" s="35"/>
      <c r="BD210" s="35"/>
      <c r="BE210" s="35"/>
      <c r="BF210" s="35"/>
      <c r="BG210" s="243"/>
      <c r="BH210" s="243"/>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row>
    <row r="211" ht="24.75" customHeight="1">
      <c r="A211" s="35"/>
      <c r="B211" s="82">
        <v>202.0</v>
      </c>
      <c r="C211" s="35"/>
      <c r="D211" s="35"/>
      <c r="E211" s="101"/>
      <c r="F211" s="114"/>
      <c r="G211" s="35"/>
      <c r="H211" s="35"/>
      <c r="I211" s="83">
        <v>200.0</v>
      </c>
      <c r="J211" s="100" t="s">
        <v>1060</v>
      </c>
      <c r="K211" s="83">
        <v>700.0</v>
      </c>
      <c r="L211" s="116" t="s">
        <v>5232</v>
      </c>
      <c r="M211" s="35"/>
      <c r="N211" s="35"/>
      <c r="O211" s="35"/>
      <c r="P211" s="35"/>
      <c r="Q211" s="101"/>
      <c r="R211" s="114"/>
      <c r="S211" s="243"/>
      <c r="T211" s="250"/>
      <c r="U211" s="35"/>
      <c r="V211" s="35"/>
      <c r="W211" s="35"/>
      <c r="X211" s="35"/>
      <c r="Y211" s="35"/>
      <c r="Z211" s="35"/>
      <c r="AA211" s="35"/>
      <c r="AB211" s="35"/>
      <c r="AC211" s="83">
        <v>500.0</v>
      </c>
      <c r="AD211" s="100" t="s">
        <v>5205</v>
      </c>
      <c r="AE211" s="35"/>
      <c r="AF211" s="35"/>
      <c r="AG211" s="35"/>
      <c r="AH211" s="35"/>
      <c r="AI211" s="35"/>
      <c r="AJ211" s="35"/>
      <c r="AK211" s="35"/>
      <c r="AL211" s="35"/>
      <c r="AM211" s="35"/>
      <c r="AN211" s="35"/>
      <c r="AO211" s="35"/>
      <c r="AP211" s="35"/>
      <c r="AQ211" s="35"/>
      <c r="AR211" s="35"/>
      <c r="AS211" s="101"/>
      <c r="AT211" s="35"/>
      <c r="AU211" s="35"/>
      <c r="AV211" s="35"/>
      <c r="AW211" s="35"/>
      <c r="AX211" s="35"/>
      <c r="AY211" s="101"/>
      <c r="AZ211" s="114"/>
      <c r="BA211" s="35"/>
      <c r="BB211" s="35"/>
      <c r="BC211" s="35"/>
      <c r="BD211" s="35"/>
      <c r="BE211" s="35"/>
      <c r="BF211" s="35"/>
      <c r="BG211" s="243"/>
      <c r="BH211" s="243"/>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row>
    <row r="212" ht="24.75" customHeight="1">
      <c r="A212" s="35"/>
      <c r="B212" s="82">
        <v>203.0</v>
      </c>
      <c r="C212" s="35"/>
      <c r="D212" s="35"/>
      <c r="E212" s="101"/>
      <c r="F212" s="114"/>
      <c r="G212" s="35"/>
      <c r="H212" s="35"/>
      <c r="I212" s="83">
        <v>200.0</v>
      </c>
      <c r="J212" s="100" t="s">
        <v>2024</v>
      </c>
      <c r="K212" s="83">
        <v>300.0</v>
      </c>
      <c r="L212" s="116" t="s">
        <v>5239</v>
      </c>
      <c r="M212" s="35"/>
      <c r="N212" s="35"/>
      <c r="O212" s="35"/>
      <c r="P212" s="35"/>
      <c r="Q212" s="101"/>
      <c r="R212" s="114"/>
      <c r="S212" s="243"/>
      <c r="T212" s="250"/>
      <c r="U212" s="35"/>
      <c r="V212" s="35"/>
      <c r="W212" s="35"/>
      <c r="X212" s="35"/>
      <c r="Y212" s="35"/>
      <c r="Z212" s="35"/>
      <c r="AA212" s="35"/>
      <c r="AB212" s="35"/>
      <c r="AC212" s="83">
        <v>200.0</v>
      </c>
      <c r="AD212" s="100" t="s">
        <v>5213</v>
      </c>
      <c r="AE212" s="35"/>
      <c r="AF212" s="35"/>
      <c r="AG212" s="35"/>
      <c r="AH212" s="35"/>
      <c r="AI212" s="35"/>
      <c r="AJ212" s="35"/>
      <c r="AK212" s="35"/>
      <c r="AL212" s="35"/>
      <c r="AM212" s="35"/>
      <c r="AN212" s="35"/>
      <c r="AO212" s="35"/>
      <c r="AP212" s="35"/>
      <c r="AQ212" s="35"/>
      <c r="AR212" s="35"/>
      <c r="AS212" s="101"/>
      <c r="AT212" s="35"/>
      <c r="AU212" s="35"/>
      <c r="AV212" s="35"/>
      <c r="AW212" s="35"/>
      <c r="AX212" s="35"/>
      <c r="AY212" s="101"/>
      <c r="AZ212" s="114"/>
      <c r="BA212" s="35"/>
      <c r="BB212" s="35"/>
      <c r="BC212" s="35"/>
      <c r="BD212" s="35"/>
      <c r="BE212" s="35"/>
      <c r="BF212" s="35"/>
      <c r="BG212" s="243"/>
      <c r="BH212" s="243"/>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row>
    <row r="213" ht="24.75" customHeight="1">
      <c r="A213" s="35"/>
      <c r="B213" s="82">
        <v>204.0</v>
      </c>
      <c r="C213" s="35"/>
      <c r="D213" s="35"/>
      <c r="E213" s="101"/>
      <c r="F213" s="114"/>
      <c r="G213" s="35"/>
      <c r="H213" s="35"/>
      <c r="I213" s="83">
        <v>300.0</v>
      </c>
      <c r="J213" s="100" t="s">
        <v>3206</v>
      </c>
      <c r="K213" s="83">
        <v>300.0</v>
      </c>
      <c r="L213" s="116" t="s">
        <v>5245</v>
      </c>
      <c r="M213" s="35"/>
      <c r="N213" s="35"/>
      <c r="O213" s="35"/>
      <c r="P213" s="35"/>
      <c r="Q213" s="101"/>
      <c r="R213" s="114"/>
      <c r="S213" s="243"/>
      <c r="T213" s="250"/>
      <c r="U213" s="35"/>
      <c r="V213" s="35"/>
      <c r="W213" s="35"/>
      <c r="X213" s="35"/>
      <c r="Y213" s="35"/>
      <c r="Z213" s="35"/>
      <c r="AA213" s="35"/>
      <c r="AB213" s="35"/>
      <c r="AC213" s="83">
        <v>300.0</v>
      </c>
      <c r="AD213" s="100" t="s">
        <v>5220</v>
      </c>
      <c r="AE213" s="35"/>
      <c r="AF213" s="35"/>
      <c r="AG213" s="35"/>
      <c r="AH213" s="35"/>
      <c r="AI213" s="35"/>
      <c r="AJ213" s="35"/>
      <c r="AK213" s="35"/>
      <c r="AL213" s="35"/>
      <c r="AM213" s="35"/>
      <c r="AN213" s="35"/>
      <c r="AO213" s="35"/>
      <c r="AP213" s="35"/>
      <c r="AQ213" s="35"/>
      <c r="AR213" s="35"/>
      <c r="AS213" s="101"/>
      <c r="AT213" s="35"/>
      <c r="AU213" s="35"/>
      <c r="AV213" s="35"/>
      <c r="AW213" s="35"/>
      <c r="AX213" s="35"/>
      <c r="AY213" s="101"/>
      <c r="AZ213" s="114"/>
      <c r="BA213" s="35"/>
      <c r="BB213" s="35"/>
      <c r="BC213" s="35"/>
      <c r="BD213" s="35"/>
      <c r="BE213" s="35"/>
      <c r="BF213" s="35"/>
      <c r="BG213" s="243"/>
      <c r="BH213" s="243"/>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row>
    <row r="214" ht="24.75" customHeight="1">
      <c r="A214" s="35"/>
      <c r="B214" s="82">
        <v>205.0</v>
      </c>
      <c r="C214" s="35"/>
      <c r="D214" s="35"/>
      <c r="E214" s="101"/>
      <c r="F214" s="114"/>
      <c r="G214" s="35"/>
      <c r="H214" s="35"/>
      <c r="I214" s="83">
        <v>200.0</v>
      </c>
      <c r="J214" s="100" t="s">
        <v>5251</v>
      </c>
      <c r="K214" s="83">
        <v>300.0</v>
      </c>
      <c r="L214" s="116" t="s">
        <v>5252</v>
      </c>
      <c r="M214" s="35"/>
      <c r="N214" s="35"/>
      <c r="O214" s="35"/>
      <c r="P214" s="35"/>
      <c r="Q214" s="101"/>
      <c r="R214" s="114"/>
      <c r="S214" s="243"/>
      <c r="T214" s="250"/>
      <c r="U214" s="35"/>
      <c r="V214" s="35"/>
      <c r="W214" s="35"/>
      <c r="X214" s="35"/>
      <c r="Y214" s="35"/>
      <c r="Z214" s="35"/>
      <c r="AA214" s="35"/>
      <c r="AB214" s="35"/>
      <c r="AC214" s="83">
        <v>300.0</v>
      </c>
      <c r="AD214" s="100" t="s">
        <v>5227</v>
      </c>
      <c r="AE214" s="35"/>
      <c r="AF214" s="35"/>
      <c r="AG214" s="35"/>
      <c r="AH214" s="35"/>
      <c r="AI214" s="35"/>
      <c r="AJ214" s="35"/>
      <c r="AK214" s="35"/>
      <c r="AL214" s="35"/>
      <c r="AM214" s="35"/>
      <c r="AN214" s="35"/>
      <c r="AO214" s="35"/>
      <c r="AP214" s="35"/>
      <c r="AQ214" s="35"/>
      <c r="AR214" s="35"/>
      <c r="AS214" s="101"/>
      <c r="AT214" s="35"/>
      <c r="AU214" s="35"/>
      <c r="AV214" s="35"/>
      <c r="AW214" s="35"/>
      <c r="AX214" s="35"/>
      <c r="AY214" s="101"/>
      <c r="AZ214" s="114"/>
      <c r="BA214" s="35"/>
      <c r="BB214" s="35"/>
      <c r="BC214" s="35"/>
      <c r="BD214" s="35"/>
      <c r="BE214" s="35"/>
      <c r="BF214" s="35"/>
      <c r="BG214" s="243"/>
      <c r="BH214" s="243"/>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row>
    <row r="215" ht="24.75" customHeight="1">
      <c r="A215" s="35"/>
      <c r="B215" s="82">
        <v>206.0</v>
      </c>
      <c r="C215" s="35"/>
      <c r="D215" s="35"/>
      <c r="E215" s="101"/>
      <c r="F215" s="114"/>
      <c r="G215" s="35"/>
      <c r="H215" s="35"/>
      <c r="I215" s="83">
        <v>100.0</v>
      </c>
      <c r="J215" s="100" t="s">
        <v>5259</v>
      </c>
      <c r="K215" s="83">
        <v>200.0</v>
      </c>
      <c r="L215" s="116" t="s">
        <v>5260</v>
      </c>
      <c r="M215" s="35"/>
      <c r="N215" s="35"/>
      <c r="O215" s="35"/>
      <c r="P215" s="35"/>
      <c r="Q215" s="101"/>
      <c r="R215" s="114"/>
      <c r="S215" s="243"/>
      <c r="T215" s="250"/>
      <c r="U215" s="35"/>
      <c r="V215" s="35"/>
      <c r="W215" s="35"/>
      <c r="X215" s="35"/>
      <c r="Y215" s="35"/>
      <c r="Z215" s="35"/>
      <c r="AA215" s="35"/>
      <c r="AB215" s="35"/>
      <c r="AC215" s="83">
        <v>400.0</v>
      </c>
      <c r="AD215" s="100" t="s">
        <v>5234</v>
      </c>
      <c r="AE215" s="35"/>
      <c r="AF215" s="35"/>
      <c r="AG215" s="35"/>
      <c r="AH215" s="35"/>
      <c r="AI215" s="35"/>
      <c r="AJ215" s="35"/>
      <c r="AK215" s="35"/>
      <c r="AL215" s="35"/>
      <c r="AM215" s="35"/>
      <c r="AN215" s="35"/>
      <c r="AO215" s="35"/>
      <c r="AP215" s="35"/>
      <c r="AQ215" s="35"/>
      <c r="AR215" s="35"/>
      <c r="AS215" s="101"/>
      <c r="AT215" s="35"/>
      <c r="AU215" s="35"/>
      <c r="AV215" s="35"/>
      <c r="AW215" s="35"/>
      <c r="AX215" s="35"/>
      <c r="AY215" s="101"/>
      <c r="AZ215" s="114"/>
      <c r="BA215" s="35"/>
      <c r="BB215" s="35"/>
      <c r="BC215" s="35"/>
      <c r="BD215" s="35"/>
      <c r="BE215" s="35"/>
      <c r="BF215" s="35"/>
      <c r="BG215" s="243"/>
      <c r="BH215" s="243"/>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row>
    <row r="216" ht="24.75" customHeight="1">
      <c r="A216" s="35"/>
      <c r="B216" s="82">
        <v>207.0</v>
      </c>
      <c r="C216" s="35"/>
      <c r="D216" s="35"/>
      <c r="E216" s="101"/>
      <c r="F216" s="114"/>
      <c r="G216" s="35"/>
      <c r="H216" s="35"/>
      <c r="I216" s="83">
        <v>200.0</v>
      </c>
      <c r="J216" s="100" t="s">
        <v>5267</v>
      </c>
      <c r="K216" s="83">
        <v>200.0</v>
      </c>
      <c r="L216" s="116" t="s">
        <v>5268</v>
      </c>
      <c r="M216" s="35"/>
      <c r="N216" s="35"/>
      <c r="O216" s="35"/>
      <c r="P216" s="35"/>
      <c r="Q216" s="101"/>
      <c r="R216" s="114"/>
      <c r="S216" s="243"/>
      <c r="T216" s="250"/>
      <c r="U216" s="35"/>
      <c r="V216" s="35"/>
      <c r="W216" s="35"/>
      <c r="X216" s="35"/>
      <c r="Y216" s="35"/>
      <c r="Z216" s="35"/>
      <c r="AA216" s="35"/>
      <c r="AB216" s="35"/>
      <c r="AC216" s="83">
        <v>200.0</v>
      </c>
      <c r="AD216" s="100" t="s">
        <v>5241</v>
      </c>
      <c r="AE216" s="35"/>
      <c r="AF216" s="35"/>
      <c r="AG216" s="35"/>
      <c r="AH216" s="35"/>
      <c r="AI216" s="35"/>
      <c r="AJ216" s="35"/>
      <c r="AK216" s="35"/>
      <c r="AL216" s="35"/>
      <c r="AM216" s="35"/>
      <c r="AN216" s="35"/>
      <c r="AO216" s="35"/>
      <c r="AP216" s="35"/>
      <c r="AQ216" s="35"/>
      <c r="AR216" s="35"/>
      <c r="AS216" s="101"/>
      <c r="AT216" s="35"/>
      <c r="AU216" s="35"/>
      <c r="AV216" s="35"/>
      <c r="AW216" s="35"/>
      <c r="AX216" s="35"/>
      <c r="AY216" s="101"/>
      <c r="AZ216" s="114"/>
      <c r="BA216" s="35"/>
      <c r="BB216" s="35"/>
      <c r="BC216" s="35"/>
      <c r="BD216" s="35"/>
      <c r="BE216" s="35"/>
      <c r="BF216" s="35"/>
      <c r="BG216" s="243"/>
      <c r="BH216" s="243"/>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row>
    <row r="217" ht="24.75" customHeight="1">
      <c r="A217" s="35"/>
      <c r="B217" s="82">
        <v>208.0</v>
      </c>
      <c r="C217" s="35"/>
      <c r="D217" s="35"/>
      <c r="E217" s="101"/>
      <c r="F217" s="114"/>
      <c r="G217" s="35"/>
      <c r="H217" s="35"/>
      <c r="I217" s="83">
        <v>300.0</v>
      </c>
      <c r="J217" s="100" t="s">
        <v>5275</v>
      </c>
      <c r="K217" s="83">
        <v>200.0</v>
      </c>
      <c r="L217" s="116" t="s">
        <v>5276</v>
      </c>
      <c r="M217" s="35"/>
      <c r="N217" s="35"/>
      <c r="O217" s="35"/>
      <c r="P217" s="35"/>
      <c r="Q217" s="101"/>
      <c r="R217" s="114"/>
      <c r="S217" s="243"/>
      <c r="T217" s="250"/>
      <c r="U217" s="35"/>
      <c r="V217" s="35"/>
      <c r="W217" s="35"/>
      <c r="X217" s="35"/>
      <c r="Y217" s="35"/>
      <c r="Z217" s="35"/>
      <c r="AA217" s="35"/>
      <c r="AB217" s="35"/>
      <c r="AC217" s="83">
        <v>200.0</v>
      </c>
      <c r="AD217" s="100" t="s">
        <v>5247</v>
      </c>
      <c r="AE217" s="35"/>
      <c r="AF217" s="35"/>
      <c r="AG217" s="35"/>
      <c r="AH217" s="35"/>
      <c r="AI217" s="35"/>
      <c r="AJ217" s="35"/>
      <c r="AK217" s="35"/>
      <c r="AL217" s="35"/>
      <c r="AM217" s="35"/>
      <c r="AN217" s="35"/>
      <c r="AO217" s="35"/>
      <c r="AP217" s="35"/>
      <c r="AQ217" s="35"/>
      <c r="AR217" s="35"/>
      <c r="AS217" s="101"/>
      <c r="AT217" s="35"/>
      <c r="AU217" s="35"/>
      <c r="AV217" s="35"/>
      <c r="AW217" s="35"/>
      <c r="AX217" s="35"/>
      <c r="AY217" s="101"/>
      <c r="AZ217" s="114"/>
      <c r="BA217" s="35"/>
      <c r="BB217" s="35"/>
      <c r="BC217" s="35"/>
      <c r="BD217" s="35"/>
      <c r="BE217" s="35"/>
      <c r="BF217" s="35"/>
      <c r="BG217" s="243"/>
      <c r="BH217" s="243"/>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row>
    <row r="218" ht="24.75" customHeight="1">
      <c r="A218" s="35"/>
      <c r="B218" s="82">
        <v>209.0</v>
      </c>
      <c r="C218" s="35"/>
      <c r="D218" s="35"/>
      <c r="E218" s="101"/>
      <c r="F218" s="114"/>
      <c r="G218" s="35"/>
      <c r="H218" s="35"/>
      <c r="I218" s="83">
        <v>200.0</v>
      </c>
      <c r="J218" s="100" t="s">
        <v>5283</v>
      </c>
      <c r="K218" s="83">
        <v>200.0</v>
      </c>
      <c r="L218" s="116" t="s">
        <v>5284</v>
      </c>
      <c r="M218" s="35"/>
      <c r="N218" s="35"/>
      <c r="O218" s="35"/>
      <c r="P218" s="35"/>
      <c r="Q218" s="101"/>
      <c r="R218" s="114"/>
      <c r="S218" s="243"/>
      <c r="T218" s="250"/>
      <c r="U218" s="35"/>
      <c r="V218" s="35"/>
      <c r="W218" s="35"/>
      <c r="X218" s="35"/>
      <c r="Y218" s="35"/>
      <c r="Z218" s="35"/>
      <c r="AA218" s="35"/>
      <c r="AB218" s="35"/>
      <c r="AC218" s="83">
        <v>200.0</v>
      </c>
      <c r="AD218" s="100" t="s">
        <v>5254</v>
      </c>
      <c r="AE218" s="35"/>
      <c r="AG218" s="35"/>
      <c r="AH218" s="35"/>
      <c r="AI218" s="35"/>
      <c r="AJ218" s="35"/>
      <c r="AK218" s="35"/>
      <c r="AL218" s="35"/>
      <c r="AM218" s="35"/>
      <c r="AN218" s="35"/>
      <c r="AO218" s="35"/>
      <c r="AP218" s="35"/>
      <c r="AQ218" s="35"/>
      <c r="AR218" s="35"/>
      <c r="AS218" s="101"/>
      <c r="AT218" s="35"/>
      <c r="AU218" s="35"/>
      <c r="AV218" s="35"/>
      <c r="AW218" s="35"/>
      <c r="AX218" s="35"/>
      <c r="AY218" s="101"/>
      <c r="AZ218" s="114"/>
      <c r="BA218" s="35"/>
      <c r="BB218" s="35"/>
      <c r="BC218" s="35"/>
      <c r="BD218" s="35"/>
      <c r="BE218" s="35"/>
      <c r="BF218" s="35"/>
      <c r="BG218" s="243"/>
      <c r="BH218" s="243"/>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row>
    <row r="219" ht="24.75" customHeight="1">
      <c r="A219" s="35"/>
      <c r="B219" s="82">
        <v>210.0</v>
      </c>
      <c r="C219" s="35"/>
      <c r="D219" s="35"/>
      <c r="E219" s="101"/>
      <c r="F219" s="114"/>
      <c r="G219" s="35"/>
      <c r="H219" s="35"/>
      <c r="I219" s="83">
        <v>200.0</v>
      </c>
      <c r="J219" s="115" t="s">
        <v>5290</v>
      </c>
      <c r="K219" s="83">
        <v>300.0</v>
      </c>
      <c r="L219" s="116" t="s">
        <v>5291</v>
      </c>
      <c r="M219" s="35"/>
      <c r="N219" s="35"/>
      <c r="O219" s="35"/>
      <c r="P219" s="35"/>
      <c r="Q219" s="101"/>
      <c r="R219" s="114"/>
      <c r="S219" s="243"/>
      <c r="T219" s="250"/>
      <c r="U219" s="35"/>
      <c r="V219" s="35"/>
      <c r="W219" s="35"/>
      <c r="X219" s="35"/>
      <c r="Y219" s="35"/>
      <c r="Z219" s="35"/>
      <c r="AA219" s="35"/>
      <c r="AB219" s="35"/>
      <c r="AC219" s="83">
        <v>400.0</v>
      </c>
      <c r="AD219" s="100" t="s">
        <v>5262</v>
      </c>
      <c r="AE219" s="35"/>
      <c r="AG219" s="35"/>
      <c r="AH219" s="35"/>
      <c r="AI219" s="35"/>
      <c r="AJ219" s="35"/>
      <c r="AK219" s="35"/>
      <c r="AL219" s="35"/>
      <c r="AM219" s="35"/>
      <c r="AN219" s="35"/>
      <c r="AO219" s="35"/>
      <c r="AP219" s="35"/>
      <c r="AQ219" s="35"/>
      <c r="AR219" s="35"/>
      <c r="AS219" s="101"/>
      <c r="AT219" s="35"/>
      <c r="AU219" s="35"/>
      <c r="AV219" s="35"/>
      <c r="AW219" s="35"/>
      <c r="AX219" s="35"/>
      <c r="AY219" s="101"/>
      <c r="AZ219" s="114"/>
      <c r="BA219" s="35"/>
      <c r="BB219" s="35"/>
      <c r="BC219" s="35"/>
      <c r="BD219" s="35"/>
      <c r="BE219" s="35"/>
      <c r="BF219" s="35"/>
      <c r="BG219" s="243"/>
      <c r="BH219" s="243"/>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row>
    <row r="220" ht="24.75" customHeight="1">
      <c r="A220" s="35"/>
      <c r="B220" s="82">
        <v>211.0</v>
      </c>
      <c r="C220" s="35"/>
      <c r="D220" s="35"/>
      <c r="E220" s="101"/>
      <c r="F220" s="114"/>
      <c r="G220" s="35"/>
      <c r="H220" s="35"/>
      <c r="I220" s="83">
        <v>300.0</v>
      </c>
      <c r="J220" s="115" t="s">
        <v>5298</v>
      </c>
      <c r="K220" s="83">
        <v>300.0</v>
      </c>
      <c r="L220" s="116" t="s">
        <v>5299</v>
      </c>
      <c r="M220" s="35"/>
      <c r="N220" s="35"/>
      <c r="O220" s="35"/>
      <c r="P220" s="35"/>
      <c r="Q220" s="101"/>
      <c r="R220" s="114"/>
      <c r="S220" s="243"/>
      <c r="T220" s="250"/>
      <c r="U220" s="35"/>
      <c r="V220" s="35"/>
      <c r="W220" s="35"/>
      <c r="X220" s="35"/>
      <c r="Y220" s="35"/>
      <c r="Z220" s="35"/>
      <c r="AA220" s="35"/>
      <c r="AB220" s="35"/>
      <c r="AC220" s="83">
        <v>400.0</v>
      </c>
      <c r="AD220" s="100" t="s">
        <v>5270</v>
      </c>
      <c r="AE220" s="35"/>
      <c r="AG220" s="35"/>
      <c r="AH220" s="35"/>
      <c r="AI220" s="35"/>
      <c r="AJ220" s="35"/>
      <c r="AK220" s="35"/>
      <c r="AL220" s="35"/>
      <c r="AM220" s="35"/>
      <c r="AN220" s="35"/>
      <c r="AO220" s="35"/>
      <c r="AP220" s="35"/>
      <c r="AQ220" s="35"/>
      <c r="AR220" s="35"/>
      <c r="AS220" s="101"/>
      <c r="AT220" s="35"/>
      <c r="AU220" s="35"/>
      <c r="AV220" s="35"/>
      <c r="AW220" s="35"/>
      <c r="AX220" s="35"/>
      <c r="AY220" s="101"/>
      <c r="AZ220" s="114"/>
      <c r="BA220" s="35"/>
      <c r="BB220" s="35"/>
      <c r="BC220" s="35"/>
      <c r="BD220" s="35"/>
      <c r="BE220" s="35"/>
      <c r="BF220" s="35"/>
      <c r="BG220" s="243"/>
      <c r="BH220" s="243"/>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35"/>
    </row>
    <row r="221" ht="24.75" customHeight="1">
      <c r="A221" s="35"/>
      <c r="B221" s="82">
        <v>212.0</v>
      </c>
      <c r="C221" s="35"/>
      <c r="D221" s="35"/>
      <c r="E221" s="101"/>
      <c r="F221" s="114"/>
      <c r="G221" s="35"/>
      <c r="H221" s="35"/>
      <c r="I221" s="83">
        <v>200.0</v>
      </c>
      <c r="J221" s="100" t="s">
        <v>1109</v>
      </c>
      <c r="K221" s="83">
        <v>200.0</v>
      </c>
      <c r="L221" s="116" t="s">
        <v>5305</v>
      </c>
      <c r="M221" s="35"/>
      <c r="N221" s="35"/>
      <c r="O221" s="35"/>
      <c r="P221" s="35"/>
      <c r="Q221" s="101"/>
      <c r="R221" s="114"/>
      <c r="S221" s="243"/>
      <c r="T221" s="250"/>
      <c r="U221" s="35"/>
      <c r="V221" s="35"/>
      <c r="W221" s="35"/>
      <c r="X221" s="35"/>
      <c r="Y221" s="35"/>
      <c r="Z221" s="35"/>
      <c r="AA221" s="35"/>
      <c r="AB221" s="35"/>
      <c r="AC221" s="83">
        <v>400.0</v>
      </c>
      <c r="AD221" s="100" t="s">
        <v>5278</v>
      </c>
      <c r="AE221" s="35"/>
      <c r="AG221" s="35"/>
      <c r="AH221" s="35"/>
      <c r="AI221" s="35"/>
      <c r="AJ221" s="35"/>
      <c r="AK221" s="35"/>
      <c r="AL221" s="35"/>
      <c r="AM221" s="35"/>
      <c r="AN221" s="35"/>
      <c r="AO221" s="35"/>
      <c r="AP221" s="35"/>
      <c r="AQ221" s="35"/>
      <c r="AR221" s="35"/>
      <c r="AS221" s="101"/>
      <c r="AT221" s="35"/>
      <c r="AU221" s="35"/>
      <c r="AV221" s="35"/>
      <c r="AW221" s="35"/>
      <c r="AX221" s="35"/>
      <c r="AY221" s="101"/>
      <c r="AZ221" s="114"/>
      <c r="BA221" s="35"/>
      <c r="BB221" s="35"/>
      <c r="BC221" s="35"/>
      <c r="BD221" s="35"/>
      <c r="BE221" s="35"/>
      <c r="BF221" s="35"/>
      <c r="BG221" s="243"/>
      <c r="BH221" s="243"/>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35"/>
    </row>
    <row r="222" ht="24.75" customHeight="1">
      <c r="A222" s="35"/>
      <c r="B222" s="82">
        <v>213.0</v>
      </c>
      <c r="C222" s="35"/>
      <c r="D222" s="35"/>
      <c r="E222" s="101"/>
      <c r="F222" s="114"/>
      <c r="G222" s="35"/>
      <c r="H222" s="35"/>
      <c r="I222" s="83">
        <v>200.0</v>
      </c>
      <c r="J222" s="100" t="s">
        <v>5311</v>
      </c>
      <c r="K222" s="83">
        <v>200.0</v>
      </c>
      <c r="L222" s="116" t="s">
        <v>5312</v>
      </c>
      <c r="M222" s="35"/>
      <c r="N222" s="35"/>
      <c r="O222" s="35"/>
      <c r="P222" s="35"/>
      <c r="Q222" s="101"/>
      <c r="R222" s="114"/>
      <c r="S222" s="243"/>
      <c r="T222" s="250"/>
      <c r="U222" s="35"/>
      <c r="V222" s="35"/>
      <c r="W222" s="35"/>
      <c r="X222" s="35"/>
      <c r="Y222" s="35"/>
      <c r="Z222" s="35"/>
      <c r="AA222" s="35"/>
      <c r="AB222" s="35"/>
      <c r="AC222" s="83">
        <v>200.0</v>
      </c>
      <c r="AD222" s="100" t="s">
        <v>5286</v>
      </c>
      <c r="AE222" s="35"/>
      <c r="AG222" s="35"/>
      <c r="AH222" s="35"/>
      <c r="AI222" s="35"/>
      <c r="AJ222" s="35"/>
      <c r="AK222" s="35"/>
      <c r="AL222" s="35"/>
      <c r="AM222" s="35"/>
      <c r="AN222" s="35"/>
      <c r="AO222" s="35"/>
      <c r="AP222" s="35"/>
      <c r="AQ222" s="35"/>
      <c r="AR222" s="35"/>
      <c r="AS222" s="101"/>
      <c r="AT222" s="35"/>
      <c r="AU222" s="35"/>
      <c r="AV222" s="35"/>
      <c r="AW222" s="35"/>
      <c r="AX222" s="35"/>
      <c r="AY222" s="101"/>
      <c r="AZ222" s="114"/>
      <c r="BA222" s="35"/>
      <c r="BB222" s="35"/>
      <c r="BC222" s="35"/>
      <c r="BD222" s="35"/>
      <c r="BE222" s="35"/>
      <c r="BF222" s="35"/>
      <c r="BG222" s="243"/>
      <c r="BH222" s="243"/>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35"/>
      <c r="CF222" s="35"/>
      <c r="CG222" s="35"/>
      <c r="CH222" s="35"/>
      <c r="CI222" s="35"/>
      <c r="CJ222" s="35"/>
    </row>
    <row r="223" ht="24.75" customHeight="1">
      <c r="A223" s="35"/>
      <c r="B223" s="82">
        <v>214.0</v>
      </c>
      <c r="C223" s="35"/>
      <c r="D223" s="35"/>
      <c r="E223" s="101"/>
      <c r="F223" s="114"/>
      <c r="G223" s="35"/>
      <c r="H223" s="35"/>
      <c r="I223" s="83">
        <v>200.0</v>
      </c>
      <c r="J223" s="100" t="s">
        <v>5317</v>
      </c>
      <c r="K223" s="83">
        <v>200.0</v>
      </c>
      <c r="L223" s="116" t="s">
        <v>5318</v>
      </c>
      <c r="M223" s="35"/>
      <c r="N223" s="35"/>
      <c r="O223" s="35"/>
      <c r="P223" s="35"/>
      <c r="Q223" s="101"/>
      <c r="R223" s="114"/>
      <c r="S223" s="243"/>
      <c r="T223" s="250"/>
      <c r="U223" s="35"/>
      <c r="V223" s="35"/>
      <c r="W223" s="35"/>
      <c r="X223" s="35"/>
      <c r="Y223" s="35"/>
      <c r="Z223" s="35"/>
      <c r="AA223" s="35"/>
      <c r="AB223" s="35"/>
      <c r="AC223" s="83">
        <v>500.0</v>
      </c>
      <c r="AD223" s="100" t="s">
        <v>5301</v>
      </c>
      <c r="AE223" s="35"/>
      <c r="AG223" s="35"/>
      <c r="AH223" s="35"/>
      <c r="AI223" s="35"/>
      <c r="AJ223" s="35"/>
      <c r="AK223" s="35"/>
      <c r="AL223" s="35"/>
      <c r="AM223" s="35"/>
      <c r="AN223" s="35"/>
      <c r="AO223" s="35"/>
      <c r="AP223" s="35"/>
      <c r="AQ223" s="35"/>
      <c r="AR223" s="35"/>
      <c r="AS223" s="101"/>
      <c r="AT223" s="35"/>
      <c r="AU223" s="35"/>
      <c r="AV223" s="35"/>
      <c r="AW223" s="35"/>
      <c r="AX223" s="35"/>
      <c r="AY223" s="101"/>
      <c r="AZ223" s="114"/>
      <c r="BA223" s="35"/>
      <c r="BB223" s="35"/>
      <c r="BC223" s="35"/>
      <c r="BD223" s="35"/>
      <c r="BE223" s="35"/>
      <c r="BF223" s="35"/>
      <c r="BG223" s="243"/>
      <c r="BH223" s="243"/>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row>
    <row r="224" ht="24.75" customHeight="1">
      <c r="A224" s="35"/>
      <c r="B224" s="82">
        <v>215.0</v>
      </c>
      <c r="C224" s="35"/>
      <c r="D224" s="35"/>
      <c r="E224" s="101"/>
      <c r="F224" s="114"/>
      <c r="G224" s="35"/>
      <c r="H224" s="35"/>
      <c r="I224" s="83">
        <v>100.0</v>
      </c>
      <c r="J224" s="100" t="s">
        <v>5324</v>
      </c>
      <c r="K224" s="83">
        <v>200.0</v>
      </c>
      <c r="L224" s="116" t="s">
        <v>5325</v>
      </c>
      <c r="M224" s="35"/>
      <c r="N224" s="35"/>
      <c r="O224" s="35"/>
      <c r="P224" s="35"/>
      <c r="Q224" s="101"/>
      <c r="R224" s="114"/>
      <c r="S224" s="243"/>
      <c r="T224" s="250"/>
      <c r="U224" s="35"/>
      <c r="V224" s="35"/>
      <c r="W224" s="35"/>
      <c r="X224" s="35"/>
      <c r="Y224" s="35"/>
      <c r="Z224" s="35"/>
      <c r="AA224" s="35"/>
      <c r="AB224" s="35"/>
      <c r="AC224" s="83">
        <v>500.0</v>
      </c>
      <c r="AD224" s="100" t="s">
        <v>5307</v>
      </c>
      <c r="AE224" s="35"/>
      <c r="AF224" s="35"/>
      <c r="AG224" s="35"/>
      <c r="AH224" s="35"/>
      <c r="AI224" s="35"/>
      <c r="AJ224" s="35"/>
      <c r="AK224" s="35"/>
      <c r="AL224" s="35"/>
      <c r="AM224" s="35"/>
      <c r="AN224" s="35"/>
      <c r="AO224" s="35"/>
      <c r="AP224" s="35"/>
      <c r="AQ224" s="35"/>
      <c r="AR224" s="35"/>
      <c r="AS224" s="101"/>
      <c r="AT224" s="35"/>
      <c r="AU224" s="35"/>
      <c r="AV224" s="35"/>
      <c r="AW224" s="35"/>
      <c r="AX224" s="35"/>
      <c r="AY224" s="101"/>
      <c r="AZ224" s="114"/>
      <c r="BA224" s="35"/>
      <c r="BB224" s="35"/>
      <c r="BC224" s="35"/>
      <c r="BD224" s="35"/>
      <c r="BE224" s="35"/>
      <c r="BF224" s="35"/>
      <c r="BG224" s="243"/>
      <c r="BH224" s="243"/>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35"/>
    </row>
    <row r="225" ht="24.75" customHeight="1">
      <c r="A225" s="35"/>
      <c r="B225" s="82">
        <v>216.0</v>
      </c>
      <c r="C225" s="35"/>
      <c r="D225" s="35"/>
      <c r="E225" s="101"/>
      <c r="F225" s="114"/>
      <c r="G225" s="35"/>
      <c r="H225" s="35"/>
      <c r="I225" s="83">
        <v>200.0</v>
      </c>
      <c r="J225" s="100" t="s">
        <v>5331</v>
      </c>
      <c r="K225" s="83">
        <v>200.0</v>
      </c>
      <c r="L225" s="116" t="s">
        <v>5332</v>
      </c>
      <c r="M225" s="35"/>
      <c r="N225" s="35"/>
      <c r="O225" s="35"/>
      <c r="P225" s="35"/>
      <c r="Q225" s="101"/>
      <c r="R225" s="114"/>
      <c r="S225" s="243"/>
      <c r="T225" s="250"/>
      <c r="U225" s="35"/>
      <c r="V225" s="35"/>
      <c r="W225" s="35"/>
      <c r="X225" s="35"/>
      <c r="Y225" s="35"/>
      <c r="Z225" s="35"/>
      <c r="AA225" s="35"/>
      <c r="AB225" s="35"/>
      <c r="AC225" s="83">
        <v>400.0</v>
      </c>
      <c r="AD225" s="100" t="s">
        <v>5314</v>
      </c>
      <c r="AE225" s="35"/>
      <c r="AF225" s="35"/>
      <c r="AG225" s="35"/>
      <c r="AH225" s="35"/>
      <c r="AI225" s="35"/>
      <c r="AJ225" s="35"/>
      <c r="AK225" s="35"/>
      <c r="AL225" s="35"/>
      <c r="AM225" s="35"/>
      <c r="AN225" s="35"/>
      <c r="AO225" s="35"/>
      <c r="AP225" s="35"/>
      <c r="AQ225" s="35"/>
      <c r="AR225" s="35"/>
      <c r="AS225" s="101"/>
      <c r="AT225" s="35"/>
      <c r="AU225" s="35"/>
      <c r="AV225" s="35"/>
      <c r="AW225" s="35"/>
      <c r="AX225" s="35"/>
      <c r="AY225" s="101"/>
      <c r="AZ225" s="114"/>
      <c r="BA225" s="35"/>
      <c r="BB225" s="35"/>
      <c r="BC225" s="35"/>
      <c r="BD225" s="35"/>
      <c r="BE225" s="35"/>
      <c r="BF225" s="35"/>
      <c r="BG225" s="243"/>
      <c r="BH225" s="243"/>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row>
    <row r="226" ht="24.75" customHeight="1">
      <c r="A226" s="35"/>
      <c r="B226" s="82">
        <v>217.0</v>
      </c>
      <c r="C226" s="35"/>
      <c r="D226" s="35"/>
      <c r="E226" s="101"/>
      <c r="F226" s="114"/>
      <c r="G226" s="35"/>
      <c r="H226" s="35"/>
      <c r="I226" s="83">
        <v>200.0</v>
      </c>
      <c r="J226" s="100" t="s">
        <v>5337</v>
      </c>
      <c r="K226" s="83">
        <v>200.0</v>
      </c>
      <c r="L226" s="116" t="s">
        <v>5338</v>
      </c>
      <c r="M226" s="35"/>
      <c r="N226" s="35"/>
      <c r="O226" s="35"/>
      <c r="P226" s="35"/>
      <c r="Q226" s="101"/>
      <c r="R226" s="114"/>
      <c r="S226" s="243"/>
      <c r="T226" s="250"/>
      <c r="U226" s="35"/>
      <c r="V226" s="35"/>
      <c r="W226" s="35"/>
      <c r="X226" s="35"/>
      <c r="Y226" s="35"/>
      <c r="Z226" s="35"/>
      <c r="AA226" s="35"/>
      <c r="AB226" s="35"/>
      <c r="AC226" s="83">
        <v>500.0</v>
      </c>
      <c r="AD226" s="100" t="s">
        <v>5320</v>
      </c>
      <c r="AE226" s="35"/>
      <c r="AF226" s="35"/>
      <c r="AG226" s="35"/>
      <c r="AH226" s="35"/>
      <c r="AI226" s="35"/>
      <c r="AJ226" s="35"/>
      <c r="AK226" s="35"/>
      <c r="AL226" s="35"/>
      <c r="AM226" s="35"/>
      <c r="AN226" s="35"/>
      <c r="AO226" s="35"/>
      <c r="AP226" s="35"/>
      <c r="AQ226" s="35"/>
      <c r="AR226" s="35"/>
      <c r="AS226" s="101"/>
      <c r="AT226" s="35"/>
      <c r="AU226" s="35"/>
      <c r="AV226" s="35"/>
      <c r="AW226" s="35"/>
      <c r="AX226" s="35"/>
      <c r="AY226" s="101"/>
      <c r="AZ226" s="114"/>
      <c r="BA226" s="35"/>
      <c r="BB226" s="35"/>
      <c r="BC226" s="35"/>
      <c r="BD226" s="35"/>
      <c r="BE226" s="35"/>
      <c r="BF226" s="35"/>
      <c r="BG226" s="243"/>
      <c r="BH226" s="243"/>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35"/>
    </row>
    <row r="227" ht="24.75" customHeight="1">
      <c r="A227" s="35"/>
      <c r="B227" s="82">
        <v>218.0</v>
      </c>
      <c r="C227" s="35"/>
      <c r="D227" s="35"/>
      <c r="E227" s="101"/>
      <c r="F227" s="114"/>
      <c r="G227" s="35"/>
      <c r="H227" s="35"/>
      <c r="I227" s="83">
        <v>600.0</v>
      </c>
      <c r="J227" s="100" t="s">
        <v>2609</v>
      </c>
      <c r="K227" s="83">
        <v>200.0</v>
      </c>
      <c r="L227" s="116" t="s">
        <v>5343</v>
      </c>
      <c r="M227" s="35"/>
      <c r="N227" s="35"/>
      <c r="O227" s="35"/>
      <c r="P227" s="35"/>
      <c r="Q227" s="101"/>
      <c r="R227" s="114"/>
      <c r="S227" s="243"/>
      <c r="T227" s="250"/>
      <c r="U227" s="35"/>
      <c r="V227" s="35"/>
      <c r="W227" s="35"/>
      <c r="X227" s="35"/>
      <c r="Y227" s="35"/>
      <c r="Z227" s="35"/>
      <c r="AA227" s="35"/>
      <c r="AB227" s="35"/>
      <c r="AC227" s="83">
        <v>200.0</v>
      </c>
      <c r="AD227" s="100" t="s">
        <v>5334</v>
      </c>
      <c r="AE227" s="35"/>
      <c r="AF227" s="35"/>
      <c r="AG227" s="35"/>
      <c r="AH227" s="35"/>
      <c r="AI227" s="35"/>
      <c r="AJ227" s="35"/>
      <c r="AK227" s="35"/>
      <c r="AL227" s="35"/>
      <c r="AM227" s="35"/>
      <c r="AN227" s="35"/>
      <c r="AO227" s="35"/>
      <c r="AP227" s="35"/>
      <c r="AQ227" s="35"/>
      <c r="AR227" s="35"/>
      <c r="AS227" s="101"/>
      <c r="AT227" s="35"/>
      <c r="AU227" s="35"/>
      <c r="AV227" s="35"/>
      <c r="AW227" s="35"/>
      <c r="AX227" s="35"/>
      <c r="AY227" s="101"/>
      <c r="AZ227" s="114"/>
      <c r="BA227" s="35"/>
      <c r="BB227" s="35"/>
      <c r="BC227" s="35"/>
      <c r="BD227" s="35"/>
      <c r="BE227" s="35"/>
      <c r="BF227" s="35"/>
      <c r="BG227" s="243"/>
      <c r="BH227" s="243"/>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row>
    <row r="228" ht="24.75" customHeight="1">
      <c r="A228" s="35"/>
      <c r="B228" s="82">
        <v>219.0</v>
      </c>
      <c r="C228" s="35"/>
      <c r="D228" s="35"/>
      <c r="E228" s="101"/>
      <c r="F228" s="114"/>
      <c r="G228" s="35"/>
      <c r="H228" s="35"/>
      <c r="I228" s="83">
        <v>300.0</v>
      </c>
      <c r="J228" s="100" t="s">
        <v>5349</v>
      </c>
      <c r="K228" s="83">
        <v>200.0</v>
      </c>
      <c r="L228" s="116" t="s">
        <v>5350</v>
      </c>
      <c r="M228" s="35"/>
      <c r="N228" s="35"/>
      <c r="O228" s="35"/>
      <c r="P228" s="35"/>
      <c r="Q228" s="101"/>
      <c r="R228" s="114"/>
      <c r="S228" s="243"/>
      <c r="T228" s="250"/>
      <c r="U228" s="35"/>
      <c r="V228" s="35"/>
      <c r="W228" s="35"/>
      <c r="X228" s="35"/>
      <c r="Y228" s="35"/>
      <c r="Z228" s="35"/>
      <c r="AA228" s="35"/>
      <c r="AB228" s="35"/>
      <c r="AC228" s="83">
        <v>100.0</v>
      </c>
      <c r="AD228" s="100" t="s">
        <v>5327</v>
      </c>
      <c r="AE228" s="35"/>
      <c r="AF228" s="35"/>
      <c r="AG228" s="35"/>
      <c r="AH228" s="35"/>
      <c r="AI228" s="35"/>
      <c r="AJ228" s="35"/>
      <c r="AK228" s="35"/>
      <c r="AL228" s="35"/>
      <c r="AM228" s="35"/>
      <c r="AN228" s="35"/>
      <c r="AO228" s="35"/>
      <c r="AP228" s="35"/>
      <c r="AQ228" s="35"/>
      <c r="AR228" s="35"/>
      <c r="AS228" s="101"/>
      <c r="AT228" s="35"/>
      <c r="AU228" s="35"/>
      <c r="AV228" s="35"/>
      <c r="AW228" s="35"/>
      <c r="AX228" s="35"/>
      <c r="AY228" s="101"/>
      <c r="AZ228" s="114"/>
      <c r="BA228" s="35"/>
      <c r="BB228" s="35"/>
      <c r="BC228" s="35"/>
      <c r="BD228" s="35"/>
      <c r="BE228" s="35"/>
      <c r="BF228" s="35"/>
      <c r="BG228" s="243"/>
      <c r="BH228" s="243"/>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35"/>
      <c r="CF228" s="35"/>
      <c r="CG228" s="35"/>
      <c r="CH228" s="35"/>
      <c r="CI228" s="35"/>
      <c r="CJ228" s="35"/>
    </row>
    <row r="229" ht="24.75" customHeight="1">
      <c r="A229" s="35"/>
      <c r="B229" s="82">
        <v>220.0</v>
      </c>
      <c r="C229" s="35"/>
      <c r="D229" s="35"/>
      <c r="E229" s="101"/>
      <c r="F229" s="114"/>
      <c r="G229" s="35"/>
      <c r="H229" s="35"/>
      <c r="I229" s="83">
        <v>200.0</v>
      </c>
      <c r="J229" s="100" t="s">
        <v>5356</v>
      </c>
      <c r="K229" s="83">
        <v>200.0</v>
      </c>
      <c r="L229" s="116" t="s">
        <v>5357</v>
      </c>
      <c r="M229" s="35"/>
      <c r="N229" s="35"/>
      <c r="O229" s="35"/>
      <c r="P229" s="35"/>
      <c r="Q229" s="101"/>
      <c r="R229" s="114"/>
      <c r="S229" s="243"/>
      <c r="T229" s="250"/>
      <c r="U229" s="35"/>
      <c r="V229" s="35"/>
      <c r="W229" s="35"/>
      <c r="X229" s="35"/>
      <c r="Y229" s="35"/>
      <c r="Z229" s="35"/>
      <c r="AA229" s="35"/>
      <c r="AB229" s="35"/>
      <c r="AC229" s="83">
        <v>100.0</v>
      </c>
      <c r="AD229" s="100" t="s">
        <v>5340</v>
      </c>
      <c r="AE229" s="35"/>
      <c r="AF229" s="35"/>
      <c r="AG229" s="35"/>
      <c r="AH229" s="35"/>
      <c r="AI229" s="35"/>
      <c r="AJ229" s="35"/>
      <c r="AK229" s="35"/>
      <c r="AL229" s="35"/>
      <c r="AM229" s="35"/>
      <c r="AN229" s="35"/>
      <c r="AO229" s="35"/>
      <c r="AP229" s="35"/>
      <c r="AQ229" s="35"/>
      <c r="AR229" s="35"/>
      <c r="AS229" s="101"/>
      <c r="AT229" s="35"/>
      <c r="AU229" s="35"/>
      <c r="AV229" s="35"/>
      <c r="AW229" s="35"/>
      <c r="AX229" s="35"/>
      <c r="AY229" s="101"/>
      <c r="AZ229" s="114"/>
      <c r="BA229" s="35"/>
      <c r="BB229" s="35"/>
      <c r="BC229" s="35"/>
      <c r="BD229" s="35"/>
      <c r="BE229" s="35"/>
      <c r="BF229" s="35"/>
      <c r="BG229" s="243"/>
      <c r="BH229" s="243"/>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35"/>
    </row>
    <row r="230" ht="24.75" customHeight="1">
      <c r="A230" s="35"/>
      <c r="B230" s="82">
        <v>221.0</v>
      </c>
      <c r="C230" s="35"/>
      <c r="D230" s="35"/>
      <c r="E230" s="101"/>
      <c r="F230" s="114"/>
      <c r="G230" s="35"/>
      <c r="H230" s="35"/>
      <c r="I230" s="83">
        <v>300.0</v>
      </c>
      <c r="J230" s="115" t="s">
        <v>5363</v>
      </c>
      <c r="K230" s="83">
        <v>200.0</v>
      </c>
      <c r="L230" s="116" t="s">
        <v>5364</v>
      </c>
      <c r="M230" s="35"/>
      <c r="N230" s="35"/>
      <c r="O230" s="35"/>
      <c r="P230" s="35"/>
      <c r="Q230" s="101"/>
      <c r="R230" s="114"/>
      <c r="S230" s="243"/>
      <c r="T230" s="250"/>
      <c r="U230" s="35"/>
      <c r="V230" s="35"/>
      <c r="W230" s="35"/>
      <c r="X230" s="35"/>
      <c r="Y230" s="35"/>
      <c r="Z230" s="35"/>
      <c r="AA230" s="35"/>
      <c r="AB230" s="35"/>
      <c r="AC230" s="83">
        <v>200.0</v>
      </c>
      <c r="AD230" s="100" t="s">
        <v>5345</v>
      </c>
      <c r="AE230" s="35"/>
      <c r="AF230" s="35"/>
      <c r="AG230" s="35"/>
      <c r="AH230" s="35"/>
      <c r="AI230" s="35"/>
      <c r="AJ230" s="35"/>
      <c r="AK230" s="35"/>
      <c r="AL230" s="35"/>
      <c r="AM230" s="35"/>
      <c r="AN230" s="35"/>
      <c r="AO230" s="35"/>
      <c r="AP230" s="35"/>
      <c r="AQ230" s="35"/>
      <c r="AR230" s="35"/>
      <c r="AS230" s="101"/>
      <c r="AT230" s="35"/>
      <c r="AU230" s="35"/>
      <c r="AV230" s="35"/>
      <c r="AW230" s="35"/>
      <c r="AX230" s="35"/>
      <c r="AY230" s="101"/>
      <c r="AZ230" s="114"/>
      <c r="BA230" s="35"/>
      <c r="BB230" s="35"/>
      <c r="BC230" s="35"/>
      <c r="BD230" s="35"/>
      <c r="BE230" s="35"/>
      <c r="BF230" s="35"/>
      <c r="BG230" s="243"/>
      <c r="BH230" s="243"/>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35"/>
    </row>
    <row r="231" ht="24.75" customHeight="1">
      <c r="A231" s="35"/>
      <c r="B231" s="82">
        <v>222.0</v>
      </c>
      <c r="C231" s="35"/>
      <c r="D231" s="35"/>
      <c r="E231" s="101"/>
      <c r="F231" s="114"/>
      <c r="G231" s="35"/>
      <c r="H231" s="35"/>
      <c r="I231" s="83">
        <v>500.0</v>
      </c>
      <c r="J231" s="100" t="s">
        <v>4836</v>
      </c>
      <c r="K231" s="83">
        <v>200.0</v>
      </c>
      <c r="L231" s="116" t="s">
        <v>5369</v>
      </c>
      <c r="M231" s="35"/>
      <c r="N231" s="35"/>
      <c r="O231" s="35"/>
      <c r="P231" s="35"/>
      <c r="Q231" s="101"/>
      <c r="R231" s="114"/>
      <c r="S231" s="243"/>
      <c r="T231" s="250"/>
      <c r="U231" s="35"/>
      <c r="V231" s="35"/>
      <c r="W231" s="35"/>
      <c r="X231" s="35"/>
      <c r="Y231" s="35"/>
      <c r="Z231" s="35"/>
      <c r="AA231" s="35"/>
      <c r="AB231" s="35"/>
      <c r="AC231" s="83">
        <v>200.0</v>
      </c>
      <c r="AD231" s="100" t="s">
        <v>5352</v>
      </c>
      <c r="AE231" s="35"/>
      <c r="AF231" s="35"/>
      <c r="AG231" s="35"/>
      <c r="AH231" s="35"/>
      <c r="AI231" s="35"/>
      <c r="AJ231" s="35"/>
      <c r="AK231" s="35"/>
      <c r="AL231" s="35"/>
      <c r="AM231" s="35"/>
      <c r="AN231" s="35"/>
      <c r="AO231" s="35"/>
      <c r="AP231" s="35"/>
      <c r="AQ231" s="35"/>
      <c r="AR231" s="35"/>
      <c r="AS231" s="101"/>
      <c r="AT231" s="35"/>
      <c r="AU231" s="35"/>
      <c r="AV231" s="35"/>
      <c r="AW231" s="35"/>
      <c r="AX231" s="35"/>
      <c r="AY231" s="101"/>
      <c r="AZ231" s="114"/>
      <c r="BA231" s="35"/>
      <c r="BB231" s="35"/>
      <c r="BC231" s="35"/>
      <c r="BD231" s="35"/>
      <c r="BE231" s="35"/>
      <c r="BF231" s="35"/>
      <c r="BG231" s="243"/>
      <c r="BH231" s="243"/>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row>
    <row r="232" ht="24.75" customHeight="1">
      <c r="A232" s="35"/>
      <c r="B232" s="82">
        <v>223.0</v>
      </c>
      <c r="C232" s="35"/>
      <c r="D232" s="35"/>
      <c r="E232" s="101"/>
      <c r="F232" s="114"/>
      <c r="G232" s="35"/>
      <c r="H232" s="35"/>
      <c r="I232" s="83">
        <v>200.0</v>
      </c>
      <c r="J232" s="100" t="s">
        <v>5375</v>
      </c>
      <c r="K232" s="83">
        <v>200.0</v>
      </c>
      <c r="L232" s="116" t="s">
        <v>5376</v>
      </c>
      <c r="M232" s="35"/>
      <c r="N232" s="35"/>
      <c r="O232" s="35"/>
      <c r="P232" s="35"/>
      <c r="Q232" s="101"/>
      <c r="R232" s="114"/>
      <c r="S232" s="243"/>
      <c r="T232" s="250"/>
      <c r="U232" s="35"/>
      <c r="V232" s="35"/>
      <c r="W232" s="35"/>
      <c r="X232" s="35"/>
      <c r="Y232" s="35"/>
      <c r="Z232" s="35"/>
      <c r="AA232" s="35"/>
      <c r="AB232" s="35"/>
      <c r="AC232" s="83">
        <v>300.0</v>
      </c>
      <c r="AD232" s="100" t="s">
        <v>5360</v>
      </c>
      <c r="AE232" s="35"/>
      <c r="AF232" s="35"/>
      <c r="AG232" s="35"/>
      <c r="AH232" s="35"/>
      <c r="AI232" s="35"/>
      <c r="AJ232" s="35"/>
      <c r="AK232" s="35"/>
      <c r="AL232" s="35"/>
      <c r="AM232" s="35"/>
      <c r="AN232" s="35"/>
      <c r="AO232" s="35"/>
      <c r="AP232" s="35"/>
      <c r="AQ232" s="35"/>
      <c r="AR232" s="35"/>
      <c r="AS232" s="101"/>
      <c r="AT232" s="35"/>
      <c r="AU232" s="35"/>
      <c r="AV232" s="35"/>
      <c r="AW232" s="35"/>
      <c r="AX232" s="35"/>
      <c r="AY232" s="101"/>
      <c r="AZ232" s="114"/>
      <c r="BA232" s="35"/>
      <c r="BB232" s="35"/>
      <c r="BC232" s="35"/>
      <c r="BD232" s="35"/>
      <c r="BE232" s="35"/>
      <c r="BF232" s="35"/>
      <c r="BG232" s="243"/>
      <c r="BH232" s="243"/>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row>
    <row r="233" ht="24.75" customHeight="1">
      <c r="A233" s="35"/>
      <c r="B233" s="82">
        <v>224.0</v>
      </c>
      <c r="C233" s="35"/>
      <c r="D233" s="35"/>
      <c r="E233" s="101"/>
      <c r="F233" s="114"/>
      <c r="G233" s="35"/>
      <c r="H233" s="35"/>
      <c r="I233" s="83">
        <v>300.0</v>
      </c>
      <c r="J233" s="100" t="s">
        <v>5381</v>
      </c>
      <c r="K233" s="83">
        <v>300.0</v>
      </c>
      <c r="L233" s="116" t="s">
        <v>5382</v>
      </c>
      <c r="M233" s="35"/>
      <c r="N233" s="35"/>
      <c r="O233" s="35"/>
      <c r="P233" s="35"/>
      <c r="Q233" s="101"/>
      <c r="R233" s="114"/>
      <c r="S233" s="243"/>
      <c r="T233" s="250"/>
      <c r="U233" s="35"/>
      <c r="V233" s="35"/>
      <c r="W233" s="35"/>
      <c r="X233" s="35"/>
      <c r="Y233" s="35"/>
      <c r="Z233" s="35"/>
      <c r="AA233" s="35"/>
      <c r="AB233" s="35"/>
      <c r="AC233" s="83">
        <v>500.0</v>
      </c>
      <c r="AD233" s="100" t="s">
        <v>5366</v>
      </c>
      <c r="AE233" s="35"/>
      <c r="AF233" s="35"/>
      <c r="AG233" s="35"/>
      <c r="AH233" s="35"/>
      <c r="AI233" s="35"/>
      <c r="AJ233" s="35"/>
      <c r="AK233" s="35"/>
      <c r="AL233" s="35"/>
      <c r="AM233" s="35"/>
      <c r="AN233" s="35"/>
      <c r="AO233" s="35"/>
      <c r="AP233" s="35"/>
      <c r="AQ233" s="35"/>
      <c r="AR233" s="35"/>
      <c r="AS233" s="101"/>
      <c r="AT233" s="35"/>
      <c r="AU233" s="35"/>
      <c r="AV233" s="35"/>
      <c r="AW233" s="35"/>
      <c r="AX233" s="35"/>
      <c r="AY233" s="101"/>
      <c r="AZ233" s="114"/>
      <c r="BA233" s="35"/>
      <c r="BB233" s="35"/>
      <c r="BC233" s="35"/>
      <c r="BD233" s="35"/>
      <c r="BE233" s="35"/>
      <c r="BF233" s="35"/>
      <c r="BG233" s="243"/>
      <c r="BH233" s="243"/>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row>
    <row r="234" ht="24.75" customHeight="1">
      <c r="A234" s="35"/>
      <c r="B234" s="82">
        <v>225.0</v>
      </c>
      <c r="C234" s="35"/>
      <c r="D234" s="35"/>
      <c r="E234" s="101"/>
      <c r="F234" s="114"/>
      <c r="G234" s="35"/>
      <c r="H234" s="35"/>
      <c r="I234" s="83">
        <v>200.0</v>
      </c>
      <c r="J234" s="100" t="s">
        <v>5393</v>
      </c>
      <c r="K234" s="83">
        <v>400.0</v>
      </c>
      <c r="L234" s="116" t="s">
        <v>5388</v>
      </c>
      <c r="M234" s="35"/>
      <c r="N234" s="35"/>
      <c r="O234" s="35"/>
      <c r="P234" s="35"/>
      <c r="Q234" s="101"/>
      <c r="R234" s="114"/>
      <c r="S234" s="243"/>
      <c r="T234" s="250"/>
      <c r="U234" s="35"/>
      <c r="V234" s="35"/>
      <c r="W234" s="35"/>
      <c r="X234" s="35"/>
      <c r="Y234" s="35"/>
      <c r="Z234" s="35"/>
      <c r="AA234" s="35"/>
      <c r="AB234" s="35"/>
      <c r="AC234" s="83">
        <v>100.0</v>
      </c>
      <c r="AD234" s="100" t="s">
        <v>5372</v>
      </c>
      <c r="AE234" s="35"/>
      <c r="AF234" s="35"/>
      <c r="AG234" s="35"/>
      <c r="AH234" s="35"/>
      <c r="AI234" s="35"/>
      <c r="AJ234" s="35"/>
      <c r="AK234" s="35"/>
      <c r="AL234" s="35"/>
      <c r="AM234" s="35"/>
      <c r="AN234" s="35"/>
      <c r="AO234" s="35"/>
      <c r="AP234" s="35"/>
      <c r="AQ234" s="35"/>
      <c r="AR234" s="35"/>
      <c r="AS234" s="101"/>
      <c r="AT234" s="35"/>
      <c r="AU234" s="35"/>
      <c r="AV234" s="35"/>
      <c r="AW234" s="35"/>
      <c r="AX234" s="35"/>
      <c r="AY234" s="101"/>
      <c r="AZ234" s="114"/>
      <c r="BA234" s="35"/>
      <c r="BB234" s="35"/>
      <c r="BC234" s="35"/>
      <c r="BD234" s="35"/>
      <c r="BE234" s="35"/>
      <c r="BF234" s="35"/>
      <c r="BG234" s="243"/>
      <c r="BH234" s="243"/>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row>
    <row r="235" ht="24.75" customHeight="1">
      <c r="A235" s="35"/>
      <c r="B235" s="82">
        <v>226.0</v>
      </c>
      <c r="C235" s="35"/>
      <c r="D235" s="35"/>
      <c r="E235" s="101"/>
      <c r="F235" s="114"/>
      <c r="G235" s="35"/>
      <c r="H235" s="35"/>
      <c r="I235" s="83">
        <v>200.0</v>
      </c>
      <c r="J235" s="100" t="s">
        <v>5399</v>
      </c>
      <c r="K235" s="83">
        <v>300.0</v>
      </c>
      <c r="L235" s="116" t="s">
        <v>5394</v>
      </c>
      <c r="M235" s="35"/>
      <c r="N235" s="35"/>
      <c r="O235" s="35"/>
      <c r="P235" s="35"/>
      <c r="Q235" s="101"/>
      <c r="R235" s="114"/>
      <c r="S235" s="243"/>
      <c r="T235" s="250"/>
      <c r="U235" s="35"/>
      <c r="V235" s="35"/>
      <c r="W235" s="35"/>
      <c r="X235" s="35"/>
      <c r="Y235" s="35"/>
      <c r="Z235" s="35"/>
      <c r="AA235" s="35"/>
      <c r="AB235" s="35"/>
      <c r="AC235" s="83">
        <v>200.0</v>
      </c>
      <c r="AD235" s="100" t="s">
        <v>5378</v>
      </c>
      <c r="AE235" s="35"/>
      <c r="AF235" s="35"/>
      <c r="AG235" s="35"/>
      <c r="AH235" s="35"/>
      <c r="AI235" s="35"/>
      <c r="AJ235" s="35"/>
      <c r="AK235" s="35"/>
      <c r="AL235" s="35"/>
      <c r="AM235" s="35"/>
      <c r="AN235" s="35"/>
      <c r="AO235" s="35"/>
      <c r="AP235" s="35"/>
      <c r="AQ235" s="35"/>
      <c r="AR235" s="35"/>
      <c r="AS235" s="101"/>
      <c r="AT235" s="35"/>
      <c r="AU235" s="35"/>
      <c r="AV235" s="35"/>
      <c r="AW235" s="35"/>
      <c r="AX235" s="35"/>
      <c r="AY235" s="101"/>
      <c r="AZ235" s="114"/>
      <c r="BA235" s="35"/>
      <c r="BB235" s="35"/>
      <c r="BC235" s="35"/>
      <c r="BD235" s="35"/>
      <c r="BE235" s="35"/>
      <c r="BF235" s="35"/>
      <c r="BG235" s="243"/>
      <c r="BH235" s="243"/>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row>
    <row r="236" ht="24.75" customHeight="1">
      <c r="A236" s="35"/>
      <c r="B236" s="82">
        <v>227.0</v>
      </c>
      <c r="C236" s="35"/>
      <c r="D236" s="35"/>
      <c r="E236" s="101"/>
      <c r="F236" s="114"/>
      <c r="G236" s="35"/>
      <c r="H236" s="35"/>
      <c r="I236" s="83">
        <v>200.0</v>
      </c>
      <c r="J236" s="100" t="s">
        <v>5404</v>
      </c>
      <c r="K236" s="83">
        <v>200.0</v>
      </c>
      <c r="L236" s="116" t="s">
        <v>5400</v>
      </c>
      <c r="M236" s="35"/>
      <c r="N236" s="35"/>
      <c r="O236" s="35"/>
      <c r="P236" s="35"/>
      <c r="Q236" s="101"/>
      <c r="R236" s="114"/>
      <c r="S236" s="243"/>
      <c r="T236" s="250"/>
      <c r="U236" s="35"/>
      <c r="V236" s="35"/>
      <c r="W236" s="35"/>
      <c r="X236" s="35"/>
      <c r="Y236" s="35"/>
      <c r="Z236" s="35"/>
      <c r="AA236" s="35"/>
      <c r="AB236" s="35"/>
      <c r="AC236" s="83">
        <v>200.0</v>
      </c>
      <c r="AD236" s="100" t="s">
        <v>5384</v>
      </c>
      <c r="AE236" s="35"/>
      <c r="AF236" s="35"/>
      <c r="AG236" s="35"/>
      <c r="AH236" s="35"/>
      <c r="AI236" s="35"/>
      <c r="AJ236" s="35"/>
      <c r="AK236" s="35"/>
      <c r="AL236" s="35"/>
      <c r="AM236" s="35"/>
      <c r="AN236" s="35"/>
      <c r="AO236" s="35"/>
      <c r="AP236" s="35"/>
      <c r="AQ236" s="35"/>
      <c r="AR236" s="35"/>
      <c r="AS236" s="101"/>
      <c r="AT236" s="35"/>
      <c r="AU236" s="35"/>
      <c r="AV236" s="35"/>
      <c r="AW236" s="35"/>
      <c r="AX236" s="35"/>
      <c r="AY236" s="101"/>
      <c r="AZ236" s="114"/>
      <c r="BA236" s="35"/>
      <c r="BB236" s="35"/>
      <c r="BC236" s="35"/>
      <c r="BD236" s="35"/>
      <c r="BE236" s="35"/>
      <c r="BF236" s="35"/>
      <c r="BG236" s="243"/>
      <c r="BH236" s="243"/>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row>
    <row r="237" ht="24.75" customHeight="1">
      <c r="A237" s="35"/>
      <c r="B237" s="82">
        <v>228.0</v>
      </c>
      <c r="C237" s="35"/>
      <c r="D237" s="35"/>
      <c r="E237" s="101"/>
      <c r="F237" s="114"/>
      <c r="G237" s="35"/>
      <c r="H237" s="35"/>
      <c r="I237" s="83">
        <v>100.0</v>
      </c>
      <c r="J237" s="100" t="s">
        <v>5410</v>
      </c>
      <c r="K237" s="83">
        <v>200.0</v>
      </c>
      <c r="L237" s="116" t="s">
        <v>5405</v>
      </c>
      <c r="M237" s="35"/>
      <c r="N237" s="35"/>
      <c r="O237" s="35"/>
      <c r="P237" s="35"/>
      <c r="Q237" s="101"/>
      <c r="R237" s="114"/>
      <c r="S237" s="243"/>
      <c r="T237" s="250"/>
      <c r="U237" s="35"/>
      <c r="V237" s="35"/>
      <c r="W237" s="35"/>
      <c r="X237" s="35"/>
      <c r="Y237" s="35"/>
      <c r="Z237" s="35"/>
      <c r="AA237" s="35"/>
      <c r="AB237" s="35"/>
      <c r="AC237" s="83">
        <v>600.0</v>
      </c>
      <c r="AD237" s="100" t="s">
        <v>5390</v>
      </c>
      <c r="AE237" s="35"/>
      <c r="AF237" s="35"/>
      <c r="AG237" s="35"/>
      <c r="AH237" s="35"/>
      <c r="AI237" s="35"/>
      <c r="AJ237" s="35"/>
      <c r="AK237" s="35"/>
      <c r="AL237" s="35"/>
      <c r="AM237" s="35"/>
      <c r="AN237" s="35"/>
      <c r="AO237" s="35"/>
      <c r="AP237" s="35"/>
      <c r="AQ237" s="35"/>
      <c r="AR237" s="35"/>
      <c r="AS237" s="101"/>
      <c r="AT237" s="35"/>
      <c r="AU237" s="35"/>
      <c r="AV237" s="35"/>
      <c r="AW237" s="35"/>
      <c r="AX237" s="35"/>
      <c r="AY237" s="101"/>
      <c r="AZ237" s="114"/>
      <c r="BA237" s="35"/>
      <c r="BB237" s="35"/>
      <c r="BC237" s="35"/>
      <c r="BD237" s="35"/>
      <c r="BE237" s="35"/>
      <c r="BF237" s="35"/>
      <c r="BG237" s="243"/>
      <c r="BH237" s="243"/>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row>
    <row r="238" ht="24.75" customHeight="1">
      <c r="A238" s="35"/>
      <c r="B238" s="82">
        <v>229.0</v>
      </c>
      <c r="C238" s="35"/>
      <c r="D238" s="35"/>
      <c r="E238" s="101"/>
      <c r="F238" s="114"/>
      <c r="G238" s="35"/>
      <c r="H238" s="35"/>
      <c r="I238" s="83">
        <v>200.0</v>
      </c>
      <c r="J238" s="100" t="s">
        <v>5416</v>
      </c>
      <c r="K238" s="83">
        <v>200.0</v>
      </c>
      <c r="L238" s="116" t="s">
        <v>5411</v>
      </c>
      <c r="M238" s="35"/>
      <c r="N238" s="35"/>
      <c r="O238" s="35"/>
      <c r="P238" s="35"/>
      <c r="Q238" s="101"/>
      <c r="R238" s="114"/>
      <c r="S238" s="243"/>
      <c r="T238" s="250"/>
      <c r="U238" s="35"/>
      <c r="V238" s="35"/>
      <c r="W238" s="35"/>
      <c r="X238" s="35"/>
      <c r="Y238" s="35"/>
      <c r="Z238" s="35"/>
      <c r="AA238" s="35"/>
      <c r="AB238" s="35"/>
      <c r="AC238" s="83">
        <v>400.0</v>
      </c>
      <c r="AD238" s="100" t="s">
        <v>5402</v>
      </c>
      <c r="AE238" s="35"/>
      <c r="AF238" s="35"/>
      <c r="AG238" s="35"/>
      <c r="AH238" s="35"/>
      <c r="AI238" s="35"/>
      <c r="AJ238" s="35"/>
      <c r="AK238" s="35"/>
      <c r="AL238" s="35"/>
      <c r="AM238" s="35"/>
      <c r="AN238" s="35"/>
      <c r="AO238" s="35"/>
      <c r="AP238" s="35"/>
      <c r="AQ238" s="35"/>
      <c r="AR238" s="35"/>
      <c r="AS238" s="101"/>
      <c r="AT238" s="35"/>
      <c r="AU238" s="35"/>
      <c r="AV238" s="35"/>
      <c r="AW238" s="35"/>
      <c r="AX238" s="35"/>
      <c r="AY238" s="101"/>
      <c r="AZ238" s="114"/>
      <c r="BA238" s="35"/>
      <c r="BB238" s="35"/>
      <c r="BC238" s="35"/>
      <c r="BD238" s="35"/>
      <c r="BE238" s="35"/>
      <c r="BF238" s="35"/>
      <c r="BG238" s="243"/>
      <c r="BH238" s="243"/>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row>
    <row r="239" ht="24.75" customHeight="1">
      <c r="A239" s="35"/>
      <c r="B239" s="82">
        <v>230.0</v>
      </c>
      <c r="C239" s="35"/>
      <c r="D239" s="35"/>
      <c r="E239" s="101"/>
      <c r="F239" s="114"/>
      <c r="G239" s="35"/>
      <c r="H239" s="35"/>
      <c r="I239" s="83">
        <v>800.0</v>
      </c>
      <c r="J239" s="100" t="s">
        <v>5422</v>
      </c>
      <c r="K239" s="83">
        <v>200.0</v>
      </c>
      <c r="L239" s="116" t="s">
        <v>5417</v>
      </c>
      <c r="M239" s="35"/>
      <c r="N239" s="35"/>
      <c r="O239" s="35"/>
      <c r="P239" s="35"/>
      <c r="Q239" s="101"/>
      <c r="R239" s="114"/>
      <c r="S239" s="243"/>
      <c r="T239" s="250"/>
      <c r="U239" s="35"/>
      <c r="V239" s="35"/>
      <c r="W239" s="35"/>
      <c r="X239" s="35"/>
      <c r="Y239" s="35"/>
      <c r="Z239" s="35"/>
      <c r="AA239" s="35"/>
      <c r="AB239" s="35"/>
      <c r="AC239" s="83">
        <v>400.0</v>
      </c>
      <c r="AD239" s="100" t="s">
        <v>5407</v>
      </c>
      <c r="AE239" s="35"/>
      <c r="AF239" s="35"/>
      <c r="AG239" s="35"/>
      <c r="AH239" s="35"/>
      <c r="AI239" s="35"/>
      <c r="AJ239" s="35"/>
      <c r="AK239" s="35"/>
      <c r="AL239" s="35"/>
      <c r="AM239" s="35"/>
      <c r="AN239" s="35"/>
      <c r="AO239" s="35"/>
      <c r="AP239" s="35"/>
      <c r="AQ239" s="35"/>
      <c r="AR239" s="35"/>
      <c r="AS239" s="101"/>
      <c r="AT239" s="35"/>
      <c r="AU239" s="35"/>
      <c r="AV239" s="35"/>
      <c r="AW239" s="35"/>
      <c r="AX239" s="35"/>
      <c r="AY239" s="101"/>
      <c r="AZ239" s="114"/>
      <c r="BA239" s="35"/>
      <c r="BB239" s="35"/>
      <c r="BC239" s="35"/>
      <c r="BD239" s="35"/>
      <c r="BE239" s="35"/>
      <c r="BF239" s="35"/>
      <c r="BG239" s="243"/>
      <c r="BH239" s="243"/>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row>
    <row r="240" ht="24.75" customHeight="1">
      <c r="A240" s="35"/>
      <c r="B240" s="82">
        <v>231.0</v>
      </c>
      <c r="C240" s="35"/>
      <c r="D240" s="35"/>
      <c r="E240" s="101"/>
      <c r="F240" s="114"/>
      <c r="G240" s="35"/>
      <c r="H240" s="35"/>
      <c r="I240" s="83">
        <v>200.0</v>
      </c>
      <c r="J240" s="100" t="s">
        <v>5427</v>
      </c>
      <c r="K240" s="83">
        <v>200.0</v>
      </c>
      <c r="L240" s="116" t="s">
        <v>5423</v>
      </c>
      <c r="M240" s="35"/>
      <c r="N240" s="35"/>
      <c r="O240" s="35"/>
      <c r="P240" s="35"/>
      <c r="Q240" s="101"/>
      <c r="R240" s="114"/>
      <c r="S240" s="243"/>
      <c r="T240" s="250"/>
      <c r="U240" s="35"/>
      <c r="V240" s="35"/>
      <c r="W240" s="35"/>
      <c r="X240" s="35"/>
      <c r="Y240" s="35"/>
      <c r="Z240" s="35"/>
      <c r="AA240" s="35"/>
      <c r="AB240" s="35"/>
      <c r="AC240" s="83">
        <v>200.0</v>
      </c>
      <c r="AD240" s="100" t="s">
        <v>5413</v>
      </c>
      <c r="AE240" s="35"/>
      <c r="AF240" s="35"/>
      <c r="AG240" s="35"/>
      <c r="AH240" s="35"/>
      <c r="AI240" s="35"/>
      <c r="AJ240" s="35"/>
      <c r="AK240" s="35"/>
      <c r="AL240" s="35"/>
      <c r="AM240" s="35"/>
      <c r="AN240" s="35"/>
      <c r="AO240" s="35"/>
      <c r="AP240" s="35"/>
      <c r="AQ240" s="35"/>
      <c r="AR240" s="35"/>
      <c r="AS240" s="101"/>
      <c r="AT240" s="35"/>
      <c r="AU240" s="35"/>
      <c r="AV240" s="35"/>
      <c r="AW240" s="35"/>
      <c r="AX240" s="35"/>
      <c r="AY240" s="101"/>
      <c r="AZ240" s="114"/>
      <c r="BA240" s="35"/>
      <c r="BB240" s="35"/>
      <c r="BC240" s="35"/>
      <c r="BD240" s="35"/>
      <c r="BE240" s="35"/>
      <c r="BF240" s="35"/>
      <c r="BG240" s="243"/>
      <c r="BH240" s="243"/>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row>
    <row r="241" ht="24.75" customHeight="1">
      <c r="A241" s="35"/>
      <c r="B241" s="82">
        <v>232.0</v>
      </c>
      <c r="C241" s="35"/>
      <c r="D241" s="35"/>
      <c r="E241" s="101"/>
      <c r="F241" s="114"/>
      <c r="G241" s="35"/>
      <c r="H241" s="35"/>
      <c r="I241" s="83">
        <v>100.0</v>
      </c>
      <c r="J241" s="100" t="s">
        <v>5433</v>
      </c>
      <c r="K241" s="83">
        <v>200.0</v>
      </c>
      <c r="L241" s="116" t="s">
        <v>5428</v>
      </c>
      <c r="M241" s="35"/>
      <c r="N241" s="35"/>
      <c r="O241" s="35"/>
      <c r="P241" s="35"/>
      <c r="Q241" s="101"/>
      <c r="R241" s="114"/>
      <c r="S241" s="243"/>
      <c r="T241" s="250"/>
      <c r="U241" s="35"/>
      <c r="V241" s="35"/>
      <c r="W241" s="35"/>
      <c r="X241" s="35"/>
      <c r="Y241" s="35"/>
      <c r="Z241" s="35"/>
      <c r="AA241" s="35"/>
      <c r="AB241" s="35"/>
      <c r="AC241" s="83">
        <v>200.0</v>
      </c>
      <c r="AD241" s="100" t="s">
        <v>5419</v>
      </c>
      <c r="AE241" s="35"/>
      <c r="AF241" s="35"/>
      <c r="AG241" s="35"/>
      <c r="AH241" s="35"/>
      <c r="AI241" s="35"/>
      <c r="AJ241" s="35"/>
      <c r="AK241" s="35"/>
      <c r="AL241" s="35"/>
      <c r="AM241" s="35"/>
      <c r="AN241" s="35"/>
      <c r="AO241" s="35"/>
      <c r="AP241" s="35"/>
      <c r="AQ241" s="35"/>
      <c r="AR241" s="35"/>
      <c r="AS241" s="101"/>
      <c r="AT241" s="35"/>
      <c r="AU241" s="35"/>
      <c r="AV241" s="35"/>
      <c r="AW241" s="35"/>
      <c r="AX241" s="35"/>
      <c r="AY241" s="101"/>
      <c r="AZ241" s="114"/>
      <c r="BA241" s="35"/>
      <c r="BB241" s="35"/>
      <c r="BC241" s="35"/>
      <c r="BD241" s="35"/>
      <c r="BE241" s="35"/>
      <c r="BF241" s="35"/>
      <c r="BG241" s="243"/>
      <c r="BH241" s="243"/>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row>
    <row r="242" ht="24.75" customHeight="1">
      <c r="A242" s="35"/>
      <c r="B242" s="82">
        <v>233.0</v>
      </c>
      <c r="C242" s="35"/>
      <c r="D242" s="35"/>
      <c r="E242" s="101"/>
      <c r="F242" s="114"/>
      <c r="G242" s="35"/>
      <c r="H242" s="35"/>
      <c r="I242" s="83">
        <v>300.0</v>
      </c>
      <c r="J242" s="100" t="s">
        <v>1504</v>
      </c>
      <c r="K242" s="83">
        <v>300.0</v>
      </c>
      <c r="L242" s="116" t="s">
        <v>5434</v>
      </c>
      <c r="M242" s="35"/>
      <c r="N242" s="35"/>
      <c r="O242" s="35"/>
      <c r="P242" s="35"/>
      <c r="Q242" s="101"/>
      <c r="R242" s="114"/>
      <c r="S242" s="243"/>
      <c r="T242" s="250"/>
      <c r="U242" s="35"/>
      <c r="V242" s="35"/>
      <c r="W242" s="35"/>
      <c r="X242" s="35"/>
      <c r="Y242" s="35"/>
      <c r="Z242" s="35"/>
      <c r="AA242" s="35"/>
      <c r="AB242" s="35"/>
      <c r="AC242" s="83">
        <v>200.0</v>
      </c>
      <c r="AD242" s="100" t="s">
        <v>5425</v>
      </c>
      <c r="AE242" s="35"/>
      <c r="AF242" s="35"/>
      <c r="AG242" s="35"/>
      <c r="AH242" s="35"/>
      <c r="AI242" s="35"/>
      <c r="AJ242" s="35"/>
      <c r="AK242" s="35"/>
      <c r="AL242" s="35"/>
      <c r="AM242" s="35"/>
      <c r="AN242" s="35"/>
      <c r="AO242" s="35"/>
      <c r="AP242" s="35"/>
      <c r="AQ242" s="35"/>
      <c r="AR242" s="35"/>
      <c r="AS242" s="101"/>
      <c r="AT242" s="35"/>
      <c r="AU242" s="35"/>
      <c r="AV242" s="35"/>
      <c r="AW242" s="35"/>
      <c r="AX242" s="35"/>
      <c r="AY242" s="101"/>
      <c r="AZ242" s="114"/>
      <c r="BA242" s="35"/>
      <c r="BB242" s="35"/>
      <c r="BC242" s="35"/>
      <c r="BD242" s="35"/>
      <c r="BE242" s="35"/>
      <c r="BF242" s="35"/>
      <c r="BG242" s="243"/>
      <c r="BH242" s="243"/>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row>
    <row r="243" ht="24.75" customHeight="1">
      <c r="A243" s="35"/>
      <c r="B243" s="82">
        <v>234.0</v>
      </c>
      <c r="C243" s="35"/>
      <c r="D243" s="35"/>
      <c r="E243" s="101"/>
      <c r="F243" s="114"/>
      <c r="G243" s="35"/>
      <c r="H243" s="35"/>
      <c r="I243" s="83">
        <v>100.0</v>
      </c>
      <c r="J243" s="100" t="s">
        <v>5444</v>
      </c>
      <c r="K243" s="83">
        <v>500.0</v>
      </c>
      <c r="L243" s="116" t="s">
        <v>5439</v>
      </c>
      <c r="M243" s="35"/>
      <c r="N243" s="35"/>
      <c r="O243" s="35"/>
      <c r="P243" s="35"/>
      <c r="Q243" s="101"/>
      <c r="R243" s="114"/>
      <c r="S243" s="243"/>
      <c r="T243" s="250"/>
      <c r="U243" s="35"/>
      <c r="V243" s="35"/>
      <c r="W243" s="35"/>
      <c r="X243" s="35"/>
      <c r="Y243" s="35"/>
      <c r="Z243" s="35"/>
      <c r="AA243" s="35"/>
      <c r="AB243" s="35"/>
      <c r="AC243" s="83">
        <v>300.0</v>
      </c>
      <c r="AD243" s="100" t="s">
        <v>5430</v>
      </c>
      <c r="AE243" s="35"/>
      <c r="AF243" s="35"/>
      <c r="AG243" s="35"/>
      <c r="AH243" s="35"/>
      <c r="AI243" s="35"/>
      <c r="AJ243" s="35"/>
      <c r="AK243" s="35"/>
      <c r="AL243" s="35"/>
      <c r="AM243" s="35"/>
      <c r="AN243" s="35"/>
      <c r="AO243" s="35"/>
      <c r="AP243" s="35"/>
      <c r="AQ243" s="35"/>
      <c r="AR243" s="35"/>
      <c r="AS243" s="101"/>
      <c r="AT243" s="35"/>
      <c r="AU243" s="35"/>
      <c r="AV243" s="35"/>
      <c r="AW243" s="35"/>
      <c r="AX243" s="35"/>
      <c r="AY243" s="101"/>
      <c r="AZ243" s="114"/>
      <c r="BA243" s="35"/>
      <c r="BB243" s="35"/>
      <c r="BC243" s="35"/>
      <c r="BD243" s="35"/>
      <c r="BE243" s="35"/>
      <c r="BF243" s="35"/>
      <c r="BG243" s="243"/>
      <c r="BH243" s="243"/>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row>
    <row r="244" ht="24.75" customHeight="1">
      <c r="A244" s="35"/>
      <c r="B244" s="82">
        <v>235.0</v>
      </c>
      <c r="C244" s="35"/>
      <c r="D244" s="35"/>
      <c r="E244" s="101"/>
      <c r="F244" s="114"/>
      <c r="G244" s="35"/>
      <c r="H244" s="35"/>
      <c r="I244" s="83">
        <v>200.0</v>
      </c>
      <c r="J244" s="100" t="s">
        <v>5450</v>
      </c>
      <c r="K244" s="83">
        <v>500.0</v>
      </c>
      <c r="L244" s="116" t="s">
        <v>5445</v>
      </c>
      <c r="M244" s="35"/>
      <c r="N244" s="35"/>
      <c r="O244" s="35"/>
      <c r="P244" s="35"/>
      <c r="Q244" s="101"/>
      <c r="R244" s="114"/>
      <c r="S244" s="243"/>
      <c r="T244" s="250"/>
      <c r="U244" s="35"/>
      <c r="V244" s="35"/>
      <c r="W244" s="35"/>
      <c r="X244" s="35"/>
      <c r="Y244" s="35"/>
      <c r="Z244" s="35"/>
      <c r="AA244" s="35"/>
      <c r="AB244" s="35"/>
      <c r="AC244" s="83">
        <v>300.0</v>
      </c>
      <c r="AD244" s="100" t="s">
        <v>5436</v>
      </c>
      <c r="AE244" s="35"/>
      <c r="AF244" s="35"/>
      <c r="AG244" s="35"/>
      <c r="AH244" s="35"/>
      <c r="AI244" s="35"/>
      <c r="AJ244" s="35"/>
      <c r="AK244" s="35"/>
      <c r="AL244" s="35"/>
      <c r="AM244" s="35"/>
      <c r="AN244" s="35"/>
      <c r="AO244" s="35"/>
      <c r="AP244" s="35"/>
      <c r="AQ244" s="35"/>
      <c r="AR244" s="35"/>
      <c r="AS244" s="101"/>
      <c r="AT244" s="35"/>
      <c r="AU244" s="35"/>
      <c r="AV244" s="35"/>
      <c r="AW244" s="35"/>
      <c r="AX244" s="35"/>
      <c r="AY244" s="101"/>
      <c r="AZ244" s="114"/>
      <c r="BA244" s="35"/>
      <c r="BB244" s="35"/>
      <c r="BC244" s="35"/>
      <c r="BD244" s="35"/>
      <c r="BE244" s="35"/>
      <c r="BF244" s="35"/>
      <c r="BG244" s="243"/>
      <c r="BH244" s="243"/>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row>
    <row r="245" ht="24.75" customHeight="1">
      <c r="A245" s="35"/>
      <c r="B245" s="82">
        <v>236.0</v>
      </c>
      <c r="C245" s="35"/>
      <c r="D245" s="35"/>
      <c r="E245" s="101"/>
      <c r="F245" s="114"/>
      <c r="G245" s="35"/>
      <c r="H245" s="35"/>
      <c r="I245" s="83">
        <v>100.0</v>
      </c>
      <c r="J245" s="100" t="s">
        <v>5456</v>
      </c>
      <c r="K245" s="83">
        <v>500.0</v>
      </c>
      <c r="L245" s="116" t="s">
        <v>5451</v>
      </c>
      <c r="M245" s="35"/>
      <c r="N245" s="35"/>
      <c r="O245" s="35"/>
      <c r="P245" s="35"/>
      <c r="Q245" s="101"/>
      <c r="R245" s="114"/>
      <c r="S245" s="243"/>
      <c r="T245" s="250"/>
      <c r="U245" s="35"/>
      <c r="V245" s="35"/>
      <c r="W245" s="35"/>
      <c r="X245" s="35"/>
      <c r="Y245" s="35"/>
      <c r="Z245" s="35"/>
      <c r="AA245" s="35"/>
      <c r="AB245" s="35"/>
      <c r="AC245" s="83">
        <v>300.0</v>
      </c>
      <c r="AD245" s="100" t="s">
        <v>5441</v>
      </c>
      <c r="AE245" s="35"/>
      <c r="AF245" s="35"/>
      <c r="AG245" s="35"/>
      <c r="AH245" s="35"/>
      <c r="AI245" s="35"/>
      <c r="AJ245" s="35"/>
      <c r="AK245" s="35"/>
      <c r="AL245" s="35"/>
      <c r="AM245" s="35"/>
      <c r="AN245" s="35"/>
      <c r="AO245" s="35"/>
      <c r="AP245" s="35"/>
      <c r="AQ245" s="35"/>
      <c r="AR245" s="35"/>
      <c r="AS245" s="101"/>
      <c r="AT245" s="35"/>
      <c r="AU245" s="35"/>
      <c r="AV245" s="35"/>
      <c r="AW245" s="35"/>
      <c r="AX245" s="35"/>
      <c r="AY245" s="101"/>
      <c r="AZ245" s="114"/>
      <c r="BA245" s="35"/>
      <c r="BB245" s="35"/>
      <c r="BC245" s="35"/>
      <c r="BD245" s="35"/>
      <c r="BE245" s="35"/>
      <c r="BF245" s="35"/>
      <c r="BG245" s="243"/>
      <c r="BH245" s="243"/>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row>
    <row r="246" ht="24.75" customHeight="1">
      <c r="A246" s="35"/>
      <c r="B246" s="82">
        <v>237.0</v>
      </c>
      <c r="C246" s="35"/>
      <c r="D246" s="35"/>
      <c r="E246" s="101"/>
      <c r="F246" s="114"/>
      <c r="G246" s="35"/>
      <c r="H246" s="35"/>
      <c r="I246" s="83">
        <v>200.0</v>
      </c>
      <c r="J246" s="100" t="s">
        <v>4039</v>
      </c>
      <c r="K246" s="83">
        <v>600.0</v>
      </c>
      <c r="L246" s="116" t="s">
        <v>5457</v>
      </c>
      <c r="M246" s="35"/>
      <c r="N246" s="35"/>
      <c r="O246" s="35"/>
      <c r="P246" s="35"/>
      <c r="Q246" s="101"/>
      <c r="R246" s="114"/>
      <c r="S246" s="243"/>
      <c r="T246" s="250"/>
      <c r="U246" s="35"/>
      <c r="V246" s="35"/>
      <c r="W246" s="35"/>
      <c r="X246" s="35"/>
      <c r="Y246" s="35"/>
      <c r="Z246" s="35"/>
      <c r="AA246" s="35"/>
      <c r="AB246" s="35"/>
      <c r="AC246" s="83">
        <v>200.0</v>
      </c>
      <c r="AD246" s="100" t="s">
        <v>5447</v>
      </c>
      <c r="AE246" s="35"/>
      <c r="AF246" s="35"/>
      <c r="AG246" s="35"/>
      <c r="AH246" s="35"/>
      <c r="AI246" s="35"/>
      <c r="AJ246" s="35"/>
      <c r="AK246" s="35"/>
      <c r="AL246" s="35"/>
      <c r="AM246" s="35"/>
      <c r="AN246" s="35"/>
      <c r="AO246" s="35"/>
      <c r="AP246" s="35"/>
      <c r="AQ246" s="35"/>
      <c r="AR246" s="35"/>
      <c r="AS246" s="101"/>
      <c r="AT246" s="35"/>
      <c r="AU246" s="35"/>
      <c r="AV246" s="35"/>
      <c r="AW246" s="35"/>
      <c r="AX246" s="35"/>
      <c r="AY246" s="101"/>
      <c r="AZ246" s="114"/>
      <c r="BA246" s="35"/>
      <c r="BB246" s="35"/>
      <c r="BC246" s="35"/>
      <c r="BD246" s="35"/>
      <c r="BE246" s="35"/>
      <c r="BF246" s="35"/>
      <c r="BG246" s="243"/>
      <c r="BH246" s="243"/>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row>
    <row r="247" ht="24.75" customHeight="1">
      <c r="A247" s="35"/>
      <c r="B247" s="82">
        <v>238.0</v>
      </c>
      <c r="C247" s="35"/>
      <c r="D247" s="35"/>
      <c r="E247" s="101"/>
      <c r="F247" s="114"/>
      <c r="G247" s="35"/>
      <c r="H247" s="35"/>
      <c r="I247" s="83">
        <v>200.0</v>
      </c>
      <c r="J247" s="100" t="s">
        <v>5467</v>
      </c>
      <c r="K247" s="83">
        <v>600.0</v>
      </c>
      <c r="L247" s="116" t="s">
        <v>5462</v>
      </c>
      <c r="M247" s="35"/>
      <c r="N247" s="35"/>
      <c r="O247" s="35"/>
      <c r="P247" s="35"/>
      <c r="Q247" s="101"/>
      <c r="R247" s="114"/>
      <c r="S247" s="243"/>
      <c r="T247" s="250"/>
      <c r="U247" s="35"/>
      <c r="V247" s="35"/>
      <c r="W247" s="35"/>
      <c r="X247" s="35"/>
      <c r="Y247" s="35"/>
      <c r="Z247" s="35"/>
      <c r="AA247" s="35"/>
      <c r="AB247" s="35"/>
      <c r="AC247" s="83">
        <v>600.0</v>
      </c>
      <c r="AD247" s="100" t="s">
        <v>5453</v>
      </c>
      <c r="AE247" s="35"/>
      <c r="AF247" s="35"/>
      <c r="AG247" s="35"/>
      <c r="AH247" s="35"/>
      <c r="AI247" s="35"/>
      <c r="AJ247" s="35"/>
      <c r="AK247" s="35"/>
      <c r="AL247" s="35"/>
      <c r="AM247" s="35"/>
      <c r="AN247" s="35"/>
      <c r="AO247" s="35"/>
      <c r="AP247" s="35"/>
      <c r="AQ247" s="35"/>
      <c r="AR247" s="35"/>
      <c r="AS247" s="101"/>
      <c r="AT247" s="35"/>
      <c r="AU247" s="35"/>
      <c r="AV247" s="35"/>
      <c r="AW247" s="35"/>
      <c r="AX247" s="35"/>
      <c r="AY247" s="101"/>
      <c r="AZ247" s="114"/>
      <c r="BA247" s="35"/>
      <c r="BB247" s="35"/>
      <c r="BC247" s="35"/>
      <c r="BD247" s="35"/>
      <c r="BE247" s="35"/>
      <c r="BF247" s="35"/>
      <c r="BG247" s="243"/>
      <c r="BH247" s="243"/>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row>
    <row r="248" ht="24.75" customHeight="1">
      <c r="A248" s="35"/>
      <c r="B248" s="82">
        <v>239.0</v>
      </c>
      <c r="C248" s="35"/>
      <c r="D248" s="35"/>
      <c r="E248" s="101"/>
      <c r="F248" s="114"/>
      <c r="G248" s="35"/>
      <c r="H248" s="35"/>
      <c r="I248" s="83">
        <v>200.0</v>
      </c>
      <c r="J248" s="100" t="s">
        <v>5473</v>
      </c>
      <c r="K248" s="83">
        <v>500.0</v>
      </c>
      <c r="L248" s="116" t="s">
        <v>5468</v>
      </c>
      <c r="M248" s="35"/>
      <c r="N248" s="35"/>
      <c r="O248" s="35"/>
      <c r="P248" s="35"/>
      <c r="Q248" s="101"/>
      <c r="R248" s="114"/>
      <c r="S248" s="243"/>
      <c r="T248" s="250"/>
      <c r="U248" s="35"/>
      <c r="V248" s="35"/>
      <c r="W248" s="35"/>
      <c r="X248" s="35"/>
      <c r="Y248" s="35"/>
      <c r="Z248" s="35"/>
      <c r="AA248" s="35"/>
      <c r="AB248" s="35"/>
      <c r="AC248" s="83">
        <v>200.0</v>
      </c>
      <c r="AD248" s="115" t="s">
        <v>7328</v>
      </c>
      <c r="AE248" s="35"/>
      <c r="AF248" s="35"/>
      <c r="AG248" s="35"/>
      <c r="AH248" s="35"/>
      <c r="AI248" s="35"/>
      <c r="AJ248" s="35"/>
      <c r="AK248" s="35"/>
      <c r="AL248" s="35"/>
      <c r="AM248" s="35"/>
      <c r="AN248" s="35"/>
      <c r="AO248" s="35"/>
      <c r="AP248" s="35"/>
      <c r="AQ248" s="35"/>
      <c r="AR248" s="35"/>
      <c r="AS248" s="101"/>
      <c r="AT248" s="35"/>
      <c r="AU248" s="35"/>
      <c r="AV248" s="35"/>
      <c r="AW248" s="35"/>
      <c r="AX248" s="35"/>
      <c r="AY248" s="101"/>
      <c r="AZ248" s="114"/>
      <c r="BA248" s="35"/>
      <c r="BB248" s="35"/>
      <c r="BC248" s="35"/>
      <c r="BD248" s="35"/>
      <c r="BE248" s="35"/>
      <c r="BF248" s="35"/>
      <c r="BG248" s="243"/>
      <c r="BH248" s="243"/>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row>
    <row r="249" ht="24.75" customHeight="1">
      <c r="A249" s="35"/>
      <c r="B249" s="82">
        <v>240.0</v>
      </c>
      <c r="C249" s="35"/>
      <c r="D249" s="35"/>
      <c r="E249" s="101"/>
      <c r="F249" s="114"/>
      <c r="G249" s="35"/>
      <c r="H249" s="35"/>
      <c r="I249" s="83">
        <v>200.0</v>
      </c>
      <c r="J249" s="513" t="s">
        <v>5478</v>
      </c>
      <c r="K249" s="83">
        <v>600.0</v>
      </c>
      <c r="L249" s="116" t="s">
        <v>5474</v>
      </c>
      <c r="M249" s="35"/>
      <c r="N249" s="35"/>
      <c r="O249" s="35"/>
      <c r="P249" s="35"/>
      <c r="Q249" s="101"/>
      <c r="R249" s="114"/>
      <c r="S249" s="243"/>
      <c r="T249" s="250"/>
      <c r="U249" s="35"/>
      <c r="V249" s="35"/>
      <c r="W249" s="35"/>
      <c r="X249" s="35"/>
      <c r="Y249" s="35"/>
      <c r="Z249" s="35"/>
      <c r="AA249" s="35"/>
      <c r="AB249" s="35"/>
      <c r="AC249" s="142">
        <v>300.0</v>
      </c>
      <c r="AD249" s="147" t="s">
        <v>5470</v>
      </c>
      <c r="AE249" s="35"/>
      <c r="AF249" s="35"/>
      <c r="AG249" s="35"/>
      <c r="AH249" s="35"/>
      <c r="AI249" s="35"/>
      <c r="AJ249" s="35"/>
      <c r="AK249" s="35"/>
      <c r="AL249" s="35"/>
      <c r="AM249" s="35"/>
      <c r="AN249" s="35"/>
      <c r="AO249" s="35"/>
      <c r="AP249" s="35"/>
      <c r="AQ249" s="35"/>
      <c r="AR249" s="35"/>
      <c r="AS249" s="101"/>
      <c r="AT249" s="35"/>
      <c r="AU249" s="35"/>
      <c r="AV249" s="35"/>
      <c r="AW249" s="35"/>
      <c r="AX249" s="35"/>
      <c r="AY249" s="101"/>
      <c r="AZ249" s="114"/>
      <c r="BA249" s="35"/>
      <c r="BB249" s="35"/>
      <c r="BC249" s="35"/>
      <c r="BD249" s="35"/>
      <c r="BE249" s="35"/>
      <c r="BF249" s="35"/>
      <c r="BG249" s="243"/>
      <c r="BH249" s="243"/>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row>
    <row r="250" ht="24.75" customHeight="1">
      <c r="A250" s="35"/>
      <c r="B250" s="82">
        <v>241.0</v>
      </c>
      <c r="C250" s="35"/>
      <c r="D250" s="35"/>
      <c r="E250" s="101"/>
      <c r="F250" s="114"/>
      <c r="G250" s="35"/>
      <c r="H250" s="35"/>
      <c r="I250" s="83">
        <v>200.0</v>
      </c>
      <c r="J250" s="174" t="s">
        <v>5483</v>
      </c>
      <c r="K250" s="83">
        <v>700.0</v>
      </c>
      <c r="L250" s="116" t="s">
        <v>5479</v>
      </c>
      <c r="M250" s="35"/>
      <c r="N250" s="35"/>
      <c r="O250" s="35"/>
      <c r="P250" s="35"/>
      <c r="Q250" s="101"/>
      <c r="R250" s="114"/>
      <c r="S250" s="243"/>
      <c r="T250" s="250"/>
      <c r="U250" s="35"/>
      <c r="V250" s="35"/>
      <c r="W250" s="35"/>
      <c r="X250" s="35"/>
      <c r="Y250" s="35"/>
      <c r="Z250" s="35"/>
      <c r="AA250" s="35"/>
      <c r="AB250" s="35"/>
      <c r="AE250" s="35"/>
      <c r="AF250" s="35"/>
      <c r="AG250" s="35"/>
      <c r="AH250" s="35"/>
      <c r="AI250" s="35"/>
      <c r="AJ250" s="35"/>
      <c r="AK250" s="35"/>
      <c r="AL250" s="35"/>
      <c r="AM250" s="35"/>
      <c r="AN250" s="35"/>
      <c r="AO250" s="35"/>
      <c r="AP250" s="35"/>
      <c r="AQ250" s="35"/>
      <c r="AR250" s="35"/>
      <c r="AS250" s="101"/>
      <c r="AT250" s="35"/>
      <c r="AU250" s="35"/>
      <c r="AV250" s="35"/>
      <c r="AW250" s="35"/>
      <c r="AX250" s="35"/>
      <c r="AY250" s="101"/>
      <c r="AZ250" s="114"/>
      <c r="BA250" s="35"/>
      <c r="BB250" s="35"/>
      <c r="BC250" s="35"/>
      <c r="BD250" s="35"/>
      <c r="BE250" s="35"/>
      <c r="BF250" s="35"/>
      <c r="BG250" s="243"/>
      <c r="BH250" s="243"/>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row>
    <row r="251" ht="24.75" customHeight="1">
      <c r="A251" s="35"/>
      <c r="B251" s="82">
        <v>242.0</v>
      </c>
      <c r="C251" s="35"/>
      <c r="D251" s="35"/>
      <c r="E251" s="101"/>
      <c r="F251" s="114"/>
      <c r="G251" s="35"/>
      <c r="H251" s="35"/>
      <c r="I251" s="83">
        <v>200.0</v>
      </c>
      <c r="J251" s="174" t="s">
        <v>5487</v>
      </c>
      <c r="K251" s="83">
        <v>500.0</v>
      </c>
      <c r="L251" s="116" t="s">
        <v>5484</v>
      </c>
      <c r="M251" s="35"/>
      <c r="N251" s="35"/>
      <c r="O251" s="35"/>
      <c r="P251" s="35"/>
      <c r="Q251" s="101"/>
      <c r="R251" s="114"/>
      <c r="S251" s="243"/>
      <c r="T251" s="250"/>
      <c r="U251" s="35"/>
      <c r="V251" s="35"/>
      <c r="W251" s="35"/>
      <c r="X251" s="35"/>
      <c r="Y251" s="35"/>
      <c r="Z251" s="35"/>
      <c r="AA251" s="35"/>
      <c r="AB251" s="35"/>
      <c r="AE251" s="35"/>
      <c r="AF251" s="35"/>
      <c r="AG251" s="35"/>
      <c r="AH251" s="35"/>
      <c r="AI251" s="35"/>
      <c r="AJ251" s="35"/>
      <c r="AK251" s="35"/>
      <c r="AL251" s="35"/>
      <c r="AM251" s="35"/>
      <c r="AN251" s="35"/>
      <c r="AO251" s="35"/>
      <c r="AP251" s="35"/>
      <c r="AQ251" s="35"/>
      <c r="AR251" s="35"/>
      <c r="AS251" s="101"/>
      <c r="AT251" s="35"/>
      <c r="AU251" s="35"/>
      <c r="AV251" s="35"/>
      <c r="AW251" s="35"/>
      <c r="AX251" s="35"/>
      <c r="AY251" s="101"/>
      <c r="AZ251" s="114"/>
      <c r="BA251" s="35"/>
      <c r="BB251" s="35"/>
      <c r="BC251" s="35"/>
      <c r="BD251" s="35"/>
      <c r="BE251" s="35"/>
      <c r="BF251" s="35"/>
      <c r="BG251" s="243"/>
      <c r="BH251" s="243"/>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row>
    <row r="252" ht="24.75" customHeight="1">
      <c r="A252" s="35"/>
      <c r="B252" s="82">
        <v>243.0</v>
      </c>
      <c r="C252" s="35"/>
      <c r="D252" s="35"/>
      <c r="E252" s="101"/>
      <c r="F252" s="114"/>
      <c r="G252" s="35"/>
      <c r="H252" s="35"/>
      <c r="I252" s="83">
        <v>200.0</v>
      </c>
      <c r="J252" s="174" t="s">
        <v>5491</v>
      </c>
      <c r="K252" s="83">
        <v>500.0</v>
      </c>
      <c r="L252" s="116" t="s">
        <v>5488</v>
      </c>
      <c r="M252" s="35"/>
      <c r="N252" s="35"/>
      <c r="O252" s="35"/>
      <c r="P252" s="35"/>
      <c r="Q252" s="101"/>
      <c r="R252" s="114"/>
      <c r="S252" s="243"/>
      <c r="T252" s="250"/>
      <c r="U252" s="35"/>
      <c r="V252" s="35"/>
      <c r="W252" s="35"/>
      <c r="X252" s="35"/>
      <c r="Y252" s="35"/>
      <c r="Z252" s="35"/>
      <c r="AA252" s="35"/>
      <c r="AB252" s="35"/>
      <c r="AE252" s="35"/>
      <c r="AF252" s="35"/>
      <c r="AG252" s="35"/>
      <c r="AH252" s="35"/>
      <c r="AI252" s="35"/>
      <c r="AJ252" s="35"/>
      <c r="AK252" s="35"/>
      <c r="AL252" s="35"/>
      <c r="AM252" s="35"/>
      <c r="AN252" s="35"/>
      <c r="AO252" s="35"/>
      <c r="AP252" s="35"/>
      <c r="AQ252" s="35"/>
      <c r="AR252" s="35"/>
      <c r="AS252" s="101"/>
      <c r="AT252" s="35"/>
      <c r="AU252" s="35"/>
      <c r="AV252" s="35"/>
      <c r="AW252" s="35"/>
      <c r="AX252" s="35"/>
      <c r="AY252" s="101"/>
      <c r="AZ252" s="114"/>
      <c r="BA252" s="35"/>
      <c r="BB252" s="35"/>
      <c r="BC252" s="35"/>
      <c r="BD252" s="35"/>
      <c r="BE252" s="35"/>
      <c r="BF252" s="35"/>
      <c r="BG252" s="243"/>
      <c r="BH252" s="243"/>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row>
    <row r="253" ht="24.75" customHeight="1">
      <c r="A253" s="35"/>
      <c r="B253" s="82">
        <v>244.0</v>
      </c>
      <c r="C253" s="35"/>
      <c r="D253" s="35"/>
      <c r="E253" s="101"/>
      <c r="F253" s="114"/>
      <c r="G253" s="35"/>
      <c r="H253" s="35"/>
      <c r="I253" s="83">
        <v>200.0</v>
      </c>
      <c r="J253" s="174" t="s">
        <v>1224</v>
      </c>
      <c r="K253" s="83">
        <v>700.0</v>
      </c>
      <c r="L253" s="116" t="s">
        <v>5492</v>
      </c>
      <c r="M253" s="35"/>
      <c r="N253" s="35"/>
      <c r="O253" s="35"/>
      <c r="P253" s="35"/>
      <c r="Q253" s="101"/>
      <c r="R253" s="114"/>
      <c r="S253" s="243"/>
      <c r="T253" s="250"/>
      <c r="U253" s="35"/>
      <c r="V253" s="35"/>
      <c r="W253" s="35"/>
      <c r="X253" s="35"/>
      <c r="Y253" s="35"/>
      <c r="Z253" s="35"/>
      <c r="AA253" s="35"/>
      <c r="AB253" s="35"/>
      <c r="AE253" s="35"/>
      <c r="AF253" s="35"/>
      <c r="AG253" s="35"/>
      <c r="AH253" s="35"/>
      <c r="AI253" s="35"/>
      <c r="AJ253" s="35"/>
      <c r="AK253" s="35"/>
      <c r="AL253" s="35"/>
      <c r="AM253" s="35"/>
      <c r="AN253" s="35"/>
      <c r="AO253" s="35"/>
      <c r="AP253" s="35"/>
      <c r="AQ253" s="35"/>
      <c r="AR253" s="35"/>
      <c r="AS253" s="101"/>
      <c r="AT253" s="35"/>
      <c r="AU253" s="35"/>
      <c r="AV253" s="35"/>
      <c r="AW253" s="35"/>
      <c r="AX253" s="35"/>
      <c r="AY253" s="101"/>
      <c r="AZ253" s="114"/>
      <c r="BA253" s="35"/>
      <c r="BB253" s="35"/>
      <c r="BC253" s="35"/>
      <c r="BD253" s="35"/>
      <c r="BE253" s="35"/>
      <c r="BF253" s="35"/>
      <c r="BG253" s="243"/>
      <c r="BH253" s="243"/>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row>
    <row r="254" ht="24.75" customHeight="1">
      <c r="A254" s="35"/>
      <c r="B254" s="82">
        <v>245.0</v>
      </c>
      <c r="C254" s="35"/>
      <c r="D254" s="35"/>
      <c r="E254" s="101"/>
      <c r="F254" s="114"/>
      <c r="G254" s="35"/>
      <c r="H254" s="35"/>
      <c r="I254" s="83">
        <v>100.0</v>
      </c>
      <c r="J254" s="174" t="s">
        <v>5498</v>
      </c>
      <c r="K254" s="83">
        <v>700.0</v>
      </c>
      <c r="L254" s="116" t="s">
        <v>5495</v>
      </c>
      <c r="M254" s="35"/>
      <c r="N254" s="35"/>
      <c r="O254" s="35"/>
      <c r="P254" s="35"/>
      <c r="Q254" s="101"/>
      <c r="R254" s="114"/>
      <c r="S254" s="243"/>
      <c r="T254" s="250"/>
      <c r="U254" s="35"/>
      <c r="V254" s="35"/>
      <c r="W254" s="35"/>
      <c r="X254" s="35"/>
      <c r="Y254" s="35"/>
      <c r="Z254" s="35"/>
      <c r="AA254" s="35"/>
      <c r="AB254" s="35"/>
      <c r="AE254" s="35"/>
      <c r="AF254" s="35"/>
      <c r="AG254" s="35"/>
      <c r="AH254" s="35"/>
      <c r="AI254" s="35"/>
      <c r="AJ254" s="35"/>
      <c r="AK254" s="35"/>
      <c r="AL254" s="35"/>
      <c r="AM254" s="35"/>
      <c r="AN254" s="35"/>
      <c r="AO254" s="35"/>
      <c r="AP254" s="35"/>
      <c r="AQ254" s="35"/>
      <c r="AR254" s="35"/>
      <c r="AS254" s="101"/>
      <c r="AT254" s="35"/>
      <c r="AU254" s="35"/>
      <c r="AV254" s="35"/>
      <c r="AW254" s="35"/>
      <c r="AX254" s="35"/>
      <c r="AY254" s="101"/>
      <c r="AZ254" s="114"/>
      <c r="BA254" s="35"/>
      <c r="BB254" s="35"/>
      <c r="BC254" s="35"/>
      <c r="BD254" s="35"/>
      <c r="BE254" s="35"/>
      <c r="BF254" s="35"/>
      <c r="BG254" s="243"/>
      <c r="BH254" s="243"/>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row>
    <row r="255" ht="24.75" customHeight="1">
      <c r="A255" s="35"/>
      <c r="B255" s="82">
        <v>246.0</v>
      </c>
      <c r="C255" s="35"/>
      <c r="D255" s="35"/>
      <c r="E255" s="101"/>
      <c r="F255" s="114"/>
      <c r="G255" s="35"/>
      <c r="H255" s="35"/>
      <c r="I255" s="83">
        <v>100.0</v>
      </c>
      <c r="J255" s="174" t="s">
        <v>5501</v>
      </c>
      <c r="K255" s="83">
        <v>1000.0</v>
      </c>
      <c r="L255" s="116" t="s">
        <v>5499</v>
      </c>
      <c r="M255" s="35"/>
      <c r="N255" s="35"/>
      <c r="O255" s="35"/>
      <c r="P255" s="35"/>
      <c r="Q255" s="101"/>
      <c r="R255" s="114"/>
      <c r="S255" s="243"/>
      <c r="T255" s="250"/>
      <c r="U255" s="35"/>
      <c r="V255" s="35"/>
      <c r="W255" s="35"/>
      <c r="X255" s="35"/>
      <c r="Y255" s="35"/>
      <c r="Z255" s="35"/>
      <c r="AA255" s="35"/>
      <c r="AB255" s="35"/>
      <c r="AE255" s="35"/>
      <c r="AF255" s="35"/>
      <c r="AG255" s="35"/>
      <c r="AH255" s="35"/>
      <c r="AI255" s="35"/>
      <c r="AJ255" s="35"/>
      <c r="AK255" s="35"/>
      <c r="AL255" s="35"/>
      <c r="AM255" s="35"/>
      <c r="AN255" s="35"/>
      <c r="AO255" s="35"/>
      <c r="AP255" s="35"/>
      <c r="AQ255" s="35"/>
      <c r="AR255" s="35"/>
      <c r="AS255" s="101"/>
      <c r="AT255" s="35"/>
      <c r="AU255" s="35"/>
      <c r="AV255" s="35"/>
      <c r="AW255" s="35"/>
      <c r="AX255" s="35"/>
      <c r="AY255" s="101"/>
      <c r="AZ255" s="114"/>
      <c r="BA255" s="35"/>
      <c r="BB255" s="35"/>
      <c r="BC255" s="35"/>
      <c r="BD255" s="35"/>
      <c r="BE255" s="35"/>
      <c r="BF255" s="35"/>
      <c r="BG255" s="243"/>
      <c r="BH255" s="243"/>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row>
    <row r="256" ht="24.75" customHeight="1">
      <c r="A256" s="35"/>
      <c r="B256" s="82">
        <v>247.0</v>
      </c>
      <c r="C256" s="35"/>
      <c r="D256" s="35"/>
      <c r="E256" s="101"/>
      <c r="F256" s="114"/>
      <c r="G256" s="35"/>
      <c r="H256" s="35"/>
      <c r="I256" s="83">
        <v>200.0</v>
      </c>
      <c r="J256" s="174" t="s">
        <v>5505</v>
      </c>
      <c r="K256" s="83">
        <v>700.0</v>
      </c>
      <c r="L256" s="116" t="s">
        <v>5502</v>
      </c>
      <c r="M256" s="35"/>
      <c r="N256" s="35"/>
      <c r="O256" s="35"/>
      <c r="P256" s="35"/>
      <c r="Q256" s="101"/>
      <c r="R256" s="114"/>
      <c r="S256" s="243"/>
      <c r="T256" s="250"/>
      <c r="U256" s="35"/>
      <c r="V256" s="35"/>
      <c r="W256" s="35"/>
      <c r="X256" s="35"/>
      <c r="Y256" s="35"/>
      <c r="Z256" s="35"/>
      <c r="AA256" s="35"/>
      <c r="AB256" s="35"/>
      <c r="AE256" s="35"/>
      <c r="AF256" s="35"/>
      <c r="AG256" s="35"/>
      <c r="AH256" s="35"/>
      <c r="AI256" s="35"/>
      <c r="AJ256" s="35"/>
      <c r="AK256" s="35"/>
      <c r="AL256" s="35"/>
      <c r="AM256" s="35"/>
      <c r="AN256" s="35"/>
      <c r="AO256" s="35"/>
      <c r="AP256" s="35"/>
      <c r="AQ256" s="35"/>
      <c r="AR256" s="35"/>
      <c r="AS256" s="101"/>
      <c r="AT256" s="35"/>
      <c r="AU256" s="35"/>
      <c r="AV256" s="35"/>
      <c r="AW256" s="35"/>
      <c r="AX256" s="35"/>
      <c r="AY256" s="101"/>
      <c r="AZ256" s="114"/>
      <c r="BA256" s="35"/>
      <c r="BB256" s="35"/>
      <c r="BC256" s="35"/>
      <c r="BD256" s="35"/>
      <c r="BE256" s="35"/>
      <c r="BF256" s="35"/>
      <c r="BG256" s="243"/>
      <c r="BH256" s="243"/>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row>
    <row r="257" ht="24.75" customHeight="1">
      <c r="A257" s="35"/>
      <c r="B257" s="82">
        <v>248.0</v>
      </c>
      <c r="C257" s="35"/>
      <c r="D257" s="35"/>
      <c r="E257" s="101"/>
      <c r="F257" s="114"/>
      <c r="G257" s="35"/>
      <c r="H257" s="35"/>
      <c r="I257" s="83">
        <v>200.0</v>
      </c>
      <c r="J257" s="174" t="s">
        <v>5509</v>
      </c>
      <c r="K257" s="83">
        <v>300.0</v>
      </c>
      <c r="L257" s="116" t="s">
        <v>5506</v>
      </c>
      <c r="M257" s="35"/>
      <c r="N257" s="35"/>
      <c r="O257" s="35"/>
      <c r="P257" s="35"/>
      <c r="Q257" s="101"/>
      <c r="R257" s="114"/>
      <c r="S257" s="243"/>
      <c r="T257" s="250"/>
      <c r="U257" s="35"/>
      <c r="V257" s="35"/>
      <c r="W257" s="35"/>
      <c r="X257" s="35"/>
      <c r="Y257" s="35"/>
      <c r="Z257" s="35"/>
      <c r="AA257" s="35"/>
      <c r="AB257" s="35"/>
      <c r="AE257" s="35"/>
      <c r="AF257" s="35"/>
      <c r="AG257" s="35"/>
      <c r="AH257" s="35"/>
      <c r="AI257" s="35"/>
      <c r="AJ257" s="35"/>
      <c r="AK257" s="35"/>
      <c r="AL257" s="35"/>
      <c r="AM257" s="35"/>
      <c r="AN257" s="35"/>
      <c r="AO257" s="35"/>
      <c r="AP257" s="35"/>
      <c r="AQ257" s="35"/>
      <c r="AR257" s="35"/>
      <c r="AS257" s="101"/>
      <c r="AT257" s="35"/>
      <c r="AU257" s="35"/>
      <c r="AV257" s="35"/>
      <c r="AW257" s="35"/>
      <c r="AX257" s="35"/>
      <c r="AY257" s="101"/>
      <c r="AZ257" s="114"/>
      <c r="BA257" s="35"/>
      <c r="BB257" s="35"/>
      <c r="BC257" s="35"/>
      <c r="BD257" s="35"/>
      <c r="BE257" s="35"/>
      <c r="BF257" s="35"/>
      <c r="BG257" s="243"/>
      <c r="BH257" s="243"/>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row>
    <row r="258" ht="24.75" customHeight="1">
      <c r="A258" s="35"/>
      <c r="B258" s="82">
        <v>249.0</v>
      </c>
      <c r="C258" s="35"/>
      <c r="D258" s="35"/>
      <c r="E258" s="101"/>
      <c r="F258" s="114"/>
      <c r="G258" s="35"/>
      <c r="H258" s="35"/>
      <c r="I258" s="83">
        <v>200.0</v>
      </c>
      <c r="J258" s="174" t="s">
        <v>5513</v>
      </c>
      <c r="K258" s="83">
        <v>300.0</v>
      </c>
      <c r="L258" s="116" t="s">
        <v>5510</v>
      </c>
      <c r="M258" s="35"/>
      <c r="N258" s="35"/>
      <c r="O258" s="35"/>
      <c r="P258" s="35"/>
      <c r="Q258" s="101"/>
      <c r="R258" s="114"/>
      <c r="S258" s="243"/>
      <c r="T258" s="250"/>
      <c r="U258" s="35"/>
      <c r="V258" s="35"/>
      <c r="W258" s="35"/>
      <c r="X258" s="35"/>
      <c r="Y258" s="35"/>
      <c r="Z258" s="35"/>
      <c r="AA258" s="35"/>
      <c r="AB258" s="35"/>
      <c r="AE258" s="35"/>
      <c r="AF258" s="35"/>
      <c r="AG258" s="35"/>
      <c r="AH258" s="35"/>
      <c r="AI258" s="35"/>
      <c r="AJ258" s="35"/>
      <c r="AK258" s="35"/>
      <c r="AL258" s="35"/>
      <c r="AM258" s="35"/>
      <c r="AN258" s="35"/>
      <c r="AO258" s="35"/>
      <c r="AP258" s="35"/>
      <c r="AQ258" s="35"/>
      <c r="AR258" s="35"/>
      <c r="AS258" s="101"/>
      <c r="AT258" s="35"/>
      <c r="AU258" s="35"/>
      <c r="AV258" s="35"/>
      <c r="AW258" s="35"/>
      <c r="AX258" s="35"/>
      <c r="AY258" s="101"/>
      <c r="AZ258" s="114"/>
      <c r="BA258" s="35"/>
      <c r="BB258" s="35"/>
      <c r="BC258" s="35"/>
      <c r="BD258" s="35"/>
      <c r="BE258" s="35"/>
      <c r="BF258" s="35"/>
      <c r="BG258" s="243"/>
      <c r="BH258" s="243"/>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row>
    <row r="259" ht="24.75" customHeight="1">
      <c r="A259" s="35"/>
      <c r="B259" s="82">
        <v>250.0</v>
      </c>
      <c r="C259" s="35"/>
      <c r="D259" s="35"/>
      <c r="E259" s="101"/>
      <c r="F259" s="114"/>
      <c r="G259" s="35"/>
      <c r="H259" s="35"/>
      <c r="I259" s="83">
        <v>200.0</v>
      </c>
      <c r="J259" s="174" t="s">
        <v>5517</v>
      </c>
      <c r="K259" s="83">
        <v>300.0</v>
      </c>
      <c r="L259" s="116" t="s">
        <v>5514</v>
      </c>
      <c r="M259" s="35"/>
      <c r="N259" s="35"/>
      <c r="O259" s="35"/>
      <c r="P259" s="35"/>
      <c r="Q259" s="101"/>
      <c r="R259" s="114"/>
      <c r="S259" s="243"/>
      <c r="T259" s="250"/>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101"/>
      <c r="AT259" s="35"/>
      <c r="AU259" s="35"/>
      <c r="AV259" s="35"/>
      <c r="AW259" s="35"/>
      <c r="AX259" s="35"/>
      <c r="AY259" s="101"/>
      <c r="AZ259" s="114"/>
      <c r="BA259" s="35"/>
      <c r="BB259" s="35"/>
      <c r="BC259" s="35"/>
      <c r="BD259" s="35"/>
      <c r="BE259" s="35"/>
      <c r="BF259" s="35"/>
      <c r="BG259" s="243"/>
      <c r="BH259" s="243"/>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row>
    <row r="260" ht="24.75" customHeight="1">
      <c r="A260" s="35"/>
      <c r="B260" s="82">
        <v>251.0</v>
      </c>
      <c r="C260" s="35"/>
      <c r="D260" s="35"/>
      <c r="E260" s="101"/>
      <c r="F260" s="114"/>
      <c r="G260" s="35"/>
      <c r="H260" s="35"/>
      <c r="I260" s="83">
        <v>300.0</v>
      </c>
      <c r="J260" s="174" t="s">
        <v>5521</v>
      </c>
      <c r="K260" s="83">
        <v>200.0</v>
      </c>
      <c r="L260" s="116" t="s">
        <v>5518</v>
      </c>
      <c r="M260" s="35"/>
      <c r="N260" s="35"/>
      <c r="O260" s="35"/>
      <c r="P260" s="35"/>
      <c r="Q260" s="101"/>
      <c r="R260" s="114"/>
      <c r="S260" s="243"/>
      <c r="T260" s="250"/>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101"/>
      <c r="AT260" s="35"/>
      <c r="AU260" s="35"/>
      <c r="AV260" s="35"/>
      <c r="AW260" s="35"/>
      <c r="AX260" s="35"/>
      <c r="AY260" s="101"/>
      <c r="AZ260" s="114"/>
      <c r="BA260" s="35"/>
      <c r="BB260" s="35"/>
      <c r="BC260" s="35"/>
      <c r="BD260" s="35"/>
      <c r="BE260" s="35"/>
      <c r="BF260" s="35"/>
      <c r="BG260" s="243"/>
      <c r="BH260" s="243"/>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row>
    <row r="261" ht="24.75" customHeight="1">
      <c r="A261" s="35"/>
      <c r="B261" s="82">
        <v>252.0</v>
      </c>
      <c r="C261" s="35"/>
      <c r="D261" s="35"/>
      <c r="E261" s="101"/>
      <c r="F261" s="114"/>
      <c r="G261" s="35"/>
      <c r="H261" s="35"/>
      <c r="I261" s="83">
        <v>300.0</v>
      </c>
      <c r="J261" s="156" t="s">
        <v>5525</v>
      </c>
      <c r="K261" s="83">
        <v>200.0</v>
      </c>
      <c r="L261" s="116" t="s">
        <v>5522</v>
      </c>
      <c r="M261" s="35"/>
      <c r="N261" s="35"/>
      <c r="O261" s="35"/>
      <c r="P261" s="35"/>
      <c r="Q261" s="101"/>
      <c r="R261" s="114"/>
      <c r="S261" s="243"/>
      <c r="T261" s="250"/>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101"/>
      <c r="AT261" s="35"/>
      <c r="AU261" s="35"/>
      <c r="AV261" s="35"/>
      <c r="AW261" s="35"/>
      <c r="AX261" s="35"/>
      <c r="AY261" s="101"/>
      <c r="AZ261" s="114"/>
      <c r="BA261" s="35"/>
      <c r="BB261" s="35"/>
      <c r="BC261" s="35"/>
      <c r="BD261" s="35"/>
      <c r="BE261" s="35"/>
      <c r="BF261" s="35"/>
      <c r="BG261" s="243"/>
      <c r="BH261" s="243"/>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row>
    <row r="262" ht="24.75" customHeight="1">
      <c r="A262" s="35"/>
      <c r="B262" s="82">
        <v>253.0</v>
      </c>
      <c r="C262" s="35"/>
      <c r="D262" s="35"/>
      <c r="E262" s="101"/>
      <c r="F262" s="114"/>
      <c r="G262" s="35"/>
      <c r="H262" s="35"/>
      <c r="I262" s="83">
        <v>100.0</v>
      </c>
      <c r="J262" s="100" t="s">
        <v>5529</v>
      </c>
      <c r="K262" s="83">
        <v>200.0</v>
      </c>
      <c r="L262" s="116" t="s">
        <v>5526</v>
      </c>
      <c r="M262" s="35"/>
      <c r="N262" s="35"/>
      <c r="O262" s="35"/>
      <c r="P262" s="35"/>
      <c r="Q262" s="101"/>
      <c r="R262" s="114"/>
      <c r="S262" s="243"/>
      <c r="T262" s="250"/>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101"/>
      <c r="AT262" s="35"/>
      <c r="AU262" s="35"/>
      <c r="AV262" s="35"/>
      <c r="AW262" s="35"/>
      <c r="AX262" s="35"/>
      <c r="AY262" s="101"/>
      <c r="AZ262" s="114"/>
      <c r="BA262" s="35"/>
      <c r="BB262" s="35"/>
      <c r="BC262" s="35"/>
      <c r="BD262" s="35"/>
      <c r="BE262" s="35"/>
      <c r="BF262" s="35"/>
      <c r="BG262" s="243"/>
      <c r="BH262" s="243"/>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row>
    <row r="263" ht="24.75" customHeight="1">
      <c r="A263" s="35"/>
      <c r="B263" s="82">
        <v>254.0</v>
      </c>
      <c r="C263" s="35"/>
      <c r="D263" s="35"/>
      <c r="E263" s="101"/>
      <c r="F263" s="114"/>
      <c r="G263" s="35"/>
      <c r="H263" s="35"/>
      <c r="I263" s="83">
        <v>100.0</v>
      </c>
      <c r="J263" s="100" t="s">
        <v>5533</v>
      </c>
      <c r="K263" s="83">
        <v>200.0</v>
      </c>
      <c r="L263" s="116" t="s">
        <v>5530</v>
      </c>
      <c r="M263" s="35"/>
      <c r="N263" s="35"/>
      <c r="O263" s="35"/>
      <c r="P263" s="35"/>
      <c r="Q263" s="101"/>
      <c r="R263" s="114"/>
      <c r="S263" s="243"/>
      <c r="T263" s="250"/>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101"/>
      <c r="AT263" s="35"/>
      <c r="AU263" s="35"/>
      <c r="AV263" s="35"/>
      <c r="AW263" s="35"/>
      <c r="AX263" s="35"/>
      <c r="AY263" s="101"/>
      <c r="AZ263" s="114"/>
      <c r="BA263" s="35"/>
      <c r="BB263" s="35"/>
      <c r="BC263" s="35"/>
      <c r="BD263" s="35"/>
      <c r="BE263" s="35"/>
      <c r="BF263" s="35"/>
      <c r="BG263" s="243"/>
      <c r="BH263" s="243"/>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row>
    <row r="264" ht="24.75" customHeight="1">
      <c r="A264" s="35"/>
      <c r="B264" s="82">
        <v>255.0</v>
      </c>
      <c r="C264" s="35"/>
      <c r="D264" s="35"/>
      <c r="E264" s="101"/>
      <c r="F264" s="114"/>
      <c r="G264" s="35"/>
      <c r="H264" s="35"/>
      <c r="I264" s="83">
        <v>200.0</v>
      </c>
      <c r="J264" s="100" t="s">
        <v>5537</v>
      </c>
      <c r="K264" s="83">
        <v>200.0</v>
      </c>
      <c r="L264" s="116" t="s">
        <v>5534</v>
      </c>
      <c r="M264" s="35"/>
      <c r="N264" s="35"/>
      <c r="O264" s="35"/>
      <c r="P264" s="35"/>
      <c r="Q264" s="101"/>
      <c r="R264" s="114"/>
      <c r="S264" s="243"/>
      <c r="T264" s="250"/>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101"/>
      <c r="AT264" s="35"/>
      <c r="AU264" s="35"/>
      <c r="AV264" s="35"/>
      <c r="AW264" s="35"/>
      <c r="AX264" s="35"/>
      <c r="AY264" s="101"/>
      <c r="AZ264" s="114"/>
      <c r="BA264" s="35"/>
      <c r="BB264" s="35"/>
      <c r="BC264" s="35"/>
      <c r="BD264" s="35"/>
      <c r="BE264" s="35"/>
      <c r="BF264" s="35"/>
      <c r="BG264" s="243"/>
      <c r="BH264" s="243"/>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row>
    <row r="265" ht="24.75" customHeight="1">
      <c r="A265" s="35"/>
      <c r="B265" s="82">
        <v>256.0</v>
      </c>
      <c r="C265" s="35"/>
      <c r="D265" s="35"/>
      <c r="E265" s="101"/>
      <c r="F265" s="114"/>
      <c r="G265" s="35"/>
      <c r="H265" s="35"/>
      <c r="I265" s="83">
        <v>100.0</v>
      </c>
      <c r="J265" s="100" t="s">
        <v>5541</v>
      </c>
      <c r="K265" s="83">
        <v>200.0</v>
      </c>
      <c r="L265" s="116" t="s">
        <v>5538</v>
      </c>
      <c r="M265" s="35"/>
      <c r="N265" s="35"/>
      <c r="O265" s="35"/>
      <c r="P265" s="35"/>
      <c r="Q265" s="101"/>
      <c r="R265" s="114"/>
      <c r="S265" s="243"/>
      <c r="T265" s="250"/>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101"/>
      <c r="AT265" s="35"/>
      <c r="AU265" s="35"/>
      <c r="AV265" s="35"/>
      <c r="AW265" s="35"/>
      <c r="AX265" s="35"/>
      <c r="AY265" s="101"/>
      <c r="AZ265" s="114"/>
      <c r="BA265" s="35"/>
      <c r="BB265" s="35"/>
      <c r="BC265" s="35"/>
      <c r="BD265" s="35"/>
      <c r="BE265" s="35"/>
      <c r="BF265" s="35"/>
      <c r="BG265" s="243"/>
      <c r="BH265" s="243"/>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row>
    <row r="266" ht="24.75" customHeight="1">
      <c r="A266" s="35"/>
      <c r="B266" s="82">
        <v>257.0</v>
      </c>
      <c r="C266" s="35"/>
      <c r="D266" s="35"/>
      <c r="E266" s="101"/>
      <c r="F266" s="114"/>
      <c r="G266" s="35"/>
      <c r="H266" s="35"/>
      <c r="I266" s="83">
        <v>200.0</v>
      </c>
      <c r="J266" s="100" t="s">
        <v>5545</v>
      </c>
      <c r="K266" s="83">
        <v>200.0</v>
      </c>
      <c r="L266" s="116" t="s">
        <v>5542</v>
      </c>
      <c r="M266" s="35"/>
      <c r="N266" s="35"/>
      <c r="O266" s="35"/>
      <c r="P266" s="35"/>
      <c r="Q266" s="101"/>
      <c r="R266" s="114"/>
      <c r="S266" s="243"/>
      <c r="T266" s="250"/>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101"/>
      <c r="AT266" s="35"/>
      <c r="AU266" s="35"/>
      <c r="AV266" s="35"/>
      <c r="AW266" s="35"/>
      <c r="AX266" s="35"/>
      <c r="AY266" s="101"/>
      <c r="AZ266" s="114"/>
      <c r="BA266" s="35"/>
      <c r="BB266" s="35"/>
      <c r="BC266" s="35"/>
      <c r="BD266" s="35"/>
      <c r="BE266" s="35"/>
      <c r="BF266" s="35"/>
      <c r="BG266" s="243"/>
      <c r="BH266" s="243"/>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row>
    <row r="267" ht="24.75" customHeight="1">
      <c r="A267" s="35"/>
      <c r="B267" s="82">
        <v>258.0</v>
      </c>
      <c r="C267" s="35"/>
      <c r="D267" s="35"/>
      <c r="E267" s="101"/>
      <c r="F267" s="114"/>
      <c r="G267" s="35"/>
      <c r="H267" s="35"/>
      <c r="I267" s="83">
        <v>100.0</v>
      </c>
      <c r="J267" s="100" t="s">
        <v>5549</v>
      </c>
      <c r="K267" s="83">
        <v>200.0</v>
      </c>
      <c r="L267" s="116" t="s">
        <v>5546</v>
      </c>
      <c r="M267" s="35"/>
      <c r="N267" s="35"/>
      <c r="O267" s="35"/>
      <c r="P267" s="35"/>
      <c r="Q267" s="101"/>
      <c r="R267" s="114"/>
      <c r="S267" s="243"/>
      <c r="T267" s="250"/>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101"/>
      <c r="AT267" s="35"/>
      <c r="AU267" s="35"/>
      <c r="AV267" s="35"/>
      <c r="AW267" s="35"/>
      <c r="AX267" s="35"/>
      <c r="AY267" s="101"/>
      <c r="AZ267" s="114"/>
      <c r="BA267" s="35"/>
      <c r="BB267" s="35"/>
      <c r="BC267" s="35"/>
      <c r="BD267" s="35"/>
      <c r="BE267" s="35"/>
      <c r="BF267" s="35"/>
      <c r="BG267" s="243"/>
      <c r="BH267" s="243"/>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row>
    <row r="268" ht="24.75" customHeight="1">
      <c r="A268" s="35"/>
      <c r="B268" s="82">
        <v>259.0</v>
      </c>
      <c r="C268" s="35"/>
      <c r="D268" s="35"/>
      <c r="E268" s="101"/>
      <c r="F268" s="114"/>
      <c r="G268" s="35"/>
      <c r="H268" s="35"/>
      <c r="I268" s="83">
        <v>200.0</v>
      </c>
      <c r="J268" s="100" t="s">
        <v>5553</v>
      </c>
      <c r="K268" s="83">
        <v>200.0</v>
      </c>
      <c r="L268" s="116" t="s">
        <v>5550</v>
      </c>
      <c r="M268" s="35"/>
      <c r="N268" s="35"/>
      <c r="O268" s="35"/>
      <c r="P268" s="35"/>
      <c r="Q268" s="101"/>
      <c r="R268" s="114"/>
      <c r="S268" s="243"/>
      <c r="T268" s="250"/>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101"/>
      <c r="AT268" s="35"/>
      <c r="AU268" s="35"/>
      <c r="AV268" s="35"/>
      <c r="AW268" s="35"/>
      <c r="AX268" s="35"/>
      <c r="AY268" s="101"/>
      <c r="AZ268" s="114"/>
      <c r="BA268" s="35"/>
      <c r="BB268" s="35"/>
      <c r="BC268" s="35"/>
      <c r="BD268" s="35"/>
      <c r="BE268" s="35"/>
      <c r="BF268" s="35"/>
      <c r="BG268" s="243"/>
      <c r="BH268" s="243"/>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row>
    <row r="269" ht="24.75" customHeight="1">
      <c r="A269" s="35"/>
      <c r="B269" s="82">
        <v>260.0</v>
      </c>
      <c r="C269" s="35"/>
      <c r="D269" s="35"/>
      <c r="E269" s="101"/>
      <c r="F269" s="114"/>
      <c r="G269" s="35"/>
      <c r="H269" s="35"/>
      <c r="I269" s="83">
        <v>200.0</v>
      </c>
      <c r="J269" s="100" t="s">
        <v>5557</v>
      </c>
      <c r="K269" s="83">
        <v>200.0</v>
      </c>
      <c r="L269" s="116" t="s">
        <v>5554</v>
      </c>
      <c r="M269" s="35"/>
      <c r="N269" s="35"/>
      <c r="O269" s="35"/>
      <c r="P269" s="35"/>
      <c r="Q269" s="101"/>
      <c r="R269" s="114"/>
      <c r="S269" s="243"/>
      <c r="T269" s="250"/>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101"/>
      <c r="AT269" s="35"/>
      <c r="AU269" s="35"/>
      <c r="AV269" s="35"/>
      <c r="AW269" s="35"/>
      <c r="AX269" s="35"/>
      <c r="AY269" s="101"/>
      <c r="AZ269" s="114"/>
      <c r="BA269" s="35"/>
      <c r="BB269" s="35"/>
      <c r="BC269" s="35"/>
      <c r="BD269" s="35"/>
      <c r="BE269" s="35"/>
      <c r="BF269" s="35"/>
      <c r="BG269" s="243"/>
      <c r="BH269" s="243"/>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row>
    <row r="270" ht="24.75" customHeight="1">
      <c r="A270" s="35"/>
      <c r="B270" s="82">
        <v>261.0</v>
      </c>
      <c r="C270" s="35"/>
      <c r="D270" s="35"/>
      <c r="E270" s="101"/>
      <c r="F270" s="114"/>
      <c r="G270" s="35"/>
      <c r="H270" s="35"/>
      <c r="I270" s="83">
        <v>200.0</v>
      </c>
      <c r="J270" s="100" t="s">
        <v>5561</v>
      </c>
      <c r="K270" s="83">
        <v>200.0</v>
      </c>
      <c r="L270" s="116" t="s">
        <v>5558</v>
      </c>
      <c r="M270" s="35"/>
      <c r="N270" s="35"/>
      <c r="O270" s="35"/>
      <c r="P270" s="35"/>
      <c r="Q270" s="101"/>
      <c r="R270" s="114"/>
      <c r="S270" s="243"/>
      <c r="T270" s="250"/>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101"/>
      <c r="AT270" s="35"/>
      <c r="AU270" s="35"/>
      <c r="AV270" s="35"/>
      <c r="AW270" s="35"/>
      <c r="AX270" s="35"/>
      <c r="AY270" s="101"/>
      <c r="AZ270" s="114"/>
      <c r="BA270" s="35"/>
      <c r="BB270" s="35"/>
      <c r="BC270" s="35"/>
      <c r="BD270" s="35"/>
      <c r="BE270" s="35"/>
      <c r="BF270" s="35"/>
      <c r="BG270" s="243"/>
      <c r="BH270" s="243"/>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row>
    <row r="271" ht="24.75" customHeight="1">
      <c r="A271" s="35"/>
      <c r="B271" s="82">
        <v>262.0</v>
      </c>
      <c r="C271" s="35"/>
      <c r="D271" s="35"/>
      <c r="E271" s="101"/>
      <c r="F271" s="114"/>
      <c r="G271" s="35"/>
      <c r="H271" s="35"/>
      <c r="I271" s="83">
        <v>300.0</v>
      </c>
      <c r="J271" s="100" t="s">
        <v>5565</v>
      </c>
      <c r="K271" s="83">
        <v>200.0</v>
      </c>
      <c r="L271" s="116" t="s">
        <v>5562</v>
      </c>
      <c r="M271" s="35"/>
      <c r="N271" s="35"/>
      <c r="O271" s="35"/>
      <c r="P271" s="35"/>
      <c r="Q271" s="101"/>
      <c r="R271" s="114"/>
      <c r="S271" s="243"/>
      <c r="T271" s="250"/>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101"/>
      <c r="AT271" s="35"/>
      <c r="AU271" s="35"/>
      <c r="AV271" s="35"/>
      <c r="AW271" s="35"/>
      <c r="AX271" s="35"/>
      <c r="AY271" s="101"/>
      <c r="AZ271" s="114"/>
      <c r="BA271" s="35"/>
      <c r="BB271" s="35"/>
      <c r="BC271" s="35"/>
      <c r="BD271" s="35"/>
      <c r="BE271" s="35"/>
      <c r="BF271" s="35"/>
      <c r="BG271" s="243"/>
      <c r="BH271" s="243"/>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row>
    <row r="272" ht="24.75" customHeight="1">
      <c r="A272" s="35"/>
      <c r="B272" s="82">
        <v>263.0</v>
      </c>
      <c r="C272" s="35"/>
      <c r="D272" s="35"/>
      <c r="E272" s="101"/>
      <c r="F272" s="114"/>
      <c r="G272" s="35"/>
      <c r="H272" s="35"/>
      <c r="I272" s="83">
        <v>300.0</v>
      </c>
      <c r="J272" s="100" t="s">
        <v>5569</v>
      </c>
      <c r="K272" s="83">
        <v>300.0</v>
      </c>
      <c r="L272" s="116" t="s">
        <v>5566</v>
      </c>
      <c r="M272" s="35"/>
      <c r="N272" s="35"/>
      <c r="O272" s="35"/>
      <c r="P272" s="35"/>
      <c r="Q272" s="101"/>
      <c r="R272" s="114"/>
      <c r="S272" s="243"/>
      <c r="T272" s="250"/>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101"/>
      <c r="AT272" s="35"/>
      <c r="AU272" s="35"/>
      <c r="AV272" s="35"/>
      <c r="AW272" s="35"/>
      <c r="AX272" s="35"/>
      <c r="AY272" s="101"/>
      <c r="AZ272" s="114"/>
      <c r="BA272" s="35"/>
      <c r="BB272" s="35"/>
      <c r="BC272" s="35"/>
      <c r="BD272" s="35"/>
      <c r="BE272" s="35"/>
      <c r="BF272" s="35"/>
      <c r="BG272" s="243"/>
      <c r="BH272" s="243"/>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row>
    <row r="273" ht="24.75" customHeight="1">
      <c r="A273" s="35"/>
      <c r="B273" s="82">
        <v>264.0</v>
      </c>
      <c r="C273" s="35"/>
      <c r="D273" s="35"/>
      <c r="E273" s="101"/>
      <c r="F273" s="114"/>
      <c r="G273" s="35"/>
      <c r="H273" s="144"/>
      <c r="I273" s="83">
        <v>200.0</v>
      </c>
      <c r="J273" s="100" t="s">
        <v>5573</v>
      </c>
      <c r="K273" s="83">
        <v>200.0</v>
      </c>
      <c r="L273" s="116" t="s">
        <v>5570</v>
      </c>
      <c r="M273" s="35"/>
      <c r="N273" s="35"/>
      <c r="O273" s="35"/>
      <c r="P273" s="35"/>
      <c r="Q273" s="101"/>
      <c r="R273" s="114"/>
      <c r="S273" s="243"/>
      <c r="T273" s="250"/>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101"/>
      <c r="AT273" s="35"/>
      <c r="AU273" s="35"/>
      <c r="AV273" s="35"/>
      <c r="AW273" s="35"/>
      <c r="AX273" s="35"/>
      <c r="AY273" s="101"/>
      <c r="AZ273" s="114"/>
      <c r="BA273" s="35"/>
      <c r="BB273" s="35"/>
      <c r="BC273" s="35"/>
      <c r="BD273" s="35"/>
      <c r="BE273" s="35"/>
      <c r="BF273" s="35"/>
      <c r="BG273" s="243"/>
      <c r="BH273" s="243"/>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row>
    <row r="274" ht="24.75" customHeight="1">
      <c r="A274" s="35"/>
      <c r="B274" s="82">
        <v>265.0</v>
      </c>
      <c r="C274" s="35"/>
      <c r="D274" s="35"/>
      <c r="E274" s="101"/>
      <c r="F274" s="114"/>
      <c r="G274" s="35"/>
      <c r="H274" s="35"/>
      <c r="I274" s="83">
        <v>50.0</v>
      </c>
      <c r="J274" s="100" t="s">
        <v>5577</v>
      </c>
      <c r="K274" s="83">
        <v>200.0</v>
      </c>
      <c r="L274" s="116" t="s">
        <v>5574</v>
      </c>
      <c r="M274" s="35"/>
      <c r="N274" s="35"/>
      <c r="O274" s="35"/>
      <c r="P274" s="35"/>
      <c r="Q274" s="101"/>
      <c r="R274" s="114"/>
      <c r="S274" s="243"/>
      <c r="T274" s="250"/>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101"/>
      <c r="AT274" s="35"/>
      <c r="AU274" s="35"/>
      <c r="AV274" s="35"/>
      <c r="AW274" s="35"/>
      <c r="AX274" s="35"/>
      <c r="AY274" s="101"/>
      <c r="AZ274" s="114"/>
      <c r="BA274" s="35"/>
      <c r="BB274" s="35"/>
      <c r="BC274" s="35"/>
      <c r="BD274" s="35"/>
      <c r="BE274" s="35"/>
      <c r="BF274" s="35"/>
      <c r="BG274" s="243"/>
      <c r="BH274" s="243"/>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row>
    <row r="275" ht="24.75" customHeight="1">
      <c r="A275" s="35"/>
      <c r="B275" s="82">
        <v>266.0</v>
      </c>
      <c r="C275" s="35"/>
      <c r="D275" s="35"/>
      <c r="E275" s="101"/>
      <c r="F275" s="114"/>
      <c r="G275" s="35"/>
      <c r="H275" s="35"/>
      <c r="I275" s="83">
        <v>100.0</v>
      </c>
      <c r="J275" s="100" t="s">
        <v>5581</v>
      </c>
      <c r="K275" s="83">
        <v>200.0</v>
      </c>
      <c r="L275" s="116" t="s">
        <v>5578</v>
      </c>
      <c r="M275" s="35"/>
      <c r="N275" s="35"/>
      <c r="O275" s="35"/>
      <c r="P275" s="35"/>
      <c r="Q275" s="101"/>
      <c r="R275" s="114"/>
      <c r="S275" s="243"/>
      <c r="T275" s="250"/>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101"/>
      <c r="AT275" s="35"/>
      <c r="AU275" s="35"/>
      <c r="AV275" s="35"/>
      <c r="AW275" s="35"/>
      <c r="AX275" s="35"/>
      <c r="AY275" s="101"/>
      <c r="AZ275" s="114"/>
      <c r="BA275" s="35"/>
      <c r="BB275" s="35"/>
      <c r="BC275" s="35"/>
      <c r="BD275" s="35"/>
      <c r="BE275" s="35"/>
      <c r="BF275" s="35"/>
      <c r="BG275" s="243"/>
      <c r="BH275" s="243"/>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row>
    <row r="276" ht="24.75" customHeight="1">
      <c r="A276" s="35"/>
      <c r="B276" s="82">
        <v>267.0</v>
      </c>
      <c r="C276" s="35"/>
      <c r="D276" s="35"/>
      <c r="E276" s="101"/>
      <c r="F276" s="114"/>
      <c r="G276" s="35"/>
      <c r="H276" s="35"/>
      <c r="I276" s="83">
        <v>200.0</v>
      </c>
      <c r="J276" s="100" t="s">
        <v>5585</v>
      </c>
      <c r="K276" s="83">
        <v>200.0</v>
      </c>
      <c r="L276" s="116" t="s">
        <v>5582</v>
      </c>
      <c r="M276" s="35"/>
      <c r="N276" s="35"/>
      <c r="O276" s="35"/>
      <c r="P276" s="35"/>
      <c r="Q276" s="101"/>
      <c r="R276" s="114"/>
      <c r="S276" s="243"/>
      <c r="T276" s="250"/>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101"/>
      <c r="AT276" s="35"/>
      <c r="AU276" s="35"/>
      <c r="AV276" s="35"/>
      <c r="AW276" s="35"/>
      <c r="AX276" s="35"/>
      <c r="AY276" s="101"/>
      <c r="AZ276" s="114"/>
      <c r="BA276" s="35"/>
      <c r="BB276" s="35"/>
      <c r="BC276" s="35"/>
      <c r="BD276" s="35"/>
      <c r="BE276" s="35"/>
      <c r="BF276" s="35"/>
      <c r="BG276" s="243"/>
      <c r="BH276" s="243"/>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row>
    <row r="277" ht="24.75" customHeight="1">
      <c r="A277" s="35"/>
      <c r="B277" s="82">
        <v>268.0</v>
      </c>
      <c r="C277" s="35"/>
      <c r="D277" s="35"/>
      <c r="E277" s="101"/>
      <c r="F277" s="114"/>
      <c r="G277" s="35"/>
      <c r="H277" s="35"/>
      <c r="I277" s="83">
        <v>300.0</v>
      </c>
      <c r="J277" s="100" t="s">
        <v>5589</v>
      </c>
      <c r="K277" s="83">
        <v>200.0</v>
      </c>
      <c r="L277" s="116" t="s">
        <v>5586</v>
      </c>
      <c r="M277" s="35"/>
      <c r="N277" s="35"/>
      <c r="O277" s="35"/>
      <c r="P277" s="35"/>
      <c r="Q277" s="101"/>
      <c r="R277" s="114"/>
      <c r="S277" s="243"/>
      <c r="T277" s="250"/>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101"/>
      <c r="AT277" s="35"/>
      <c r="AU277" s="35"/>
      <c r="AV277" s="35"/>
      <c r="AW277" s="35"/>
      <c r="AX277" s="35"/>
      <c r="AY277" s="101"/>
      <c r="AZ277" s="114"/>
      <c r="BA277" s="35"/>
      <c r="BB277" s="35"/>
      <c r="BC277" s="35"/>
      <c r="BD277" s="35"/>
      <c r="BE277" s="35"/>
      <c r="BF277" s="35"/>
      <c r="BG277" s="243"/>
      <c r="BH277" s="243"/>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row>
    <row r="278" ht="24.75" customHeight="1">
      <c r="A278" s="35"/>
      <c r="B278" s="82">
        <v>269.0</v>
      </c>
      <c r="C278" s="35"/>
      <c r="D278" s="35"/>
      <c r="E278" s="101"/>
      <c r="F278" s="114"/>
      <c r="G278" s="35"/>
      <c r="H278" s="35"/>
      <c r="I278" s="83">
        <v>400.0</v>
      </c>
      <c r="J278" s="100" t="s">
        <v>5593</v>
      </c>
      <c r="K278" s="83">
        <v>200.0</v>
      </c>
      <c r="L278" s="116" t="s">
        <v>5590</v>
      </c>
      <c r="M278" s="35"/>
      <c r="N278" s="35"/>
      <c r="O278" s="35"/>
      <c r="P278" s="35"/>
      <c r="Q278" s="101"/>
      <c r="R278" s="114"/>
      <c r="S278" s="243"/>
      <c r="T278" s="250"/>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101"/>
      <c r="AT278" s="35"/>
      <c r="AU278" s="35"/>
      <c r="AV278" s="35"/>
      <c r="AW278" s="35"/>
      <c r="AX278" s="35"/>
      <c r="AY278" s="101"/>
      <c r="AZ278" s="114"/>
      <c r="BA278" s="35"/>
      <c r="BB278" s="35"/>
      <c r="BC278" s="35"/>
      <c r="BD278" s="35"/>
      <c r="BE278" s="35"/>
      <c r="BF278" s="35"/>
      <c r="BG278" s="243"/>
      <c r="BH278" s="243"/>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row>
    <row r="279" ht="24.75" customHeight="1">
      <c r="A279" s="35"/>
      <c r="B279" s="82">
        <v>270.0</v>
      </c>
      <c r="C279" s="35"/>
      <c r="D279" s="35"/>
      <c r="E279" s="101"/>
      <c r="F279" s="114"/>
      <c r="G279" s="35"/>
      <c r="H279" s="35"/>
      <c r="I279" s="83">
        <v>200.0</v>
      </c>
      <c r="J279" s="100" t="s">
        <v>5597</v>
      </c>
      <c r="K279" s="83">
        <v>200.0</v>
      </c>
      <c r="L279" s="116" t="s">
        <v>5594</v>
      </c>
      <c r="M279" s="35"/>
      <c r="N279" s="35"/>
      <c r="O279" s="35"/>
      <c r="P279" s="35"/>
      <c r="Q279" s="101"/>
      <c r="R279" s="114"/>
      <c r="S279" s="243"/>
      <c r="T279" s="250"/>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101"/>
      <c r="AT279" s="35"/>
      <c r="AU279" s="35"/>
      <c r="AV279" s="35"/>
      <c r="AW279" s="35"/>
      <c r="AX279" s="35"/>
      <c r="AY279" s="101"/>
      <c r="AZ279" s="114"/>
      <c r="BA279" s="35"/>
      <c r="BB279" s="35"/>
      <c r="BC279" s="35"/>
      <c r="BD279" s="35"/>
      <c r="BE279" s="35"/>
      <c r="BF279" s="35"/>
      <c r="BG279" s="243"/>
      <c r="BH279" s="243"/>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row>
    <row r="280" ht="24.75" customHeight="1">
      <c r="A280" s="35"/>
      <c r="B280" s="82">
        <v>271.0</v>
      </c>
      <c r="C280" s="35"/>
      <c r="D280" s="35"/>
      <c r="E280" s="101"/>
      <c r="F280" s="114"/>
      <c r="G280" s="35"/>
      <c r="H280" s="35"/>
      <c r="I280" s="83">
        <v>100.0</v>
      </c>
      <c r="J280" s="100" t="s">
        <v>5601</v>
      </c>
      <c r="K280" s="83">
        <v>200.0</v>
      </c>
      <c r="L280" s="116" t="s">
        <v>5598</v>
      </c>
      <c r="M280" s="35"/>
      <c r="N280" s="35"/>
      <c r="O280" s="35"/>
      <c r="P280" s="35"/>
      <c r="Q280" s="101"/>
      <c r="R280" s="114"/>
      <c r="S280" s="243"/>
      <c r="T280" s="250"/>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101"/>
      <c r="AT280" s="35"/>
      <c r="AU280" s="35"/>
      <c r="AV280" s="35"/>
      <c r="AW280" s="35"/>
      <c r="AX280" s="35"/>
      <c r="AY280" s="101"/>
      <c r="AZ280" s="114"/>
      <c r="BA280" s="35"/>
      <c r="BB280" s="35"/>
      <c r="BC280" s="35"/>
      <c r="BD280" s="35"/>
      <c r="BE280" s="35"/>
      <c r="BF280" s="35"/>
      <c r="BG280" s="243"/>
      <c r="BH280" s="243"/>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row>
    <row r="281" ht="24.75" customHeight="1">
      <c r="A281" s="35"/>
      <c r="B281" s="82">
        <v>272.0</v>
      </c>
      <c r="C281" s="35"/>
      <c r="D281" s="35"/>
      <c r="E281" s="101"/>
      <c r="F281" s="114"/>
      <c r="G281" s="35"/>
      <c r="H281" s="35"/>
      <c r="I281" s="83">
        <v>200.0</v>
      </c>
      <c r="J281" s="100" t="s">
        <v>5605</v>
      </c>
      <c r="K281" s="83">
        <v>200.0</v>
      </c>
      <c r="L281" s="116" t="s">
        <v>5602</v>
      </c>
      <c r="M281" s="35"/>
      <c r="N281" s="35"/>
      <c r="O281" s="35"/>
      <c r="P281" s="35"/>
      <c r="Q281" s="101"/>
      <c r="R281" s="114"/>
      <c r="S281" s="243"/>
      <c r="T281" s="250"/>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101"/>
      <c r="AT281" s="35"/>
      <c r="AU281" s="35"/>
      <c r="AV281" s="35"/>
      <c r="AW281" s="35"/>
      <c r="AX281" s="35"/>
      <c r="AY281" s="101"/>
      <c r="AZ281" s="114"/>
      <c r="BA281" s="35"/>
      <c r="BB281" s="35"/>
      <c r="BC281" s="35"/>
      <c r="BD281" s="35"/>
      <c r="BE281" s="35"/>
      <c r="BF281" s="35"/>
      <c r="BG281" s="243"/>
      <c r="BH281" s="243"/>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row>
    <row r="282" ht="24.75" customHeight="1">
      <c r="A282" s="35"/>
      <c r="B282" s="82">
        <v>273.0</v>
      </c>
      <c r="C282" s="35"/>
      <c r="D282" s="35"/>
      <c r="E282" s="101"/>
      <c r="F282" s="114"/>
      <c r="G282" s="35"/>
      <c r="H282" s="35"/>
      <c r="I282" s="83">
        <v>100.0</v>
      </c>
      <c r="J282" s="156" t="s">
        <v>5609</v>
      </c>
      <c r="K282" s="83">
        <v>200.0</v>
      </c>
      <c r="L282" s="116" t="s">
        <v>5606</v>
      </c>
      <c r="M282" s="35"/>
      <c r="N282" s="35"/>
      <c r="O282" s="35"/>
      <c r="P282" s="35"/>
      <c r="Q282" s="101"/>
      <c r="R282" s="114"/>
      <c r="S282" s="243"/>
      <c r="T282" s="250"/>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101"/>
      <c r="AT282" s="35"/>
      <c r="AU282" s="35"/>
      <c r="AV282" s="35"/>
      <c r="AW282" s="35"/>
      <c r="AX282" s="35"/>
      <c r="AY282" s="101"/>
      <c r="AZ282" s="114"/>
      <c r="BA282" s="35"/>
      <c r="BB282" s="35"/>
      <c r="BC282" s="35"/>
      <c r="BD282" s="35"/>
      <c r="BE282" s="35"/>
      <c r="BF282" s="35"/>
      <c r="BG282" s="243"/>
      <c r="BH282" s="243"/>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row>
    <row r="283" ht="24.75" customHeight="1">
      <c r="A283" s="35"/>
      <c r="B283" s="82">
        <v>274.0</v>
      </c>
      <c r="C283" s="35"/>
      <c r="D283" s="35"/>
      <c r="E283" s="101"/>
      <c r="F283" s="114"/>
      <c r="G283" s="35"/>
      <c r="H283" s="35"/>
      <c r="I283" s="83">
        <v>100.0</v>
      </c>
      <c r="J283" s="174" t="s">
        <v>5613</v>
      </c>
      <c r="K283" s="83">
        <v>200.0</v>
      </c>
      <c r="L283" s="116" t="s">
        <v>5610</v>
      </c>
      <c r="M283" s="35"/>
      <c r="N283" s="35"/>
      <c r="O283" s="35"/>
      <c r="P283" s="35"/>
      <c r="Q283" s="101"/>
      <c r="R283" s="114"/>
      <c r="S283" s="243"/>
      <c r="T283" s="250"/>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101"/>
      <c r="AT283" s="35"/>
      <c r="AU283" s="35"/>
      <c r="AV283" s="35"/>
      <c r="AW283" s="35"/>
      <c r="AX283" s="35"/>
      <c r="AY283" s="101"/>
      <c r="AZ283" s="114"/>
      <c r="BA283" s="35"/>
      <c r="BB283" s="35"/>
      <c r="BC283" s="35"/>
      <c r="BD283" s="35"/>
      <c r="BE283" s="35"/>
      <c r="BF283" s="35"/>
      <c r="BG283" s="243"/>
      <c r="BH283" s="243"/>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row>
    <row r="284" ht="24.75" customHeight="1">
      <c r="A284" s="35"/>
      <c r="B284" s="82">
        <v>275.0</v>
      </c>
      <c r="C284" s="35"/>
      <c r="D284" s="35"/>
      <c r="E284" s="101"/>
      <c r="F284" s="114"/>
      <c r="G284" s="35"/>
      <c r="H284" s="35"/>
      <c r="I284" s="83">
        <v>100.0</v>
      </c>
      <c r="J284" s="174" t="s">
        <v>5617</v>
      </c>
      <c r="K284" s="83">
        <v>200.0</v>
      </c>
      <c r="L284" s="116" t="s">
        <v>5614</v>
      </c>
      <c r="M284" s="35"/>
      <c r="N284" s="35"/>
      <c r="O284" s="35"/>
      <c r="P284" s="35"/>
      <c r="Q284" s="101"/>
      <c r="R284" s="114"/>
      <c r="S284" s="243"/>
      <c r="T284" s="250"/>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101"/>
      <c r="AT284" s="35"/>
      <c r="AU284" s="35"/>
      <c r="AV284" s="35"/>
      <c r="AW284" s="35"/>
      <c r="AX284" s="35"/>
      <c r="AY284" s="101"/>
      <c r="AZ284" s="114"/>
      <c r="BA284" s="35"/>
      <c r="BB284" s="35"/>
      <c r="BC284" s="35"/>
      <c r="BD284" s="35"/>
      <c r="BE284" s="35"/>
      <c r="BF284" s="35"/>
      <c r="BG284" s="243"/>
      <c r="BH284" s="243"/>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row>
    <row r="285" ht="24.75" customHeight="1">
      <c r="A285" s="35"/>
      <c r="B285" s="82">
        <v>276.0</v>
      </c>
      <c r="C285" s="35"/>
      <c r="D285" s="35"/>
      <c r="E285" s="101"/>
      <c r="F285" s="114"/>
      <c r="G285" s="35"/>
      <c r="H285" s="35"/>
      <c r="I285" s="83">
        <v>200.0</v>
      </c>
      <c r="J285" s="174" t="s">
        <v>5621</v>
      </c>
      <c r="K285" s="83">
        <v>200.0</v>
      </c>
      <c r="L285" s="116" t="s">
        <v>5618</v>
      </c>
      <c r="M285" s="35"/>
      <c r="N285" s="35"/>
      <c r="O285" s="35"/>
      <c r="P285" s="35"/>
      <c r="Q285" s="101"/>
      <c r="R285" s="114"/>
      <c r="S285" s="243"/>
      <c r="T285" s="250"/>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101"/>
      <c r="AT285" s="35"/>
      <c r="AU285" s="35"/>
      <c r="AV285" s="35"/>
      <c r="AW285" s="35"/>
      <c r="AX285" s="35"/>
      <c r="AY285" s="101"/>
      <c r="AZ285" s="114"/>
      <c r="BA285" s="35"/>
      <c r="BB285" s="35"/>
      <c r="BC285" s="35"/>
      <c r="BD285" s="35"/>
      <c r="BE285" s="35"/>
      <c r="BF285" s="35"/>
      <c r="BG285" s="243"/>
      <c r="BH285" s="243"/>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row>
    <row r="286" ht="24.75" customHeight="1">
      <c r="A286" s="35"/>
      <c r="B286" s="82">
        <v>277.0</v>
      </c>
      <c r="C286" s="35"/>
      <c r="D286" s="35"/>
      <c r="E286" s="101"/>
      <c r="F286" s="114"/>
      <c r="G286" s="35"/>
      <c r="H286" s="35"/>
      <c r="I286" s="83">
        <v>200.0</v>
      </c>
      <c r="J286" s="174" t="s">
        <v>5625</v>
      </c>
      <c r="K286" s="83">
        <v>200.0</v>
      </c>
      <c r="L286" s="116" t="s">
        <v>5622</v>
      </c>
      <c r="M286" s="35"/>
      <c r="N286" s="35"/>
      <c r="O286" s="35"/>
      <c r="P286" s="35"/>
      <c r="Q286" s="101"/>
      <c r="R286" s="114"/>
      <c r="S286" s="243"/>
      <c r="T286" s="250"/>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101"/>
      <c r="AT286" s="35"/>
      <c r="AU286" s="35"/>
      <c r="AV286" s="35"/>
      <c r="AW286" s="35"/>
      <c r="AX286" s="35"/>
      <c r="AY286" s="101"/>
      <c r="AZ286" s="114"/>
      <c r="BA286" s="35"/>
      <c r="BB286" s="35"/>
      <c r="BC286" s="35"/>
      <c r="BD286" s="35"/>
      <c r="BE286" s="35"/>
      <c r="BF286" s="35"/>
      <c r="BG286" s="243"/>
      <c r="BH286" s="243"/>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row>
    <row r="287" ht="24.75" customHeight="1">
      <c r="A287" s="35"/>
      <c r="B287" s="82">
        <v>278.0</v>
      </c>
      <c r="C287" s="35"/>
      <c r="D287" s="35"/>
      <c r="E287" s="101"/>
      <c r="F287" s="114"/>
      <c r="G287" s="35"/>
      <c r="H287" s="35"/>
      <c r="I287" s="83">
        <v>300.0</v>
      </c>
      <c r="J287" s="156" t="s">
        <v>5629</v>
      </c>
      <c r="K287" s="83">
        <v>200.0</v>
      </c>
      <c r="L287" s="116" t="s">
        <v>5626</v>
      </c>
      <c r="M287" s="35"/>
      <c r="N287" s="35"/>
      <c r="O287" s="35"/>
      <c r="P287" s="35"/>
      <c r="Q287" s="101"/>
      <c r="R287" s="114"/>
      <c r="S287" s="243"/>
      <c r="T287" s="250"/>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101"/>
      <c r="AT287" s="35"/>
      <c r="AU287" s="35"/>
      <c r="AV287" s="35"/>
      <c r="AW287" s="35"/>
      <c r="AX287" s="35"/>
      <c r="AY287" s="101"/>
      <c r="AZ287" s="114"/>
      <c r="BA287" s="35"/>
      <c r="BB287" s="35"/>
      <c r="BC287" s="35"/>
      <c r="BD287" s="35"/>
      <c r="BE287" s="35"/>
      <c r="BF287" s="35"/>
      <c r="BG287" s="243"/>
      <c r="BH287" s="243"/>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row>
    <row r="288" ht="24.75" customHeight="1">
      <c r="A288" s="35"/>
      <c r="B288" s="82">
        <v>279.0</v>
      </c>
      <c r="C288" s="35"/>
      <c r="D288" s="35"/>
      <c r="E288" s="101"/>
      <c r="F288" s="114"/>
      <c r="G288" s="35"/>
      <c r="H288" s="35"/>
      <c r="I288" s="83">
        <v>100.0</v>
      </c>
      <c r="J288" s="174" t="s">
        <v>5633</v>
      </c>
      <c r="K288" s="83">
        <v>200.0</v>
      </c>
      <c r="L288" s="116" t="s">
        <v>5630</v>
      </c>
      <c r="M288" s="35"/>
      <c r="N288" s="35"/>
      <c r="O288" s="35"/>
      <c r="P288" s="35"/>
      <c r="Q288" s="101"/>
      <c r="R288" s="114"/>
      <c r="S288" s="243"/>
      <c r="T288" s="250"/>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101"/>
      <c r="AT288" s="35"/>
      <c r="AU288" s="35"/>
      <c r="AV288" s="35"/>
      <c r="AW288" s="35"/>
      <c r="AX288" s="35"/>
      <c r="AY288" s="101"/>
      <c r="AZ288" s="114"/>
      <c r="BA288" s="35"/>
      <c r="BB288" s="35"/>
      <c r="BC288" s="35"/>
      <c r="BD288" s="35"/>
      <c r="BE288" s="35"/>
      <c r="BF288" s="35"/>
      <c r="BG288" s="243"/>
      <c r="BH288" s="243"/>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row>
    <row r="289" ht="24.75" customHeight="1">
      <c r="A289" s="35"/>
      <c r="B289" s="82">
        <v>280.0</v>
      </c>
      <c r="C289" s="35"/>
      <c r="D289" s="35"/>
      <c r="E289" s="101"/>
      <c r="F289" s="114"/>
      <c r="G289" s="35"/>
      <c r="H289" s="35"/>
      <c r="I289" s="83">
        <v>200.0</v>
      </c>
      <c r="J289" s="174" t="s">
        <v>5637</v>
      </c>
      <c r="K289" s="83">
        <v>300.0</v>
      </c>
      <c r="L289" s="116" t="s">
        <v>5634</v>
      </c>
      <c r="M289" s="35"/>
      <c r="N289" s="35"/>
      <c r="O289" s="35"/>
      <c r="P289" s="35"/>
      <c r="Q289" s="101"/>
      <c r="R289" s="114"/>
      <c r="S289" s="243"/>
      <c r="T289" s="250"/>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101"/>
      <c r="AT289" s="35"/>
      <c r="AU289" s="35"/>
      <c r="AV289" s="35"/>
      <c r="AW289" s="35"/>
      <c r="AX289" s="35"/>
      <c r="AY289" s="101"/>
      <c r="AZ289" s="114"/>
      <c r="BA289" s="35"/>
      <c r="BB289" s="35"/>
      <c r="BC289" s="35"/>
      <c r="BD289" s="35"/>
      <c r="BE289" s="35"/>
      <c r="BF289" s="35"/>
      <c r="BG289" s="243"/>
      <c r="BH289" s="243"/>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row>
    <row r="290" ht="24.75" customHeight="1">
      <c r="A290" s="35"/>
      <c r="B290" s="82">
        <v>281.0</v>
      </c>
      <c r="C290" s="35"/>
      <c r="D290" s="35"/>
      <c r="E290" s="101"/>
      <c r="F290" s="114"/>
      <c r="G290" s="35"/>
      <c r="H290" s="35"/>
      <c r="I290" s="83">
        <v>100.0</v>
      </c>
      <c r="J290" s="174" t="s">
        <v>5641</v>
      </c>
      <c r="K290" s="83">
        <v>300.0</v>
      </c>
      <c r="L290" s="116" t="s">
        <v>5638</v>
      </c>
      <c r="M290" s="35"/>
      <c r="N290" s="35"/>
      <c r="O290" s="35"/>
      <c r="P290" s="35"/>
      <c r="Q290" s="101"/>
      <c r="R290" s="114"/>
      <c r="S290" s="243"/>
      <c r="T290" s="250"/>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101"/>
      <c r="AT290" s="35"/>
      <c r="AU290" s="35"/>
      <c r="AV290" s="35"/>
      <c r="AW290" s="35"/>
      <c r="AX290" s="35"/>
      <c r="AY290" s="101"/>
      <c r="AZ290" s="114"/>
      <c r="BA290" s="35"/>
      <c r="BB290" s="35"/>
      <c r="BC290" s="35"/>
      <c r="BD290" s="35"/>
      <c r="BE290" s="35"/>
      <c r="BF290" s="35"/>
      <c r="BG290" s="243"/>
      <c r="BH290" s="243"/>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row>
    <row r="291" ht="24.75" customHeight="1">
      <c r="A291" s="35"/>
      <c r="B291" s="82">
        <v>282.0</v>
      </c>
      <c r="C291" s="35"/>
      <c r="D291" s="35"/>
      <c r="E291" s="101"/>
      <c r="F291" s="114"/>
      <c r="G291" s="35"/>
      <c r="H291" s="35"/>
      <c r="I291" s="83">
        <v>100.0</v>
      </c>
      <c r="J291" s="174" t="s">
        <v>5645</v>
      </c>
      <c r="K291" s="83">
        <v>200.0</v>
      </c>
      <c r="L291" s="116" t="s">
        <v>5642</v>
      </c>
      <c r="M291" s="35"/>
      <c r="N291" s="35"/>
      <c r="O291" s="35"/>
      <c r="P291" s="35"/>
      <c r="Q291" s="101"/>
      <c r="R291" s="114"/>
      <c r="S291" s="243"/>
      <c r="T291" s="250"/>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101"/>
      <c r="AT291" s="35"/>
      <c r="AU291" s="35"/>
      <c r="AV291" s="35"/>
      <c r="AW291" s="35"/>
      <c r="AX291" s="35"/>
      <c r="AY291" s="101"/>
      <c r="AZ291" s="114"/>
      <c r="BA291" s="35"/>
      <c r="BB291" s="35"/>
      <c r="BC291" s="35"/>
      <c r="BD291" s="35"/>
      <c r="BE291" s="35"/>
      <c r="BF291" s="35"/>
      <c r="BG291" s="243"/>
      <c r="BH291" s="243"/>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row>
    <row r="292" ht="24.75" customHeight="1">
      <c r="A292" s="35"/>
      <c r="B292" s="82">
        <v>283.0</v>
      </c>
      <c r="C292" s="35"/>
      <c r="D292" s="35"/>
      <c r="E292" s="101"/>
      <c r="F292" s="114"/>
      <c r="G292" s="35"/>
      <c r="H292" s="35"/>
      <c r="I292" s="83">
        <v>200.0</v>
      </c>
      <c r="J292" s="174" t="s">
        <v>5649</v>
      </c>
      <c r="K292" s="83">
        <v>300.0</v>
      </c>
      <c r="L292" s="116" t="s">
        <v>5646</v>
      </c>
      <c r="M292" s="35"/>
      <c r="N292" s="35"/>
      <c r="O292" s="35"/>
      <c r="P292" s="35"/>
      <c r="Q292" s="101"/>
      <c r="R292" s="114"/>
      <c r="S292" s="243"/>
      <c r="T292" s="250"/>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101"/>
      <c r="AT292" s="35"/>
      <c r="AU292" s="35"/>
      <c r="AV292" s="35"/>
      <c r="AW292" s="35"/>
      <c r="AX292" s="35"/>
      <c r="AY292" s="101"/>
      <c r="AZ292" s="114"/>
      <c r="BA292" s="35"/>
      <c r="BB292" s="35"/>
      <c r="BC292" s="35"/>
      <c r="BD292" s="35"/>
      <c r="BE292" s="35"/>
      <c r="BF292" s="35"/>
      <c r="BG292" s="243"/>
      <c r="BH292" s="243"/>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row>
    <row r="293" ht="24.75" customHeight="1">
      <c r="A293" s="35"/>
      <c r="B293" s="82">
        <v>284.0</v>
      </c>
      <c r="C293" s="35"/>
      <c r="D293" s="35"/>
      <c r="E293" s="101"/>
      <c r="F293" s="114"/>
      <c r="G293" s="35"/>
      <c r="H293" s="35"/>
      <c r="I293" s="83">
        <v>100.0</v>
      </c>
      <c r="J293" s="174" t="s">
        <v>5653</v>
      </c>
      <c r="K293" s="83">
        <v>200.0</v>
      </c>
      <c r="L293" s="116" t="s">
        <v>5650</v>
      </c>
      <c r="M293" s="35"/>
      <c r="N293" s="35"/>
      <c r="O293" s="35"/>
      <c r="P293" s="35"/>
      <c r="Q293" s="101"/>
      <c r="R293" s="114"/>
      <c r="S293" s="243"/>
      <c r="T293" s="250"/>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101"/>
      <c r="AT293" s="35"/>
      <c r="AU293" s="35"/>
      <c r="AV293" s="35"/>
      <c r="AW293" s="35"/>
      <c r="AX293" s="35"/>
      <c r="AY293" s="101"/>
      <c r="AZ293" s="114"/>
      <c r="BA293" s="35"/>
      <c r="BB293" s="35"/>
      <c r="BC293" s="35"/>
      <c r="BD293" s="35"/>
      <c r="BE293" s="35"/>
      <c r="BF293" s="35"/>
      <c r="BG293" s="243"/>
      <c r="BH293" s="243"/>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row>
    <row r="294" ht="24.75" customHeight="1">
      <c r="A294" s="35"/>
      <c r="B294" s="82">
        <v>285.0</v>
      </c>
      <c r="C294" s="35"/>
      <c r="D294" s="35"/>
      <c r="E294" s="101"/>
      <c r="F294" s="114"/>
      <c r="G294" s="35"/>
      <c r="H294" s="35"/>
      <c r="I294" s="83">
        <v>100.0</v>
      </c>
      <c r="J294" s="174" t="s">
        <v>5657</v>
      </c>
      <c r="K294" s="83">
        <v>200.0</v>
      </c>
      <c r="L294" s="116" t="s">
        <v>5654</v>
      </c>
      <c r="M294" s="35"/>
      <c r="N294" s="35"/>
      <c r="O294" s="35"/>
      <c r="P294" s="35"/>
      <c r="Q294" s="101"/>
      <c r="R294" s="114"/>
      <c r="S294" s="243"/>
      <c r="T294" s="250"/>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101"/>
      <c r="AT294" s="35"/>
      <c r="AU294" s="35"/>
      <c r="AV294" s="35"/>
      <c r="AW294" s="35"/>
      <c r="AX294" s="35"/>
      <c r="AY294" s="101"/>
      <c r="AZ294" s="114"/>
      <c r="BA294" s="35"/>
      <c r="BB294" s="35"/>
      <c r="BC294" s="35"/>
      <c r="BD294" s="35"/>
      <c r="BE294" s="35"/>
      <c r="BF294" s="35"/>
      <c r="BG294" s="243"/>
      <c r="BH294" s="243"/>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row>
    <row r="295" ht="24.75" customHeight="1">
      <c r="A295" s="35"/>
      <c r="B295" s="82">
        <v>286.0</v>
      </c>
      <c r="C295" s="35"/>
      <c r="D295" s="35"/>
      <c r="E295" s="101"/>
      <c r="F295" s="114"/>
      <c r="G295" s="35"/>
      <c r="H295" s="35"/>
      <c r="I295" s="83">
        <v>200.0</v>
      </c>
      <c r="J295" s="174" t="s">
        <v>5661</v>
      </c>
      <c r="K295" s="83">
        <v>200.0</v>
      </c>
      <c r="L295" s="116" t="s">
        <v>5658</v>
      </c>
      <c r="M295" s="35"/>
      <c r="N295" s="35"/>
      <c r="O295" s="35"/>
      <c r="P295" s="35"/>
      <c r="Q295" s="101"/>
      <c r="R295" s="114"/>
      <c r="S295" s="243"/>
      <c r="T295" s="250"/>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101"/>
      <c r="AT295" s="35"/>
      <c r="AU295" s="35"/>
      <c r="AV295" s="35"/>
      <c r="AW295" s="35"/>
      <c r="AX295" s="35"/>
      <c r="AY295" s="101"/>
      <c r="AZ295" s="114"/>
      <c r="BA295" s="35"/>
      <c r="BB295" s="35"/>
      <c r="BC295" s="35"/>
      <c r="BD295" s="35"/>
      <c r="BE295" s="35"/>
      <c r="BF295" s="35"/>
      <c r="BG295" s="243"/>
      <c r="BH295" s="243"/>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row>
    <row r="296" ht="24.75" customHeight="1">
      <c r="A296" s="35"/>
      <c r="B296" s="82">
        <v>287.0</v>
      </c>
      <c r="C296" s="35"/>
      <c r="D296" s="35"/>
      <c r="E296" s="101"/>
      <c r="F296" s="114"/>
      <c r="G296" s="35"/>
      <c r="H296" s="35"/>
      <c r="I296" s="83">
        <v>100.0</v>
      </c>
      <c r="J296" s="174" t="s">
        <v>5665</v>
      </c>
      <c r="K296" s="83">
        <v>200.0</v>
      </c>
      <c r="L296" s="116" t="s">
        <v>5662</v>
      </c>
      <c r="M296" s="35"/>
      <c r="N296" s="35"/>
      <c r="O296" s="35"/>
      <c r="P296" s="35"/>
      <c r="Q296" s="101"/>
      <c r="R296" s="114"/>
      <c r="S296" s="243"/>
      <c r="T296" s="250"/>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101"/>
      <c r="AT296" s="35"/>
      <c r="AU296" s="35"/>
      <c r="AV296" s="35"/>
      <c r="AW296" s="35"/>
      <c r="AX296" s="35"/>
      <c r="AY296" s="101"/>
      <c r="AZ296" s="114"/>
      <c r="BA296" s="35"/>
      <c r="BB296" s="35"/>
      <c r="BC296" s="35"/>
      <c r="BD296" s="35"/>
      <c r="BE296" s="35"/>
      <c r="BF296" s="35"/>
      <c r="BG296" s="243"/>
      <c r="BH296" s="243"/>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row>
    <row r="297" ht="24.75" customHeight="1">
      <c r="A297" s="35"/>
      <c r="B297" s="82">
        <v>288.0</v>
      </c>
      <c r="C297" s="35"/>
      <c r="D297" s="35"/>
      <c r="E297" s="101"/>
      <c r="F297" s="114"/>
      <c r="G297" s="35"/>
      <c r="H297" s="35"/>
      <c r="I297" s="83">
        <v>200.0</v>
      </c>
      <c r="J297" s="174" t="s">
        <v>5669</v>
      </c>
      <c r="K297" s="83">
        <v>200.0</v>
      </c>
      <c r="L297" s="116" t="s">
        <v>5666</v>
      </c>
      <c r="M297" s="35"/>
      <c r="N297" s="35"/>
      <c r="O297" s="35"/>
      <c r="P297" s="35"/>
      <c r="Q297" s="101"/>
      <c r="R297" s="114"/>
      <c r="S297" s="243"/>
      <c r="T297" s="250"/>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101"/>
      <c r="AT297" s="35"/>
      <c r="AU297" s="35"/>
      <c r="AV297" s="35"/>
      <c r="AW297" s="35"/>
      <c r="AX297" s="35"/>
      <c r="AY297" s="101"/>
      <c r="AZ297" s="114"/>
      <c r="BA297" s="35"/>
      <c r="BB297" s="35"/>
      <c r="BC297" s="35"/>
      <c r="BD297" s="35"/>
      <c r="BE297" s="35"/>
      <c r="BF297" s="35"/>
      <c r="BG297" s="243"/>
      <c r="BH297" s="243"/>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row>
    <row r="298" ht="24.75" customHeight="1">
      <c r="A298" s="35"/>
      <c r="B298" s="82">
        <v>289.0</v>
      </c>
      <c r="C298" s="35"/>
      <c r="D298" s="35"/>
      <c r="E298" s="101"/>
      <c r="F298" s="114"/>
      <c r="G298" s="35"/>
      <c r="H298" s="35"/>
      <c r="I298" s="83">
        <v>100.0</v>
      </c>
      <c r="J298" s="174" t="s">
        <v>5673</v>
      </c>
      <c r="K298" s="83">
        <v>200.0</v>
      </c>
      <c r="L298" s="116" t="s">
        <v>5670</v>
      </c>
      <c r="M298" s="35"/>
      <c r="N298" s="35"/>
      <c r="O298" s="35"/>
      <c r="P298" s="35"/>
      <c r="Q298" s="101"/>
      <c r="R298" s="114"/>
      <c r="S298" s="243"/>
      <c r="T298" s="250"/>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101"/>
      <c r="AT298" s="35"/>
      <c r="AU298" s="35"/>
      <c r="AV298" s="35"/>
      <c r="AW298" s="35"/>
      <c r="AX298" s="35"/>
      <c r="AY298" s="101"/>
      <c r="AZ298" s="114"/>
      <c r="BA298" s="35"/>
      <c r="BB298" s="35"/>
      <c r="BC298" s="35"/>
      <c r="BD298" s="35"/>
      <c r="BE298" s="35"/>
      <c r="BF298" s="35"/>
      <c r="BG298" s="243"/>
      <c r="BH298" s="243"/>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row>
    <row r="299" ht="24.75" customHeight="1">
      <c r="A299" s="35"/>
      <c r="B299" s="82">
        <v>290.0</v>
      </c>
      <c r="C299" s="35"/>
      <c r="D299" s="35"/>
      <c r="E299" s="101"/>
      <c r="F299" s="114"/>
      <c r="G299" s="35"/>
      <c r="H299" s="35"/>
      <c r="I299" s="83">
        <v>200.0</v>
      </c>
      <c r="J299" s="117" t="s">
        <v>5677</v>
      </c>
      <c r="K299" s="83">
        <v>200.0</v>
      </c>
      <c r="L299" s="116" t="s">
        <v>5674</v>
      </c>
      <c r="M299" s="35"/>
      <c r="N299" s="35"/>
      <c r="O299" s="35"/>
      <c r="P299" s="35"/>
      <c r="Q299" s="101"/>
      <c r="R299" s="114"/>
      <c r="S299" s="243"/>
      <c r="T299" s="250"/>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101"/>
      <c r="AT299" s="35"/>
      <c r="AU299" s="35"/>
      <c r="AV299" s="35"/>
      <c r="AW299" s="35"/>
      <c r="AX299" s="35"/>
      <c r="AY299" s="101"/>
      <c r="AZ299" s="114"/>
      <c r="BA299" s="35"/>
      <c r="BB299" s="35"/>
      <c r="BC299" s="35"/>
      <c r="BD299" s="35"/>
      <c r="BE299" s="35"/>
      <c r="BF299" s="35"/>
      <c r="BG299" s="243"/>
      <c r="BH299" s="243"/>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row>
    <row r="300" ht="24.75" customHeight="1">
      <c r="A300" s="35"/>
      <c r="B300" s="82">
        <v>291.0</v>
      </c>
      <c r="C300" s="35"/>
      <c r="D300" s="35"/>
      <c r="E300" s="101"/>
      <c r="F300" s="114"/>
      <c r="G300" s="35"/>
      <c r="H300" s="35"/>
      <c r="I300" s="83">
        <v>200.0</v>
      </c>
      <c r="J300" s="117" t="s">
        <v>5680</v>
      </c>
      <c r="K300" s="83">
        <v>200.0</v>
      </c>
      <c r="L300" s="116" t="s">
        <v>5678</v>
      </c>
      <c r="M300" s="35"/>
      <c r="N300" s="35"/>
      <c r="O300" s="35"/>
      <c r="P300" s="35"/>
      <c r="Q300" s="101"/>
      <c r="R300" s="114"/>
      <c r="S300" s="243"/>
      <c r="T300" s="250"/>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101"/>
      <c r="AT300" s="35"/>
      <c r="AU300" s="35"/>
      <c r="AV300" s="35"/>
      <c r="AW300" s="35"/>
      <c r="AX300" s="35"/>
      <c r="AY300" s="101"/>
      <c r="AZ300" s="114"/>
      <c r="BA300" s="35"/>
      <c r="BB300" s="35"/>
      <c r="BC300" s="35"/>
      <c r="BD300" s="35"/>
      <c r="BE300" s="35"/>
      <c r="BF300" s="35"/>
      <c r="BG300" s="243"/>
      <c r="BH300" s="243"/>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row>
    <row r="301" ht="24.75" customHeight="1">
      <c r="A301" s="35"/>
      <c r="B301" s="82">
        <v>292.0</v>
      </c>
      <c r="C301" s="35"/>
      <c r="D301" s="35"/>
      <c r="E301" s="101"/>
      <c r="F301" s="114"/>
      <c r="G301" s="35"/>
      <c r="H301" s="35"/>
      <c r="I301" s="83">
        <v>200.0</v>
      </c>
      <c r="J301" s="117" t="s">
        <v>5684</v>
      </c>
      <c r="K301" s="83">
        <v>200.0</v>
      </c>
      <c r="L301" s="116" t="s">
        <v>5681</v>
      </c>
      <c r="M301" s="35"/>
      <c r="N301" s="35"/>
      <c r="O301" s="35"/>
      <c r="P301" s="35"/>
      <c r="Q301" s="101"/>
      <c r="R301" s="114"/>
      <c r="S301" s="243"/>
      <c r="T301" s="250"/>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101"/>
      <c r="AT301" s="35"/>
      <c r="AU301" s="35"/>
      <c r="AV301" s="35"/>
      <c r="AW301" s="35"/>
      <c r="AX301" s="35"/>
      <c r="AY301" s="101"/>
      <c r="AZ301" s="114"/>
      <c r="BA301" s="35"/>
      <c r="BB301" s="35"/>
      <c r="BC301" s="35"/>
      <c r="BD301" s="35"/>
      <c r="BE301" s="35"/>
      <c r="BF301" s="35"/>
      <c r="BG301" s="243"/>
      <c r="BH301" s="243"/>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row>
    <row r="302" ht="24.75" customHeight="1">
      <c r="A302" s="35"/>
      <c r="B302" s="82">
        <v>293.0</v>
      </c>
      <c r="C302" s="35"/>
      <c r="D302" s="35"/>
      <c r="E302" s="101"/>
      <c r="F302" s="114"/>
      <c r="G302" s="35"/>
      <c r="H302" s="35"/>
      <c r="I302" s="83">
        <v>200.0</v>
      </c>
      <c r="J302" s="117" t="s">
        <v>5688</v>
      </c>
      <c r="K302" s="83">
        <v>200.0</v>
      </c>
      <c r="L302" s="116" t="s">
        <v>5685</v>
      </c>
      <c r="M302" s="35"/>
      <c r="N302" s="35"/>
      <c r="O302" s="35"/>
      <c r="P302" s="35"/>
      <c r="Q302" s="101"/>
      <c r="R302" s="114"/>
      <c r="S302" s="243"/>
      <c r="T302" s="250"/>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101"/>
      <c r="AT302" s="35"/>
      <c r="AU302" s="35"/>
      <c r="AV302" s="35"/>
      <c r="AW302" s="35"/>
      <c r="AX302" s="35"/>
      <c r="AY302" s="101"/>
      <c r="AZ302" s="114"/>
      <c r="BA302" s="35"/>
      <c r="BB302" s="35"/>
      <c r="BC302" s="35"/>
      <c r="BD302" s="35"/>
      <c r="BE302" s="35"/>
      <c r="BF302" s="35"/>
      <c r="BG302" s="243"/>
      <c r="BH302" s="243"/>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row>
    <row r="303" ht="24.75" customHeight="1">
      <c r="A303" s="35"/>
      <c r="B303" s="82">
        <v>294.0</v>
      </c>
      <c r="C303" s="35"/>
      <c r="D303" s="35"/>
      <c r="E303" s="101"/>
      <c r="F303" s="114"/>
      <c r="G303" s="35"/>
      <c r="H303" s="35"/>
      <c r="I303" s="83">
        <v>100.0</v>
      </c>
      <c r="J303" s="117" t="s">
        <v>5692</v>
      </c>
      <c r="K303" s="83">
        <v>200.0</v>
      </c>
      <c r="L303" s="116" t="s">
        <v>5689</v>
      </c>
      <c r="M303" s="35"/>
      <c r="N303" s="35"/>
      <c r="O303" s="35"/>
      <c r="P303" s="35"/>
      <c r="Q303" s="101"/>
      <c r="R303" s="114"/>
      <c r="S303" s="243"/>
      <c r="T303" s="250"/>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101"/>
      <c r="AT303" s="35"/>
      <c r="AU303" s="35"/>
      <c r="AV303" s="35"/>
      <c r="AW303" s="35"/>
      <c r="AX303" s="35"/>
      <c r="AY303" s="101"/>
      <c r="AZ303" s="114"/>
      <c r="BA303" s="35"/>
      <c r="BB303" s="35"/>
      <c r="BC303" s="35"/>
      <c r="BD303" s="35"/>
      <c r="BE303" s="35"/>
      <c r="BF303" s="35"/>
      <c r="BG303" s="243"/>
      <c r="BH303" s="243"/>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row>
    <row r="304" ht="24.75" customHeight="1">
      <c r="A304" s="35"/>
      <c r="B304" s="82">
        <v>295.0</v>
      </c>
      <c r="C304" s="35"/>
      <c r="D304" s="35"/>
      <c r="E304" s="101"/>
      <c r="F304" s="114"/>
      <c r="G304" s="35"/>
      <c r="H304" s="144"/>
      <c r="I304" s="83">
        <v>100.0</v>
      </c>
      <c r="J304" s="117" t="s">
        <v>5696</v>
      </c>
      <c r="K304" s="83">
        <v>200.0</v>
      </c>
      <c r="L304" s="116" t="s">
        <v>5693</v>
      </c>
      <c r="M304" s="35"/>
      <c r="N304" s="35"/>
      <c r="O304" s="35"/>
      <c r="P304" s="35"/>
      <c r="Q304" s="101"/>
      <c r="R304" s="114"/>
      <c r="S304" s="243"/>
      <c r="T304" s="250"/>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101"/>
      <c r="AT304" s="35"/>
      <c r="AU304" s="35"/>
      <c r="AV304" s="35"/>
      <c r="AW304" s="35"/>
      <c r="AX304" s="35"/>
      <c r="AY304" s="101"/>
      <c r="AZ304" s="114"/>
      <c r="BA304" s="35"/>
      <c r="BB304" s="35"/>
      <c r="BC304" s="35"/>
      <c r="BD304" s="35"/>
      <c r="BE304" s="35"/>
      <c r="BF304" s="35"/>
      <c r="BG304" s="243"/>
      <c r="BH304" s="243"/>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row>
    <row r="305" ht="24.75" customHeight="1">
      <c r="A305" s="35"/>
      <c r="B305" s="82">
        <v>296.0</v>
      </c>
      <c r="C305" s="35"/>
      <c r="D305" s="35"/>
      <c r="E305" s="101"/>
      <c r="F305" s="114"/>
      <c r="G305" s="35"/>
      <c r="H305" s="35"/>
      <c r="I305" s="83">
        <v>200.0</v>
      </c>
      <c r="J305" s="117" t="s">
        <v>5700</v>
      </c>
      <c r="K305" s="83">
        <v>300.0</v>
      </c>
      <c r="L305" s="116" t="s">
        <v>5697</v>
      </c>
      <c r="M305" s="35"/>
      <c r="N305" s="35"/>
      <c r="O305" s="35"/>
      <c r="P305" s="35"/>
      <c r="Q305" s="101"/>
      <c r="R305" s="114"/>
      <c r="S305" s="243"/>
      <c r="T305" s="250"/>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101"/>
      <c r="AT305" s="35"/>
      <c r="AU305" s="35"/>
      <c r="AV305" s="35"/>
      <c r="AW305" s="35"/>
      <c r="AX305" s="35"/>
      <c r="AY305" s="101"/>
      <c r="AZ305" s="114"/>
      <c r="BA305" s="35"/>
      <c r="BB305" s="35"/>
      <c r="BC305" s="35"/>
      <c r="BD305" s="35"/>
      <c r="BE305" s="35"/>
      <c r="BF305" s="35"/>
      <c r="BG305" s="243"/>
      <c r="BH305" s="243"/>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row>
    <row r="306" ht="24.75" customHeight="1">
      <c r="A306" s="35"/>
      <c r="B306" s="82">
        <v>297.0</v>
      </c>
      <c r="C306" s="35"/>
      <c r="D306" s="35"/>
      <c r="E306" s="101"/>
      <c r="F306" s="114"/>
      <c r="G306" s="35"/>
      <c r="H306" s="35"/>
      <c r="I306" s="83">
        <v>300.0</v>
      </c>
      <c r="J306" s="117" t="s">
        <v>5704</v>
      </c>
      <c r="K306" s="83">
        <v>200.0</v>
      </c>
      <c r="L306" s="116" t="s">
        <v>5701</v>
      </c>
      <c r="M306" s="35"/>
      <c r="N306" s="35"/>
      <c r="O306" s="35"/>
      <c r="P306" s="35"/>
      <c r="Q306" s="101"/>
      <c r="R306" s="114"/>
      <c r="S306" s="243"/>
      <c r="T306" s="250"/>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101"/>
      <c r="AT306" s="35"/>
      <c r="AU306" s="35"/>
      <c r="AV306" s="35"/>
      <c r="AW306" s="35"/>
      <c r="AX306" s="35"/>
      <c r="AY306" s="101"/>
      <c r="AZ306" s="114"/>
      <c r="BA306" s="35"/>
      <c r="BB306" s="35"/>
      <c r="BC306" s="35"/>
      <c r="BD306" s="35"/>
      <c r="BE306" s="35"/>
      <c r="BF306" s="35"/>
      <c r="BG306" s="243"/>
      <c r="BH306" s="243"/>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row>
    <row r="307" ht="24.75" customHeight="1">
      <c r="A307" s="35"/>
      <c r="B307" s="82">
        <v>298.0</v>
      </c>
      <c r="C307" s="35"/>
      <c r="D307" s="35"/>
      <c r="E307" s="101"/>
      <c r="F307" s="114"/>
      <c r="G307" s="35"/>
      <c r="H307" s="35"/>
      <c r="I307" s="83">
        <v>200.0</v>
      </c>
      <c r="J307" s="117" t="s">
        <v>5708</v>
      </c>
      <c r="K307" s="83">
        <v>300.0</v>
      </c>
      <c r="L307" s="116" t="s">
        <v>5705</v>
      </c>
      <c r="M307" s="35"/>
      <c r="N307" s="35"/>
      <c r="O307" s="35"/>
      <c r="P307" s="35"/>
      <c r="Q307" s="101"/>
      <c r="R307" s="114"/>
      <c r="S307" s="243"/>
      <c r="T307" s="250"/>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101"/>
      <c r="AT307" s="35"/>
      <c r="AU307" s="35"/>
      <c r="AV307" s="35"/>
      <c r="AW307" s="35"/>
      <c r="AX307" s="35"/>
      <c r="AY307" s="101"/>
      <c r="AZ307" s="114"/>
      <c r="BA307" s="35"/>
      <c r="BB307" s="35"/>
      <c r="BC307" s="35"/>
      <c r="BD307" s="35"/>
      <c r="BE307" s="35"/>
      <c r="BF307" s="35"/>
      <c r="BG307" s="243"/>
      <c r="BH307" s="243"/>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row>
    <row r="308" ht="24.75" customHeight="1">
      <c r="A308" s="35"/>
      <c r="B308" s="82">
        <v>299.0</v>
      </c>
      <c r="C308" s="35"/>
      <c r="D308" s="35"/>
      <c r="E308" s="101"/>
      <c r="F308" s="114"/>
      <c r="G308" s="35"/>
      <c r="H308" s="35"/>
      <c r="I308" s="83">
        <v>300.0</v>
      </c>
      <c r="J308" s="117" t="s">
        <v>5712</v>
      </c>
      <c r="K308" s="83">
        <v>200.0</v>
      </c>
      <c r="L308" s="116" t="s">
        <v>5709</v>
      </c>
      <c r="M308" s="35"/>
      <c r="N308" s="35"/>
      <c r="O308" s="35"/>
      <c r="P308" s="35"/>
      <c r="Q308" s="101"/>
      <c r="R308" s="114"/>
      <c r="S308" s="243"/>
      <c r="T308" s="250"/>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101"/>
      <c r="AT308" s="35"/>
      <c r="AU308" s="35"/>
      <c r="AV308" s="35"/>
      <c r="AW308" s="35"/>
      <c r="AX308" s="35"/>
      <c r="AY308" s="101"/>
      <c r="AZ308" s="114"/>
      <c r="BA308" s="35"/>
      <c r="BB308" s="35"/>
      <c r="BC308" s="35"/>
      <c r="BD308" s="35"/>
      <c r="BE308" s="35"/>
      <c r="BF308" s="35"/>
      <c r="BG308" s="243"/>
      <c r="BH308" s="243"/>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row>
    <row r="309" ht="24.75" customHeight="1">
      <c r="A309" s="35"/>
      <c r="B309" s="82">
        <v>300.0</v>
      </c>
      <c r="C309" s="35"/>
      <c r="D309" s="35"/>
      <c r="E309" s="101"/>
      <c r="F309" s="114"/>
      <c r="G309" s="35"/>
      <c r="H309" s="144"/>
      <c r="I309" s="83">
        <v>300.0</v>
      </c>
      <c r="J309" s="117" t="s">
        <v>5716</v>
      </c>
      <c r="K309" s="83">
        <v>200.0</v>
      </c>
      <c r="L309" s="116" t="s">
        <v>5713</v>
      </c>
      <c r="M309" s="35"/>
      <c r="N309" s="35"/>
      <c r="O309" s="35"/>
      <c r="P309" s="35"/>
      <c r="Q309" s="101"/>
      <c r="R309" s="114"/>
      <c r="S309" s="243"/>
      <c r="T309" s="250"/>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101"/>
      <c r="AT309" s="35"/>
      <c r="AU309" s="35"/>
      <c r="AV309" s="35"/>
      <c r="AW309" s="35"/>
      <c r="AX309" s="35"/>
      <c r="AY309" s="101"/>
      <c r="AZ309" s="114"/>
      <c r="BA309" s="35"/>
      <c r="BB309" s="35"/>
      <c r="BC309" s="35"/>
      <c r="BD309" s="35"/>
      <c r="BE309" s="35"/>
      <c r="BF309" s="35"/>
      <c r="BG309" s="243"/>
      <c r="BH309" s="243"/>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row>
    <row r="310" ht="24.75" customHeight="1">
      <c r="A310" s="35"/>
      <c r="B310" s="82">
        <v>301.0</v>
      </c>
      <c r="C310" s="35"/>
      <c r="D310" s="35"/>
      <c r="E310" s="101"/>
      <c r="F310" s="114"/>
      <c r="G310" s="35"/>
      <c r="H310" s="144"/>
      <c r="I310" s="83">
        <v>200.0</v>
      </c>
      <c r="J310" s="117" t="s">
        <v>5720</v>
      </c>
      <c r="K310" s="83">
        <v>400.0</v>
      </c>
      <c r="L310" s="116" t="s">
        <v>5717</v>
      </c>
      <c r="M310" s="35"/>
      <c r="N310" s="35"/>
      <c r="O310" s="35"/>
      <c r="P310" s="35"/>
      <c r="Q310" s="101"/>
      <c r="R310" s="114"/>
      <c r="S310" s="243"/>
      <c r="T310" s="250"/>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101"/>
      <c r="AT310" s="35"/>
      <c r="AU310" s="35"/>
      <c r="AV310" s="35"/>
      <c r="AW310" s="35"/>
      <c r="AX310" s="35"/>
      <c r="AY310" s="101"/>
      <c r="AZ310" s="114"/>
      <c r="BA310" s="35"/>
      <c r="BB310" s="35"/>
      <c r="BC310" s="35"/>
      <c r="BD310" s="35"/>
      <c r="BE310" s="35"/>
      <c r="BF310" s="35"/>
      <c r="BG310" s="243"/>
      <c r="BH310" s="243"/>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row>
    <row r="311" ht="24.75" customHeight="1">
      <c r="A311" s="35"/>
      <c r="B311" s="82">
        <v>302.0</v>
      </c>
      <c r="C311" s="35"/>
      <c r="D311" s="35"/>
      <c r="E311" s="101"/>
      <c r="F311" s="114"/>
      <c r="G311" s="35"/>
      <c r="H311" s="35"/>
      <c r="I311" s="83">
        <v>200.0</v>
      </c>
      <c r="J311" s="117" t="s">
        <v>5724</v>
      </c>
      <c r="K311" s="83">
        <v>200.0</v>
      </c>
      <c r="L311" s="116" t="s">
        <v>5721</v>
      </c>
      <c r="M311" s="35"/>
      <c r="N311" s="35"/>
      <c r="O311" s="35"/>
      <c r="P311" s="35"/>
      <c r="Q311" s="101"/>
      <c r="R311" s="114"/>
      <c r="S311" s="243"/>
      <c r="T311" s="250"/>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101"/>
      <c r="AT311" s="35"/>
      <c r="AU311" s="35"/>
      <c r="AV311" s="35"/>
      <c r="AW311" s="35"/>
      <c r="AX311" s="35"/>
      <c r="AY311" s="101"/>
      <c r="AZ311" s="114"/>
      <c r="BA311" s="35"/>
      <c r="BB311" s="35"/>
      <c r="BC311" s="35"/>
      <c r="BD311" s="35"/>
      <c r="BE311" s="35"/>
      <c r="BF311" s="35"/>
      <c r="BG311" s="243"/>
      <c r="BH311" s="243"/>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row>
    <row r="312" ht="24.75" customHeight="1">
      <c r="A312" s="35"/>
      <c r="B312" s="82">
        <v>303.0</v>
      </c>
      <c r="C312" s="35"/>
      <c r="D312" s="35"/>
      <c r="E312" s="101"/>
      <c r="F312" s="114"/>
      <c r="G312" s="35"/>
      <c r="H312" s="35"/>
      <c r="I312" s="83">
        <v>200.0</v>
      </c>
      <c r="J312" s="117" t="s">
        <v>5728</v>
      </c>
      <c r="K312" s="83">
        <v>200.0</v>
      </c>
      <c r="L312" s="116" t="s">
        <v>5725</v>
      </c>
      <c r="M312" s="35"/>
      <c r="N312" s="35"/>
      <c r="O312" s="35"/>
      <c r="P312" s="35"/>
      <c r="Q312" s="101"/>
      <c r="R312" s="114"/>
      <c r="S312" s="243"/>
      <c r="T312" s="250"/>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101"/>
      <c r="AT312" s="35"/>
      <c r="AU312" s="35"/>
      <c r="AV312" s="35"/>
      <c r="AW312" s="35"/>
      <c r="AX312" s="35"/>
      <c r="AY312" s="101"/>
      <c r="AZ312" s="114"/>
      <c r="BA312" s="35"/>
      <c r="BB312" s="35"/>
      <c r="BC312" s="35"/>
      <c r="BD312" s="35"/>
      <c r="BE312" s="35"/>
      <c r="BF312" s="35"/>
      <c r="BG312" s="243"/>
      <c r="BH312" s="243"/>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row>
    <row r="313" ht="24.75" customHeight="1">
      <c r="A313" s="35"/>
      <c r="B313" s="82">
        <v>304.0</v>
      </c>
      <c r="C313" s="35"/>
      <c r="D313" s="35"/>
      <c r="E313" s="101"/>
      <c r="F313" s="114"/>
      <c r="G313" s="35"/>
      <c r="H313" s="35"/>
      <c r="I313" s="83">
        <v>300.0</v>
      </c>
      <c r="J313" s="117" t="s">
        <v>5732</v>
      </c>
      <c r="K313" s="83">
        <v>200.0</v>
      </c>
      <c r="L313" s="116" t="s">
        <v>5729</v>
      </c>
      <c r="M313" s="35"/>
      <c r="N313" s="35"/>
      <c r="O313" s="35"/>
      <c r="P313" s="35"/>
      <c r="Q313" s="101"/>
      <c r="R313" s="114"/>
      <c r="S313" s="243"/>
      <c r="T313" s="250"/>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101"/>
      <c r="AT313" s="35"/>
      <c r="AU313" s="35"/>
      <c r="AV313" s="35"/>
      <c r="AW313" s="35"/>
      <c r="AX313" s="35"/>
      <c r="AY313" s="101"/>
      <c r="AZ313" s="114"/>
      <c r="BA313" s="35"/>
      <c r="BB313" s="35"/>
      <c r="BC313" s="35"/>
      <c r="BD313" s="35"/>
      <c r="BE313" s="35"/>
      <c r="BF313" s="35"/>
      <c r="BG313" s="243"/>
      <c r="BH313" s="243"/>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row>
    <row r="314" ht="24.75" customHeight="1">
      <c r="A314" s="35"/>
      <c r="B314" s="82">
        <v>305.0</v>
      </c>
      <c r="C314" s="35"/>
      <c r="D314" s="35"/>
      <c r="E314" s="101"/>
      <c r="F314" s="114"/>
      <c r="G314" s="35"/>
      <c r="H314" s="35"/>
      <c r="I314" s="83">
        <v>400.0</v>
      </c>
      <c r="J314" s="117" t="s">
        <v>5736</v>
      </c>
      <c r="K314" s="83">
        <v>200.0</v>
      </c>
      <c r="L314" s="116" t="s">
        <v>5733</v>
      </c>
      <c r="M314" s="35"/>
      <c r="N314" s="35"/>
      <c r="O314" s="35"/>
      <c r="P314" s="35"/>
      <c r="Q314" s="101"/>
      <c r="R314" s="114"/>
      <c r="S314" s="243"/>
      <c r="T314" s="250"/>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101"/>
      <c r="AT314" s="35"/>
      <c r="AU314" s="35"/>
      <c r="AV314" s="35"/>
      <c r="AW314" s="35"/>
      <c r="AX314" s="35"/>
      <c r="AY314" s="101"/>
      <c r="AZ314" s="114"/>
      <c r="BA314" s="35"/>
      <c r="BB314" s="35"/>
      <c r="BC314" s="35"/>
      <c r="BD314" s="35"/>
      <c r="BE314" s="35"/>
      <c r="BF314" s="35"/>
      <c r="BG314" s="243"/>
      <c r="BH314" s="243"/>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row>
    <row r="315" ht="24.75" customHeight="1">
      <c r="A315" s="35"/>
      <c r="B315" s="82">
        <v>306.0</v>
      </c>
      <c r="C315" s="35"/>
      <c r="D315" s="35"/>
      <c r="E315" s="101"/>
      <c r="F315" s="114"/>
      <c r="G315" s="35"/>
      <c r="H315" s="144"/>
      <c r="I315" s="83">
        <v>500.0</v>
      </c>
      <c r="J315" s="117" t="s">
        <v>5740</v>
      </c>
      <c r="K315" s="83">
        <v>200.0</v>
      </c>
      <c r="L315" s="116" t="s">
        <v>5737</v>
      </c>
      <c r="M315" s="35"/>
      <c r="N315" s="35"/>
      <c r="O315" s="35"/>
      <c r="P315" s="35"/>
      <c r="Q315" s="101"/>
      <c r="R315" s="114"/>
      <c r="S315" s="243"/>
      <c r="T315" s="250"/>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101"/>
      <c r="AT315" s="35"/>
      <c r="AU315" s="35"/>
      <c r="AV315" s="35"/>
      <c r="AW315" s="35"/>
      <c r="AX315" s="35"/>
      <c r="AY315" s="101"/>
      <c r="AZ315" s="114"/>
      <c r="BA315" s="35"/>
      <c r="BB315" s="35"/>
      <c r="BC315" s="35"/>
      <c r="BD315" s="35"/>
      <c r="BE315" s="35"/>
      <c r="BF315" s="35"/>
      <c r="BG315" s="243"/>
      <c r="BH315" s="243"/>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row>
    <row r="316" ht="24.75" customHeight="1">
      <c r="A316" s="35"/>
      <c r="B316" s="82">
        <v>307.0</v>
      </c>
      <c r="C316" s="35"/>
      <c r="D316" s="35"/>
      <c r="E316" s="101"/>
      <c r="F316" s="114"/>
      <c r="G316" s="35"/>
      <c r="H316" s="35"/>
      <c r="I316" s="83">
        <v>200.0</v>
      </c>
      <c r="J316" s="117" t="s">
        <v>5744</v>
      </c>
      <c r="K316" s="83">
        <v>200.0</v>
      </c>
      <c r="L316" s="116" t="s">
        <v>5741</v>
      </c>
      <c r="M316" s="35"/>
      <c r="N316" s="35"/>
      <c r="O316" s="35"/>
      <c r="P316" s="35"/>
      <c r="Q316" s="101"/>
      <c r="R316" s="114"/>
      <c r="S316" s="243"/>
      <c r="T316" s="250"/>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101"/>
      <c r="AT316" s="35"/>
      <c r="AU316" s="35"/>
      <c r="AV316" s="35"/>
      <c r="AW316" s="35"/>
      <c r="AX316" s="35"/>
      <c r="AY316" s="101"/>
      <c r="AZ316" s="114"/>
      <c r="BA316" s="35"/>
      <c r="BB316" s="35"/>
      <c r="BC316" s="35"/>
      <c r="BD316" s="35"/>
      <c r="BE316" s="35"/>
      <c r="BF316" s="35"/>
      <c r="BG316" s="243"/>
      <c r="BH316" s="243"/>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row>
    <row r="317" ht="24.75" customHeight="1">
      <c r="A317" s="35"/>
      <c r="B317" s="82">
        <v>308.0</v>
      </c>
      <c r="C317" s="35"/>
      <c r="D317" s="35"/>
      <c r="E317" s="101"/>
      <c r="F317" s="114"/>
      <c r="G317" s="35"/>
      <c r="H317" s="35"/>
      <c r="I317" s="83">
        <v>300.0</v>
      </c>
      <c r="J317" s="117" t="s">
        <v>5748</v>
      </c>
      <c r="K317" s="83">
        <v>300.0</v>
      </c>
      <c r="L317" s="116" t="s">
        <v>5745</v>
      </c>
      <c r="M317" s="35"/>
      <c r="N317" s="35"/>
      <c r="O317" s="35"/>
      <c r="P317" s="35"/>
      <c r="Q317" s="101"/>
      <c r="R317" s="114"/>
      <c r="S317" s="243"/>
      <c r="T317" s="250"/>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101"/>
      <c r="AT317" s="35"/>
      <c r="AU317" s="35"/>
      <c r="AV317" s="35"/>
      <c r="AW317" s="35"/>
      <c r="AX317" s="35"/>
      <c r="AY317" s="101"/>
      <c r="AZ317" s="114"/>
      <c r="BA317" s="35"/>
      <c r="BB317" s="35"/>
      <c r="BC317" s="35"/>
      <c r="BD317" s="35"/>
      <c r="BE317" s="35"/>
      <c r="BF317" s="35"/>
      <c r="BG317" s="243"/>
      <c r="BH317" s="243"/>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row>
    <row r="318" ht="24.75" customHeight="1">
      <c r="A318" s="35"/>
      <c r="B318" s="82">
        <v>309.0</v>
      </c>
      <c r="C318" s="35"/>
      <c r="D318" s="35"/>
      <c r="E318" s="101"/>
      <c r="F318" s="114"/>
      <c r="G318" s="35"/>
      <c r="H318" s="35"/>
      <c r="I318" s="83">
        <v>300.0</v>
      </c>
      <c r="J318" s="117" t="s">
        <v>5752</v>
      </c>
      <c r="K318" s="83">
        <v>200.0</v>
      </c>
      <c r="L318" s="116" t="s">
        <v>5749</v>
      </c>
      <c r="M318" s="35"/>
      <c r="N318" s="35"/>
      <c r="O318" s="35"/>
      <c r="P318" s="35"/>
      <c r="Q318" s="101"/>
      <c r="R318" s="114"/>
      <c r="S318" s="243"/>
      <c r="T318" s="250"/>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101"/>
      <c r="AT318" s="35"/>
      <c r="AU318" s="35"/>
      <c r="AV318" s="35"/>
      <c r="AW318" s="35"/>
      <c r="AX318" s="35"/>
      <c r="AY318" s="101"/>
      <c r="AZ318" s="114"/>
      <c r="BA318" s="35"/>
      <c r="BB318" s="35"/>
      <c r="BC318" s="35"/>
      <c r="BD318" s="35"/>
      <c r="BE318" s="35"/>
      <c r="BF318" s="35"/>
      <c r="BG318" s="243"/>
      <c r="BH318" s="243"/>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row>
    <row r="319" ht="24.75" customHeight="1">
      <c r="A319" s="35"/>
      <c r="B319" s="82">
        <v>310.0</v>
      </c>
      <c r="C319" s="35"/>
      <c r="D319" s="35"/>
      <c r="E319" s="101"/>
      <c r="F319" s="114"/>
      <c r="G319" s="35"/>
      <c r="H319" s="144"/>
      <c r="I319" s="83">
        <v>400.0</v>
      </c>
      <c r="J319" s="238" t="s">
        <v>5756</v>
      </c>
      <c r="K319" s="83">
        <v>200.0</v>
      </c>
      <c r="L319" s="116" t="s">
        <v>5753</v>
      </c>
      <c r="M319" s="35"/>
      <c r="N319" s="35"/>
      <c r="O319" s="35"/>
      <c r="P319" s="35"/>
      <c r="Q319" s="101"/>
      <c r="R319" s="114"/>
      <c r="S319" s="243"/>
      <c r="T319" s="250"/>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101"/>
      <c r="AT319" s="35"/>
      <c r="AU319" s="35"/>
      <c r="AV319" s="35"/>
      <c r="AW319" s="35"/>
      <c r="AX319" s="35"/>
      <c r="AY319" s="101"/>
      <c r="AZ319" s="114"/>
      <c r="BA319" s="35"/>
      <c r="BB319" s="35"/>
      <c r="BC319" s="35"/>
      <c r="BD319" s="35"/>
      <c r="BE319" s="35"/>
      <c r="BF319" s="35"/>
      <c r="BG319" s="243"/>
      <c r="BH319" s="243"/>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row>
    <row r="320" ht="24.75" customHeight="1">
      <c r="A320" s="35"/>
      <c r="B320" s="82">
        <v>311.0</v>
      </c>
      <c r="C320" s="35"/>
      <c r="D320" s="35"/>
      <c r="E320" s="101"/>
      <c r="F320" s="114"/>
      <c r="G320" s="35"/>
      <c r="H320" s="35"/>
      <c r="I320" s="142">
        <v>300.0</v>
      </c>
      <c r="J320" s="251" t="s">
        <v>5759</v>
      </c>
      <c r="K320" s="83">
        <v>200.0</v>
      </c>
      <c r="L320" s="116" t="s">
        <v>5757</v>
      </c>
      <c r="M320" s="35"/>
      <c r="N320" s="35"/>
      <c r="O320" s="35"/>
      <c r="P320" s="35"/>
      <c r="Q320" s="101"/>
      <c r="R320" s="114"/>
      <c r="S320" s="243"/>
      <c r="T320" s="250"/>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101"/>
      <c r="AT320" s="35"/>
      <c r="AU320" s="35"/>
      <c r="AV320" s="35"/>
      <c r="AW320" s="35"/>
      <c r="AX320" s="35"/>
      <c r="AY320" s="101"/>
      <c r="AZ320" s="114"/>
      <c r="BA320" s="35"/>
      <c r="BB320" s="35"/>
      <c r="BC320" s="35"/>
      <c r="BD320" s="35"/>
      <c r="BE320" s="35"/>
      <c r="BF320" s="35"/>
      <c r="BG320" s="243"/>
      <c r="BH320" s="243"/>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row>
    <row r="321" ht="24.75" customHeight="1">
      <c r="A321" s="35"/>
      <c r="B321" s="82">
        <v>312.0</v>
      </c>
      <c r="C321" s="35"/>
      <c r="D321" s="35"/>
      <c r="E321" s="101"/>
      <c r="F321" s="114"/>
      <c r="G321" s="35"/>
      <c r="H321" s="35"/>
      <c r="I321" s="101"/>
      <c r="J321" s="101"/>
      <c r="K321" s="83">
        <v>200.0</v>
      </c>
      <c r="L321" s="116" t="s">
        <v>5760</v>
      </c>
      <c r="M321" s="35"/>
      <c r="N321" s="35"/>
      <c r="O321" s="35"/>
      <c r="P321" s="35"/>
      <c r="Q321" s="101"/>
      <c r="R321" s="114"/>
      <c r="S321" s="243"/>
      <c r="T321" s="250"/>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101"/>
      <c r="AT321" s="35"/>
      <c r="AU321" s="35"/>
      <c r="AV321" s="35"/>
      <c r="AW321" s="35"/>
      <c r="AX321" s="35"/>
      <c r="AY321" s="101"/>
      <c r="AZ321" s="114"/>
      <c r="BA321" s="35"/>
      <c r="BB321" s="35"/>
      <c r="BC321" s="35"/>
      <c r="BD321" s="35"/>
      <c r="BE321" s="35"/>
      <c r="BF321" s="35"/>
      <c r="BG321" s="243"/>
      <c r="BH321" s="243"/>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row>
    <row r="322" ht="24.75" customHeight="1">
      <c r="A322" s="35"/>
      <c r="B322" s="82">
        <v>313.0</v>
      </c>
      <c r="C322" s="35"/>
      <c r="D322" s="35"/>
      <c r="E322" s="101"/>
      <c r="F322" s="114"/>
      <c r="G322" s="35"/>
      <c r="H322" s="35"/>
      <c r="I322" s="101"/>
      <c r="J322" s="101"/>
      <c r="K322" s="83">
        <v>200.0</v>
      </c>
      <c r="L322" s="116" t="s">
        <v>5763</v>
      </c>
      <c r="M322" s="35"/>
      <c r="N322" s="35"/>
      <c r="O322" s="35"/>
      <c r="P322" s="35"/>
      <c r="Q322" s="101"/>
      <c r="R322" s="114"/>
      <c r="S322" s="243"/>
      <c r="T322" s="250"/>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101"/>
      <c r="AT322" s="35"/>
      <c r="AU322" s="35"/>
      <c r="AV322" s="35"/>
      <c r="AW322" s="35"/>
      <c r="AX322" s="35"/>
      <c r="AY322" s="101"/>
      <c r="AZ322" s="114"/>
      <c r="BA322" s="35"/>
      <c r="BB322" s="35"/>
      <c r="BC322" s="35"/>
      <c r="BD322" s="35"/>
      <c r="BE322" s="35"/>
      <c r="BF322" s="35"/>
      <c r="BG322" s="243"/>
      <c r="BH322" s="243"/>
      <c r="BI322" s="35"/>
      <c r="BJ322" s="35"/>
      <c r="BK322" s="35"/>
      <c r="BL322" s="35"/>
      <c r="BM322" s="35"/>
      <c r="BN322" s="35"/>
      <c r="BO322" s="35"/>
      <c r="BP322" s="35"/>
      <c r="BQ322" s="35"/>
      <c r="BR322" s="35"/>
      <c r="BS322" s="35"/>
      <c r="BT322" s="35"/>
      <c r="BU322" s="35"/>
      <c r="BV322" s="35"/>
      <c r="BW322" s="35"/>
      <c r="BX322" s="35"/>
      <c r="BY322" s="35"/>
      <c r="BZ322" s="35"/>
      <c r="CA322" s="35"/>
      <c r="CB322" s="35"/>
      <c r="CC322" s="35"/>
      <c r="CD322" s="35"/>
      <c r="CE322" s="35"/>
      <c r="CF322" s="35"/>
      <c r="CG322" s="35"/>
      <c r="CH322" s="35"/>
      <c r="CI322" s="35"/>
      <c r="CJ322" s="35"/>
    </row>
    <row r="323" ht="24.75" customHeight="1">
      <c r="A323" s="35"/>
      <c r="B323" s="82">
        <v>314.0</v>
      </c>
      <c r="C323" s="35"/>
      <c r="D323" s="35"/>
      <c r="E323" s="101"/>
      <c r="F323" s="114"/>
      <c r="G323" s="35"/>
      <c r="H323" s="35"/>
      <c r="I323" s="101"/>
      <c r="J323" s="101"/>
      <c r="K323" s="83">
        <v>200.0</v>
      </c>
      <c r="L323" s="116" t="s">
        <v>5766</v>
      </c>
      <c r="M323" s="35"/>
      <c r="N323" s="35"/>
      <c r="O323" s="35"/>
      <c r="P323" s="35"/>
      <c r="Q323" s="101"/>
      <c r="R323" s="114"/>
      <c r="S323" s="243"/>
      <c r="T323" s="250"/>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101"/>
      <c r="AT323" s="35"/>
      <c r="AU323" s="35"/>
      <c r="AV323" s="35"/>
      <c r="AW323" s="35"/>
      <c r="AX323" s="35"/>
      <c r="AY323" s="101"/>
      <c r="AZ323" s="114"/>
      <c r="BA323" s="35"/>
      <c r="BB323" s="35"/>
      <c r="BC323" s="35"/>
      <c r="BD323" s="35"/>
      <c r="BE323" s="35"/>
      <c r="BF323" s="35"/>
      <c r="BG323" s="243"/>
      <c r="BH323" s="243"/>
      <c r="BI323" s="35"/>
      <c r="BJ323" s="35"/>
      <c r="BK323" s="35"/>
      <c r="BL323" s="35"/>
      <c r="BM323" s="35"/>
      <c r="BN323" s="35"/>
      <c r="BO323" s="35"/>
      <c r="BP323" s="35"/>
      <c r="BQ323" s="35"/>
      <c r="BR323" s="35"/>
      <c r="BS323" s="35"/>
      <c r="BT323" s="35"/>
      <c r="BU323" s="35"/>
      <c r="BV323" s="35"/>
      <c r="BW323" s="35"/>
      <c r="BX323" s="35"/>
      <c r="BY323" s="35"/>
      <c r="BZ323" s="35"/>
      <c r="CA323" s="35"/>
      <c r="CB323" s="35"/>
      <c r="CC323" s="35"/>
      <c r="CD323" s="35"/>
      <c r="CE323" s="35"/>
      <c r="CF323" s="35"/>
      <c r="CG323" s="35"/>
      <c r="CH323" s="35"/>
      <c r="CI323" s="35"/>
      <c r="CJ323" s="35"/>
    </row>
    <row r="324" ht="24.75" customHeight="1">
      <c r="A324" s="35"/>
      <c r="B324" s="82">
        <v>315.0</v>
      </c>
      <c r="C324" s="35"/>
      <c r="D324" s="35"/>
      <c r="E324" s="101"/>
      <c r="F324" s="114"/>
      <c r="G324" s="35"/>
      <c r="H324" s="35"/>
      <c r="I324" s="101"/>
      <c r="J324" s="101"/>
      <c r="K324" s="83">
        <v>400.0</v>
      </c>
      <c r="L324" s="116" t="s">
        <v>5769</v>
      </c>
      <c r="M324" s="35"/>
      <c r="N324" s="35"/>
      <c r="O324" s="35"/>
      <c r="P324" s="35"/>
      <c r="Q324" s="101"/>
      <c r="R324" s="114"/>
      <c r="S324" s="243"/>
      <c r="T324" s="250"/>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101"/>
      <c r="AT324" s="35"/>
      <c r="AU324" s="35"/>
      <c r="AV324" s="35"/>
      <c r="AW324" s="35"/>
      <c r="AX324" s="35"/>
      <c r="AY324" s="101"/>
      <c r="AZ324" s="114"/>
      <c r="BA324" s="35"/>
      <c r="BB324" s="35"/>
      <c r="BC324" s="35"/>
      <c r="BD324" s="35"/>
      <c r="BE324" s="35"/>
      <c r="BF324" s="35"/>
      <c r="BG324" s="243"/>
      <c r="BH324" s="243"/>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row>
    <row r="325" ht="24.75" customHeight="1">
      <c r="A325" s="35"/>
      <c r="B325" s="82">
        <v>316.0</v>
      </c>
      <c r="C325" s="35"/>
      <c r="D325" s="35"/>
      <c r="E325" s="101"/>
      <c r="F325" s="114"/>
      <c r="G325" s="35"/>
      <c r="H325" s="35"/>
      <c r="I325" s="101"/>
      <c r="J325" s="101"/>
      <c r="K325" s="83">
        <v>400.0</v>
      </c>
      <c r="L325" s="116" t="s">
        <v>5772</v>
      </c>
      <c r="M325" s="35"/>
      <c r="N325" s="35"/>
      <c r="O325" s="35"/>
      <c r="P325" s="35"/>
      <c r="Q325" s="101"/>
      <c r="R325" s="114"/>
      <c r="S325" s="243"/>
      <c r="T325" s="250"/>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101"/>
      <c r="AT325" s="35"/>
      <c r="AU325" s="35"/>
      <c r="AV325" s="35"/>
      <c r="AW325" s="35"/>
      <c r="AX325" s="35"/>
      <c r="AY325" s="101"/>
      <c r="AZ325" s="114"/>
      <c r="BA325" s="35"/>
      <c r="BB325" s="35"/>
      <c r="BC325" s="35"/>
      <c r="BD325" s="35"/>
      <c r="BE325" s="35"/>
      <c r="BF325" s="35"/>
      <c r="BG325" s="243"/>
      <c r="BH325" s="243"/>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row>
    <row r="326" ht="24.75" customHeight="1">
      <c r="A326" s="35"/>
      <c r="B326" s="82">
        <v>317.0</v>
      </c>
      <c r="C326" s="35"/>
      <c r="D326" s="35"/>
      <c r="E326" s="101"/>
      <c r="F326" s="114"/>
      <c r="G326" s="35"/>
      <c r="H326" s="35"/>
      <c r="I326" s="101"/>
      <c r="J326" s="101"/>
      <c r="K326" s="83">
        <v>500.0</v>
      </c>
      <c r="L326" s="116" t="s">
        <v>5775</v>
      </c>
      <c r="M326" s="35"/>
      <c r="N326" s="35"/>
      <c r="O326" s="35"/>
      <c r="P326" s="35"/>
      <c r="Q326" s="101"/>
      <c r="R326" s="114"/>
      <c r="S326" s="243"/>
      <c r="T326" s="250"/>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101"/>
      <c r="AT326" s="35"/>
      <c r="AU326" s="35"/>
      <c r="AV326" s="35"/>
      <c r="AW326" s="35"/>
      <c r="AX326" s="35"/>
      <c r="AY326" s="101"/>
      <c r="AZ326" s="114"/>
      <c r="BA326" s="35"/>
      <c r="BB326" s="35"/>
      <c r="BC326" s="35"/>
      <c r="BD326" s="35"/>
      <c r="BE326" s="35"/>
      <c r="BF326" s="35"/>
      <c r="BG326" s="243"/>
      <c r="BH326" s="243"/>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row>
    <row r="327" ht="24.75" customHeight="1">
      <c r="A327" s="35"/>
      <c r="B327" s="82">
        <v>318.0</v>
      </c>
      <c r="C327" s="35"/>
      <c r="D327" s="35"/>
      <c r="E327" s="101"/>
      <c r="F327" s="114"/>
      <c r="G327" s="35"/>
      <c r="H327" s="35"/>
      <c r="I327" s="101"/>
      <c r="J327" s="101"/>
      <c r="K327" s="83">
        <v>500.0</v>
      </c>
      <c r="L327" s="116" t="s">
        <v>5778</v>
      </c>
      <c r="M327" s="35"/>
      <c r="N327" s="35"/>
      <c r="O327" s="35"/>
      <c r="P327" s="35"/>
      <c r="Q327" s="101"/>
      <c r="R327" s="114"/>
      <c r="S327" s="243"/>
      <c r="T327" s="250"/>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101"/>
      <c r="AT327" s="35"/>
      <c r="AU327" s="35"/>
      <c r="AV327" s="35"/>
      <c r="AW327" s="35"/>
      <c r="AX327" s="35"/>
      <c r="AY327" s="101"/>
      <c r="AZ327" s="114"/>
      <c r="BA327" s="35"/>
      <c r="BB327" s="35"/>
      <c r="BC327" s="35"/>
      <c r="BD327" s="35"/>
      <c r="BE327" s="35"/>
      <c r="BF327" s="35"/>
      <c r="BG327" s="243"/>
      <c r="BH327" s="243"/>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row>
    <row r="328" ht="24.75" customHeight="1">
      <c r="A328" s="35"/>
      <c r="B328" s="82">
        <v>319.0</v>
      </c>
      <c r="C328" s="35"/>
      <c r="D328" s="35"/>
      <c r="E328" s="101"/>
      <c r="F328" s="114"/>
      <c r="G328" s="35"/>
      <c r="H328" s="35"/>
      <c r="I328" s="101"/>
      <c r="J328" s="101"/>
      <c r="K328" s="83">
        <v>500.0</v>
      </c>
      <c r="L328" s="116" t="s">
        <v>5780</v>
      </c>
      <c r="M328" s="35"/>
      <c r="N328" s="35"/>
      <c r="O328" s="35"/>
      <c r="P328" s="35"/>
      <c r="Q328" s="101"/>
      <c r="R328" s="114"/>
      <c r="S328" s="243"/>
      <c r="T328" s="250"/>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101"/>
      <c r="AT328" s="35"/>
      <c r="AU328" s="35"/>
      <c r="AV328" s="35"/>
      <c r="AW328" s="35"/>
      <c r="AX328" s="35"/>
      <c r="AY328" s="101"/>
      <c r="AZ328" s="114"/>
      <c r="BA328" s="35"/>
      <c r="BB328" s="35"/>
      <c r="BC328" s="35"/>
      <c r="BD328" s="35"/>
      <c r="BE328" s="35"/>
      <c r="BF328" s="35"/>
      <c r="BG328" s="243"/>
      <c r="BH328" s="243"/>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row>
    <row r="329" ht="24.75" customHeight="1">
      <c r="A329" s="35"/>
      <c r="B329" s="82">
        <v>320.0</v>
      </c>
      <c r="C329" s="35"/>
      <c r="D329" s="35"/>
      <c r="E329" s="101"/>
      <c r="F329" s="114"/>
      <c r="G329" s="35"/>
      <c r="H329" s="35"/>
      <c r="I329" s="101"/>
      <c r="J329" s="101"/>
      <c r="K329" s="83">
        <v>500.0</v>
      </c>
      <c r="L329" s="116" t="s">
        <v>5782</v>
      </c>
      <c r="M329" s="35"/>
      <c r="N329" s="35"/>
      <c r="O329" s="35"/>
      <c r="P329" s="35"/>
      <c r="Q329" s="101"/>
      <c r="R329" s="114"/>
      <c r="S329" s="243"/>
      <c r="T329" s="250"/>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101"/>
      <c r="AT329" s="35"/>
      <c r="AU329" s="35"/>
      <c r="AV329" s="35"/>
      <c r="AW329" s="35"/>
      <c r="AX329" s="35"/>
      <c r="AY329" s="101"/>
      <c r="AZ329" s="114"/>
      <c r="BA329" s="35"/>
      <c r="BB329" s="35"/>
      <c r="BC329" s="35"/>
      <c r="BD329" s="35"/>
      <c r="BE329" s="35"/>
      <c r="BF329" s="35"/>
      <c r="BG329" s="243"/>
      <c r="BH329" s="243"/>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row>
    <row r="330" ht="24.75" customHeight="1">
      <c r="A330" s="35"/>
      <c r="B330" s="82">
        <v>321.0</v>
      </c>
      <c r="C330" s="35"/>
      <c r="D330" s="35"/>
      <c r="E330" s="101"/>
      <c r="F330" s="114"/>
      <c r="G330" s="35"/>
      <c r="H330" s="35"/>
      <c r="I330" s="101"/>
      <c r="J330" s="101"/>
      <c r="K330" s="83">
        <v>500.0</v>
      </c>
      <c r="L330" s="116" t="s">
        <v>5784</v>
      </c>
      <c r="M330" s="35"/>
      <c r="N330" s="35"/>
      <c r="O330" s="35"/>
      <c r="P330" s="35"/>
      <c r="Q330" s="101"/>
      <c r="R330" s="114"/>
      <c r="S330" s="243"/>
      <c r="T330" s="250"/>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101"/>
      <c r="AT330" s="35"/>
      <c r="AU330" s="35"/>
      <c r="AV330" s="35"/>
      <c r="AW330" s="35"/>
      <c r="AX330" s="35"/>
      <c r="AY330" s="101"/>
      <c r="AZ330" s="114"/>
      <c r="BA330" s="35"/>
      <c r="BB330" s="35"/>
      <c r="BC330" s="35"/>
      <c r="BD330" s="35"/>
      <c r="BE330" s="35"/>
      <c r="BF330" s="35"/>
      <c r="BG330" s="243"/>
      <c r="BH330" s="243"/>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row>
    <row r="331" ht="24.75" customHeight="1">
      <c r="A331" s="35"/>
      <c r="B331" s="82">
        <v>322.0</v>
      </c>
      <c r="C331" s="35"/>
      <c r="D331" s="35"/>
      <c r="E331" s="101"/>
      <c r="F331" s="114"/>
      <c r="G331" s="35"/>
      <c r="H331" s="35"/>
      <c r="I331" s="101"/>
      <c r="J331" s="101"/>
      <c r="K331" s="83">
        <v>600.0</v>
      </c>
      <c r="L331" s="116" t="s">
        <v>5787</v>
      </c>
      <c r="M331" s="35"/>
      <c r="N331" s="35"/>
      <c r="O331" s="35"/>
      <c r="P331" s="35"/>
      <c r="Q331" s="101"/>
      <c r="R331" s="114"/>
      <c r="S331" s="243"/>
      <c r="T331" s="250"/>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101"/>
      <c r="AT331" s="35"/>
      <c r="AU331" s="35"/>
      <c r="AV331" s="35"/>
      <c r="AW331" s="35"/>
      <c r="AX331" s="35"/>
      <c r="AY331" s="101"/>
      <c r="AZ331" s="114"/>
      <c r="BA331" s="35"/>
      <c r="BB331" s="35"/>
      <c r="BC331" s="35"/>
      <c r="BD331" s="35"/>
      <c r="BE331" s="35"/>
      <c r="BF331" s="35"/>
      <c r="BG331" s="243"/>
      <c r="BH331" s="243"/>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row>
    <row r="332" ht="24.75" customHeight="1">
      <c r="A332" s="35"/>
      <c r="B332" s="82">
        <v>323.0</v>
      </c>
      <c r="C332" s="35"/>
      <c r="D332" s="35"/>
      <c r="E332" s="101"/>
      <c r="F332" s="114"/>
      <c r="G332" s="35"/>
      <c r="H332" s="35"/>
      <c r="I332" s="101"/>
      <c r="J332" s="101"/>
      <c r="K332" s="83">
        <v>600.0</v>
      </c>
      <c r="L332" s="116" t="s">
        <v>5790</v>
      </c>
      <c r="M332" s="35"/>
      <c r="N332" s="35"/>
      <c r="O332" s="35"/>
      <c r="P332" s="35"/>
      <c r="Q332" s="101"/>
      <c r="R332" s="114"/>
      <c r="S332" s="243"/>
      <c r="T332" s="250"/>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101"/>
      <c r="AT332" s="35"/>
      <c r="AU332" s="35"/>
      <c r="AV332" s="35"/>
      <c r="AW332" s="35"/>
      <c r="AX332" s="35"/>
      <c r="AY332" s="101"/>
      <c r="AZ332" s="114"/>
      <c r="BA332" s="35"/>
      <c r="BB332" s="35"/>
      <c r="BC332" s="35"/>
      <c r="BD332" s="35"/>
      <c r="BE332" s="35"/>
      <c r="BF332" s="35"/>
      <c r="BG332" s="243"/>
      <c r="BH332" s="243"/>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row>
    <row r="333" ht="24.75" customHeight="1">
      <c r="A333" s="35"/>
      <c r="B333" s="82">
        <v>324.0</v>
      </c>
      <c r="C333" s="35"/>
      <c r="D333" s="35"/>
      <c r="E333" s="101"/>
      <c r="F333" s="114"/>
      <c r="G333" s="35"/>
      <c r="H333" s="35"/>
      <c r="I333" s="101"/>
      <c r="J333" s="101"/>
      <c r="K333" s="83">
        <v>500.0</v>
      </c>
      <c r="L333" s="116" t="s">
        <v>5793</v>
      </c>
      <c r="M333" s="35"/>
      <c r="N333" s="35"/>
      <c r="O333" s="35"/>
      <c r="P333" s="35"/>
      <c r="Q333" s="101"/>
      <c r="R333" s="114"/>
      <c r="S333" s="243"/>
      <c r="T333" s="250"/>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101"/>
      <c r="AT333" s="35"/>
      <c r="AU333" s="35"/>
      <c r="AV333" s="35"/>
      <c r="AW333" s="35"/>
      <c r="AX333" s="35"/>
      <c r="AY333" s="101"/>
      <c r="AZ333" s="114"/>
      <c r="BA333" s="35"/>
      <c r="BB333" s="35"/>
      <c r="BC333" s="35"/>
      <c r="BD333" s="35"/>
      <c r="BE333" s="35"/>
      <c r="BF333" s="35"/>
      <c r="BG333" s="243"/>
      <c r="BH333" s="243"/>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row>
    <row r="334" ht="24.75" customHeight="1">
      <c r="A334" s="35"/>
      <c r="B334" s="82">
        <v>325.0</v>
      </c>
      <c r="C334" s="35"/>
      <c r="D334" s="35"/>
      <c r="E334" s="101"/>
      <c r="F334" s="114"/>
      <c r="G334" s="35"/>
      <c r="H334" s="35"/>
      <c r="I334" s="101"/>
      <c r="J334" s="101"/>
      <c r="K334" s="83">
        <v>700.0</v>
      </c>
      <c r="L334" s="116" t="s">
        <v>5796</v>
      </c>
      <c r="M334" s="35"/>
      <c r="N334" s="35"/>
      <c r="O334" s="35"/>
      <c r="P334" s="35"/>
      <c r="Q334" s="101"/>
      <c r="R334" s="114"/>
      <c r="S334" s="243"/>
      <c r="T334" s="250"/>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101"/>
      <c r="AT334" s="35"/>
      <c r="AU334" s="35"/>
      <c r="AV334" s="35"/>
      <c r="AW334" s="35"/>
      <c r="AX334" s="35"/>
      <c r="AY334" s="101"/>
      <c r="AZ334" s="114"/>
      <c r="BA334" s="35"/>
      <c r="BB334" s="35"/>
      <c r="BC334" s="35"/>
      <c r="BD334" s="35"/>
      <c r="BE334" s="35"/>
      <c r="BF334" s="35"/>
      <c r="BG334" s="243"/>
      <c r="BH334" s="243"/>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row>
    <row r="335" ht="24.75" customHeight="1">
      <c r="A335" s="35"/>
      <c r="B335" s="82">
        <v>326.0</v>
      </c>
      <c r="C335" s="35"/>
      <c r="D335" s="35"/>
      <c r="E335" s="101"/>
      <c r="F335" s="114"/>
      <c r="G335" s="35"/>
      <c r="H335" s="35"/>
      <c r="I335" s="101"/>
      <c r="J335" s="101"/>
      <c r="K335" s="83">
        <v>500.0</v>
      </c>
      <c r="L335" s="116" t="s">
        <v>5799</v>
      </c>
      <c r="M335" s="35"/>
      <c r="N335" s="35"/>
      <c r="O335" s="35"/>
      <c r="P335" s="35"/>
      <c r="Q335" s="101"/>
      <c r="R335" s="114"/>
      <c r="S335" s="243"/>
      <c r="T335" s="250"/>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101"/>
      <c r="AT335" s="35"/>
      <c r="AU335" s="35"/>
      <c r="AV335" s="35"/>
      <c r="AW335" s="35"/>
      <c r="AX335" s="35"/>
      <c r="AY335" s="101"/>
      <c r="AZ335" s="114"/>
      <c r="BA335" s="35"/>
      <c r="BB335" s="35"/>
      <c r="BC335" s="35"/>
      <c r="BD335" s="35"/>
      <c r="BE335" s="35"/>
      <c r="BF335" s="35"/>
      <c r="BG335" s="243"/>
      <c r="BH335" s="243"/>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row>
    <row r="336" ht="24.75" customHeight="1">
      <c r="A336" s="35"/>
      <c r="B336" s="82">
        <v>327.0</v>
      </c>
      <c r="C336" s="35"/>
      <c r="D336" s="35"/>
      <c r="E336" s="101"/>
      <c r="F336" s="114"/>
      <c r="G336" s="35"/>
      <c r="H336" s="35"/>
      <c r="I336" s="101"/>
      <c r="J336" s="101"/>
      <c r="K336" s="83">
        <v>500.0</v>
      </c>
      <c r="L336" s="116" t="s">
        <v>5802</v>
      </c>
      <c r="M336" s="35"/>
      <c r="N336" s="35"/>
      <c r="O336" s="35"/>
      <c r="P336" s="35"/>
      <c r="Q336" s="101"/>
      <c r="R336" s="114"/>
      <c r="S336" s="243"/>
      <c r="T336" s="250"/>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101"/>
      <c r="AT336" s="35"/>
      <c r="AU336" s="35"/>
      <c r="AV336" s="35"/>
      <c r="AW336" s="35"/>
      <c r="AX336" s="35"/>
      <c r="AY336" s="101"/>
      <c r="AZ336" s="114"/>
      <c r="BA336" s="35"/>
      <c r="BB336" s="35"/>
      <c r="BC336" s="35"/>
      <c r="BD336" s="35"/>
      <c r="BE336" s="35"/>
      <c r="BF336" s="35"/>
      <c r="BG336" s="243"/>
      <c r="BH336" s="243"/>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row>
    <row r="337" ht="24.75" customHeight="1">
      <c r="A337" s="35"/>
      <c r="B337" s="82">
        <v>328.0</v>
      </c>
      <c r="C337" s="35"/>
      <c r="D337" s="35"/>
      <c r="E337" s="101"/>
      <c r="F337" s="114"/>
      <c r="G337" s="35"/>
      <c r="H337" s="35"/>
      <c r="I337" s="101"/>
      <c r="J337" s="101"/>
      <c r="K337" s="83">
        <v>600.0</v>
      </c>
      <c r="L337" s="116" t="s">
        <v>5805</v>
      </c>
      <c r="M337" s="35"/>
      <c r="N337" s="35"/>
      <c r="O337" s="35"/>
      <c r="P337" s="35"/>
      <c r="Q337" s="101"/>
      <c r="R337" s="114"/>
      <c r="S337" s="243"/>
      <c r="T337" s="250"/>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101"/>
      <c r="AT337" s="35"/>
      <c r="AU337" s="35"/>
      <c r="AV337" s="35"/>
      <c r="AW337" s="35"/>
      <c r="AX337" s="35"/>
      <c r="AY337" s="101"/>
      <c r="AZ337" s="114"/>
      <c r="BA337" s="35"/>
      <c r="BB337" s="35"/>
      <c r="BC337" s="35"/>
      <c r="BD337" s="35"/>
      <c r="BE337" s="35"/>
      <c r="BF337" s="35"/>
      <c r="BG337" s="243"/>
      <c r="BH337" s="243"/>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row>
    <row r="338" ht="24.75" customHeight="1">
      <c r="A338" s="35"/>
      <c r="B338" s="82">
        <v>329.0</v>
      </c>
      <c r="C338" s="35"/>
      <c r="D338" s="35"/>
      <c r="E338" s="101"/>
      <c r="F338" s="114"/>
      <c r="G338" s="35"/>
      <c r="H338" s="35"/>
      <c r="I338" s="101"/>
      <c r="J338" s="101"/>
      <c r="K338" s="83">
        <v>300.0</v>
      </c>
      <c r="L338" s="116" t="s">
        <v>5808</v>
      </c>
      <c r="M338" s="35"/>
      <c r="N338" s="35"/>
      <c r="O338" s="35"/>
      <c r="P338" s="35"/>
      <c r="Q338" s="101"/>
      <c r="R338" s="114"/>
      <c r="S338" s="243"/>
      <c r="T338" s="250"/>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101"/>
      <c r="AT338" s="35"/>
      <c r="AU338" s="35"/>
      <c r="AV338" s="35"/>
      <c r="AW338" s="35"/>
      <c r="AX338" s="35"/>
      <c r="AY338" s="101"/>
      <c r="AZ338" s="114"/>
      <c r="BA338" s="35"/>
      <c r="BB338" s="35"/>
      <c r="BC338" s="35"/>
      <c r="BD338" s="35"/>
      <c r="BE338" s="35"/>
      <c r="BF338" s="35"/>
      <c r="BG338" s="243"/>
      <c r="BH338" s="243"/>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row>
    <row r="339" ht="24.75" customHeight="1">
      <c r="A339" s="35"/>
      <c r="B339" s="82">
        <v>330.0</v>
      </c>
      <c r="C339" s="35"/>
      <c r="D339" s="35"/>
      <c r="E339" s="101"/>
      <c r="F339" s="114"/>
      <c r="G339" s="35"/>
      <c r="H339" s="35"/>
      <c r="I339" s="101"/>
      <c r="J339" s="101"/>
      <c r="K339" s="83">
        <v>300.0</v>
      </c>
      <c r="L339" s="116" t="s">
        <v>5810</v>
      </c>
      <c r="M339" s="35"/>
      <c r="N339" s="35"/>
      <c r="O339" s="35"/>
      <c r="P339" s="35"/>
      <c r="Q339" s="101"/>
      <c r="R339" s="114"/>
      <c r="S339" s="243"/>
      <c r="T339" s="250"/>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101"/>
      <c r="AT339" s="35"/>
      <c r="AU339" s="35"/>
      <c r="AV339" s="35"/>
      <c r="AW339" s="35"/>
      <c r="AX339" s="35"/>
      <c r="AY339" s="101"/>
      <c r="AZ339" s="114"/>
      <c r="BA339" s="35"/>
      <c r="BB339" s="35"/>
      <c r="BC339" s="35"/>
      <c r="BD339" s="35"/>
      <c r="BE339" s="35"/>
      <c r="BF339" s="35"/>
      <c r="BG339" s="243"/>
      <c r="BH339" s="243"/>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row>
    <row r="340" ht="24.75" customHeight="1">
      <c r="A340" s="35"/>
      <c r="B340" s="82">
        <v>331.0</v>
      </c>
      <c r="C340" s="35"/>
      <c r="D340" s="35"/>
      <c r="E340" s="101"/>
      <c r="F340" s="114"/>
      <c r="G340" s="35"/>
      <c r="H340" s="35"/>
      <c r="I340" s="101"/>
      <c r="J340" s="101"/>
      <c r="K340" s="83">
        <v>300.0</v>
      </c>
      <c r="L340" s="116" t="s">
        <v>5813</v>
      </c>
      <c r="M340" s="35"/>
      <c r="N340" s="35"/>
      <c r="O340" s="35"/>
      <c r="P340" s="35"/>
      <c r="Q340" s="101"/>
      <c r="R340" s="114"/>
      <c r="S340" s="243"/>
      <c r="T340" s="250"/>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101"/>
      <c r="AT340" s="35"/>
      <c r="AU340" s="35"/>
      <c r="AV340" s="35"/>
      <c r="AW340" s="35"/>
      <c r="AX340" s="35"/>
      <c r="AY340" s="101"/>
      <c r="AZ340" s="114"/>
      <c r="BA340" s="35"/>
      <c r="BB340" s="35"/>
      <c r="BC340" s="35"/>
      <c r="BD340" s="35"/>
      <c r="BE340" s="35"/>
      <c r="BF340" s="35"/>
      <c r="BG340" s="243"/>
      <c r="BH340" s="243"/>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row>
    <row r="341" ht="24.75" customHeight="1">
      <c r="A341" s="35"/>
      <c r="B341" s="82">
        <v>332.0</v>
      </c>
      <c r="C341" s="35"/>
      <c r="D341" s="35"/>
      <c r="E341" s="101"/>
      <c r="F341" s="114"/>
      <c r="G341" s="35"/>
      <c r="H341" s="35"/>
      <c r="I341" s="101"/>
      <c r="J341" s="101"/>
      <c r="K341" s="83">
        <v>200.0</v>
      </c>
      <c r="L341" s="116" t="s">
        <v>5816</v>
      </c>
      <c r="M341" s="35"/>
      <c r="N341" s="35"/>
      <c r="O341" s="35"/>
      <c r="P341" s="35"/>
      <c r="Q341" s="101"/>
      <c r="R341" s="114"/>
      <c r="S341" s="243"/>
      <c r="T341" s="250"/>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101"/>
      <c r="AT341" s="35"/>
      <c r="AU341" s="35"/>
      <c r="AV341" s="35"/>
      <c r="AW341" s="35"/>
      <c r="AX341" s="35"/>
      <c r="AY341" s="101"/>
      <c r="AZ341" s="114"/>
      <c r="BA341" s="35"/>
      <c r="BB341" s="35"/>
      <c r="BC341" s="35"/>
      <c r="BD341" s="35"/>
      <c r="BE341" s="35"/>
      <c r="BF341" s="35"/>
      <c r="BG341" s="243"/>
      <c r="BH341" s="243"/>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row>
    <row r="342" ht="24.75" customHeight="1">
      <c r="A342" s="35"/>
      <c r="B342" s="82">
        <v>333.0</v>
      </c>
      <c r="C342" s="35"/>
      <c r="D342" s="35"/>
      <c r="E342" s="101"/>
      <c r="F342" s="114"/>
      <c r="G342" s="35"/>
      <c r="H342" s="35"/>
      <c r="I342" s="101"/>
      <c r="J342" s="101"/>
      <c r="K342" s="83">
        <v>200.0</v>
      </c>
      <c r="L342" s="116" t="s">
        <v>5819</v>
      </c>
      <c r="M342" s="35"/>
      <c r="N342" s="35"/>
      <c r="O342" s="35"/>
      <c r="P342" s="35"/>
      <c r="Q342" s="101"/>
      <c r="R342" s="114"/>
      <c r="S342" s="243"/>
      <c r="T342" s="250"/>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101"/>
      <c r="AT342" s="35"/>
      <c r="AU342" s="35"/>
      <c r="AV342" s="35"/>
      <c r="AW342" s="35"/>
      <c r="AX342" s="35"/>
      <c r="AY342" s="101"/>
      <c r="AZ342" s="114"/>
      <c r="BA342" s="35"/>
      <c r="BB342" s="35"/>
      <c r="BC342" s="35"/>
      <c r="BD342" s="35"/>
      <c r="BE342" s="35"/>
      <c r="BF342" s="35"/>
      <c r="BG342" s="243"/>
      <c r="BH342" s="243"/>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row>
    <row r="343" ht="24.75" customHeight="1">
      <c r="A343" s="35"/>
      <c r="B343" s="82">
        <v>334.0</v>
      </c>
      <c r="C343" s="35"/>
      <c r="D343" s="35"/>
      <c r="E343" s="101"/>
      <c r="F343" s="114"/>
      <c r="G343" s="35"/>
      <c r="H343" s="35"/>
      <c r="I343" s="101"/>
      <c r="J343" s="101"/>
      <c r="K343" s="83">
        <v>200.0</v>
      </c>
      <c r="L343" s="116" t="s">
        <v>5822</v>
      </c>
      <c r="M343" s="35"/>
      <c r="N343" s="35"/>
      <c r="O343" s="35"/>
      <c r="P343" s="35"/>
      <c r="Q343" s="101"/>
      <c r="R343" s="114"/>
      <c r="S343" s="243"/>
      <c r="T343" s="250"/>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101"/>
      <c r="AT343" s="35"/>
      <c r="AU343" s="35"/>
      <c r="AV343" s="35"/>
      <c r="AW343" s="35"/>
      <c r="AX343" s="35"/>
      <c r="AY343" s="101"/>
      <c r="AZ343" s="114"/>
      <c r="BA343" s="35"/>
      <c r="BB343" s="35"/>
      <c r="BC343" s="35"/>
      <c r="BD343" s="35"/>
      <c r="BE343" s="35"/>
      <c r="BF343" s="35"/>
      <c r="BG343" s="243"/>
      <c r="BH343" s="243"/>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row>
    <row r="344" ht="24.75" customHeight="1">
      <c r="A344" s="35"/>
      <c r="B344" s="82">
        <v>335.0</v>
      </c>
      <c r="C344" s="35"/>
      <c r="D344" s="35"/>
      <c r="E344" s="101"/>
      <c r="F344" s="114"/>
      <c r="G344" s="35"/>
      <c r="H344" s="35"/>
      <c r="I344" s="101"/>
      <c r="J344" s="101"/>
      <c r="K344" s="83">
        <v>200.0</v>
      </c>
      <c r="L344" s="116" t="s">
        <v>5825</v>
      </c>
      <c r="M344" s="35"/>
      <c r="N344" s="35"/>
      <c r="O344" s="35"/>
      <c r="P344" s="35"/>
      <c r="Q344" s="101"/>
      <c r="R344" s="114"/>
      <c r="S344" s="243"/>
      <c r="T344" s="250"/>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101"/>
      <c r="AT344" s="35"/>
      <c r="AU344" s="35"/>
      <c r="AV344" s="35"/>
      <c r="AW344" s="35"/>
      <c r="AX344" s="35"/>
      <c r="AY344" s="101"/>
      <c r="AZ344" s="114"/>
      <c r="BA344" s="35"/>
      <c r="BB344" s="35"/>
      <c r="BC344" s="35"/>
      <c r="BD344" s="35"/>
      <c r="BE344" s="35"/>
      <c r="BF344" s="35"/>
      <c r="BG344" s="243"/>
      <c r="BH344" s="243"/>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row>
    <row r="345" ht="24.75" customHeight="1">
      <c r="A345" s="35"/>
      <c r="B345" s="82">
        <v>336.0</v>
      </c>
      <c r="C345" s="35"/>
      <c r="D345" s="35"/>
      <c r="E345" s="101"/>
      <c r="F345" s="114"/>
      <c r="G345" s="35"/>
      <c r="H345" s="35"/>
      <c r="I345" s="101"/>
      <c r="J345" s="101"/>
      <c r="K345" s="83">
        <v>200.0</v>
      </c>
      <c r="L345" s="116" t="s">
        <v>5828</v>
      </c>
      <c r="M345" s="35"/>
      <c r="N345" s="35"/>
      <c r="O345" s="35"/>
      <c r="P345" s="35"/>
      <c r="Q345" s="101"/>
      <c r="R345" s="114"/>
      <c r="S345" s="243"/>
      <c r="T345" s="250"/>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101"/>
      <c r="AT345" s="35"/>
      <c r="AU345" s="35"/>
      <c r="AV345" s="35"/>
      <c r="AW345" s="35"/>
      <c r="AX345" s="35"/>
      <c r="AY345" s="101"/>
      <c r="AZ345" s="114"/>
      <c r="BA345" s="35"/>
      <c r="BB345" s="35"/>
      <c r="BC345" s="35"/>
      <c r="BD345" s="35"/>
      <c r="BE345" s="35"/>
      <c r="BF345" s="35"/>
      <c r="BG345" s="243"/>
      <c r="BH345" s="243"/>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row>
    <row r="346" ht="24.75" customHeight="1">
      <c r="A346" s="35"/>
      <c r="B346" s="82">
        <v>337.0</v>
      </c>
      <c r="C346" s="35"/>
      <c r="D346" s="35"/>
      <c r="E346" s="101"/>
      <c r="F346" s="114"/>
      <c r="G346" s="35"/>
      <c r="H346" s="35"/>
      <c r="I346" s="35"/>
      <c r="J346" s="101"/>
      <c r="K346" s="83">
        <v>200.0</v>
      </c>
      <c r="L346" s="116" t="s">
        <v>5831</v>
      </c>
      <c r="M346" s="35"/>
      <c r="N346" s="35"/>
      <c r="O346" s="35"/>
      <c r="P346" s="35"/>
      <c r="Q346" s="101"/>
      <c r="R346" s="114"/>
      <c r="S346" s="243"/>
      <c r="T346" s="250"/>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101"/>
      <c r="AT346" s="35"/>
      <c r="AU346" s="35"/>
      <c r="AV346" s="35"/>
      <c r="AW346" s="35"/>
      <c r="AX346" s="35"/>
      <c r="AY346" s="101"/>
      <c r="AZ346" s="114"/>
      <c r="BA346" s="35"/>
      <c r="BB346" s="35"/>
      <c r="BC346" s="35"/>
      <c r="BD346" s="35"/>
      <c r="BE346" s="35"/>
      <c r="BF346" s="35"/>
      <c r="BG346" s="243"/>
      <c r="BH346" s="243"/>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row>
    <row r="347" ht="24.75" customHeight="1">
      <c r="A347" s="35"/>
      <c r="B347" s="82">
        <v>338.0</v>
      </c>
      <c r="C347" s="35"/>
      <c r="D347" s="35"/>
      <c r="E347" s="101"/>
      <c r="F347" s="114"/>
      <c r="G347" s="35"/>
      <c r="H347" s="35"/>
      <c r="I347" s="35"/>
      <c r="J347" s="101"/>
      <c r="K347" s="83">
        <v>200.0</v>
      </c>
      <c r="L347" s="116" t="s">
        <v>5834</v>
      </c>
      <c r="M347" s="35"/>
      <c r="N347" s="35"/>
      <c r="O347" s="35"/>
      <c r="P347" s="35"/>
      <c r="Q347" s="101"/>
      <c r="R347" s="114"/>
      <c r="S347" s="243"/>
      <c r="T347" s="250"/>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101"/>
      <c r="AT347" s="35"/>
      <c r="AU347" s="35"/>
      <c r="AV347" s="35"/>
      <c r="AW347" s="35"/>
      <c r="AX347" s="35"/>
      <c r="AY347" s="101"/>
      <c r="AZ347" s="114"/>
      <c r="BA347" s="35"/>
      <c r="BB347" s="35"/>
      <c r="BC347" s="35"/>
      <c r="BD347" s="35"/>
      <c r="BE347" s="35"/>
      <c r="BF347" s="35"/>
      <c r="BG347" s="243"/>
      <c r="BH347" s="243"/>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row>
    <row r="348" ht="24.75" customHeight="1">
      <c r="A348" s="35"/>
      <c r="B348" s="82">
        <v>339.0</v>
      </c>
      <c r="C348" s="35"/>
      <c r="D348" s="35"/>
      <c r="E348" s="101"/>
      <c r="F348" s="114"/>
      <c r="G348" s="35"/>
      <c r="H348" s="35"/>
      <c r="I348" s="35"/>
      <c r="J348" s="101"/>
      <c r="K348" s="83">
        <v>200.0</v>
      </c>
      <c r="L348" s="116" t="s">
        <v>5837</v>
      </c>
      <c r="M348" s="35"/>
      <c r="N348" s="35"/>
      <c r="O348" s="35"/>
      <c r="P348" s="35"/>
      <c r="Q348" s="101"/>
      <c r="R348" s="114"/>
      <c r="S348" s="243"/>
      <c r="T348" s="250"/>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101"/>
      <c r="AT348" s="35"/>
      <c r="AU348" s="35"/>
      <c r="AV348" s="35"/>
      <c r="AW348" s="35"/>
      <c r="AX348" s="35"/>
      <c r="AY348" s="101"/>
      <c r="AZ348" s="114"/>
      <c r="BA348" s="35"/>
      <c r="BB348" s="35"/>
      <c r="BC348" s="35"/>
      <c r="BD348" s="35"/>
      <c r="BE348" s="35"/>
      <c r="BF348" s="35"/>
      <c r="BG348" s="243"/>
      <c r="BH348" s="243"/>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row>
    <row r="349" ht="24.75" customHeight="1">
      <c r="A349" s="35"/>
      <c r="B349" s="82">
        <v>340.0</v>
      </c>
      <c r="C349" s="35"/>
      <c r="D349" s="35"/>
      <c r="E349" s="101"/>
      <c r="F349" s="114"/>
      <c r="G349" s="35"/>
      <c r="H349" s="35"/>
      <c r="I349" s="35"/>
      <c r="J349" s="101"/>
      <c r="K349" s="83">
        <v>200.0</v>
      </c>
      <c r="L349" s="116" t="s">
        <v>5840</v>
      </c>
      <c r="M349" s="35"/>
      <c r="N349" s="35"/>
      <c r="O349" s="35"/>
      <c r="P349" s="35"/>
      <c r="Q349" s="101"/>
      <c r="R349" s="114"/>
      <c r="S349" s="243"/>
      <c r="T349" s="250"/>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101"/>
      <c r="AT349" s="35"/>
      <c r="AU349" s="35"/>
      <c r="AV349" s="35"/>
      <c r="AW349" s="35"/>
      <c r="AX349" s="35"/>
      <c r="AY349" s="101"/>
      <c r="AZ349" s="114"/>
      <c r="BA349" s="35"/>
      <c r="BB349" s="35"/>
      <c r="BC349" s="35"/>
      <c r="BD349" s="35"/>
      <c r="BE349" s="35"/>
      <c r="BF349" s="35"/>
      <c r="BG349" s="243"/>
      <c r="BH349" s="243"/>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row>
    <row r="350" ht="24.75" customHeight="1">
      <c r="A350" s="35"/>
      <c r="B350" s="82">
        <v>341.0</v>
      </c>
      <c r="C350" s="35"/>
      <c r="D350" s="35"/>
      <c r="E350" s="101"/>
      <c r="F350" s="114"/>
      <c r="G350" s="35"/>
      <c r="H350" s="35"/>
      <c r="I350" s="35"/>
      <c r="J350" s="101"/>
      <c r="K350" s="83">
        <v>200.0</v>
      </c>
      <c r="L350" s="116" t="s">
        <v>5843</v>
      </c>
      <c r="M350" s="35"/>
      <c r="N350" s="35"/>
      <c r="O350" s="35"/>
      <c r="P350" s="35"/>
      <c r="Q350" s="101"/>
      <c r="R350" s="114"/>
      <c r="S350" s="243"/>
      <c r="T350" s="250"/>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101"/>
      <c r="AT350" s="35"/>
      <c r="AU350" s="35"/>
      <c r="AV350" s="35"/>
      <c r="AW350" s="35"/>
      <c r="AX350" s="35"/>
      <c r="AY350" s="101"/>
      <c r="AZ350" s="114"/>
      <c r="BA350" s="35"/>
      <c r="BB350" s="35"/>
      <c r="BC350" s="35"/>
      <c r="BD350" s="35"/>
      <c r="BE350" s="35"/>
      <c r="BF350" s="35"/>
      <c r="BG350" s="243"/>
      <c r="BH350" s="243"/>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row>
    <row r="351" ht="24.75" customHeight="1">
      <c r="A351" s="35"/>
      <c r="B351" s="82">
        <v>342.0</v>
      </c>
      <c r="C351" s="35"/>
      <c r="D351" s="35"/>
      <c r="E351" s="101"/>
      <c r="F351" s="114"/>
      <c r="G351" s="35"/>
      <c r="H351" s="35"/>
      <c r="I351" s="35"/>
      <c r="J351" s="101"/>
      <c r="K351" s="83">
        <v>200.0</v>
      </c>
      <c r="L351" s="116" t="s">
        <v>5846</v>
      </c>
      <c r="M351" s="35"/>
      <c r="N351" s="35"/>
      <c r="O351" s="35"/>
      <c r="P351" s="35"/>
      <c r="Q351" s="101"/>
      <c r="R351" s="114"/>
      <c r="S351" s="243"/>
      <c r="T351" s="250"/>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101"/>
      <c r="AT351" s="35"/>
      <c r="AU351" s="35"/>
      <c r="AV351" s="35"/>
      <c r="AW351" s="35"/>
      <c r="AX351" s="35"/>
      <c r="AY351" s="101"/>
      <c r="AZ351" s="114"/>
      <c r="BA351" s="35"/>
      <c r="BB351" s="35"/>
      <c r="BC351" s="35"/>
      <c r="BD351" s="35"/>
      <c r="BE351" s="35"/>
      <c r="BF351" s="35"/>
      <c r="BG351" s="243"/>
      <c r="BH351" s="243"/>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row>
    <row r="352" ht="24.75" customHeight="1">
      <c r="A352" s="35"/>
      <c r="B352" s="82">
        <v>343.0</v>
      </c>
      <c r="C352" s="35"/>
      <c r="D352" s="35"/>
      <c r="E352" s="101"/>
      <c r="F352" s="114"/>
      <c r="G352" s="35"/>
      <c r="H352" s="35"/>
      <c r="I352" s="35"/>
      <c r="J352" s="101"/>
      <c r="K352" s="83">
        <v>200.0</v>
      </c>
      <c r="L352" s="116" t="s">
        <v>5849</v>
      </c>
      <c r="M352" s="35"/>
      <c r="N352" s="35"/>
      <c r="O352" s="35"/>
      <c r="P352" s="35"/>
      <c r="Q352" s="101"/>
      <c r="R352" s="114"/>
      <c r="S352" s="243"/>
      <c r="T352" s="250"/>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101"/>
      <c r="AT352" s="35"/>
      <c r="AU352" s="35"/>
      <c r="AV352" s="35"/>
      <c r="AW352" s="35"/>
      <c r="AX352" s="35"/>
      <c r="AY352" s="101"/>
      <c r="AZ352" s="114"/>
      <c r="BA352" s="35"/>
      <c r="BB352" s="35"/>
      <c r="BC352" s="35"/>
      <c r="BD352" s="35"/>
      <c r="BE352" s="35"/>
      <c r="BF352" s="35"/>
      <c r="BG352" s="243"/>
      <c r="BH352" s="243"/>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row>
    <row r="353" ht="24.75" customHeight="1">
      <c r="A353" s="35"/>
      <c r="B353" s="82">
        <v>344.0</v>
      </c>
      <c r="C353" s="35"/>
      <c r="D353" s="35"/>
      <c r="E353" s="101"/>
      <c r="F353" s="114"/>
      <c r="G353" s="35"/>
      <c r="H353" s="35"/>
      <c r="I353" s="35"/>
      <c r="J353" s="101"/>
      <c r="K353" s="83">
        <v>200.0</v>
      </c>
      <c r="L353" s="116" t="s">
        <v>5852</v>
      </c>
      <c r="M353" s="35"/>
      <c r="N353" s="35"/>
      <c r="O353" s="35"/>
      <c r="P353" s="35"/>
      <c r="Q353" s="101"/>
      <c r="R353" s="114"/>
      <c r="S353" s="243"/>
      <c r="T353" s="250"/>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101"/>
      <c r="AT353" s="35"/>
      <c r="AU353" s="35"/>
      <c r="AV353" s="35"/>
      <c r="AW353" s="35"/>
      <c r="AX353" s="35"/>
      <c r="AY353" s="101"/>
      <c r="AZ353" s="114"/>
      <c r="BA353" s="35"/>
      <c r="BB353" s="35"/>
      <c r="BC353" s="35"/>
      <c r="BD353" s="35"/>
      <c r="BE353" s="35"/>
      <c r="BF353" s="35"/>
      <c r="BG353" s="243"/>
      <c r="BH353" s="243"/>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row>
    <row r="354" ht="24.75" customHeight="1">
      <c r="A354" s="35"/>
      <c r="B354" s="82">
        <v>345.0</v>
      </c>
      <c r="C354" s="35"/>
      <c r="D354" s="35"/>
      <c r="E354" s="101"/>
      <c r="F354" s="114"/>
      <c r="G354" s="35"/>
      <c r="H354" s="35"/>
      <c r="I354" s="35"/>
      <c r="J354" s="101"/>
      <c r="K354" s="83">
        <v>200.0</v>
      </c>
      <c r="L354" s="116" t="s">
        <v>5855</v>
      </c>
      <c r="M354" s="35"/>
      <c r="N354" s="35"/>
      <c r="O354" s="35"/>
      <c r="P354" s="35"/>
      <c r="Q354" s="101"/>
      <c r="R354" s="114"/>
      <c r="S354" s="243"/>
      <c r="T354" s="250"/>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101"/>
      <c r="AT354" s="35"/>
      <c r="AU354" s="35"/>
      <c r="AV354" s="35"/>
      <c r="AW354" s="35"/>
      <c r="AX354" s="35"/>
      <c r="AY354" s="101"/>
      <c r="AZ354" s="114"/>
      <c r="BA354" s="35"/>
      <c r="BB354" s="35"/>
      <c r="BC354" s="35"/>
      <c r="BD354" s="35"/>
      <c r="BE354" s="35"/>
      <c r="BF354" s="35"/>
      <c r="BG354" s="243"/>
      <c r="BH354" s="243"/>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row>
    <row r="355" ht="24.75" customHeight="1">
      <c r="A355" s="35"/>
      <c r="B355" s="82">
        <v>346.0</v>
      </c>
      <c r="C355" s="35"/>
      <c r="D355" s="35"/>
      <c r="E355" s="101"/>
      <c r="F355" s="114"/>
      <c r="G355" s="35"/>
      <c r="H355" s="35"/>
      <c r="I355" s="35"/>
      <c r="J355" s="101"/>
      <c r="K355" s="83">
        <v>200.0</v>
      </c>
      <c r="L355" s="116" t="s">
        <v>5858</v>
      </c>
      <c r="M355" s="35"/>
      <c r="N355" s="35"/>
      <c r="O355" s="35"/>
      <c r="P355" s="35"/>
      <c r="Q355" s="101"/>
      <c r="R355" s="114"/>
      <c r="S355" s="243"/>
      <c r="T355" s="250"/>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101"/>
      <c r="AT355" s="35"/>
      <c r="AU355" s="35"/>
      <c r="AV355" s="35"/>
      <c r="AW355" s="35"/>
      <c r="AX355" s="35"/>
      <c r="AY355" s="101"/>
      <c r="AZ355" s="114"/>
      <c r="BA355" s="35"/>
      <c r="BB355" s="35"/>
      <c r="BC355" s="35"/>
      <c r="BD355" s="35"/>
      <c r="BE355" s="35"/>
      <c r="BF355" s="35"/>
      <c r="BG355" s="243"/>
      <c r="BH355" s="243"/>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row>
    <row r="356" ht="24.75" customHeight="1">
      <c r="A356" s="35"/>
      <c r="B356" s="82">
        <v>347.0</v>
      </c>
      <c r="C356" s="35"/>
      <c r="D356" s="35"/>
      <c r="E356" s="101"/>
      <c r="F356" s="114"/>
      <c r="G356" s="35"/>
      <c r="H356" s="35"/>
      <c r="I356" s="35"/>
      <c r="J356" s="101"/>
      <c r="K356" s="83">
        <v>200.0</v>
      </c>
      <c r="L356" s="116" t="s">
        <v>5861</v>
      </c>
      <c r="M356" s="35"/>
      <c r="N356" s="35"/>
      <c r="O356" s="35"/>
      <c r="P356" s="35"/>
      <c r="Q356" s="101"/>
      <c r="R356" s="114"/>
      <c r="S356" s="243"/>
      <c r="T356" s="250"/>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101"/>
      <c r="AT356" s="35"/>
      <c r="AU356" s="35"/>
      <c r="AV356" s="35"/>
      <c r="AW356" s="35"/>
      <c r="AX356" s="35"/>
      <c r="AY356" s="101"/>
      <c r="AZ356" s="114"/>
      <c r="BA356" s="35"/>
      <c r="BB356" s="35"/>
      <c r="BC356" s="35"/>
      <c r="BD356" s="35"/>
      <c r="BE356" s="35"/>
      <c r="BF356" s="35"/>
      <c r="BG356" s="243"/>
      <c r="BH356" s="243"/>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row>
    <row r="357" ht="24.75" customHeight="1">
      <c r="A357" s="35"/>
      <c r="B357" s="82">
        <v>348.0</v>
      </c>
      <c r="C357" s="35"/>
      <c r="D357" s="35"/>
      <c r="E357" s="101"/>
      <c r="F357" s="114"/>
      <c r="G357" s="35"/>
      <c r="H357" s="35"/>
      <c r="I357" s="35"/>
      <c r="J357" s="101"/>
      <c r="K357" s="83">
        <v>200.0</v>
      </c>
      <c r="L357" s="116" t="s">
        <v>5864</v>
      </c>
      <c r="M357" s="35"/>
      <c r="N357" s="35"/>
      <c r="O357" s="35"/>
      <c r="P357" s="35"/>
      <c r="Q357" s="101"/>
      <c r="R357" s="114"/>
      <c r="S357" s="243"/>
      <c r="T357" s="250"/>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101"/>
      <c r="AT357" s="35"/>
      <c r="AU357" s="35"/>
      <c r="AV357" s="35"/>
      <c r="AW357" s="35"/>
      <c r="AX357" s="35"/>
      <c r="AY357" s="101"/>
      <c r="AZ357" s="114"/>
      <c r="BA357" s="35"/>
      <c r="BB357" s="35"/>
      <c r="BC357" s="35"/>
      <c r="BD357" s="35"/>
      <c r="BE357" s="35"/>
      <c r="BF357" s="35"/>
      <c r="BG357" s="243"/>
      <c r="BH357" s="243"/>
      <c r="BI357" s="35"/>
      <c r="BJ357" s="35"/>
      <c r="BK357" s="35"/>
      <c r="BL357" s="35"/>
      <c r="BM357" s="35"/>
      <c r="BN357" s="35"/>
      <c r="BO357" s="35"/>
      <c r="BP357" s="35"/>
      <c r="BQ357" s="35"/>
      <c r="BR357" s="35"/>
      <c r="BS357" s="35"/>
      <c r="BT357" s="35"/>
      <c r="BU357" s="35"/>
      <c r="BV357" s="35"/>
      <c r="BW357" s="35"/>
      <c r="BX357" s="35"/>
      <c r="BY357" s="35"/>
      <c r="BZ357" s="35"/>
      <c r="CA357" s="35"/>
      <c r="CB357" s="35"/>
      <c r="CC357" s="35"/>
      <c r="CD357" s="35"/>
      <c r="CE357" s="35"/>
      <c r="CF357" s="35"/>
      <c r="CG357" s="35"/>
      <c r="CH357" s="35"/>
      <c r="CI357" s="35"/>
      <c r="CJ357" s="35"/>
    </row>
    <row r="358" ht="24.75" customHeight="1">
      <c r="A358" s="35"/>
      <c r="B358" s="82">
        <v>349.0</v>
      </c>
      <c r="C358" s="35"/>
      <c r="D358" s="35"/>
      <c r="E358" s="101"/>
      <c r="F358" s="114"/>
      <c r="G358" s="35"/>
      <c r="H358" s="35"/>
      <c r="I358" s="35"/>
      <c r="J358" s="101"/>
      <c r="K358" s="83">
        <v>300.0</v>
      </c>
      <c r="L358" s="116" t="s">
        <v>5867</v>
      </c>
      <c r="M358" s="35"/>
      <c r="N358" s="35"/>
      <c r="O358" s="35"/>
      <c r="P358" s="35"/>
      <c r="Q358" s="101"/>
      <c r="R358" s="114"/>
      <c r="S358" s="243"/>
      <c r="T358" s="250"/>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101"/>
      <c r="AT358" s="35"/>
      <c r="AU358" s="35"/>
      <c r="AV358" s="35"/>
      <c r="AW358" s="35"/>
      <c r="AX358" s="35"/>
      <c r="AY358" s="101"/>
      <c r="AZ358" s="114"/>
      <c r="BA358" s="35"/>
      <c r="BB358" s="35"/>
      <c r="BC358" s="35"/>
      <c r="BD358" s="35"/>
      <c r="BE358" s="35"/>
      <c r="BF358" s="35"/>
      <c r="BG358" s="243"/>
      <c r="BH358" s="243"/>
      <c r="BI358" s="35"/>
      <c r="BJ358" s="35"/>
      <c r="BK358" s="35"/>
      <c r="BL358" s="35"/>
      <c r="BM358" s="35"/>
      <c r="BN358" s="35"/>
      <c r="BO358" s="35"/>
      <c r="BP358" s="35"/>
      <c r="BQ358" s="35"/>
      <c r="BR358" s="35"/>
      <c r="BS358" s="35"/>
      <c r="BT358" s="35"/>
      <c r="BU358" s="35"/>
      <c r="BV358" s="35"/>
      <c r="BW358" s="35"/>
      <c r="BX358" s="35"/>
      <c r="BY358" s="35"/>
      <c r="BZ358" s="35"/>
      <c r="CA358" s="35"/>
      <c r="CB358" s="35"/>
      <c r="CC358" s="35"/>
      <c r="CD358" s="35"/>
      <c r="CE358" s="35"/>
      <c r="CF358" s="35"/>
      <c r="CG358" s="35"/>
      <c r="CH358" s="35"/>
      <c r="CI358" s="35"/>
      <c r="CJ358" s="35"/>
    </row>
    <row r="359" ht="24.75" customHeight="1">
      <c r="A359" s="35"/>
      <c r="B359" s="82">
        <v>350.0</v>
      </c>
      <c r="C359" s="35"/>
      <c r="D359" s="35"/>
      <c r="E359" s="101"/>
      <c r="F359" s="114"/>
      <c r="G359" s="35"/>
      <c r="H359" s="35"/>
      <c r="I359" s="35"/>
      <c r="J359" s="101"/>
      <c r="K359" s="83">
        <v>300.0</v>
      </c>
      <c r="L359" s="116" t="s">
        <v>5870</v>
      </c>
      <c r="M359" s="35"/>
      <c r="N359" s="35"/>
      <c r="O359" s="35"/>
      <c r="P359" s="35"/>
      <c r="Q359" s="101"/>
      <c r="R359" s="114"/>
      <c r="S359" s="243"/>
      <c r="T359" s="250"/>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101"/>
      <c r="AT359" s="35"/>
      <c r="AU359" s="35"/>
      <c r="AV359" s="35"/>
      <c r="AW359" s="35"/>
      <c r="AX359" s="35"/>
      <c r="AY359" s="101"/>
      <c r="AZ359" s="114"/>
      <c r="BA359" s="35"/>
      <c r="BB359" s="35"/>
      <c r="BC359" s="35"/>
      <c r="BD359" s="35"/>
      <c r="BE359" s="35"/>
      <c r="BF359" s="35"/>
      <c r="BG359" s="243"/>
      <c r="BH359" s="243"/>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row>
    <row r="360" ht="24.75" customHeight="1">
      <c r="A360" s="35"/>
      <c r="B360" s="82">
        <v>351.0</v>
      </c>
      <c r="C360" s="35"/>
      <c r="D360" s="35"/>
      <c r="E360" s="101"/>
      <c r="F360" s="114"/>
      <c r="G360" s="35"/>
      <c r="H360" s="35"/>
      <c r="I360" s="35"/>
      <c r="J360" s="101"/>
      <c r="K360" s="83">
        <v>200.0</v>
      </c>
      <c r="L360" s="116" t="s">
        <v>5873</v>
      </c>
      <c r="M360" s="35"/>
      <c r="N360" s="35"/>
      <c r="O360" s="35"/>
      <c r="P360" s="35"/>
      <c r="Q360" s="101"/>
      <c r="R360" s="114"/>
      <c r="S360" s="243"/>
      <c r="T360" s="250"/>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101"/>
      <c r="AT360" s="35"/>
      <c r="AU360" s="35"/>
      <c r="AV360" s="35"/>
      <c r="AW360" s="35"/>
      <c r="AX360" s="35"/>
      <c r="AY360" s="101"/>
      <c r="AZ360" s="114"/>
      <c r="BA360" s="35"/>
      <c r="BB360" s="35"/>
      <c r="BC360" s="35"/>
      <c r="BD360" s="35"/>
      <c r="BE360" s="35"/>
      <c r="BF360" s="35"/>
      <c r="BG360" s="243"/>
      <c r="BH360" s="243"/>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row>
    <row r="361" ht="24.75" customHeight="1">
      <c r="A361" s="35"/>
      <c r="B361" s="82">
        <v>352.0</v>
      </c>
      <c r="C361" s="35"/>
      <c r="D361" s="35"/>
      <c r="E361" s="101"/>
      <c r="F361" s="114"/>
      <c r="G361" s="35"/>
      <c r="H361" s="35"/>
      <c r="I361" s="35"/>
      <c r="J361" s="101"/>
      <c r="K361" s="83">
        <v>200.0</v>
      </c>
      <c r="L361" s="116" t="s">
        <v>5875</v>
      </c>
      <c r="M361" s="35"/>
      <c r="N361" s="35"/>
      <c r="O361" s="35"/>
      <c r="P361" s="35"/>
      <c r="Q361" s="101"/>
      <c r="R361" s="114"/>
      <c r="S361" s="243"/>
      <c r="T361" s="250"/>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101"/>
      <c r="AT361" s="35"/>
      <c r="AU361" s="35"/>
      <c r="AV361" s="35"/>
      <c r="AW361" s="35"/>
      <c r="AX361" s="35"/>
      <c r="AY361" s="101"/>
      <c r="AZ361" s="114"/>
      <c r="BA361" s="35"/>
      <c r="BB361" s="35"/>
      <c r="BC361" s="35"/>
      <c r="BD361" s="35"/>
      <c r="BE361" s="35"/>
      <c r="BF361" s="35"/>
      <c r="BG361" s="243"/>
      <c r="BH361" s="243"/>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row>
    <row r="362" ht="24.75" customHeight="1">
      <c r="A362" s="35"/>
      <c r="B362" s="82">
        <v>353.0</v>
      </c>
      <c r="C362" s="35"/>
      <c r="D362" s="35"/>
      <c r="E362" s="101"/>
      <c r="F362" s="114"/>
      <c r="G362" s="35"/>
      <c r="H362" s="35"/>
      <c r="I362" s="35"/>
      <c r="J362" s="101"/>
      <c r="K362" s="83">
        <v>200.0</v>
      </c>
      <c r="L362" s="116" t="s">
        <v>5877</v>
      </c>
      <c r="M362" s="35"/>
      <c r="N362" s="35"/>
      <c r="O362" s="35"/>
      <c r="P362" s="35"/>
      <c r="Q362" s="101"/>
      <c r="R362" s="114"/>
      <c r="S362" s="243"/>
      <c r="T362" s="250"/>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101"/>
      <c r="AT362" s="35"/>
      <c r="AU362" s="35"/>
      <c r="AV362" s="35"/>
      <c r="AW362" s="35"/>
      <c r="AX362" s="35"/>
      <c r="AY362" s="101"/>
      <c r="AZ362" s="114"/>
      <c r="BA362" s="35"/>
      <c r="BB362" s="35"/>
      <c r="BC362" s="35"/>
      <c r="BD362" s="35"/>
      <c r="BE362" s="35"/>
      <c r="BF362" s="35"/>
      <c r="BG362" s="243"/>
      <c r="BH362" s="243"/>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row>
    <row r="363" ht="24.75" customHeight="1">
      <c r="A363" s="35"/>
      <c r="B363" s="82">
        <v>354.0</v>
      </c>
      <c r="C363" s="35"/>
      <c r="D363" s="35"/>
      <c r="E363" s="101"/>
      <c r="F363" s="114"/>
      <c r="G363" s="35"/>
      <c r="H363" s="35"/>
      <c r="I363" s="35"/>
      <c r="J363" s="101"/>
      <c r="K363" s="83">
        <v>400.0</v>
      </c>
      <c r="L363" s="116" t="s">
        <v>5879</v>
      </c>
      <c r="M363" s="35"/>
      <c r="N363" s="35"/>
      <c r="O363" s="35"/>
      <c r="P363" s="35"/>
      <c r="Q363" s="101"/>
      <c r="R363" s="114"/>
      <c r="S363" s="243"/>
      <c r="T363" s="250"/>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101"/>
      <c r="AT363" s="35"/>
      <c r="AU363" s="35"/>
      <c r="AV363" s="35"/>
      <c r="AW363" s="35"/>
      <c r="AX363" s="35"/>
      <c r="AY363" s="101"/>
      <c r="AZ363" s="114"/>
      <c r="BA363" s="35"/>
      <c r="BB363" s="35"/>
      <c r="BC363" s="35"/>
      <c r="BD363" s="35"/>
      <c r="BE363" s="35"/>
      <c r="BF363" s="35"/>
      <c r="BG363" s="243"/>
      <c r="BH363" s="243"/>
      <c r="BI363" s="35"/>
      <c r="BJ363" s="35"/>
      <c r="BK363" s="35"/>
      <c r="BL363" s="35"/>
      <c r="BM363" s="35"/>
      <c r="BN363" s="35"/>
      <c r="BO363" s="35"/>
      <c r="BP363" s="35"/>
      <c r="BQ363" s="35"/>
      <c r="BR363" s="35"/>
      <c r="BS363" s="35"/>
      <c r="BT363" s="35"/>
      <c r="BU363" s="35"/>
      <c r="BV363" s="35"/>
      <c r="BW363" s="35"/>
      <c r="BX363" s="35"/>
      <c r="BY363" s="35"/>
      <c r="BZ363" s="35"/>
      <c r="CA363" s="35"/>
      <c r="CB363" s="35"/>
      <c r="CC363" s="35"/>
      <c r="CD363" s="35"/>
      <c r="CE363" s="35"/>
      <c r="CF363" s="35"/>
      <c r="CG363" s="35"/>
      <c r="CH363" s="35"/>
      <c r="CI363" s="35"/>
      <c r="CJ363" s="35"/>
    </row>
    <row r="364" ht="24.75" customHeight="1">
      <c r="A364" s="35"/>
      <c r="B364" s="82">
        <v>355.0</v>
      </c>
      <c r="C364" s="35"/>
      <c r="D364" s="35"/>
      <c r="E364" s="101"/>
      <c r="F364" s="114"/>
      <c r="G364" s="35"/>
      <c r="H364" s="35"/>
      <c r="I364" s="35"/>
      <c r="J364" s="101"/>
      <c r="K364" s="83">
        <v>200.0</v>
      </c>
      <c r="L364" s="116" t="s">
        <v>5881</v>
      </c>
      <c r="M364" s="35"/>
      <c r="N364" s="35"/>
      <c r="O364" s="35"/>
      <c r="P364" s="35"/>
      <c r="Q364" s="101"/>
      <c r="R364" s="114"/>
      <c r="S364" s="243"/>
      <c r="T364" s="250"/>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101"/>
      <c r="AT364" s="35"/>
      <c r="AU364" s="35"/>
      <c r="AV364" s="35"/>
      <c r="AW364" s="35"/>
      <c r="AX364" s="35"/>
      <c r="AY364" s="101"/>
      <c r="AZ364" s="114"/>
      <c r="BA364" s="35"/>
      <c r="BB364" s="35"/>
      <c r="BC364" s="35"/>
      <c r="BD364" s="35"/>
      <c r="BE364" s="35"/>
      <c r="BF364" s="35"/>
      <c r="BG364" s="243"/>
      <c r="BH364" s="243"/>
      <c r="BI364" s="35"/>
      <c r="BJ364" s="35"/>
      <c r="BK364" s="35"/>
      <c r="BL364" s="35"/>
      <c r="BM364" s="35"/>
      <c r="BN364" s="35"/>
      <c r="BO364" s="35"/>
      <c r="BP364" s="35"/>
      <c r="BQ364" s="35"/>
      <c r="BR364" s="35"/>
      <c r="BS364" s="35"/>
      <c r="BT364" s="35"/>
      <c r="BU364" s="35"/>
      <c r="BV364" s="35"/>
      <c r="BW364" s="35"/>
      <c r="BX364" s="35"/>
      <c r="BY364" s="35"/>
      <c r="BZ364" s="35"/>
      <c r="CA364" s="35"/>
      <c r="CB364" s="35"/>
      <c r="CC364" s="35"/>
      <c r="CD364" s="35"/>
      <c r="CE364" s="35"/>
      <c r="CF364" s="35"/>
      <c r="CG364" s="35"/>
      <c r="CH364" s="35"/>
      <c r="CI364" s="35"/>
      <c r="CJ364" s="35"/>
    </row>
    <row r="365" ht="24.75" customHeight="1">
      <c r="A365" s="35"/>
      <c r="B365" s="82">
        <v>356.0</v>
      </c>
      <c r="C365" s="35"/>
      <c r="D365" s="35"/>
      <c r="E365" s="101"/>
      <c r="F365" s="114"/>
      <c r="G365" s="35"/>
      <c r="H365" s="35"/>
      <c r="I365" s="35"/>
      <c r="J365" s="101"/>
      <c r="K365" s="83">
        <v>200.0</v>
      </c>
      <c r="L365" s="116" t="s">
        <v>5883</v>
      </c>
      <c r="M365" s="35"/>
      <c r="N365" s="35"/>
      <c r="O365" s="35"/>
      <c r="P365" s="35"/>
      <c r="Q365" s="101"/>
      <c r="R365" s="114"/>
      <c r="S365" s="243"/>
      <c r="T365" s="250"/>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101"/>
      <c r="AT365" s="35"/>
      <c r="AU365" s="35"/>
      <c r="AV365" s="35"/>
      <c r="AW365" s="35"/>
      <c r="AX365" s="35"/>
      <c r="AY365" s="101"/>
      <c r="AZ365" s="114"/>
      <c r="BA365" s="35"/>
      <c r="BB365" s="35"/>
      <c r="BC365" s="35"/>
      <c r="BD365" s="35"/>
      <c r="BE365" s="35"/>
      <c r="BF365" s="35"/>
      <c r="BG365" s="243"/>
      <c r="BH365" s="243"/>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row>
    <row r="366" ht="24.75" customHeight="1">
      <c r="A366" s="35"/>
      <c r="B366" s="82">
        <v>357.0</v>
      </c>
      <c r="C366" s="35"/>
      <c r="D366" s="35"/>
      <c r="E366" s="101"/>
      <c r="F366" s="114"/>
      <c r="G366" s="35"/>
      <c r="H366" s="35"/>
      <c r="I366" s="35"/>
      <c r="J366" s="101"/>
      <c r="K366" s="83">
        <v>200.0</v>
      </c>
      <c r="L366" s="116" t="s">
        <v>5885</v>
      </c>
      <c r="M366" s="35"/>
      <c r="N366" s="35"/>
      <c r="O366" s="35"/>
      <c r="P366" s="35"/>
      <c r="Q366" s="101"/>
      <c r="R366" s="114"/>
      <c r="S366" s="243"/>
      <c r="T366" s="250"/>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101"/>
      <c r="AT366" s="35"/>
      <c r="AU366" s="35"/>
      <c r="AV366" s="35"/>
      <c r="AW366" s="35"/>
      <c r="AX366" s="35"/>
      <c r="AY366" s="101"/>
      <c r="AZ366" s="114"/>
      <c r="BA366" s="35"/>
      <c r="BB366" s="35"/>
      <c r="BC366" s="35"/>
      <c r="BD366" s="35"/>
      <c r="BE366" s="35"/>
      <c r="BF366" s="35"/>
      <c r="BG366" s="243"/>
      <c r="BH366" s="243"/>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row>
    <row r="367" ht="24.75" customHeight="1">
      <c r="A367" s="35"/>
      <c r="B367" s="82">
        <v>358.0</v>
      </c>
      <c r="C367" s="35"/>
      <c r="D367" s="35"/>
      <c r="E367" s="101"/>
      <c r="F367" s="114"/>
      <c r="G367" s="35"/>
      <c r="H367" s="35"/>
      <c r="I367" s="35"/>
      <c r="J367" s="101"/>
      <c r="K367" s="83">
        <v>200.0</v>
      </c>
      <c r="L367" s="116" t="s">
        <v>5887</v>
      </c>
      <c r="M367" s="35"/>
      <c r="N367" s="35"/>
      <c r="O367" s="35"/>
      <c r="P367" s="35"/>
      <c r="Q367" s="101"/>
      <c r="R367" s="114"/>
      <c r="S367" s="243"/>
      <c r="T367" s="250"/>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101"/>
      <c r="AT367" s="35"/>
      <c r="AU367" s="35"/>
      <c r="AV367" s="35"/>
      <c r="AW367" s="35"/>
      <c r="AX367" s="35"/>
      <c r="AY367" s="101"/>
      <c r="AZ367" s="114"/>
      <c r="BA367" s="35"/>
      <c r="BB367" s="35"/>
      <c r="BC367" s="35"/>
      <c r="BD367" s="35"/>
      <c r="BE367" s="35"/>
      <c r="BF367" s="35"/>
      <c r="BG367" s="243"/>
      <c r="BH367" s="243"/>
      <c r="BI367" s="35"/>
      <c r="BJ367" s="35"/>
      <c r="BK367" s="35"/>
      <c r="BL367" s="35"/>
      <c r="BM367" s="35"/>
      <c r="BN367" s="35"/>
      <c r="BO367" s="35"/>
      <c r="BP367" s="35"/>
      <c r="BQ367" s="35"/>
      <c r="BR367" s="35"/>
      <c r="BS367" s="35"/>
      <c r="BT367" s="35"/>
      <c r="BU367" s="35"/>
      <c r="BV367" s="35"/>
      <c r="BW367" s="35"/>
      <c r="BX367" s="35"/>
      <c r="BY367" s="35"/>
      <c r="BZ367" s="35"/>
      <c r="CA367" s="35"/>
      <c r="CB367" s="35"/>
      <c r="CC367" s="35"/>
      <c r="CD367" s="35"/>
      <c r="CE367" s="35"/>
      <c r="CF367" s="35"/>
      <c r="CG367" s="35"/>
      <c r="CH367" s="35"/>
      <c r="CI367" s="35"/>
      <c r="CJ367" s="35"/>
    </row>
    <row r="368" ht="24.75" customHeight="1">
      <c r="A368" s="35"/>
      <c r="B368" s="82">
        <v>359.0</v>
      </c>
      <c r="C368" s="35"/>
      <c r="D368" s="35"/>
      <c r="E368" s="101"/>
      <c r="F368" s="114"/>
      <c r="G368" s="35"/>
      <c r="H368" s="35"/>
      <c r="I368" s="35"/>
      <c r="J368" s="101"/>
      <c r="K368" s="83">
        <v>200.0</v>
      </c>
      <c r="L368" s="116" t="s">
        <v>5889</v>
      </c>
      <c r="M368" s="35"/>
      <c r="N368" s="35"/>
      <c r="O368" s="35"/>
      <c r="P368" s="35"/>
      <c r="Q368" s="101"/>
      <c r="R368" s="114"/>
      <c r="S368" s="243"/>
      <c r="T368" s="250"/>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101"/>
      <c r="AT368" s="35"/>
      <c r="AU368" s="35"/>
      <c r="AV368" s="35"/>
      <c r="AW368" s="35"/>
      <c r="AX368" s="35"/>
      <c r="AY368" s="101"/>
      <c r="AZ368" s="114"/>
      <c r="BA368" s="35"/>
      <c r="BB368" s="35"/>
      <c r="BC368" s="35"/>
      <c r="BD368" s="35"/>
      <c r="BE368" s="35"/>
      <c r="BF368" s="35"/>
      <c r="BG368" s="243"/>
      <c r="BH368" s="243"/>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row>
    <row r="369" ht="24.75" customHeight="1">
      <c r="A369" s="35"/>
      <c r="B369" s="82">
        <v>360.0</v>
      </c>
      <c r="C369" s="35"/>
      <c r="D369" s="35"/>
      <c r="E369" s="101"/>
      <c r="F369" s="114"/>
      <c r="G369" s="35"/>
      <c r="H369" s="35"/>
      <c r="I369" s="35"/>
      <c r="J369" s="101"/>
      <c r="K369" s="83">
        <v>600.0</v>
      </c>
      <c r="L369" s="116" t="s">
        <v>5891</v>
      </c>
      <c r="M369" s="35"/>
      <c r="N369" s="35"/>
      <c r="O369" s="35"/>
      <c r="P369" s="35"/>
      <c r="Q369" s="101"/>
      <c r="R369" s="114"/>
      <c r="S369" s="243"/>
      <c r="T369" s="250"/>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101"/>
      <c r="AT369" s="35"/>
      <c r="AU369" s="35"/>
      <c r="AV369" s="35"/>
      <c r="AW369" s="35"/>
      <c r="AX369" s="35"/>
      <c r="AY369" s="101"/>
      <c r="AZ369" s="114"/>
      <c r="BA369" s="35"/>
      <c r="BB369" s="35"/>
      <c r="BC369" s="35"/>
      <c r="BD369" s="35"/>
      <c r="BE369" s="35"/>
      <c r="BF369" s="35"/>
      <c r="BG369" s="243"/>
      <c r="BH369" s="243"/>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row>
    <row r="370" ht="24.75" customHeight="1">
      <c r="A370" s="35"/>
      <c r="B370" s="82">
        <v>361.0</v>
      </c>
      <c r="C370" s="35"/>
      <c r="D370" s="35"/>
      <c r="E370" s="101"/>
      <c r="F370" s="114"/>
      <c r="G370" s="35"/>
      <c r="H370" s="35"/>
      <c r="I370" s="35"/>
      <c r="J370" s="101"/>
      <c r="K370" s="83">
        <v>600.0</v>
      </c>
      <c r="L370" s="116" t="s">
        <v>5893</v>
      </c>
      <c r="M370" s="35"/>
      <c r="N370" s="35"/>
      <c r="O370" s="35"/>
      <c r="P370" s="35"/>
      <c r="Q370" s="101"/>
      <c r="R370" s="114"/>
      <c r="S370" s="243"/>
      <c r="T370" s="250"/>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101"/>
      <c r="AT370" s="35"/>
      <c r="AU370" s="35"/>
      <c r="AV370" s="35"/>
      <c r="AW370" s="35"/>
      <c r="AX370" s="35"/>
      <c r="AY370" s="101"/>
      <c r="AZ370" s="114"/>
      <c r="BA370" s="35"/>
      <c r="BB370" s="35"/>
      <c r="BC370" s="35"/>
      <c r="BD370" s="35"/>
      <c r="BE370" s="35"/>
      <c r="BF370" s="35"/>
      <c r="BG370" s="243"/>
      <c r="BH370" s="243"/>
      <c r="BI370" s="35"/>
      <c r="BJ370" s="35"/>
      <c r="BK370" s="35"/>
      <c r="BL370" s="35"/>
      <c r="BM370" s="35"/>
      <c r="BN370" s="35"/>
      <c r="BO370" s="35"/>
      <c r="BP370" s="35"/>
      <c r="BQ370" s="35"/>
      <c r="BR370" s="35"/>
      <c r="BS370" s="35"/>
      <c r="BT370" s="35"/>
      <c r="BU370" s="35"/>
      <c r="BV370" s="35"/>
      <c r="BW370" s="35"/>
      <c r="BX370" s="35"/>
      <c r="BY370" s="35"/>
      <c r="BZ370" s="35"/>
      <c r="CA370" s="35"/>
      <c r="CB370" s="35"/>
      <c r="CC370" s="35"/>
      <c r="CD370" s="35"/>
      <c r="CE370" s="35"/>
      <c r="CF370" s="35"/>
      <c r="CG370" s="35"/>
      <c r="CH370" s="35"/>
      <c r="CI370" s="35"/>
      <c r="CJ370" s="35"/>
    </row>
    <row r="371" ht="24.75" customHeight="1">
      <c r="A371" s="35"/>
      <c r="B371" s="82">
        <v>362.0</v>
      </c>
      <c r="C371" s="35"/>
      <c r="D371" s="35"/>
      <c r="E371" s="101"/>
      <c r="F371" s="114"/>
      <c r="G371" s="35"/>
      <c r="H371" s="35"/>
      <c r="I371" s="35"/>
      <c r="J371" s="101"/>
      <c r="K371" s="83">
        <v>700.0</v>
      </c>
      <c r="L371" s="116" t="s">
        <v>5895</v>
      </c>
      <c r="M371" s="35"/>
      <c r="N371" s="35"/>
      <c r="O371" s="35"/>
      <c r="P371" s="35"/>
      <c r="Q371" s="101"/>
      <c r="R371" s="114"/>
      <c r="S371" s="243"/>
      <c r="T371" s="250"/>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101"/>
      <c r="AT371" s="35"/>
      <c r="AU371" s="35"/>
      <c r="AV371" s="35"/>
      <c r="AW371" s="35"/>
      <c r="AX371" s="35"/>
      <c r="AY371" s="101"/>
      <c r="AZ371" s="114"/>
      <c r="BA371" s="35"/>
      <c r="BB371" s="35"/>
      <c r="BC371" s="35"/>
      <c r="BD371" s="35"/>
      <c r="BE371" s="35"/>
      <c r="BF371" s="35"/>
      <c r="BG371" s="243"/>
      <c r="BH371" s="243"/>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row>
    <row r="372" ht="24.75" customHeight="1">
      <c r="A372" s="35"/>
      <c r="B372" s="82">
        <v>363.0</v>
      </c>
      <c r="C372" s="35"/>
      <c r="D372" s="35"/>
      <c r="E372" s="101"/>
      <c r="F372" s="114"/>
      <c r="G372" s="35"/>
      <c r="H372" s="35"/>
      <c r="I372" s="35"/>
      <c r="J372" s="101"/>
      <c r="K372" s="83" t="s">
        <v>5897</v>
      </c>
      <c r="L372" s="116" t="s">
        <v>5898</v>
      </c>
      <c r="M372" s="35"/>
      <c r="N372" s="35"/>
      <c r="O372" s="35"/>
      <c r="P372" s="35"/>
      <c r="Q372" s="101"/>
      <c r="R372" s="114"/>
      <c r="S372" s="243"/>
      <c r="T372" s="250"/>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101"/>
      <c r="AT372" s="35"/>
      <c r="AU372" s="35"/>
      <c r="AV372" s="35"/>
      <c r="AW372" s="35"/>
      <c r="AX372" s="35"/>
      <c r="AY372" s="101"/>
      <c r="AZ372" s="114"/>
      <c r="BA372" s="35"/>
      <c r="BB372" s="35"/>
      <c r="BC372" s="35"/>
      <c r="BD372" s="35"/>
      <c r="BE372" s="35"/>
      <c r="BF372" s="35"/>
      <c r="BG372" s="243"/>
      <c r="BH372" s="243"/>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row>
    <row r="373" ht="24.75" customHeight="1">
      <c r="A373" s="35"/>
      <c r="B373" s="82">
        <v>364.0</v>
      </c>
      <c r="C373" s="35"/>
      <c r="D373" s="35"/>
      <c r="E373" s="101"/>
      <c r="F373" s="114"/>
      <c r="G373" s="35"/>
      <c r="H373" s="35"/>
      <c r="I373" s="35"/>
      <c r="J373" s="101"/>
      <c r="K373" s="83">
        <v>700.0</v>
      </c>
      <c r="L373" s="116" t="s">
        <v>5900</v>
      </c>
      <c r="M373" s="35"/>
      <c r="N373" s="35"/>
      <c r="O373" s="35"/>
      <c r="P373" s="35"/>
      <c r="Q373" s="101"/>
      <c r="R373" s="114"/>
      <c r="S373" s="243"/>
      <c r="T373" s="250"/>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101"/>
      <c r="AT373" s="35"/>
      <c r="AU373" s="35"/>
      <c r="AV373" s="35"/>
      <c r="AW373" s="35"/>
      <c r="AX373" s="35"/>
      <c r="AY373" s="101"/>
      <c r="AZ373" s="114"/>
      <c r="BA373" s="35"/>
      <c r="BB373" s="35"/>
      <c r="BC373" s="35"/>
      <c r="BD373" s="35"/>
      <c r="BE373" s="35"/>
      <c r="BF373" s="35"/>
      <c r="BG373" s="243"/>
      <c r="BH373" s="243"/>
      <c r="BI373" s="35"/>
      <c r="BJ373" s="35"/>
      <c r="BK373" s="35"/>
      <c r="BL373" s="35"/>
      <c r="BM373" s="35"/>
      <c r="BN373" s="35"/>
      <c r="BO373" s="35"/>
      <c r="BP373" s="35"/>
      <c r="BQ373" s="35"/>
      <c r="BR373" s="35"/>
      <c r="BS373" s="35"/>
      <c r="BT373" s="35"/>
      <c r="BU373" s="35"/>
      <c r="BV373" s="35"/>
      <c r="BW373" s="35"/>
      <c r="BX373" s="35"/>
      <c r="BY373" s="35"/>
      <c r="BZ373" s="35"/>
      <c r="CA373" s="35"/>
      <c r="CB373" s="35"/>
      <c r="CC373" s="35"/>
      <c r="CD373" s="35"/>
      <c r="CE373" s="35"/>
      <c r="CF373" s="35"/>
      <c r="CG373" s="35"/>
      <c r="CH373" s="35"/>
      <c r="CI373" s="35"/>
      <c r="CJ373" s="35"/>
    </row>
    <row r="374" ht="24.75" customHeight="1">
      <c r="A374" s="35"/>
      <c r="B374" s="82">
        <v>365.0</v>
      </c>
      <c r="C374" s="35"/>
      <c r="D374" s="35"/>
      <c r="E374" s="101"/>
      <c r="F374" s="114"/>
      <c r="G374" s="35"/>
      <c r="H374" s="35"/>
      <c r="I374" s="35"/>
      <c r="J374" s="101"/>
      <c r="K374" s="83">
        <v>600.0</v>
      </c>
      <c r="L374" s="100" t="s">
        <v>5902</v>
      </c>
      <c r="M374" s="35"/>
      <c r="N374" s="35"/>
      <c r="O374" s="35"/>
      <c r="P374" s="35"/>
      <c r="Q374" s="101"/>
      <c r="R374" s="114"/>
      <c r="S374" s="243"/>
      <c r="T374" s="250"/>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101"/>
      <c r="AT374" s="35"/>
      <c r="AU374" s="35"/>
      <c r="AV374" s="35"/>
      <c r="AW374" s="35"/>
      <c r="AX374" s="35"/>
      <c r="AY374" s="101"/>
      <c r="AZ374" s="114"/>
      <c r="BA374" s="35"/>
      <c r="BB374" s="35"/>
      <c r="BC374" s="35"/>
      <c r="BD374" s="35"/>
      <c r="BE374" s="35"/>
      <c r="BF374" s="35"/>
      <c r="BG374" s="243"/>
      <c r="BH374" s="243"/>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row>
    <row r="375" ht="24.75" customHeight="1">
      <c r="A375" s="35"/>
      <c r="B375" s="82">
        <v>366.0</v>
      </c>
      <c r="C375" s="35"/>
      <c r="D375" s="35"/>
      <c r="E375" s="101"/>
      <c r="F375" s="114"/>
      <c r="G375" s="35"/>
      <c r="H375" s="35"/>
      <c r="I375" s="35"/>
      <c r="J375" s="101"/>
      <c r="K375" s="83">
        <v>400.0</v>
      </c>
      <c r="L375" s="177" t="s">
        <v>5904</v>
      </c>
      <c r="M375" s="35"/>
      <c r="N375" s="35"/>
      <c r="O375" s="35"/>
      <c r="P375" s="35"/>
      <c r="Q375" s="101"/>
      <c r="R375" s="114"/>
      <c r="S375" s="243"/>
      <c r="T375" s="250"/>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101"/>
      <c r="AT375" s="35"/>
      <c r="AU375" s="35"/>
      <c r="AV375" s="35"/>
      <c r="AW375" s="35"/>
      <c r="AX375" s="35"/>
      <c r="AY375" s="101"/>
      <c r="AZ375" s="114"/>
      <c r="BA375" s="35"/>
      <c r="BB375" s="35"/>
      <c r="BC375" s="35"/>
      <c r="BD375" s="35"/>
      <c r="BE375" s="35"/>
      <c r="BF375" s="35"/>
      <c r="BG375" s="243"/>
      <c r="BH375" s="243"/>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row>
    <row r="376" ht="24.75" customHeight="1">
      <c r="A376" s="35"/>
      <c r="B376" s="82">
        <v>367.0</v>
      </c>
      <c r="C376" s="35"/>
      <c r="D376" s="35"/>
      <c r="E376" s="101"/>
      <c r="F376" s="114"/>
      <c r="G376" s="35"/>
      <c r="H376" s="35"/>
      <c r="I376" s="35"/>
      <c r="J376" s="101"/>
      <c r="K376" s="83">
        <v>300.0</v>
      </c>
      <c r="L376" s="116" t="s">
        <v>5906</v>
      </c>
      <c r="M376" s="35"/>
      <c r="N376" s="35"/>
      <c r="O376" s="35"/>
      <c r="P376" s="35"/>
      <c r="Q376" s="101"/>
      <c r="R376" s="114"/>
      <c r="S376" s="243"/>
      <c r="T376" s="250"/>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101"/>
      <c r="AT376" s="35"/>
      <c r="AU376" s="35"/>
      <c r="AV376" s="35"/>
      <c r="AW376" s="35"/>
      <c r="AX376" s="35"/>
      <c r="AY376" s="101"/>
      <c r="AZ376" s="114"/>
      <c r="BA376" s="35"/>
      <c r="BB376" s="35"/>
      <c r="BC376" s="35"/>
      <c r="BD376" s="35"/>
      <c r="BE376" s="35"/>
      <c r="BF376" s="35"/>
      <c r="BG376" s="243"/>
      <c r="BH376" s="243"/>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row>
    <row r="377" ht="24.75" customHeight="1">
      <c r="A377" s="35"/>
      <c r="B377" s="82">
        <v>368.0</v>
      </c>
      <c r="C377" s="35"/>
      <c r="D377" s="35"/>
      <c r="E377" s="101"/>
      <c r="F377" s="114"/>
      <c r="G377" s="35"/>
      <c r="H377" s="35"/>
      <c r="I377" s="35"/>
      <c r="J377" s="101"/>
      <c r="K377" s="83">
        <v>300.0</v>
      </c>
      <c r="L377" s="116" t="s">
        <v>5908</v>
      </c>
      <c r="M377" s="35"/>
      <c r="N377" s="35"/>
      <c r="O377" s="35"/>
      <c r="P377" s="35"/>
      <c r="Q377" s="101"/>
      <c r="R377" s="114"/>
      <c r="S377" s="243"/>
      <c r="T377" s="250"/>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101"/>
      <c r="AT377" s="35"/>
      <c r="AU377" s="35"/>
      <c r="AV377" s="35"/>
      <c r="AW377" s="35"/>
      <c r="AX377" s="35"/>
      <c r="AY377" s="101"/>
      <c r="AZ377" s="114"/>
      <c r="BA377" s="35"/>
      <c r="BB377" s="35"/>
      <c r="BC377" s="35"/>
      <c r="BD377" s="35"/>
      <c r="BE377" s="35"/>
      <c r="BF377" s="35"/>
      <c r="BG377" s="243"/>
      <c r="BH377" s="243"/>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row>
    <row r="378" ht="24.75" customHeight="1">
      <c r="A378" s="35"/>
      <c r="B378" s="82">
        <v>369.0</v>
      </c>
      <c r="C378" s="35"/>
      <c r="D378" s="35"/>
      <c r="E378" s="101"/>
      <c r="F378" s="114"/>
      <c r="G378" s="35"/>
      <c r="H378" s="35"/>
      <c r="I378" s="35"/>
      <c r="J378" s="101"/>
      <c r="K378" s="83">
        <v>300.0</v>
      </c>
      <c r="L378" s="116" t="s">
        <v>5910</v>
      </c>
      <c r="M378" s="35"/>
      <c r="N378" s="35"/>
      <c r="O378" s="35"/>
      <c r="P378" s="35"/>
      <c r="Q378" s="101"/>
      <c r="R378" s="114"/>
      <c r="S378" s="243"/>
      <c r="T378" s="250"/>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101"/>
      <c r="AT378" s="35"/>
      <c r="AU378" s="35"/>
      <c r="AV378" s="35"/>
      <c r="AW378" s="35"/>
      <c r="AX378" s="35"/>
      <c r="AY378" s="101"/>
      <c r="AZ378" s="114"/>
      <c r="BA378" s="35"/>
      <c r="BB378" s="35"/>
      <c r="BC378" s="35"/>
      <c r="BD378" s="35"/>
      <c r="BE378" s="35"/>
      <c r="BF378" s="35"/>
      <c r="BG378" s="243"/>
      <c r="BH378" s="243"/>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row>
    <row r="379" ht="24.75" customHeight="1">
      <c r="A379" s="35"/>
      <c r="B379" s="82">
        <v>370.0</v>
      </c>
      <c r="C379" s="35"/>
      <c r="D379" s="35"/>
      <c r="E379" s="101"/>
      <c r="F379" s="114"/>
      <c r="G379" s="35"/>
      <c r="H379" s="35"/>
      <c r="I379" s="35"/>
      <c r="J379" s="101"/>
      <c r="K379" s="83">
        <v>200.0</v>
      </c>
      <c r="L379" s="116" t="s">
        <v>5912</v>
      </c>
      <c r="M379" s="35"/>
      <c r="N379" s="35"/>
      <c r="O379" s="35"/>
      <c r="P379" s="35"/>
      <c r="Q379" s="101"/>
      <c r="R379" s="114"/>
      <c r="S379" s="243"/>
      <c r="T379" s="250"/>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101"/>
      <c r="AT379" s="35"/>
      <c r="AU379" s="35"/>
      <c r="AV379" s="35"/>
      <c r="AW379" s="35"/>
      <c r="AX379" s="35"/>
      <c r="AY379" s="101"/>
      <c r="AZ379" s="114"/>
      <c r="BA379" s="35"/>
      <c r="BB379" s="35"/>
      <c r="BC379" s="35"/>
      <c r="BD379" s="35"/>
      <c r="BE379" s="35"/>
      <c r="BF379" s="35"/>
      <c r="BG379" s="243"/>
      <c r="BH379" s="243"/>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row>
    <row r="380" ht="24.75" customHeight="1">
      <c r="A380" s="35"/>
      <c r="B380" s="82">
        <v>371.0</v>
      </c>
      <c r="C380" s="35"/>
      <c r="D380" s="35"/>
      <c r="E380" s="101"/>
      <c r="F380" s="114"/>
      <c r="G380" s="35"/>
      <c r="H380" s="35"/>
      <c r="I380" s="35"/>
      <c r="J380" s="101"/>
      <c r="K380" s="83">
        <v>200.0</v>
      </c>
      <c r="L380" s="116" t="s">
        <v>5914</v>
      </c>
      <c r="M380" s="35"/>
      <c r="N380" s="35"/>
      <c r="O380" s="35"/>
      <c r="P380" s="35"/>
      <c r="Q380" s="101"/>
      <c r="R380" s="114"/>
      <c r="S380" s="243"/>
      <c r="T380" s="250"/>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101"/>
      <c r="AT380" s="35"/>
      <c r="AU380" s="35"/>
      <c r="AV380" s="35"/>
      <c r="AW380" s="35"/>
      <c r="AX380" s="35"/>
      <c r="AY380" s="101"/>
      <c r="AZ380" s="114"/>
      <c r="BA380" s="35"/>
      <c r="BB380" s="35"/>
      <c r="BC380" s="35"/>
      <c r="BD380" s="35"/>
      <c r="BE380" s="35"/>
      <c r="BF380" s="35"/>
      <c r="BG380" s="243"/>
      <c r="BH380" s="243"/>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row>
    <row r="381" ht="24.75" customHeight="1">
      <c r="A381" s="35"/>
      <c r="B381" s="82">
        <v>372.0</v>
      </c>
      <c r="C381" s="35"/>
      <c r="D381" s="35"/>
      <c r="E381" s="101"/>
      <c r="F381" s="114"/>
      <c r="G381" s="35"/>
      <c r="H381" s="35"/>
      <c r="I381" s="35"/>
      <c r="J381" s="101"/>
      <c r="K381" s="83">
        <v>200.0</v>
      </c>
      <c r="L381" s="116" t="s">
        <v>5916</v>
      </c>
      <c r="M381" s="35"/>
      <c r="N381" s="35"/>
      <c r="O381" s="35"/>
      <c r="P381" s="35"/>
      <c r="Q381" s="101"/>
      <c r="R381" s="114"/>
      <c r="S381" s="243"/>
      <c r="T381" s="250"/>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101"/>
      <c r="AT381" s="35"/>
      <c r="AU381" s="35"/>
      <c r="AV381" s="35"/>
      <c r="AW381" s="35"/>
      <c r="AX381" s="35"/>
      <c r="AY381" s="101"/>
      <c r="AZ381" s="114"/>
      <c r="BA381" s="35"/>
      <c r="BB381" s="35"/>
      <c r="BC381" s="35"/>
      <c r="BD381" s="35"/>
      <c r="BE381" s="35"/>
      <c r="BF381" s="35"/>
      <c r="BG381" s="243"/>
      <c r="BH381" s="243"/>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row>
    <row r="382" ht="24.75" customHeight="1">
      <c r="A382" s="35"/>
      <c r="B382" s="82">
        <v>373.0</v>
      </c>
      <c r="C382" s="35"/>
      <c r="D382" s="35"/>
      <c r="E382" s="101"/>
      <c r="F382" s="114"/>
      <c r="G382" s="35"/>
      <c r="H382" s="35"/>
      <c r="I382" s="35"/>
      <c r="J382" s="101"/>
      <c r="K382" s="83">
        <v>200.0</v>
      </c>
      <c r="L382" s="116" t="s">
        <v>5918</v>
      </c>
      <c r="M382" s="35"/>
      <c r="N382" s="35"/>
      <c r="O382" s="35"/>
      <c r="P382" s="35"/>
      <c r="Q382" s="101"/>
      <c r="R382" s="114"/>
      <c r="S382" s="243"/>
      <c r="T382" s="250"/>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101"/>
      <c r="AT382" s="35"/>
      <c r="AU382" s="35"/>
      <c r="AV382" s="35"/>
      <c r="AW382" s="35"/>
      <c r="AX382" s="35"/>
      <c r="AY382" s="101"/>
      <c r="AZ382" s="114"/>
      <c r="BA382" s="35"/>
      <c r="BB382" s="35"/>
      <c r="BC382" s="35"/>
      <c r="BD382" s="35"/>
      <c r="BE382" s="35"/>
      <c r="BF382" s="35"/>
      <c r="BG382" s="243"/>
      <c r="BH382" s="243"/>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row>
    <row r="383" ht="24.75" customHeight="1">
      <c r="A383" s="35"/>
      <c r="B383" s="82">
        <v>374.0</v>
      </c>
      <c r="C383" s="35"/>
      <c r="D383" s="35"/>
      <c r="E383" s="101"/>
      <c r="F383" s="114"/>
      <c r="G383" s="35"/>
      <c r="H383" s="35"/>
      <c r="I383" s="35"/>
      <c r="J383" s="101"/>
      <c r="K383" s="83">
        <v>200.0</v>
      </c>
      <c r="L383" s="116" t="s">
        <v>5920</v>
      </c>
      <c r="M383" s="35"/>
      <c r="N383" s="35"/>
      <c r="O383" s="35"/>
      <c r="P383" s="35"/>
      <c r="Q383" s="101"/>
      <c r="R383" s="114"/>
      <c r="S383" s="243"/>
      <c r="T383" s="250"/>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101"/>
      <c r="AT383" s="35"/>
      <c r="AU383" s="35"/>
      <c r="AV383" s="35"/>
      <c r="AW383" s="35"/>
      <c r="AX383" s="35"/>
      <c r="AY383" s="101"/>
      <c r="AZ383" s="114"/>
      <c r="BA383" s="35"/>
      <c r="BB383" s="35"/>
      <c r="BC383" s="35"/>
      <c r="BD383" s="35"/>
      <c r="BE383" s="35"/>
      <c r="BF383" s="35"/>
      <c r="BG383" s="243"/>
      <c r="BH383" s="243"/>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row>
    <row r="384" ht="24.75" customHeight="1">
      <c r="A384" s="35"/>
      <c r="B384" s="82">
        <v>375.0</v>
      </c>
      <c r="C384" s="35"/>
      <c r="D384" s="35"/>
      <c r="E384" s="101"/>
      <c r="F384" s="114"/>
      <c r="G384" s="35"/>
      <c r="H384" s="35"/>
      <c r="I384" s="35"/>
      <c r="J384" s="101"/>
      <c r="K384" s="83">
        <v>200.0</v>
      </c>
      <c r="L384" s="116" t="s">
        <v>5922</v>
      </c>
      <c r="M384" s="35"/>
      <c r="N384" s="35"/>
      <c r="O384" s="35"/>
      <c r="P384" s="35"/>
      <c r="Q384" s="101"/>
      <c r="R384" s="114"/>
      <c r="S384" s="243"/>
      <c r="T384" s="250"/>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101"/>
      <c r="AT384" s="35"/>
      <c r="AU384" s="35"/>
      <c r="AV384" s="35"/>
      <c r="AW384" s="35"/>
      <c r="AX384" s="35"/>
      <c r="AY384" s="101"/>
      <c r="AZ384" s="114"/>
      <c r="BA384" s="35"/>
      <c r="BB384" s="35"/>
      <c r="BC384" s="35"/>
      <c r="BD384" s="35"/>
      <c r="BE384" s="35"/>
      <c r="BF384" s="35"/>
      <c r="BG384" s="243"/>
      <c r="BH384" s="243"/>
      <c r="BI384" s="35"/>
      <c r="BJ384" s="35"/>
      <c r="BK384" s="35"/>
      <c r="BL384" s="35"/>
      <c r="BM384" s="35"/>
      <c r="BN384" s="35"/>
      <c r="BO384" s="35"/>
      <c r="BP384" s="35"/>
      <c r="BQ384" s="35"/>
      <c r="BR384" s="35"/>
      <c r="BS384" s="35"/>
      <c r="BT384" s="35"/>
      <c r="BU384" s="35"/>
      <c r="BV384" s="35"/>
      <c r="BW384" s="35"/>
      <c r="BX384" s="35"/>
      <c r="BY384" s="35"/>
      <c r="BZ384" s="35"/>
      <c r="CA384" s="35"/>
      <c r="CB384" s="35"/>
      <c r="CC384" s="35"/>
      <c r="CD384" s="35"/>
      <c r="CE384" s="35"/>
      <c r="CF384" s="35"/>
      <c r="CG384" s="35"/>
      <c r="CH384" s="35"/>
      <c r="CI384" s="35"/>
      <c r="CJ384" s="35"/>
    </row>
    <row r="385" ht="24.75" customHeight="1">
      <c r="A385" s="35"/>
      <c r="B385" s="82">
        <v>376.0</v>
      </c>
      <c r="C385" s="35"/>
      <c r="D385" s="35"/>
      <c r="E385" s="35"/>
      <c r="F385" s="35"/>
      <c r="G385" s="35"/>
      <c r="H385" s="35"/>
      <c r="I385" s="35"/>
      <c r="J385" s="101"/>
      <c r="K385" s="83">
        <v>200.0</v>
      </c>
      <c r="L385" s="116" t="s">
        <v>5924</v>
      </c>
      <c r="M385" s="35"/>
      <c r="N385" s="35"/>
      <c r="O385" s="35"/>
      <c r="P385" s="35"/>
      <c r="Q385" s="101"/>
      <c r="R385" s="114"/>
      <c r="S385" s="243"/>
      <c r="T385" s="250"/>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101"/>
      <c r="AT385" s="35"/>
      <c r="AU385" s="35"/>
      <c r="AV385" s="35"/>
      <c r="AW385" s="35"/>
      <c r="AX385" s="35"/>
      <c r="AY385" s="101"/>
      <c r="AZ385" s="114"/>
      <c r="BA385" s="35"/>
      <c r="BB385" s="35"/>
      <c r="BC385" s="35"/>
      <c r="BD385" s="35"/>
      <c r="BE385" s="35"/>
      <c r="BF385" s="35"/>
      <c r="BG385" s="243"/>
      <c r="BH385" s="243"/>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row>
    <row r="386" ht="24.75" customHeight="1">
      <c r="A386" s="35"/>
      <c r="B386" s="82">
        <v>377.0</v>
      </c>
      <c r="C386" s="35"/>
      <c r="D386" s="35"/>
      <c r="E386" s="35"/>
      <c r="F386" s="35"/>
      <c r="G386" s="35"/>
      <c r="H386" s="35"/>
      <c r="I386" s="35"/>
      <c r="J386" s="101"/>
      <c r="K386" s="83">
        <v>200.0</v>
      </c>
      <c r="L386" s="116" t="s">
        <v>5926</v>
      </c>
      <c r="M386" s="35"/>
      <c r="N386" s="35"/>
      <c r="O386" s="35"/>
      <c r="P386" s="35"/>
      <c r="Q386" s="101"/>
      <c r="R386" s="114"/>
      <c r="S386" s="243"/>
      <c r="T386" s="250"/>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101"/>
      <c r="AT386" s="35"/>
      <c r="AU386" s="35"/>
      <c r="AV386" s="35"/>
      <c r="AW386" s="35"/>
      <c r="AX386" s="35"/>
      <c r="AY386" s="101"/>
      <c r="AZ386" s="114"/>
      <c r="BA386" s="35"/>
      <c r="BB386" s="35"/>
      <c r="BC386" s="35"/>
      <c r="BD386" s="35"/>
      <c r="BE386" s="35"/>
      <c r="BF386" s="35"/>
      <c r="BG386" s="243"/>
      <c r="BH386" s="243"/>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row>
    <row r="387" ht="24.75" customHeight="1">
      <c r="A387" s="35"/>
      <c r="B387" s="82">
        <v>378.0</v>
      </c>
      <c r="C387" s="35"/>
      <c r="D387" s="35"/>
      <c r="E387" s="35"/>
      <c r="F387" s="35"/>
      <c r="G387" s="35"/>
      <c r="H387" s="35"/>
      <c r="I387" s="35"/>
      <c r="J387" s="101"/>
      <c r="K387" s="83">
        <v>200.0</v>
      </c>
      <c r="L387" s="116" t="s">
        <v>5928</v>
      </c>
      <c r="M387" s="35"/>
      <c r="N387" s="35"/>
      <c r="O387" s="35"/>
      <c r="P387" s="35"/>
      <c r="Q387" s="101"/>
      <c r="R387" s="114"/>
      <c r="S387" s="243"/>
      <c r="T387" s="250"/>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101"/>
      <c r="AT387" s="35"/>
      <c r="AU387" s="35"/>
      <c r="AV387" s="35"/>
      <c r="AW387" s="35"/>
      <c r="AX387" s="35"/>
      <c r="AY387" s="101"/>
      <c r="AZ387" s="114"/>
      <c r="BA387" s="35"/>
      <c r="BB387" s="35"/>
      <c r="BC387" s="35"/>
      <c r="BD387" s="35"/>
      <c r="BE387" s="35"/>
      <c r="BF387" s="35"/>
      <c r="BG387" s="243"/>
      <c r="BH387" s="243"/>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row>
    <row r="388" ht="24.75" customHeight="1">
      <c r="A388" s="35"/>
      <c r="B388" s="82">
        <v>379.0</v>
      </c>
      <c r="C388" s="35"/>
      <c r="D388" s="35"/>
      <c r="E388" s="35"/>
      <c r="F388" s="35"/>
      <c r="G388" s="35"/>
      <c r="H388" s="35"/>
      <c r="I388" s="35"/>
      <c r="J388" s="101"/>
      <c r="K388" s="83">
        <v>200.0</v>
      </c>
      <c r="L388" s="116" t="s">
        <v>5930</v>
      </c>
      <c r="M388" s="35"/>
      <c r="N388" s="35"/>
      <c r="O388" s="35"/>
      <c r="P388" s="35"/>
      <c r="Q388" s="101"/>
      <c r="R388" s="114"/>
      <c r="S388" s="243"/>
      <c r="T388" s="250"/>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101"/>
      <c r="AT388" s="35"/>
      <c r="AU388" s="35"/>
      <c r="AV388" s="35"/>
      <c r="AW388" s="35"/>
      <c r="AX388" s="35"/>
      <c r="AY388" s="101"/>
      <c r="AZ388" s="114"/>
      <c r="BA388" s="35"/>
      <c r="BB388" s="35"/>
      <c r="BC388" s="35"/>
      <c r="BD388" s="35"/>
      <c r="BE388" s="35"/>
      <c r="BF388" s="35"/>
      <c r="BG388" s="243"/>
      <c r="BH388" s="243"/>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row>
    <row r="389" ht="24.75" customHeight="1">
      <c r="A389" s="35"/>
      <c r="B389" s="82">
        <v>380.0</v>
      </c>
      <c r="C389" s="35"/>
      <c r="D389" s="35"/>
      <c r="E389" s="35"/>
      <c r="F389" s="35"/>
      <c r="G389" s="35"/>
      <c r="H389" s="35"/>
      <c r="I389" s="35"/>
      <c r="J389" s="101"/>
      <c r="K389" s="83">
        <v>200.0</v>
      </c>
      <c r="L389" s="116" t="s">
        <v>5932</v>
      </c>
      <c r="M389" s="35"/>
      <c r="N389" s="35"/>
      <c r="O389" s="35"/>
      <c r="P389" s="35"/>
      <c r="Q389" s="101"/>
      <c r="R389" s="114"/>
      <c r="S389" s="243"/>
      <c r="T389" s="250"/>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101"/>
      <c r="AT389" s="35"/>
      <c r="AU389" s="35"/>
      <c r="AV389" s="35"/>
      <c r="AW389" s="35"/>
      <c r="AX389" s="35"/>
      <c r="AY389" s="101"/>
      <c r="AZ389" s="114"/>
      <c r="BA389" s="35"/>
      <c r="BB389" s="35"/>
      <c r="BC389" s="35"/>
      <c r="BD389" s="35"/>
      <c r="BE389" s="35"/>
      <c r="BF389" s="35"/>
      <c r="BG389" s="243"/>
      <c r="BH389" s="243"/>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row>
    <row r="390" ht="24.75" customHeight="1">
      <c r="A390" s="35"/>
      <c r="B390" s="82">
        <v>381.0</v>
      </c>
      <c r="C390" s="35"/>
      <c r="D390" s="35"/>
      <c r="E390" s="35"/>
      <c r="F390" s="35"/>
      <c r="G390" s="35"/>
      <c r="H390" s="35"/>
      <c r="I390" s="35"/>
      <c r="J390" s="101"/>
      <c r="K390" s="83">
        <v>200.0</v>
      </c>
      <c r="L390" s="116" t="s">
        <v>5934</v>
      </c>
      <c r="M390" s="35"/>
      <c r="N390" s="35"/>
      <c r="O390" s="35"/>
      <c r="P390" s="35"/>
      <c r="Q390" s="101"/>
      <c r="R390" s="114"/>
      <c r="S390" s="243"/>
      <c r="T390" s="250"/>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101"/>
      <c r="AT390" s="35"/>
      <c r="AU390" s="35"/>
      <c r="AV390" s="35"/>
      <c r="AW390" s="35"/>
      <c r="AX390" s="35"/>
      <c r="AY390" s="101"/>
      <c r="AZ390" s="114"/>
      <c r="BA390" s="35"/>
      <c r="BB390" s="35"/>
      <c r="BC390" s="35"/>
      <c r="BD390" s="35"/>
      <c r="BE390" s="35"/>
      <c r="BF390" s="35"/>
      <c r="BG390" s="243"/>
      <c r="BH390" s="243"/>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row>
    <row r="391" ht="24.75" customHeight="1">
      <c r="A391" s="35"/>
      <c r="B391" s="82">
        <v>382.0</v>
      </c>
      <c r="C391" s="35"/>
      <c r="D391" s="35"/>
      <c r="E391" s="35"/>
      <c r="F391" s="35"/>
      <c r="G391" s="35"/>
      <c r="H391" s="35"/>
      <c r="I391" s="35"/>
      <c r="J391" s="101"/>
      <c r="K391" s="83">
        <v>200.0</v>
      </c>
      <c r="L391" s="116" t="s">
        <v>5936</v>
      </c>
      <c r="M391" s="35"/>
      <c r="N391" s="35"/>
      <c r="O391" s="35"/>
      <c r="P391" s="35"/>
      <c r="Q391" s="101"/>
      <c r="R391" s="114"/>
      <c r="S391" s="243"/>
      <c r="T391" s="250"/>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101"/>
      <c r="AT391" s="35"/>
      <c r="AU391" s="35"/>
      <c r="AV391" s="35"/>
      <c r="AW391" s="35"/>
      <c r="AX391" s="35"/>
      <c r="AY391" s="101"/>
      <c r="AZ391" s="114"/>
      <c r="BA391" s="35"/>
      <c r="BB391" s="35"/>
      <c r="BC391" s="35"/>
      <c r="BD391" s="35"/>
      <c r="BE391" s="35"/>
      <c r="BF391" s="35"/>
      <c r="BG391" s="243"/>
      <c r="BH391" s="243"/>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row>
    <row r="392" ht="24.75" customHeight="1">
      <c r="A392" s="35"/>
      <c r="B392" s="82">
        <v>383.0</v>
      </c>
      <c r="C392" s="35"/>
      <c r="D392" s="35"/>
      <c r="E392" s="35"/>
      <c r="F392" s="35"/>
      <c r="G392" s="35"/>
      <c r="H392" s="35"/>
      <c r="I392" s="35"/>
      <c r="J392" s="101"/>
      <c r="K392" s="83">
        <v>200.0</v>
      </c>
      <c r="L392" s="116" t="s">
        <v>5938</v>
      </c>
      <c r="M392" s="35"/>
      <c r="N392" s="35"/>
      <c r="O392" s="35"/>
      <c r="P392" s="35"/>
      <c r="Q392" s="101"/>
      <c r="R392" s="114"/>
      <c r="S392" s="243"/>
      <c r="T392" s="250"/>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101"/>
      <c r="AT392" s="35"/>
      <c r="AU392" s="35"/>
      <c r="AV392" s="35"/>
      <c r="AW392" s="35"/>
      <c r="AX392" s="35"/>
      <c r="AY392" s="101"/>
      <c r="AZ392" s="114"/>
      <c r="BA392" s="35"/>
      <c r="BB392" s="35"/>
      <c r="BC392" s="35"/>
      <c r="BD392" s="35"/>
      <c r="BE392" s="35"/>
      <c r="BF392" s="35"/>
      <c r="BG392" s="243"/>
      <c r="BH392" s="243"/>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row>
    <row r="393" ht="24.75" customHeight="1">
      <c r="A393" s="35"/>
      <c r="B393" s="82">
        <v>384.0</v>
      </c>
      <c r="C393" s="35"/>
      <c r="D393" s="35"/>
      <c r="E393" s="35"/>
      <c r="F393" s="35"/>
      <c r="G393" s="35"/>
      <c r="H393" s="35"/>
      <c r="I393" s="35"/>
      <c r="J393" s="101"/>
      <c r="K393" s="83">
        <v>200.0</v>
      </c>
      <c r="L393" s="116" t="s">
        <v>5940</v>
      </c>
      <c r="M393" s="35"/>
      <c r="N393" s="35"/>
      <c r="O393" s="35"/>
      <c r="P393" s="35"/>
      <c r="Q393" s="101"/>
      <c r="R393" s="114"/>
      <c r="S393" s="243"/>
      <c r="T393" s="250"/>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101"/>
      <c r="AT393" s="35"/>
      <c r="AU393" s="35"/>
      <c r="AV393" s="35"/>
      <c r="AW393" s="35"/>
      <c r="AX393" s="35"/>
      <c r="AY393" s="101"/>
      <c r="AZ393" s="114"/>
      <c r="BA393" s="35"/>
      <c r="BB393" s="35"/>
      <c r="BC393" s="35"/>
      <c r="BD393" s="35"/>
      <c r="BE393" s="35"/>
      <c r="BF393" s="35"/>
      <c r="BG393" s="243"/>
      <c r="BH393" s="243"/>
      <c r="BI393" s="35"/>
      <c r="BJ393" s="35"/>
      <c r="BK393" s="35"/>
      <c r="BL393" s="35"/>
      <c r="BM393" s="35"/>
      <c r="BN393" s="35"/>
      <c r="BO393" s="35"/>
      <c r="BP393" s="35"/>
      <c r="BQ393" s="35"/>
      <c r="BR393" s="35"/>
      <c r="BS393" s="35"/>
      <c r="BT393" s="35"/>
      <c r="BU393" s="35"/>
      <c r="BV393" s="35"/>
      <c r="BW393" s="35"/>
      <c r="BX393" s="35"/>
      <c r="BY393" s="35"/>
      <c r="BZ393" s="35"/>
      <c r="CA393" s="35"/>
      <c r="CB393" s="35"/>
      <c r="CC393" s="35"/>
      <c r="CD393" s="35"/>
      <c r="CE393" s="35"/>
      <c r="CF393" s="35"/>
      <c r="CG393" s="35"/>
      <c r="CH393" s="35"/>
      <c r="CI393" s="35"/>
      <c r="CJ393" s="35"/>
    </row>
    <row r="394" ht="24.75" customHeight="1">
      <c r="A394" s="35"/>
      <c r="B394" s="82">
        <v>385.0</v>
      </c>
      <c r="C394" s="35"/>
      <c r="D394" s="35"/>
      <c r="E394" s="35"/>
      <c r="F394" s="35"/>
      <c r="G394" s="35"/>
      <c r="H394" s="35"/>
      <c r="I394" s="35"/>
      <c r="J394" s="101"/>
      <c r="K394" s="83">
        <v>200.0</v>
      </c>
      <c r="L394" s="116" t="s">
        <v>5942</v>
      </c>
      <c r="M394" s="35"/>
      <c r="N394" s="35"/>
      <c r="O394" s="35"/>
      <c r="P394" s="35"/>
      <c r="Q394" s="101"/>
      <c r="R394" s="114"/>
      <c r="S394" s="243"/>
      <c r="T394" s="250"/>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101"/>
      <c r="AT394" s="35"/>
      <c r="AU394" s="35"/>
      <c r="AV394" s="35"/>
      <c r="AW394" s="35"/>
      <c r="AX394" s="35"/>
      <c r="AY394" s="101"/>
      <c r="AZ394" s="114"/>
      <c r="BA394" s="35"/>
      <c r="BB394" s="35"/>
      <c r="BC394" s="35"/>
      <c r="BD394" s="35"/>
      <c r="BE394" s="35"/>
      <c r="BF394" s="35"/>
      <c r="BG394" s="243"/>
      <c r="BH394" s="243"/>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row>
    <row r="395" ht="24.75" customHeight="1">
      <c r="A395" s="35"/>
      <c r="B395" s="82">
        <v>386.0</v>
      </c>
      <c r="C395" s="35"/>
      <c r="D395" s="35"/>
      <c r="E395" s="35"/>
      <c r="F395" s="35"/>
      <c r="G395" s="35"/>
      <c r="H395" s="35"/>
      <c r="I395" s="35"/>
      <c r="J395" s="101"/>
      <c r="K395" s="83">
        <v>200.0</v>
      </c>
      <c r="L395" s="116" t="s">
        <v>5944</v>
      </c>
      <c r="M395" s="35"/>
      <c r="N395" s="35"/>
      <c r="O395" s="35"/>
      <c r="P395" s="35"/>
      <c r="Q395" s="101"/>
      <c r="R395" s="114"/>
      <c r="S395" s="243"/>
      <c r="T395" s="250"/>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101"/>
      <c r="AT395" s="35"/>
      <c r="AU395" s="35"/>
      <c r="AV395" s="35"/>
      <c r="AW395" s="35"/>
      <c r="AX395" s="35"/>
      <c r="AY395" s="101"/>
      <c r="AZ395" s="114"/>
      <c r="BA395" s="35"/>
      <c r="BB395" s="35"/>
      <c r="BC395" s="35"/>
      <c r="BD395" s="35"/>
      <c r="BE395" s="35"/>
      <c r="BF395" s="35"/>
      <c r="BG395" s="243"/>
      <c r="BH395" s="243"/>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row>
    <row r="396" ht="24.75" customHeight="1">
      <c r="A396" s="35"/>
      <c r="B396" s="82">
        <v>387.0</v>
      </c>
      <c r="C396" s="35"/>
      <c r="D396" s="35"/>
      <c r="E396" s="35"/>
      <c r="F396" s="35"/>
      <c r="G396" s="35"/>
      <c r="H396" s="35"/>
      <c r="I396" s="35"/>
      <c r="J396" s="101"/>
      <c r="K396" s="83">
        <v>200.0</v>
      </c>
      <c r="L396" s="116" t="s">
        <v>5946</v>
      </c>
      <c r="M396" s="35"/>
      <c r="N396" s="35"/>
      <c r="O396" s="35"/>
      <c r="P396" s="35"/>
      <c r="Q396" s="101"/>
      <c r="R396" s="114"/>
      <c r="S396" s="243"/>
      <c r="T396" s="250"/>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101"/>
      <c r="AT396" s="35"/>
      <c r="AU396" s="35"/>
      <c r="AV396" s="35"/>
      <c r="AW396" s="35"/>
      <c r="AX396" s="35"/>
      <c r="AY396" s="101"/>
      <c r="AZ396" s="114"/>
      <c r="BA396" s="35"/>
      <c r="BB396" s="35"/>
      <c r="BC396" s="35"/>
      <c r="BD396" s="35"/>
      <c r="BE396" s="35"/>
      <c r="BF396" s="35"/>
      <c r="BG396" s="243"/>
      <c r="BH396" s="243"/>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row>
    <row r="397" ht="24.75" customHeight="1">
      <c r="A397" s="35"/>
      <c r="B397" s="82">
        <v>388.0</v>
      </c>
      <c r="C397" s="35"/>
      <c r="D397" s="35"/>
      <c r="E397" s="35"/>
      <c r="F397" s="35"/>
      <c r="G397" s="35"/>
      <c r="H397" s="35"/>
      <c r="I397" s="35"/>
      <c r="J397" s="101"/>
      <c r="K397" s="83">
        <v>200.0</v>
      </c>
      <c r="L397" s="116" t="s">
        <v>5948</v>
      </c>
      <c r="M397" s="35"/>
      <c r="N397" s="35"/>
      <c r="O397" s="35"/>
      <c r="P397" s="35"/>
      <c r="Q397" s="101"/>
      <c r="R397" s="114"/>
      <c r="S397" s="243"/>
      <c r="T397" s="250"/>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101"/>
      <c r="AT397" s="35"/>
      <c r="AU397" s="35"/>
      <c r="AV397" s="35"/>
      <c r="AW397" s="35"/>
      <c r="AX397" s="35"/>
      <c r="AY397" s="101"/>
      <c r="AZ397" s="114"/>
      <c r="BA397" s="35"/>
      <c r="BB397" s="35"/>
      <c r="BC397" s="35"/>
      <c r="BD397" s="35"/>
      <c r="BE397" s="35"/>
      <c r="BF397" s="35"/>
      <c r="BG397" s="243"/>
      <c r="BH397" s="243"/>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row>
    <row r="398" ht="24.75" customHeight="1">
      <c r="A398" s="35"/>
      <c r="B398" s="82">
        <v>389.0</v>
      </c>
      <c r="C398" s="35"/>
      <c r="D398" s="35"/>
      <c r="E398" s="35"/>
      <c r="F398" s="35"/>
      <c r="G398" s="35"/>
      <c r="H398" s="35"/>
      <c r="I398" s="35"/>
      <c r="J398" s="101"/>
      <c r="K398" s="83">
        <v>200.0</v>
      </c>
      <c r="L398" s="116" t="s">
        <v>5950</v>
      </c>
      <c r="M398" s="35"/>
      <c r="N398" s="35"/>
      <c r="O398" s="35"/>
      <c r="P398" s="35"/>
      <c r="Q398" s="101"/>
      <c r="R398" s="114"/>
      <c r="S398" s="243"/>
      <c r="T398" s="250"/>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101"/>
      <c r="AT398" s="35"/>
      <c r="AU398" s="35"/>
      <c r="AV398" s="35"/>
      <c r="AW398" s="35"/>
      <c r="AX398" s="35"/>
      <c r="AY398" s="101"/>
      <c r="AZ398" s="114"/>
      <c r="BA398" s="35"/>
      <c r="BB398" s="35"/>
      <c r="BC398" s="35"/>
      <c r="BD398" s="35"/>
      <c r="BE398" s="35"/>
      <c r="BF398" s="35"/>
      <c r="BG398" s="243"/>
      <c r="BH398" s="243"/>
      <c r="BI398" s="35"/>
      <c r="BJ398" s="35"/>
      <c r="BK398" s="35"/>
      <c r="BL398" s="35"/>
      <c r="BM398" s="35"/>
      <c r="BN398" s="35"/>
      <c r="BO398" s="35"/>
      <c r="BP398" s="35"/>
      <c r="BQ398" s="35"/>
      <c r="BR398" s="35"/>
      <c r="BS398" s="35"/>
      <c r="BT398" s="35"/>
      <c r="BU398" s="35"/>
      <c r="BV398" s="35"/>
      <c r="BW398" s="35"/>
      <c r="BX398" s="35"/>
      <c r="BY398" s="35"/>
      <c r="BZ398" s="35"/>
      <c r="CA398" s="35"/>
      <c r="CB398" s="35"/>
      <c r="CC398" s="35"/>
      <c r="CD398" s="35"/>
      <c r="CE398" s="35"/>
      <c r="CF398" s="35"/>
      <c r="CG398" s="35"/>
      <c r="CH398" s="35"/>
      <c r="CI398" s="35"/>
      <c r="CJ398" s="35"/>
    </row>
    <row r="399" ht="24.75" customHeight="1">
      <c r="A399" s="35"/>
      <c r="B399" s="82">
        <v>390.0</v>
      </c>
      <c r="C399" s="35"/>
      <c r="D399" s="35"/>
      <c r="E399" s="35"/>
      <c r="F399" s="35"/>
      <c r="G399" s="35"/>
      <c r="H399" s="35"/>
      <c r="I399" s="35"/>
      <c r="J399" s="101"/>
      <c r="K399" s="83">
        <v>200.0</v>
      </c>
      <c r="L399" s="116" t="s">
        <v>5952</v>
      </c>
      <c r="M399" s="35"/>
      <c r="N399" s="35"/>
      <c r="O399" s="35"/>
      <c r="P399" s="35"/>
      <c r="Q399" s="101"/>
      <c r="R399" s="114"/>
      <c r="S399" s="243"/>
      <c r="T399" s="250"/>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101"/>
      <c r="AT399" s="35"/>
      <c r="AU399" s="35"/>
      <c r="AV399" s="35"/>
      <c r="AW399" s="35"/>
      <c r="AX399" s="35"/>
      <c r="AY399" s="101"/>
      <c r="AZ399" s="114"/>
      <c r="BA399" s="35"/>
      <c r="BB399" s="35"/>
      <c r="BC399" s="35"/>
      <c r="BD399" s="35"/>
      <c r="BE399" s="35"/>
      <c r="BF399" s="35"/>
      <c r="BG399" s="243"/>
      <c r="BH399" s="243"/>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row>
    <row r="400" ht="24.75" customHeight="1">
      <c r="A400" s="35"/>
      <c r="B400" s="82">
        <v>391.0</v>
      </c>
      <c r="C400" s="35"/>
      <c r="D400" s="35"/>
      <c r="E400" s="35"/>
      <c r="F400" s="35"/>
      <c r="G400" s="35"/>
      <c r="H400" s="35"/>
      <c r="I400" s="35"/>
      <c r="J400" s="101"/>
      <c r="K400" s="83">
        <v>200.0</v>
      </c>
      <c r="L400" s="116" t="s">
        <v>5954</v>
      </c>
      <c r="M400" s="35"/>
      <c r="N400" s="35"/>
      <c r="O400" s="35"/>
      <c r="P400" s="35"/>
      <c r="Q400" s="101"/>
      <c r="R400" s="114"/>
      <c r="S400" s="243"/>
      <c r="T400" s="250"/>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101"/>
      <c r="AT400" s="35"/>
      <c r="AU400" s="35"/>
      <c r="AV400" s="35"/>
      <c r="AW400" s="35"/>
      <c r="AX400" s="35"/>
      <c r="AY400" s="101"/>
      <c r="AZ400" s="114"/>
      <c r="BA400" s="35"/>
      <c r="BB400" s="35"/>
      <c r="BC400" s="35"/>
      <c r="BD400" s="35"/>
      <c r="BE400" s="35"/>
      <c r="BF400" s="35"/>
      <c r="BG400" s="243"/>
      <c r="BH400" s="243"/>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row>
    <row r="401" ht="24.75" customHeight="1">
      <c r="A401" s="35"/>
      <c r="B401" s="82">
        <v>392.0</v>
      </c>
      <c r="C401" s="35"/>
      <c r="D401" s="35"/>
      <c r="E401" s="35"/>
      <c r="F401" s="35"/>
      <c r="G401" s="35"/>
      <c r="H401" s="35"/>
      <c r="I401" s="35"/>
      <c r="J401" s="101"/>
      <c r="K401" s="83">
        <v>400.0</v>
      </c>
      <c r="L401" s="116" t="s">
        <v>5956</v>
      </c>
      <c r="M401" s="35"/>
      <c r="N401" s="35"/>
      <c r="O401" s="35"/>
      <c r="P401" s="35"/>
      <c r="Q401" s="101"/>
      <c r="R401" s="114"/>
      <c r="S401" s="243"/>
      <c r="T401" s="250"/>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101"/>
      <c r="AT401" s="35"/>
      <c r="AU401" s="35"/>
      <c r="AV401" s="35"/>
      <c r="AW401" s="35"/>
      <c r="AX401" s="35"/>
      <c r="AY401" s="101"/>
      <c r="AZ401" s="114"/>
      <c r="BA401" s="35"/>
      <c r="BB401" s="35"/>
      <c r="BC401" s="35"/>
      <c r="BD401" s="35"/>
      <c r="BE401" s="35"/>
      <c r="BF401" s="35"/>
      <c r="BG401" s="243"/>
      <c r="BH401" s="243"/>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row>
    <row r="402" ht="24.75" customHeight="1">
      <c r="A402" s="35"/>
      <c r="B402" s="82">
        <v>393.0</v>
      </c>
      <c r="C402" s="35"/>
      <c r="D402" s="35"/>
      <c r="E402" s="35"/>
      <c r="F402" s="35"/>
      <c r="G402" s="35"/>
      <c r="H402" s="35"/>
      <c r="I402" s="35"/>
      <c r="J402" s="101"/>
      <c r="K402" s="83">
        <v>200.0</v>
      </c>
      <c r="L402" s="116" t="s">
        <v>5958</v>
      </c>
      <c r="M402" s="35"/>
      <c r="N402" s="35"/>
      <c r="O402" s="35"/>
      <c r="P402" s="35"/>
      <c r="Q402" s="101"/>
      <c r="R402" s="114"/>
      <c r="S402" s="243"/>
      <c r="T402" s="250"/>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101"/>
      <c r="AT402" s="35"/>
      <c r="AU402" s="35"/>
      <c r="AV402" s="35"/>
      <c r="AW402" s="35"/>
      <c r="AX402" s="35"/>
      <c r="AY402" s="101"/>
      <c r="AZ402" s="114"/>
      <c r="BA402" s="35"/>
      <c r="BB402" s="35"/>
      <c r="BC402" s="35"/>
      <c r="BD402" s="35"/>
      <c r="BE402" s="35"/>
      <c r="BF402" s="35"/>
      <c r="BG402" s="243"/>
      <c r="BH402" s="243"/>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row>
    <row r="403" ht="24.75" customHeight="1">
      <c r="A403" s="35"/>
      <c r="B403" s="82">
        <v>394.0</v>
      </c>
      <c r="C403" s="35"/>
      <c r="D403" s="35"/>
      <c r="E403" s="35"/>
      <c r="F403" s="35"/>
      <c r="G403" s="35"/>
      <c r="H403" s="35"/>
      <c r="I403" s="35"/>
      <c r="J403" s="101"/>
      <c r="K403" s="83">
        <v>200.0</v>
      </c>
      <c r="L403" s="116" t="s">
        <v>5960</v>
      </c>
      <c r="M403" s="35"/>
      <c r="N403" s="35"/>
      <c r="O403" s="35"/>
      <c r="P403" s="35"/>
      <c r="Q403" s="101"/>
      <c r="R403" s="114"/>
      <c r="S403" s="243"/>
      <c r="T403" s="250"/>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101"/>
      <c r="AT403" s="35"/>
      <c r="AU403" s="35"/>
      <c r="AV403" s="35"/>
      <c r="AW403" s="35"/>
      <c r="AX403" s="35"/>
      <c r="AY403" s="101"/>
      <c r="AZ403" s="114"/>
      <c r="BA403" s="35"/>
      <c r="BB403" s="35"/>
      <c r="BC403" s="35"/>
      <c r="BD403" s="35"/>
      <c r="BE403" s="35"/>
      <c r="BF403" s="35"/>
      <c r="BG403" s="243"/>
      <c r="BH403" s="243"/>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row>
    <row r="404" ht="24.75" customHeight="1">
      <c r="A404" s="35"/>
      <c r="B404" s="82">
        <v>395.0</v>
      </c>
      <c r="C404" s="35"/>
      <c r="D404" s="35"/>
      <c r="E404" s="35"/>
      <c r="F404" s="35"/>
      <c r="G404" s="35"/>
      <c r="H404" s="35"/>
      <c r="I404" s="35"/>
      <c r="J404" s="101"/>
      <c r="K404" s="83">
        <v>200.0</v>
      </c>
      <c r="L404" s="116" t="s">
        <v>5962</v>
      </c>
      <c r="M404" s="35"/>
      <c r="N404" s="35"/>
      <c r="O404" s="35"/>
      <c r="P404" s="35"/>
      <c r="Q404" s="101"/>
      <c r="R404" s="114"/>
      <c r="S404" s="243"/>
      <c r="T404" s="250"/>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101"/>
      <c r="AT404" s="35"/>
      <c r="AU404" s="35"/>
      <c r="AV404" s="35"/>
      <c r="AW404" s="35"/>
      <c r="AX404" s="35"/>
      <c r="AY404" s="101"/>
      <c r="AZ404" s="114"/>
      <c r="BA404" s="35"/>
      <c r="BB404" s="35"/>
      <c r="BC404" s="35"/>
      <c r="BD404" s="35"/>
      <c r="BE404" s="35"/>
      <c r="BF404" s="35"/>
      <c r="BG404" s="243"/>
      <c r="BH404" s="243"/>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row>
    <row r="405" ht="24.75" customHeight="1">
      <c r="A405" s="35"/>
      <c r="B405" s="82">
        <v>396.0</v>
      </c>
      <c r="C405" s="35"/>
      <c r="D405" s="35"/>
      <c r="E405" s="35"/>
      <c r="F405" s="35"/>
      <c r="G405" s="35"/>
      <c r="H405" s="35"/>
      <c r="I405" s="35"/>
      <c r="J405" s="101"/>
      <c r="K405" s="83">
        <v>200.0</v>
      </c>
      <c r="L405" s="116" t="s">
        <v>5964</v>
      </c>
      <c r="M405" s="35"/>
      <c r="N405" s="35"/>
      <c r="O405" s="35"/>
      <c r="P405" s="35"/>
      <c r="Q405" s="101"/>
      <c r="R405" s="114"/>
      <c r="S405" s="243"/>
      <c r="T405" s="250"/>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101"/>
      <c r="AT405" s="35"/>
      <c r="AU405" s="35"/>
      <c r="AV405" s="35"/>
      <c r="AW405" s="35"/>
      <c r="AX405" s="35"/>
      <c r="AY405" s="101"/>
      <c r="AZ405" s="114"/>
      <c r="BA405" s="35"/>
      <c r="BB405" s="35"/>
      <c r="BC405" s="35"/>
      <c r="BD405" s="35"/>
      <c r="BE405" s="35"/>
      <c r="BF405" s="35"/>
      <c r="BG405" s="243"/>
      <c r="BH405" s="243"/>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5"/>
      <c r="CE405" s="35"/>
      <c r="CF405" s="35"/>
      <c r="CG405" s="35"/>
      <c r="CH405" s="35"/>
      <c r="CI405" s="35"/>
      <c r="CJ405" s="35"/>
    </row>
    <row r="406" ht="24.75" customHeight="1">
      <c r="A406" s="35"/>
      <c r="B406" s="82">
        <v>397.0</v>
      </c>
      <c r="C406" s="35"/>
      <c r="D406" s="35"/>
      <c r="E406" s="35"/>
      <c r="F406" s="35"/>
      <c r="G406" s="35"/>
      <c r="H406" s="35"/>
      <c r="I406" s="35"/>
      <c r="J406" s="101"/>
      <c r="K406" s="83">
        <v>200.0</v>
      </c>
      <c r="L406" s="116" t="s">
        <v>5966</v>
      </c>
      <c r="M406" s="35"/>
      <c r="N406" s="35"/>
      <c r="O406" s="35"/>
      <c r="P406" s="35"/>
      <c r="Q406" s="101"/>
      <c r="R406" s="114"/>
      <c r="S406" s="243"/>
      <c r="T406" s="250"/>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101"/>
      <c r="AT406" s="35"/>
      <c r="AU406" s="35"/>
      <c r="AV406" s="35"/>
      <c r="AW406" s="35"/>
      <c r="AX406" s="35"/>
      <c r="AY406" s="101"/>
      <c r="AZ406" s="114"/>
      <c r="BA406" s="35"/>
      <c r="BB406" s="35"/>
      <c r="BC406" s="35"/>
      <c r="BD406" s="35"/>
      <c r="BE406" s="35"/>
      <c r="BF406" s="35"/>
      <c r="BG406" s="243"/>
      <c r="BH406" s="243"/>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row>
    <row r="407" ht="24.75" customHeight="1">
      <c r="A407" s="35"/>
      <c r="B407" s="82">
        <v>398.0</v>
      </c>
      <c r="C407" s="35"/>
      <c r="D407" s="35"/>
      <c r="E407" s="35"/>
      <c r="F407" s="35"/>
      <c r="G407" s="35"/>
      <c r="H407" s="35"/>
      <c r="I407" s="35"/>
      <c r="J407" s="101"/>
      <c r="K407" s="83">
        <v>200.0</v>
      </c>
      <c r="L407" s="116" t="s">
        <v>5968</v>
      </c>
      <c r="M407" s="35"/>
      <c r="N407" s="35"/>
      <c r="O407" s="35"/>
      <c r="P407" s="35"/>
      <c r="Q407" s="101"/>
      <c r="R407" s="114"/>
      <c r="S407" s="243"/>
      <c r="T407" s="250"/>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101"/>
      <c r="AT407" s="35"/>
      <c r="AU407" s="35"/>
      <c r="AV407" s="35"/>
      <c r="AW407" s="35"/>
      <c r="AX407" s="35"/>
      <c r="AY407" s="101"/>
      <c r="AZ407" s="114"/>
      <c r="BA407" s="35"/>
      <c r="BB407" s="35"/>
      <c r="BC407" s="35"/>
      <c r="BD407" s="35"/>
      <c r="BE407" s="35"/>
      <c r="BF407" s="35"/>
      <c r="BG407" s="243"/>
      <c r="BH407" s="243"/>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row>
    <row r="408" ht="24.75" customHeight="1">
      <c r="A408" s="35"/>
      <c r="B408" s="82">
        <v>399.0</v>
      </c>
      <c r="C408" s="35"/>
      <c r="D408" s="35"/>
      <c r="E408" s="35"/>
      <c r="F408" s="35"/>
      <c r="G408" s="35"/>
      <c r="H408" s="35"/>
      <c r="I408" s="35"/>
      <c r="J408" s="101"/>
      <c r="K408" s="83">
        <v>200.0</v>
      </c>
      <c r="L408" s="116" t="s">
        <v>5970</v>
      </c>
      <c r="M408" s="35"/>
      <c r="N408" s="35"/>
      <c r="O408" s="35"/>
      <c r="P408" s="35"/>
      <c r="Q408" s="101"/>
      <c r="R408" s="114"/>
      <c r="S408" s="243"/>
      <c r="T408" s="250"/>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101"/>
      <c r="AT408" s="35"/>
      <c r="AU408" s="35"/>
      <c r="AV408" s="35"/>
      <c r="AW408" s="35"/>
      <c r="AX408" s="35"/>
      <c r="AY408" s="101"/>
      <c r="AZ408" s="114"/>
      <c r="BA408" s="35"/>
      <c r="BB408" s="35"/>
      <c r="BC408" s="35"/>
      <c r="BD408" s="35"/>
      <c r="BE408" s="35"/>
      <c r="BF408" s="35"/>
      <c r="BG408" s="243"/>
      <c r="BH408" s="243"/>
      <c r="BI408" s="35"/>
      <c r="BJ408" s="35"/>
      <c r="BK408" s="35"/>
      <c r="BL408" s="35"/>
      <c r="BM408" s="35"/>
      <c r="BN408" s="35"/>
      <c r="BO408" s="35"/>
      <c r="BP408" s="35"/>
      <c r="BQ408" s="35"/>
      <c r="BR408" s="35"/>
      <c r="BS408" s="35"/>
      <c r="BT408" s="35"/>
      <c r="BU408" s="35"/>
      <c r="BV408" s="35"/>
      <c r="BW408" s="35"/>
      <c r="BX408" s="35"/>
      <c r="BY408" s="35"/>
      <c r="BZ408" s="35"/>
      <c r="CA408" s="35"/>
      <c r="CB408" s="35"/>
      <c r="CC408" s="35"/>
      <c r="CD408" s="35"/>
      <c r="CE408" s="35"/>
      <c r="CF408" s="35"/>
      <c r="CG408" s="35"/>
      <c r="CH408" s="35"/>
      <c r="CI408" s="35"/>
      <c r="CJ408" s="35"/>
    </row>
    <row r="409" ht="24.75" customHeight="1">
      <c r="A409" s="35"/>
      <c r="B409" s="82">
        <v>400.0</v>
      </c>
      <c r="C409" s="35"/>
      <c r="D409" s="35"/>
      <c r="E409" s="35"/>
      <c r="F409" s="35"/>
      <c r="G409" s="35"/>
      <c r="H409" s="35"/>
      <c r="I409" s="35"/>
      <c r="J409" s="101"/>
      <c r="K409" s="83">
        <v>200.0</v>
      </c>
      <c r="L409" s="116" t="s">
        <v>5972</v>
      </c>
      <c r="M409" s="35"/>
      <c r="N409" s="35"/>
      <c r="O409" s="35"/>
      <c r="P409" s="35"/>
      <c r="Q409" s="101"/>
      <c r="R409" s="114"/>
      <c r="S409" s="243"/>
      <c r="T409" s="250"/>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101"/>
      <c r="AT409" s="35"/>
      <c r="AU409" s="35"/>
      <c r="AV409" s="35"/>
      <c r="AW409" s="35"/>
      <c r="AX409" s="35"/>
      <c r="AY409" s="101"/>
      <c r="AZ409" s="114"/>
      <c r="BA409" s="35"/>
      <c r="BB409" s="35"/>
      <c r="BC409" s="35"/>
      <c r="BD409" s="35"/>
      <c r="BE409" s="35"/>
      <c r="BF409" s="35"/>
      <c r="BG409" s="243"/>
      <c r="BH409" s="243"/>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row>
    <row r="410" ht="24.75" customHeight="1">
      <c r="A410" s="35"/>
      <c r="B410" s="82">
        <v>401.0</v>
      </c>
      <c r="C410" s="35"/>
      <c r="D410" s="35"/>
      <c r="E410" s="35"/>
      <c r="F410" s="35"/>
      <c r="G410" s="35"/>
      <c r="H410" s="35"/>
      <c r="I410" s="35"/>
      <c r="J410" s="101"/>
      <c r="K410" s="83">
        <v>400.0</v>
      </c>
      <c r="L410" s="116" t="s">
        <v>5974</v>
      </c>
      <c r="M410" s="35"/>
      <c r="N410" s="35"/>
      <c r="O410" s="35"/>
      <c r="P410" s="35"/>
      <c r="Q410" s="101"/>
      <c r="R410" s="114"/>
      <c r="S410" s="243"/>
      <c r="T410" s="250"/>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101"/>
      <c r="AT410" s="35"/>
      <c r="AU410" s="35"/>
      <c r="AV410" s="35"/>
      <c r="AW410" s="35"/>
      <c r="AX410" s="35"/>
      <c r="AY410" s="101"/>
      <c r="AZ410" s="114"/>
      <c r="BA410" s="35"/>
      <c r="BB410" s="35"/>
      <c r="BC410" s="35"/>
      <c r="BD410" s="35"/>
      <c r="BE410" s="35"/>
      <c r="BF410" s="35"/>
      <c r="BG410" s="243"/>
      <c r="BH410" s="243"/>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row>
    <row r="411" ht="24.75" customHeight="1">
      <c r="A411" s="35"/>
      <c r="B411" s="82">
        <v>402.0</v>
      </c>
      <c r="C411" s="35"/>
      <c r="D411" s="35"/>
      <c r="E411" s="35"/>
      <c r="F411" s="35"/>
      <c r="G411" s="35"/>
      <c r="H411" s="35"/>
      <c r="I411" s="35"/>
      <c r="J411" s="101"/>
      <c r="K411" s="83">
        <v>500.0</v>
      </c>
      <c r="L411" s="116" t="s">
        <v>5976</v>
      </c>
      <c r="M411" s="35"/>
      <c r="N411" s="35"/>
      <c r="O411" s="35"/>
      <c r="P411" s="35"/>
      <c r="Q411" s="101"/>
      <c r="R411" s="114"/>
      <c r="S411" s="243"/>
      <c r="T411" s="250"/>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101"/>
      <c r="AT411" s="35"/>
      <c r="AU411" s="35"/>
      <c r="AV411" s="35"/>
      <c r="AW411" s="35"/>
      <c r="AX411" s="35"/>
      <c r="AY411" s="101"/>
      <c r="AZ411" s="114"/>
      <c r="BA411" s="35"/>
      <c r="BB411" s="35"/>
      <c r="BC411" s="35"/>
      <c r="BD411" s="35"/>
      <c r="BE411" s="35"/>
      <c r="BF411" s="35"/>
      <c r="BG411" s="243"/>
      <c r="BH411" s="243"/>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row>
    <row r="412" ht="24.75" customHeight="1">
      <c r="A412" s="35"/>
      <c r="B412" s="82">
        <v>403.0</v>
      </c>
      <c r="C412" s="35"/>
      <c r="D412" s="35"/>
      <c r="E412" s="35"/>
      <c r="F412" s="35"/>
      <c r="G412" s="35"/>
      <c r="H412" s="35"/>
      <c r="I412" s="35"/>
      <c r="J412" s="101"/>
      <c r="K412" s="83">
        <v>500.0</v>
      </c>
      <c r="L412" s="116" t="s">
        <v>5978</v>
      </c>
      <c r="M412" s="35"/>
      <c r="N412" s="35"/>
      <c r="O412" s="35"/>
      <c r="P412" s="35"/>
      <c r="Q412" s="101"/>
      <c r="R412" s="114"/>
      <c r="S412" s="243"/>
      <c r="T412" s="250"/>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101"/>
      <c r="AT412" s="35"/>
      <c r="AU412" s="35"/>
      <c r="AV412" s="35"/>
      <c r="AW412" s="35"/>
      <c r="AX412" s="35"/>
      <c r="AY412" s="101"/>
      <c r="AZ412" s="114"/>
      <c r="BA412" s="35"/>
      <c r="BB412" s="35"/>
      <c r="BC412" s="35"/>
      <c r="BD412" s="35"/>
      <c r="BE412" s="35"/>
      <c r="BF412" s="35"/>
      <c r="BG412" s="243"/>
      <c r="BH412" s="243"/>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row>
    <row r="413" ht="24.75" customHeight="1">
      <c r="A413" s="35"/>
      <c r="B413" s="82">
        <v>404.0</v>
      </c>
      <c r="C413" s="35"/>
      <c r="D413" s="35"/>
      <c r="E413" s="35"/>
      <c r="F413" s="35"/>
      <c r="G413" s="35"/>
      <c r="H413" s="35"/>
      <c r="I413" s="35"/>
      <c r="J413" s="101"/>
      <c r="K413" s="83">
        <v>500.0</v>
      </c>
      <c r="L413" s="116" t="s">
        <v>5980</v>
      </c>
      <c r="M413" s="35"/>
      <c r="N413" s="35"/>
      <c r="O413" s="35"/>
      <c r="P413" s="35"/>
      <c r="Q413" s="101"/>
      <c r="R413" s="114"/>
      <c r="S413" s="243"/>
      <c r="T413" s="250"/>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101"/>
      <c r="AT413" s="35"/>
      <c r="AU413" s="35"/>
      <c r="AV413" s="35"/>
      <c r="AW413" s="35"/>
      <c r="AX413" s="35"/>
      <c r="AY413" s="101"/>
      <c r="AZ413" s="114"/>
      <c r="BA413" s="35"/>
      <c r="BB413" s="35"/>
      <c r="BC413" s="35"/>
      <c r="BD413" s="35"/>
      <c r="BE413" s="35"/>
      <c r="BF413" s="35"/>
      <c r="BG413" s="243"/>
      <c r="BH413" s="243"/>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row>
    <row r="414" ht="24.75" customHeight="1">
      <c r="A414" s="35"/>
      <c r="B414" s="82">
        <v>405.0</v>
      </c>
      <c r="C414" s="35"/>
      <c r="D414" s="35"/>
      <c r="E414" s="35"/>
      <c r="F414" s="35"/>
      <c r="G414" s="35"/>
      <c r="H414" s="35"/>
      <c r="I414" s="35"/>
      <c r="J414" s="101"/>
      <c r="K414" s="83">
        <v>500.0</v>
      </c>
      <c r="L414" s="116" t="s">
        <v>5982</v>
      </c>
      <c r="M414" s="35"/>
      <c r="N414" s="35"/>
      <c r="O414" s="35"/>
      <c r="P414" s="35"/>
      <c r="Q414" s="101"/>
      <c r="R414" s="114"/>
      <c r="S414" s="243"/>
      <c r="T414" s="250"/>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101"/>
      <c r="AT414" s="35"/>
      <c r="AU414" s="35"/>
      <c r="AV414" s="35"/>
      <c r="AW414" s="35"/>
      <c r="AX414" s="35"/>
      <c r="AY414" s="101"/>
      <c r="AZ414" s="114"/>
      <c r="BA414" s="35"/>
      <c r="BB414" s="35"/>
      <c r="BC414" s="35"/>
      <c r="BD414" s="35"/>
      <c r="BE414" s="35"/>
      <c r="BF414" s="35"/>
      <c r="BG414" s="243"/>
      <c r="BH414" s="243"/>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row>
    <row r="415" ht="24.75" customHeight="1">
      <c r="A415" s="35"/>
      <c r="B415" s="82">
        <v>406.0</v>
      </c>
      <c r="C415" s="35"/>
      <c r="D415" s="35"/>
      <c r="E415" s="35"/>
      <c r="F415" s="35"/>
      <c r="G415" s="35"/>
      <c r="H415" s="35"/>
      <c r="I415" s="35"/>
      <c r="J415" s="101"/>
      <c r="K415" s="83">
        <v>400.0</v>
      </c>
      <c r="L415" s="116" t="s">
        <v>5984</v>
      </c>
      <c r="M415" s="35"/>
      <c r="N415" s="35"/>
      <c r="O415" s="35"/>
      <c r="P415" s="35"/>
      <c r="Q415" s="101"/>
      <c r="R415" s="114"/>
      <c r="S415" s="243"/>
      <c r="T415" s="250"/>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101"/>
      <c r="AT415" s="35"/>
      <c r="AU415" s="35"/>
      <c r="AV415" s="35"/>
      <c r="AW415" s="35"/>
      <c r="AX415" s="35"/>
      <c r="AY415" s="101"/>
      <c r="AZ415" s="114"/>
      <c r="BA415" s="35"/>
      <c r="BB415" s="35"/>
      <c r="BC415" s="35"/>
      <c r="BD415" s="35"/>
      <c r="BE415" s="35"/>
      <c r="BF415" s="35"/>
      <c r="BG415" s="243"/>
      <c r="BH415" s="243"/>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row>
    <row r="416" ht="24.75" customHeight="1">
      <c r="A416" s="35"/>
      <c r="B416" s="82">
        <v>407.0</v>
      </c>
      <c r="C416" s="35"/>
      <c r="D416" s="35"/>
      <c r="E416" s="35"/>
      <c r="F416" s="35"/>
      <c r="G416" s="35"/>
      <c r="H416" s="35"/>
      <c r="I416" s="35"/>
      <c r="J416" s="101"/>
      <c r="K416" s="83">
        <v>400.0</v>
      </c>
      <c r="L416" s="116" t="s">
        <v>5986</v>
      </c>
      <c r="M416" s="35"/>
      <c r="N416" s="35"/>
      <c r="O416" s="35"/>
      <c r="P416" s="35"/>
      <c r="Q416" s="101"/>
      <c r="R416" s="114"/>
      <c r="S416" s="243"/>
      <c r="T416" s="250"/>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101"/>
      <c r="AT416" s="35"/>
      <c r="AU416" s="35"/>
      <c r="AV416" s="35"/>
      <c r="AW416" s="35"/>
      <c r="AX416" s="35"/>
      <c r="AY416" s="101"/>
      <c r="AZ416" s="114"/>
      <c r="BA416" s="35"/>
      <c r="BB416" s="35"/>
      <c r="BC416" s="35"/>
      <c r="BD416" s="35"/>
      <c r="BE416" s="35"/>
      <c r="BF416" s="35"/>
      <c r="BG416" s="243"/>
      <c r="BH416" s="243"/>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row>
    <row r="417" ht="24.75" customHeight="1">
      <c r="A417" s="35"/>
      <c r="B417" s="82">
        <v>408.0</v>
      </c>
      <c r="C417" s="35"/>
      <c r="D417" s="35"/>
      <c r="E417" s="35"/>
      <c r="F417" s="35"/>
      <c r="G417" s="35"/>
      <c r="H417" s="35"/>
      <c r="I417" s="35"/>
      <c r="J417" s="101"/>
      <c r="K417" s="83">
        <v>400.0</v>
      </c>
      <c r="L417" s="116" t="s">
        <v>5988</v>
      </c>
      <c r="M417" s="35"/>
      <c r="N417" s="35"/>
      <c r="O417" s="35"/>
      <c r="P417" s="35"/>
      <c r="Q417" s="101"/>
      <c r="R417" s="114"/>
      <c r="S417" s="243"/>
      <c r="T417" s="250"/>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101"/>
      <c r="AT417" s="35"/>
      <c r="AU417" s="35"/>
      <c r="AV417" s="35"/>
      <c r="AW417" s="35"/>
      <c r="AX417" s="35"/>
      <c r="AY417" s="101"/>
      <c r="AZ417" s="114"/>
      <c r="BA417" s="35"/>
      <c r="BB417" s="35"/>
      <c r="BC417" s="35"/>
      <c r="BD417" s="35"/>
      <c r="BE417" s="35"/>
      <c r="BF417" s="35"/>
      <c r="BG417" s="243"/>
      <c r="BH417" s="243"/>
      <c r="BI417" s="35"/>
      <c r="BJ417" s="35"/>
      <c r="BK417" s="35"/>
      <c r="BL417" s="35"/>
      <c r="BM417" s="35"/>
      <c r="BN417" s="35"/>
      <c r="BO417" s="35"/>
      <c r="BP417" s="35"/>
      <c r="BQ417" s="35"/>
      <c r="BR417" s="35"/>
      <c r="BS417" s="35"/>
      <c r="BT417" s="35"/>
      <c r="BU417" s="35"/>
      <c r="BV417" s="35"/>
      <c r="BW417" s="35"/>
      <c r="BX417" s="35"/>
      <c r="BY417" s="35"/>
      <c r="BZ417" s="35"/>
      <c r="CA417" s="35"/>
      <c r="CB417" s="35"/>
      <c r="CC417" s="35"/>
      <c r="CD417" s="35"/>
      <c r="CE417" s="35"/>
      <c r="CF417" s="35"/>
      <c r="CG417" s="35"/>
      <c r="CH417" s="35"/>
      <c r="CI417" s="35"/>
      <c r="CJ417" s="35"/>
    </row>
    <row r="418" ht="24.75" customHeight="1">
      <c r="A418" s="35"/>
      <c r="B418" s="82">
        <v>409.0</v>
      </c>
      <c r="C418" s="35"/>
      <c r="D418" s="35"/>
      <c r="E418" s="35"/>
      <c r="F418" s="35"/>
      <c r="G418" s="35"/>
      <c r="H418" s="35"/>
      <c r="I418" s="35"/>
      <c r="J418" s="101"/>
      <c r="K418" s="83">
        <v>400.0</v>
      </c>
      <c r="L418" s="116" t="s">
        <v>5990</v>
      </c>
      <c r="M418" s="35"/>
      <c r="N418" s="35"/>
      <c r="O418" s="35"/>
      <c r="P418" s="35"/>
      <c r="Q418" s="101"/>
      <c r="R418" s="114"/>
      <c r="S418" s="243"/>
      <c r="T418" s="250"/>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101"/>
      <c r="AT418" s="35"/>
      <c r="AU418" s="35"/>
      <c r="AV418" s="35"/>
      <c r="AW418" s="35"/>
      <c r="AX418" s="35"/>
      <c r="AY418" s="101"/>
      <c r="AZ418" s="114"/>
      <c r="BA418" s="35"/>
      <c r="BB418" s="35"/>
      <c r="BC418" s="35"/>
      <c r="BD418" s="35"/>
      <c r="BE418" s="35"/>
      <c r="BF418" s="35"/>
      <c r="BG418" s="243"/>
      <c r="BH418" s="243"/>
      <c r="BI418" s="35"/>
      <c r="BJ418" s="35"/>
      <c r="BK418" s="35"/>
      <c r="BL418" s="35"/>
      <c r="BM418" s="35"/>
      <c r="BN418" s="35"/>
      <c r="BO418" s="35"/>
      <c r="BP418" s="35"/>
      <c r="BQ418" s="35"/>
      <c r="BR418" s="35"/>
      <c r="BS418" s="35"/>
      <c r="BT418" s="35"/>
      <c r="BU418" s="35"/>
      <c r="BV418" s="35"/>
      <c r="BW418" s="35"/>
      <c r="BX418" s="35"/>
      <c r="BY418" s="35"/>
      <c r="BZ418" s="35"/>
      <c r="CA418" s="35"/>
      <c r="CB418" s="35"/>
      <c r="CC418" s="35"/>
      <c r="CD418" s="35"/>
      <c r="CE418" s="35"/>
      <c r="CF418" s="35"/>
      <c r="CG418" s="35"/>
      <c r="CH418" s="35"/>
      <c r="CI418" s="35"/>
      <c r="CJ418" s="35"/>
    </row>
    <row r="419" ht="24.75" customHeight="1">
      <c r="A419" s="35"/>
      <c r="B419" s="82">
        <v>410.0</v>
      </c>
      <c r="C419" s="35"/>
      <c r="D419" s="35"/>
      <c r="E419" s="35"/>
      <c r="F419" s="35"/>
      <c r="G419" s="35"/>
      <c r="H419" s="35"/>
      <c r="I419" s="35"/>
      <c r="J419" s="101"/>
      <c r="K419" s="83">
        <v>400.0</v>
      </c>
      <c r="L419" s="116" t="s">
        <v>5992</v>
      </c>
      <c r="M419" s="35"/>
      <c r="N419" s="35"/>
      <c r="O419" s="35"/>
      <c r="P419" s="35"/>
      <c r="Q419" s="101"/>
      <c r="R419" s="114"/>
      <c r="S419" s="243"/>
      <c r="T419" s="250"/>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101"/>
      <c r="AT419" s="35"/>
      <c r="AU419" s="35"/>
      <c r="AV419" s="35"/>
      <c r="AW419" s="35"/>
      <c r="AX419" s="35"/>
      <c r="AY419" s="101"/>
      <c r="AZ419" s="114"/>
      <c r="BA419" s="35"/>
      <c r="BB419" s="35"/>
      <c r="BC419" s="35"/>
      <c r="BD419" s="35"/>
      <c r="BE419" s="35"/>
      <c r="BF419" s="35"/>
      <c r="BG419" s="243"/>
      <c r="BH419" s="243"/>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row>
    <row r="420" ht="24.75" customHeight="1">
      <c r="A420" s="35"/>
      <c r="B420" s="82">
        <v>411.0</v>
      </c>
      <c r="C420" s="35"/>
      <c r="D420" s="35"/>
      <c r="E420" s="35"/>
      <c r="F420" s="35"/>
      <c r="G420" s="35"/>
      <c r="H420" s="35"/>
      <c r="I420" s="35"/>
      <c r="J420" s="101"/>
      <c r="K420" s="83">
        <v>400.0</v>
      </c>
      <c r="L420" s="116" t="s">
        <v>5994</v>
      </c>
      <c r="M420" s="35"/>
      <c r="N420" s="35"/>
      <c r="O420" s="35"/>
      <c r="P420" s="35"/>
      <c r="Q420" s="101"/>
      <c r="R420" s="114"/>
      <c r="S420" s="243"/>
      <c r="T420" s="250"/>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101"/>
      <c r="AT420" s="35"/>
      <c r="AU420" s="35"/>
      <c r="AV420" s="35"/>
      <c r="AW420" s="35"/>
      <c r="AX420" s="35"/>
      <c r="AY420" s="101"/>
      <c r="AZ420" s="114"/>
      <c r="BA420" s="35"/>
      <c r="BB420" s="35"/>
      <c r="BC420" s="35"/>
      <c r="BD420" s="35"/>
      <c r="BE420" s="35"/>
      <c r="BF420" s="35"/>
      <c r="BG420" s="243"/>
      <c r="BH420" s="243"/>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row>
    <row r="421" ht="24.75" customHeight="1">
      <c r="A421" s="35"/>
      <c r="B421" s="82">
        <v>412.0</v>
      </c>
      <c r="C421" s="35"/>
      <c r="D421" s="35"/>
      <c r="E421" s="35"/>
      <c r="F421" s="35"/>
      <c r="G421" s="35"/>
      <c r="H421" s="35"/>
      <c r="I421" s="35"/>
      <c r="J421" s="101"/>
      <c r="K421" s="83">
        <v>400.0</v>
      </c>
      <c r="L421" s="116" t="s">
        <v>5996</v>
      </c>
      <c r="M421" s="35"/>
      <c r="N421" s="35"/>
      <c r="O421" s="35"/>
      <c r="P421" s="35"/>
      <c r="Q421" s="101"/>
      <c r="R421" s="114"/>
      <c r="S421" s="243"/>
      <c r="T421" s="250"/>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101"/>
      <c r="AT421" s="35"/>
      <c r="AU421" s="35"/>
      <c r="AV421" s="35"/>
      <c r="AW421" s="35"/>
      <c r="AX421" s="35"/>
      <c r="AY421" s="101"/>
      <c r="AZ421" s="114"/>
      <c r="BA421" s="35"/>
      <c r="BB421" s="35"/>
      <c r="BC421" s="35"/>
      <c r="BD421" s="35"/>
      <c r="BE421" s="35"/>
      <c r="BF421" s="35"/>
      <c r="BG421" s="243"/>
      <c r="BH421" s="243"/>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row>
    <row r="422" ht="24.75" customHeight="1">
      <c r="A422" s="35"/>
      <c r="B422" s="82">
        <v>413.0</v>
      </c>
      <c r="C422" s="35"/>
      <c r="D422" s="35"/>
      <c r="E422" s="35"/>
      <c r="F422" s="35"/>
      <c r="G422" s="35"/>
      <c r="H422" s="35"/>
      <c r="I422" s="35"/>
      <c r="J422" s="101"/>
      <c r="K422" s="83">
        <v>400.0</v>
      </c>
      <c r="L422" s="116" t="s">
        <v>5998</v>
      </c>
      <c r="M422" s="35"/>
      <c r="N422" s="35"/>
      <c r="O422" s="35"/>
      <c r="P422" s="35"/>
      <c r="Q422" s="101"/>
      <c r="R422" s="114"/>
      <c r="S422" s="243"/>
      <c r="T422" s="250"/>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101"/>
      <c r="AT422" s="35"/>
      <c r="AU422" s="35"/>
      <c r="AV422" s="35"/>
      <c r="AW422" s="35"/>
      <c r="AX422" s="35"/>
      <c r="AY422" s="101"/>
      <c r="AZ422" s="114"/>
      <c r="BA422" s="35"/>
      <c r="BB422" s="35"/>
      <c r="BC422" s="35"/>
      <c r="BD422" s="35"/>
      <c r="BE422" s="35"/>
      <c r="BF422" s="35"/>
      <c r="BG422" s="243"/>
      <c r="BH422" s="243"/>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row>
    <row r="423" ht="24.75" customHeight="1">
      <c r="A423" s="35"/>
      <c r="B423" s="82">
        <v>414.0</v>
      </c>
      <c r="C423" s="35"/>
      <c r="D423" s="35"/>
      <c r="E423" s="35"/>
      <c r="F423" s="35"/>
      <c r="G423" s="35"/>
      <c r="H423" s="35"/>
      <c r="I423" s="35"/>
      <c r="J423" s="101"/>
      <c r="K423" s="83">
        <v>700.0</v>
      </c>
      <c r="L423" s="116" t="s">
        <v>6000</v>
      </c>
      <c r="M423" s="35"/>
      <c r="N423" s="35"/>
      <c r="O423" s="35"/>
      <c r="P423" s="35"/>
      <c r="Q423" s="101"/>
      <c r="R423" s="114"/>
      <c r="S423" s="243"/>
      <c r="T423" s="250"/>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101"/>
      <c r="AT423" s="35"/>
      <c r="AU423" s="35"/>
      <c r="AV423" s="35"/>
      <c r="AW423" s="35"/>
      <c r="AX423" s="35"/>
      <c r="AY423" s="101"/>
      <c r="AZ423" s="114"/>
      <c r="BA423" s="35"/>
      <c r="BB423" s="35"/>
      <c r="BC423" s="35"/>
      <c r="BD423" s="35"/>
      <c r="BE423" s="35"/>
      <c r="BF423" s="35"/>
      <c r="BG423" s="243"/>
      <c r="BH423" s="243"/>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row>
    <row r="424" ht="24.75" customHeight="1">
      <c r="A424" s="35"/>
      <c r="B424" s="82">
        <v>415.0</v>
      </c>
      <c r="C424" s="35"/>
      <c r="D424" s="35"/>
      <c r="E424" s="35"/>
      <c r="F424" s="35"/>
      <c r="G424" s="35"/>
      <c r="H424" s="35"/>
      <c r="I424" s="35"/>
      <c r="J424" s="101"/>
      <c r="K424" s="83">
        <v>600.0</v>
      </c>
      <c r="L424" s="116" t="s">
        <v>6002</v>
      </c>
      <c r="M424" s="35"/>
      <c r="N424" s="35"/>
      <c r="O424" s="35"/>
      <c r="P424" s="35"/>
      <c r="Q424" s="101"/>
      <c r="R424" s="114"/>
      <c r="S424" s="243"/>
      <c r="T424" s="250"/>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101"/>
      <c r="AT424" s="35"/>
      <c r="AU424" s="35"/>
      <c r="AV424" s="35"/>
      <c r="AW424" s="35"/>
      <c r="AX424" s="35"/>
      <c r="AY424" s="101"/>
      <c r="AZ424" s="114"/>
      <c r="BA424" s="35"/>
      <c r="BB424" s="35"/>
      <c r="BC424" s="35"/>
      <c r="BD424" s="35"/>
      <c r="BE424" s="35"/>
      <c r="BF424" s="35"/>
      <c r="BG424" s="243"/>
      <c r="BH424" s="243"/>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row>
    <row r="425" ht="24.75" customHeight="1">
      <c r="A425" s="35"/>
      <c r="B425" s="82">
        <v>416.0</v>
      </c>
      <c r="C425" s="35"/>
      <c r="D425" s="35"/>
      <c r="E425" s="35"/>
      <c r="F425" s="35"/>
      <c r="G425" s="35"/>
      <c r="H425" s="35"/>
      <c r="I425" s="35"/>
      <c r="J425" s="101"/>
      <c r="K425" s="83">
        <v>700.0</v>
      </c>
      <c r="L425" s="116" t="s">
        <v>6004</v>
      </c>
      <c r="M425" s="35"/>
      <c r="N425" s="35"/>
      <c r="O425" s="35"/>
      <c r="P425" s="35"/>
      <c r="Q425" s="101"/>
      <c r="R425" s="114"/>
      <c r="S425" s="243"/>
      <c r="T425" s="250"/>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101"/>
      <c r="AT425" s="35"/>
      <c r="AU425" s="35"/>
      <c r="AV425" s="35"/>
      <c r="AW425" s="35"/>
      <c r="AX425" s="35"/>
      <c r="AY425" s="101"/>
      <c r="AZ425" s="114"/>
      <c r="BA425" s="35"/>
      <c r="BB425" s="35"/>
      <c r="BC425" s="35"/>
      <c r="BD425" s="35"/>
      <c r="BE425" s="35"/>
      <c r="BF425" s="35"/>
      <c r="BG425" s="243"/>
      <c r="BH425" s="243"/>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row>
    <row r="426" ht="24.75" customHeight="1">
      <c r="A426" s="35"/>
      <c r="B426" s="82">
        <v>417.0</v>
      </c>
      <c r="C426" s="35"/>
      <c r="D426" s="35"/>
      <c r="E426" s="35"/>
      <c r="F426" s="35"/>
      <c r="G426" s="35"/>
      <c r="H426" s="35"/>
      <c r="I426" s="35"/>
      <c r="J426" s="101"/>
      <c r="K426" s="83">
        <v>400.0</v>
      </c>
      <c r="L426" s="116" t="s">
        <v>6006</v>
      </c>
      <c r="M426" s="35"/>
      <c r="N426" s="35"/>
      <c r="O426" s="35"/>
      <c r="P426" s="35"/>
      <c r="Q426" s="101"/>
      <c r="R426" s="114"/>
      <c r="S426" s="243"/>
      <c r="T426" s="250"/>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101"/>
      <c r="AT426" s="35"/>
      <c r="AU426" s="35"/>
      <c r="AV426" s="35"/>
      <c r="AW426" s="35"/>
      <c r="AX426" s="35"/>
      <c r="AY426" s="101"/>
      <c r="AZ426" s="114"/>
      <c r="BA426" s="35"/>
      <c r="BB426" s="35"/>
      <c r="BC426" s="35"/>
      <c r="BD426" s="35"/>
      <c r="BE426" s="35"/>
      <c r="BF426" s="35"/>
      <c r="BG426" s="243"/>
      <c r="BH426" s="243"/>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row>
    <row r="427" ht="24.75" customHeight="1">
      <c r="A427" s="35"/>
      <c r="B427" s="82">
        <v>418.0</v>
      </c>
      <c r="C427" s="35"/>
      <c r="D427" s="35"/>
      <c r="E427" s="35"/>
      <c r="F427" s="35"/>
      <c r="G427" s="35"/>
      <c r="H427" s="35"/>
      <c r="I427" s="35"/>
      <c r="J427" s="101"/>
      <c r="K427" s="83">
        <v>400.0</v>
      </c>
      <c r="L427" s="116" t="s">
        <v>6008</v>
      </c>
      <c r="M427" s="35"/>
      <c r="N427" s="35"/>
      <c r="O427" s="35"/>
      <c r="P427" s="35"/>
      <c r="Q427" s="101"/>
      <c r="R427" s="114"/>
      <c r="S427" s="243"/>
      <c r="T427" s="250"/>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101"/>
      <c r="AT427" s="35"/>
      <c r="AU427" s="35"/>
      <c r="AV427" s="35"/>
      <c r="AW427" s="35"/>
      <c r="AX427" s="35"/>
      <c r="AY427" s="101"/>
      <c r="AZ427" s="114"/>
      <c r="BA427" s="35"/>
      <c r="BB427" s="35"/>
      <c r="BC427" s="35"/>
      <c r="BD427" s="35"/>
      <c r="BE427" s="35"/>
      <c r="BF427" s="35"/>
      <c r="BG427" s="243"/>
      <c r="BH427" s="243"/>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row>
    <row r="428" ht="24.75" customHeight="1">
      <c r="A428" s="35"/>
      <c r="B428" s="82">
        <v>419.0</v>
      </c>
      <c r="C428" s="35"/>
      <c r="D428" s="35"/>
      <c r="E428" s="35"/>
      <c r="F428" s="35"/>
      <c r="G428" s="35"/>
      <c r="H428" s="35"/>
      <c r="I428" s="35"/>
      <c r="J428" s="101"/>
      <c r="K428" s="83">
        <v>400.0</v>
      </c>
      <c r="L428" s="116" t="s">
        <v>6010</v>
      </c>
      <c r="M428" s="35"/>
      <c r="N428" s="35"/>
      <c r="O428" s="35"/>
      <c r="P428" s="35"/>
      <c r="Q428" s="101"/>
      <c r="R428" s="114"/>
      <c r="S428" s="243"/>
      <c r="T428" s="250"/>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101"/>
      <c r="AT428" s="35"/>
      <c r="AU428" s="35"/>
      <c r="AV428" s="35"/>
      <c r="AW428" s="35"/>
      <c r="AX428" s="35"/>
      <c r="AY428" s="101"/>
      <c r="AZ428" s="114"/>
      <c r="BA428" s="35"/>
      <c r="BB428" s="35"/>
      <c r="BC428" s="35"/>
      <c r="BD428" s="35"/>
      <c r="BE428" s="35"/>
      <c r="BF428" s="35"/>
      <c r="BG428" s="243"/>
      <c r="BH428" s="243"/>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row>
    <row r="429" ht="24.75" customHeight="1">
      <c r="A429" s="35"/>
      <c r="B429" s="82">
        <v>420.0</v>
      </c>
      <c r="C429" s="35"/>
      <c r="D429" s="35"/>
      <c r="E429" s="35"/>
      <c r="F429" s="35"/>
      <c r="G429" s="35"/>
      <c r="H429" s="35"/>
      <c r="I429" s="35"/>
      <c r="J429" s="101"/>
      <c r="K429" s="83">
        <v>600.0</v>
      </c>
      <c r="L429" s="116" t="s">
        <v>6012</v>
      </c>
      <c r="M429" s="35"/>
      <c r="N429" s="35"/>
      <c r="O429" s="35"/>
      <c r="P429" s="35"/>
      <c r="Q429" s="101"/>
      <c r="R429" s="114"/>
      <c r="S429" s="243"/>
      <c r="T429" s="250"/>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101"/>
      <c r="AT429" s="35"/>
      <c r="AU429" s="35"/>
      <c r="AV429" s="35"/>
      <c r="AW429" s="35"/>
      <c r="AX429" s="35"/>
      <c r="AY429" s="101"/>
      <c r="AZ429" s="114"/>
      <c r="BA429" s="35"/>
      <c r="BB429" s="35"/>
      <c r="BC429" s="35"/>
      <c r="BD429" s="35"/>
      <c r="BE429" s="35"/>
      <c r="BF429" s="35"/>
      <c r="BG429" s="243"/>
      <c r="BH429" s="243"/>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5"/>
      <c r="CE429" s="35"/>
      <c r="CF429" s="35"/>
      <c r="CG429" s="35"/>
      <c r="CH429" s="35"/>
      <c r="CI429" s="35"/>
      <c r="CJ429" s="35"/>
    </row>
    <row r="430" ht="24.75" customHeight="1">
      <c r="A430" s="35"/>
      <c r="B430" s="82">
        <v>421.0</v>
      </c>
      <c r="C430" s="35"/>
      <c r="D430" s="35"/>
      <c r="E430" s="35"/>
      <c r="F430" s="35"/>
      <c r="G430" s="35"/>
      <c r="H430" s="35"/>
      <c r="I430" s="35"/>
      <c r="J430" s="101"/>
      <c r="K430" s="83">
        <v>500.0</v>
      </c>
      <c r="L430" s="116" t="s">
        <v>6013</v>
      </c>
      <c r="M430" s="35"/>
      <c r="N430" s="35"/>
      <c r="O430" s="35"/>
      <c r="P430" s="35"/>
      <c r="Q430" s="101"/>
      <c r="R430" s="114"/>
      <c r="S430" s="243"/>
      <c r="T430" s="250"/>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101"/>
      <c r="AT430" s="35"/>
      <c r="AU430" s="35"/>
      <c r="AV430" s="35"/>
      <c r="AW430" s="35"/>
      <c r="AX430" s="35"/>
      <c r="AY430" s="101"/>
      <c r="AZ430" s="114"/>
      <c r="BA430" s="35"/>
      <c r="BB430" s="35"/>
      <c r="BC430" s="35"/>
      <c r="BD430" s="35"/>
      <c r="BE430" s="35"/>
      <c r="BF430" s="35"/>
      <c r="BG430" s="243"/>
      <c r="BH430" s="243"/>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row>
    <row r="431" ht="24.75" customHeight="1">
      <c r="A431" s="35"/>
      <c r="B431" s="82">
        <v>422.0</v>
      </c>
      <c r="C431" s="35"/>
      <c r="D431" s="35"/>
      <c r="E431" s="35"/>
      <c r="F431" s="35"/>
      <c r="G431" s="35"/>
      <c r="H431" s="35"/>
      <c r="I431" s="35"/>
      <c r="J431" s="101"/>
      <c r="K431" s="83">
        <v>400.0</v>
      </c>
      <c r="L431" s="177" t="s">
        <v>6014</v>
      </c>
      <c r="M431" s="35"/>
      <c r="N431" s="35"/>
      <c r="O431" s="35"/>
      <c r="P431" s="35"/>
      <c r="Q431" s="101"/>
      <c r="R431" s="114"/>
      <c r="S431" s="243"/>
      <c r="T431" s="250"/>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101"/>
      <c r="AT431" s="35"/>
      <c r="AU431" s="35"/>
      <c r="AV431" s="35"/>
      <c r="AW431" s="35"/>
      <c r="AX431" s="35"/>
      <c r="AY431" s="101"/>
      <c r="AZ431" s="114"/>
      <c r="BA431" s="35"/>
      <c r="BB431" s="35"/>
      <c r="BC431" s="35"/>
      <c r="BD431" s="35"/>
      <c r="BE431" s="35"/>
      <c r="BF431" s="35"/>
      <c r="BG431" s="243"/>
      <c r="BH431" s="243"/>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row>
    <row r="432" ht="24.75" customHeight="1">
      <c r="A432" s="35"/>
      <c r="B432" s="82">
        <v>423.0</v>
      </c>
      <c r="C432" s="35"/>
      <c r="D432" s="35"/>
      <c r="E432" s="35"/>
      <c r="F432" s="35"/>
      <c r="G432" s="35"/>
      <c r="H432" s="35"/>
      <c r="I432" s="35"/>
      <c r="J432" s="101"/>
      <c r="K432" s="83">
        <v>300.0</v>
      </c>
      <c r="L432" s="116" t="s">
        <v>6015</v>
      </c>
      <c r="M432" s="35"/>
      <c r="N432" s="35"/>
      <c r="O432" s="35"/>
      <c r="P432" s="35"/>
      <c r="Q432" s="101"/>
      <c r="R432" s="114"/>
      <c r="S432" s="243"/>
      <c r="T432" s="250"/>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101"/>
      <c r="AT432" s="35"/>
      <c r="AU432" s="35"/>
      <c r="AV432" s="35"/>
      <c r="AW432" s="35"/>
      <c r="AX432" s="35"/>
      <c r="AY432" s="101"/>
      <c r="AZ432" s="114"/>
      <c r="BA432" s="35"/>
      <c r="BB432" s="35"/>
      <c r="BC432" s="35"/>
      <c r="BD432" s="35"/>
      <c r="BE432" s="35"/>
      <c r="BF432" s="35"/>
      <c r="BG432" s="243"/>
      <c r="BH432" s="243"/>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row>
    <row r="433" ht="24.75" customHeight="1">
      <c r="A433" s="35"/>
      <c r="B433" s="82">
        <v>424.0</v>
      </c>
      <c r="C433" s="35"/>
      <c r="D433" s="35"/>
      <c r="E433" s="35"/>
      <c r="F433" s="35"/>
      <c r="G433" s="35"/>
      <c r="H433" s="35"/>
      <c r="I433" s="35"/>
      <c r="J433" s="101"/>
      <c r="K433" s="83">
        <v>300.0</v>
      </c>
      <c r="L433" s="116" t="s">
        <v>6017</v>
      </c>
      <c r="M433" s="35"/>
      <c r="N433" s="35"/>
      <c r="O433" s="35"/>
      <c r="P433" s="35"/>
      <c r="Q433" s="101"/>
      <c r="R433" s="114"/>
      <c r="S433" s="243"/>
      <c r="T433" s="250"/>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101"/>
      <c r="AT433" s="35"/>
      <c r="AU433" s="35"/>
      <c r="AV433" s="35"/>
      <c r="AW433" s="35"/>
      <c r="AX433" s="35"/>
      <c r="AY433" s="101"/>
      <c r="AZ433" s="114"/>
      <c r="BA433" s="35"/>
      <c r="BB433" s="35"/>
      <c r="BC433" s="35"/>
      <c r="BD433" s="35"/>
      <c r="BE433" s="35"/>
      <c r="BF433" s="35"/>
      <c r="BG433" s="243"/>
      <c r="BH433" s="243"/>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row>
    <row r="434" ht="24.75" customHeight="1">
      <c r="A434" s="35"/>
      <c r="B434" s="82">
        <v>425.0</v>
      </c>
      <c r="C434" s="35"/>
      <c r="D434" s="35"/>
      <c r="E434" s="35"/>
      <c r="F434" s="35"/>
      <c r="G434" s="35"/>
      <c r="H434" s="35"/>
      <c r="I434" s="35"/>
      <c r="J434" s="101"/>
      <c r="K434" s="83">
        <v>300.0</v>
      </c>
      <c r="L434" s="116" t="s">
        <v>6019</v>
      </c>
      <c r="M434" s="35"/>
      <c r="N434" s="35"/>
      <c r="O434" s="35"/>
      <c r="P434" s="35"/>
      <c r="Q434" s="101"/>
      <c r="R434" s="114"/>
      <c r="S434" s="243"/>
      <c r="T434" s="250"/>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101"/>
      <c r="AT434" s="35"/>
      <c r="AU434" s="35"/>
      <c r="AV434" s="35"/>
      <c r="AW434" s="35"/>
      <c r="AX434" s="35"/>
      <c r="AY434" s="101"/>
      <c r="AZ434" s="114"/>
      <c r="BA434" s="35"/>
      <c r="BB434" s="35"/>
      <c r="BC434" s="35"/>
      <c r="BD434" s="35"/>
      <c r="BE434" s="35"/>
      <c r="BF434" s="35"/>
      <c r="BG434" s="243"/>
      <c r="BH434" s="243"/>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row>
    <row r="435" ht="24.75" customHeight="1">
      <c r="A435" s="35"/>
      <c r="B435" s="82">
        <v>426.0</v>
      </c>
      <c r="C435" s="35"/>
      <c r="D435" s="35"/>
      <c r="E435" s="35"/>
      <c r="F435" s="35"/>
      <c r="G435" s="35"/>
      <c r="H435" s="35"/>
      <c r="I435" s="35"/>
      <c r="J435" s="101"/>
      <c r="K435" s="83">
        <v>200.0</v>
      </c>
      <c r="L435" s="116" t="s">
        <v>6021</v>
      </c>
      <c r="M435" s="35"/>
      <c r="N435" s="35"/>
      <c r="O435" s="35"/>
      <c r="P435" s="35"/>
      <c r="Q435" s="101"/>
      <c r="R435" s="114"/>
      <c r="S435" s="243"/>
      <c r="T435" s="250"/>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101"/>
      <c r="AT435" s="35"/>
      <c r="AU435" s="35"/>
      <c r="AV435" s="35"/>
      <c r="AW435" s="35"/>
      <c r="AX435" s="35"/>
      <c r="AY435" s="101"/>
      <c r="AZ435" s="114"/>
      <c r="BA435" s="35"/>
      <c r="BB435" s="35"/>
      <c r="BC435" s="35"/>
      <c r="BD435" s="35"/>
      <c r="BE435" s="35"/>
      <c r="BF435" s="35"/>
      <c r="BG435" s="243"/>
      <c r="BH435" s="243"/>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row>
    <row r="436" ht="24.75" customHeight="1">
      <c r="A436" s="35"/>
      <c r="B436" s="82">
        <v>427.0</v>
      </c>
      <c r="C436" s="35"/>
      <c r="D436" s="35"/>
      <c r="E436" s="35"/>
      <c r="F436" s="35"/>
      <c r="G436" s="35"/>
      <c r="H436" s="35"/>
      <c r="I436" s="35"/>
      <c r="J436" s="101"/>
      <c r="K436" s="83">
        <v>200.0</v>
      </c>
      <c r="L436" s="116" t="s">
        <v>6023</v>
      </c>
      <c r="M436" s="35"/>
      <c r="N436" s="35"/>
      <c r="O436" s="35"/>
      <c r="P436" s="35"/>
      <c r="Q436" s="101"/>
      <c r="R436" s="114"/>
      <c r="S436" s="243"/>
      <c r="T436" s="250"/>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101"/>
      <c r="AT436" s="35"/>
      <c r="AU436" s="35"/>
      <c r="AV436" s="35"/>
      <c r="AW436" s="35"/>
      <c r="AX436" s="35"/>
      <c r="AY436" s="101"/>
      <c r="AZ436" s="114"/>
      <c r="BA436" s="35"/>
      <c r="BB436" s="35"/>
      <c r="BC436" s="35"/>
      <c r="BD436" s="35"/>
      <c r="BE436" s="35"/>
      <c r="BF436" s="35"/>
      <c r="BG436" s="243"/>
      <c r="BH436" s="243"/>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row>
    <row r="437" ht="24.75" customHeight="1">
      <c r="A437" s="35"/>
      <c r="B437" s="82">
        <v>428.0</v>
      </c>
      <c r="C437" s="35"/>
      <c r="D437" s="35"/>
      <c r="E437" s="35"/>
      <c r="F437" s="35"/>
      <c r="G437" s="35"/>
      <c r="H437" s="35"/>
      <c r="I437" s="35"/>
      <c r="J437" s="101"/>
      <c r="K437" s="83">
        <v>200.0</v>
      </c>
      <c r="L437" s="116" t="s">
        <v>6025</v>
      </c>
      <c r="M437" s="35"/>
      <c r="N437" s="35"/>
      <c r="O437" s="35"/>
      <c r="P437" s="35"/>
      <c r="Q437" s="101"/>
      <c r="R437" s="114"/>
      <c r="S437" s="243"/>
      <c r="T437" s="250"/>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101"/>
      <c r="AT437" s="35"/>
      <c r="AU437" s="35"/>
      <c r="AV437" s="35"/>
      <c r="AW437" s="35"/>
      <c r="AX437" s="35"/>
      <c r="AY437" s="101"/>
      <c r="AZ437" s="114"/>
      <c r="BA437" s="35"/>
      <c r="BB437" s="35"/>
      <c r="BC437" s="35"/>
      <c r="BD437" s="35"/>
      <c r="BE437" s="35"/>
      <c r="BF437" s="35"/>
      <c r="BG437" s="243"/>
      <c r="BH437" s="243"/>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row>
    <row r="438" ht="24.75" customHeight="1">
      <c r="A438" s="35"/>
      <c r="B438" s="82">
        <v>429.0</v>
      </c>
      <c r="C438" s="35"/>
      <c r="D438" s="35"/>
      <c r="E438" s="35"/>
      <c r="F438" s="35"/>
      <c r="G438" s="35"/>
      <c r="H438" s="35"/>
      <c r="I438" s="35"/>
      <c r="J438" s="101"/>
      <c r="K438" s="83">
        <v>200.0</v>
      </c>
      <c r="L438" s="116" t="s">
        <v>6027</v>
      </c>
      <c r="M438" s="35"/>
      <c r="N438" s="35"/>
      <c r="O438" s="35"/>
      <c r="P438" s="35"/>
      <c r="Q438" s="101"/>
      <c r="R438" s="114"/>
      <c r="S438" s="243"/>
      <c r="T438" s="250"/>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101"/>
      <c r="AT438" s="35"/>
      <c r="AU438" s="35"/>
      <c r="AV438" s="35"/>
      <c r="AW438" s="35"/>
      <c r="AX438" s="35"/>
      <c r="AY438" s="101"/>
      <c r="AZ438" s="114"/>
      <c r="BA438" s="35"/>
      <c r="BB438" s="35"/>
      <c r="BC438" s="35"/>
      <c r="BD438" s="35"/>
      <c r="BE438" s="35"/>
      <c r="BF438" s="35"/>
      <c r="BG438" s="243"/>
      <c r="BH438" s="243"/>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row>
    <row r="439" ht="24.75" customHeight="1">
      <c r="A439" s="35"/>
      <c r="B439" s="82">
        <v>430.0</v>
      </c>
      <c r="C439" s="35"/>
      <c r="D439" s="35"/>
      <c r="E439" s="35"/>
      <c r="F439" s="35"/>
      <c r="G439" s="35"/>
      <c r="H439" s="35"/>
      <c r="I439" s="35"/>
      <c r="J439" s="101"/>
      <c r="K439" s="83">
        <v>200.0</v>
      </c>
      <c r="L439" s="116" t="s">
        <v>6029</v>
      </c>
      <c r="M439" s="35"/>
      <c r="N439" s="35"/>
      <c r="O439" s="35"/>
      <c r="P439" s="35"/>
      <c r="Q439" s="101"/>
      <c r="R439" s="114"/>
      <c r="S439" s="243"/>
      <c r="T439" s="250"/>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101"/>
      <c r="AT439" s="35"/>
      <c r="AU439" s="35"/>
      <c r="AV439" s="35"/>
      <c r="AW439" s="35"/>
      <c r="AX439" s="35"/>
      <c r="AY439" s="101"/>
      <c r="AZ439" s="114"/>
      <c r="BA439" s="35"/>
      <c r="BB439" s="35"/>
      <c r="BC439" s="35"/>
      <c r="BD439" s="35"/>
      <c r="BE439" s="35"/>
      <c r="BF439" s="35"/>
      <c r="BG439" s="243"/>
      <c r="BH439" s="243"/>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row>
    <row r="440" ht="24.75" customHeight="1">
      <c r="A440" s="35"/>
      <c r="B440" s="82">
        <v>431.0</v>
      </c>
      <c r="C440" s="35"/>
      <c r="D440" s="35"/>
      <c r="E440" s="35"/>
      <c r="F440" s="35"/>
      <c r="G440" s="35"/>
      <c r="H440" s="35"/>
      <c r="I440" s="35"/>
      <c r="J440" s="101"/>
      <c r="K440" s="83">
        <v>200.0</v>
      </c>
      <c r="L440" s="116" t="s">
        <v>6030</v>
      </c>
      <c r="M440" s="35"/>
      <c r="N440" s="35"/>
      <c r="O440" s="35"/>
      <c r="P440" s="35"/>
      <c r="Q440" s="101"/>
      <c r="R440" s="114"/>
      <c r="S440" s="243"/>
      <c r="T440" s="250"/>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101"/>
      <c r="AT440" s="35"/>
      <c r="AU440" s="35"/>
      <c r="AV440" s="35"/>
      <c r="AW440" s="35"/>
      <c r="AX440" s="35"/>
      <c r="AY440" s="101"/>
      <c r="AZ440" s="114"/>
      <c r="BA440" s="35"/>
      <c r="BB440" s="35"/>
      <c r="BC440" s="35"/>
      <c r="BD440" s="35"/>
      <c r="BE440" s="35"/>
      <c r="BF440" s="35"/>
      <c r="BG440" s="243"/>
      <c r="BH440" s="243"/>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5"/>
      <c r="CF440" s="35"/>
      <c r="CG440" s="35"/>
      <c r="CH440" s="35"/>
      <c r="CI440" s="35"/>
      <c r="CJ440" s="35"/>
    </row>
    <row r="441" ht="24.75" customHeight="1">
      <c r="A441" s="35"/>
      <c r="B441" s="82">
        <v>432.0</v>
      </c>
      <c r="C441" s="35"/>
      <c r="D441" s="35"/>
      <c r="E441" s="35"/>
      <c r="F441" s="35"/>
      <c r="G441" s="35"/>
      <c r="H441" s="35"/>
      <c r="I441" s="35"/>
      <c r="J441" s="101"/>
      <c r="K441" s="83">
        <v>200.0</v>
      </c>
      <c r="L441" s="116" t="s">
        <v>6032</v>
      </c>
      <c r="M441" s="35"/>
      <c r="N441" s="35"/>
      <c r="O441" s="35"/>
      <c r="P441" s="35"/>
      <c r="Q441" s="101"/>
      <c r="R441" s="114"/>
      <c r="S441" s="243"/>
      <c r="T441" s="250"/>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101"/>
      <c r="AT441" s="35"/>
      <c r="AU441" s="35"/>
      <c r="AV441" s="35"/>
      <c r="AW441" s="35"/>
      <c r="AX441" s="35"/>
      <c r="AY441" s="101"/>
      <c r="AZ441" s="114"/>
      <c r="BA441" s="35"/>
      <c r="BB441" s="35"/>
      <c r="BC441" s="35"/>
      <c r="BD441" s="35"/>
      <c r="BE441" s="35"/>
      <c r="BF441" s="35"/>
      <c r="BG441" s="243"/>
      <c r="BH441" s="243"/>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5"/>
      <c r="CF441" s="35"/>
      <c r="CG441" s="35"/>
      <c r="CH441" s="35"/>
      <c r="CI441" s="35"/>
      <c r="CJ441" s="35"/>
    </row>
    <row r="442" ht="24.75" customHeight="1">
      <c r="A442" s="35"/>
      <c r="B442" s="82">
        <v>433.0</v>
      </c>
      <c r="C442" s="35"/>
      <c r="D442" s="35"/>
      <c r="E442" s="35"/>
      <c r="F442" s="35"/>
      <c r="G442" s="35"/>
      <c r="H442" s="35"/>
      <c r="I442" s="35"/>
      <c r="J442" s="101"/>
      <c r="K442" s="83">
        <v>200.0</v>
      </c>
      <c r="L442" s="116" t="s">
        <v>6034</v>
      </c>
      <c r="M442" s="35"/>
      <c r="N442" s="35"/>
      <c r="O442" s="35"/>
      <c r="P442" s="35"/>
      <c r="Q442" s="101"/>
      <c r="R442" s="114"/>
      <c r="S442" s="243"/>
      <c r="T442" s="250"/>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101"/>
      <c r="AT442" s="35"/>
      <c r="AU442" s="35"/>
      <c r="AV442" s="35"/>
      <c r="AW442" s="35"/>
      <c r="AX442" s="35"/>
      <c r="AY442" s="101"/>
      <c r="AZ442" s="114"/>
      <c r="BA442" s="35"/>
      <c r="BB442" s="35"/>
      <c r="BC442" s="35"/>
      <c r="BD442" s="35"/>
      <c r="BE442" s="35"/>
      <c r="BF442" s="35"/>
      <c r="BG442" s="243"/>
      <c r="BH442" s="243"/>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5"/>
      <c r="CF442" s="35"/>
      <c r="CG442" s="35"/>
      <c r="CH442" s="35"/>
      <c r="CI442" s="35"/>
      <c r="CJ442" s="35"/>
    </row>
    <row r="443" ht="24.75" customHeight="1">
      <c r="A443" s="35"/>
      <c r="B443" s="82">
        <v>434.0</v>
      </c>
      <c r="C443" s="35"/>
      <c r="D443" s="35"/>
      <c r="E443" s="35"/>
      <c r="F443" s="35"/>
      <c r="G443" s="35"/>
      <c r="H443" s="35"/>
      <c r="I443" s="35"/>
      <c r="J443" s="101"/>
      <c r="K443" s="83">
        <v>200.0</v>
      </c>
      <c r="L443" s="116" t="s">
        <v>6036</v>
      </c>
      <c r="M443" s="35"/>
      <c r="N443" s="35"/>
      <c r="O443" s="35"/>
      <c r="P443" s="35"/>
      <c r="Q443" s="101"/>
      <c r="R443" s="114"/>
      <c r="S443" s="243"/>
      <c r="T443" s="250"/>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101"/>
      <c r="AT443" s="35"/>
      <c r="AU443" s="35"/>
      <c r="AV443" s="35"/>
      <c r="AW443" s="35"/>
      <c r="AX443" s="35"/>
      <c r="AY443" s="101"/>
      <c r="AZ443" s="114"/>
      <c r="BA443" s="35"/>
      <c r="BB443" s="35"/>
      <c r="BC443" s="35"/>
      <c r="BD443" s="35"/>
      <c r="BE443" s="35"/>
      <c r="BF443" s="35"/>
      <c r="BG443" s="243"/>
      <c r="BH443" s="243"/>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5"/>
      <c r="CF443" s="35"/>
      <c r="CG443" s="35"/>
      <c r="CH443" s="35"/>
      <c r="CI443" s="35"/>
      <c r="CJ443" s="35"/>
    </row>
    <row r="444" ht="24.75" customHeight="1">
      <c r="A444" s="35"/>
      <c r="B444" s="82">
        <v>435.0</v>
      </c>
      <c r="C444" s="35"/>
      <c r="D444" s="35"/>
      <c r="E444" s="35"/>
      <c r="F444" s="35"/>
      <c r="G444" s="35"/>
      <c r="H444" s="35"/>
      <c r="I444" s="35"/>
      <c r="J444" s="101"/>
      <c r="K444" s="83">
        <v>200.0</v>
      </c>
      <c r="L444" s="116" t="s">
        <v>6038</v>
      </c>
      <c r="M444" s="35"/>
      <c r="N444" s="35"/>
      <c r="O444" s="35"/>
      <c r="P444" s="35"/>
      <c r="Q444" s="101"/>
      <c r="R444" s="114"/>
      <c r="S444" s="243"/>
      <c r="T444" s="250"/>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101"/>
      <c r="AT444" s="35"/>
      <c r="AU444" s="35"/>
      <c r="AV444" s="35"/>
      <c r="AW444" s="35"/>
      <c r="AX444" s="35"/>
      <c r="AY444" s="101"/>
      <c r="AZ444" s="114"/>
      <c r="BA444" s="35"/>
      <c r="BB444" s="35"/>
      <c r="BC444" s="35"/>
      <c r="BD444" s="35"/>
      <c r="BE444" s="35"/>
      <c r="BF444" s="35"/>
      <c r="BG444" s="243"/>
      <c r="BH444" s="243"/>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E444" s="35"/>
      <c r="CF444" s="35"/>
      <c r="CG444" s="35"/>
      <c r="CH444" s="35"/>
      <c r="CI444" s="35"/>
      <c r="CJ444" s="35"/>
    </row>
    <row r="445" ht="24.75" customHeight="1">
      <c r="A445" s="35"/>
      <c r="B445" s="82">
        <v>436.0</v>
      </c>
      <c r="C445" s="35"/>
      <c r="D445" s="35"/>
      <c r="E445" s="35"/>
      <c r="F445" s="35"/>
      <c r="G445" s="35"/>
      <c r="H445" s="35"/>
      <c r="I445" s="35"/>
      <c r="J445" s="101"/>
      <c r="K445" s="83">
        <v>200.0</v>
      </c>
      <c r="L445" s="116" t="s">
        <v>6040</v>
      </c>
      <c r="M445" s="35"/>
      <c r="N445" s="35"/>
      <c r="O445" s="35"/>
      <c r="P445" s="35"/>
      <c r="Q445" s="101"/>
      <c r="R445" s="114"/>
      <c r="S445" s="243"/>
      <c r="T445" s="250"/>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101"/>
      <c r="AT445" s="35"/>
      <c r="AU445" s="35"/>
      <c r="AV445" s="35"/>
      <c r="AW445" s="35"/>
      <c r="AX445" s="35"/>
      <c r="AY445" s="101"/>
      <c r="AZ445" s="114"/>
      <c r="BA445" s="35"/>
      <c r="BB445" s="35"/>
      <c r="BC445" s="35"/>
      <c r="BD445" s="35"/>
      <c r="BE445" s="35"/>
      <c r="BF445" s="35"/>
      <c r="BG445" s="243"/>
      <c r="BH445" s="243"/>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E445" s="35"/>
      <c r="CF445" s="35"/>
      <c r="CG445" s="35"/>
      <c r="CH445" s="35"/>
      <c r="CI445" s="35"/>
      <c r="CJ445" s="35"/>
    </row>
    <row r="446" ht="24.75" customHeight="1">
      <c r="A446" s="35"/>
      <c r="B446" s="82">
        <v>437.0</v>
      </c>
      <c r="C446" s="35"/>
      <c r="D446" s="35"/>
      <c r="E446" s="35"/>
      <c r="F446" s="35"/>
      <c r="G446" s="35"/>
      <c r="H446" s="35"/>
      <c r="I446" s="35"/>
      <c r="J446" s="101"/>
      <c r="K446" s="83">
        <v>200.0</v>
      </c>
      <c r="L446" s="116" t="s">
        <v>6042</v>
      </c>
      <c r="M446" s="35"/>
      <c r="N446" s="35"/>
      <c r="O446" s="35"/>
      <c r="P446" s="35"/>
      <c r="Q446" s="101"/>
      <c r="R446" s="114"/>
      <c r="S446" s="243"/>
      <c r="T446" s="250"/>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101"/>
      <c r="AT446" s="35"/>
      <c r="AU446" s="35"/>
      <c r="AV446" s="35"/>
      <c r="AW446" s="35"/>
      <c r="AX446" s="35"/>
      <c r="AY446" s="101"/>
      <c r="AZ446" s="114"/>
      <c r="BA446" s="35"/>
      <c r="BB446" s="35"/>
      <c r="BC446" s="35"/>
      <c r="BD446" s="35"/>
      <c r="BE446" s="35"/>
      <c r="BF446" s="35"/>
      <c r="BG446" s="243"/>
      <c r="BH446" s="243"/>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E446" s="35"/>
      <c r="CF446" s="35"/>
      <c r="CG446" s="35"/>
      <c r="CH446" s="35"/>
      <c r="CI446" s="35"/>
      <c r="CJ446" s="35"/>
    </row>
    <row r="447" ht="24.75" customHeight="1">
      <c r="A447" s="35"/>
      <c r="B447" s="82">
        <v>438.0</v>
      </c>
      <c r="C447" s="35"/>
      <c r="D447" s="35"/>
      <c r="E447" s="35"/>
      <c r="F447" s="35"/>
      <c r="G447" s="35"/>
      <c r="H447" s="35"/>
      <c r="I447" s="35"/>
      <c r="J447" s="101"/>
      <c r="K447" s="83">
        <v>200.0</v>
      </c>
      <c r="L447" s="116" t="s">
        <v>6044</v>
      </c>
      <c r="M447" s="35"/>
      <c r="N447" s="35"/>
      <c r="O447" s="35"/>
      <c r="P447" s="35"/>
      <c r="Q447" s="101"/>
      <c r="R447" s="114"/>
      <c r="S447" s="243"/>
      <c r="T447" s="250"/>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101"/>
      <c r="AT447" s="35"/>
      <c r="AU447" s="35"/>
      <c r="AV447" s="35"/>
      <c r="AW447" s="35"/>
      <c r="AX447" s="35"/>
      <c r="AY447" s="101"/>
      <c r="AZ447" s="114"/>
      <c r="BA447" s="35"/>
      <c r="BB447" s="35"/>
      <c r="BC447" s="35"/>
      <c r="BD447" s="35"/>
      <c r="BE447" s="35"/>
      <c r="BF447" s="35"/>
      <c r="BG447" s="243"/>
      <c r="BH447" s="243"/>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E447" s="35"/>
      <c r="CF447" s="35"/>
      <c r="CG447" s="35"/>
      <c r="CH447" s="35"/>
      <c r="CI447" s="35"/>
      <c r="CJ447" s="35"/>
    </row>
    <row r="448" ht="24.75" customHeight="1">
      <c r="A448" s="35"/>
      <c r="B448" s="82">
        <v>439.0</v>
      </c>
      <c r="C448" s="35"/>
      <c r="D448" s="35"/>
      <c r="E448" s="35"/>
      <c r="F448" s="35"/>
      <c r="G448" s="35"/>
      <c r="H448" s="35"/>
      <c r="I448" s="35"/>
      <c r="J448" s="101"/>
      <c r="K448" s="83">
        <v>200.0</v>
      </c>
      <c r="L448" s="116" t="s">
        <v>6046</v>
      </c>
      <c r="M448" s="35"/>
      <c r="N448" s="35"/>
      <c r="O448" s="35"/>
      <c r="P448" s="35"/>
      <c r="Q448" s="101"/>
      <c r="R448" s="114"/>
      <c r="S448" s="243"/>
      <c r="T448" s="250"/>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101"/>
      <c r="AT448" s="35"/>
      <c r="AU448" s="35"/>
      <c r="AV448" s="35"/>
      <c r="AW448" s="35"/>
      <c r="AX448" s="35"/>
      <c r="AY448" s="101"/>
      <c r="AZ448" s="114"/>
      <c r="BA448" s="35"/>
      <c r="BB448" s="35"/>
      <c r="BC448" s="35"/>
      <c r="BD448" s="35"/>
      <c r="BE448" s="35"/>
      <c r="BF448" s="35"/>
      <c r="BG448" s="243"/>
      <c r="BH448" s="243"/>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E448" s="35"/>
      <c r="CF448" s="35"/>
      <c r="CG448" s="35"/>
      <c r="CH448" s="35"/>
      <c r="CI448" s="35"/>
      <c r="CJ448" s="35"/>
    </row>
    <row r="449" ht="24.75" customHeight="1">
      <c r="A449" s="35"/>
      <c r="B449" s="82">
        <v>440.0</v>
      </c>
      <c r="C449" s="35"/>
      <c r="D449" s="35"/>
      <c r="E449" s="35"/>
      <c r="F449" s="35"/>
      <c r="G449" s="35"/>
      <c r="H449" s="35"/>
      <c r="I449" s="35"/>
      <c r="J449" s="101"/>
      <c r="K449" s="83">
        <v>200.0</v>
      </c>
      <c r="L449" s="116" t="s">
        <v>6048</v>
      </c>
      <c r="M449" s="35"/>
      <c r="N449" s="35"/>
      <c r="O449" s="35"/>
      <c r="P449" s="35"/>
      <c r="Q449" s="101"/>
      <c r="R449" s="114"/>
      <c r="S449" s="243"/>
      <c r="T449" s="250"/>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101"/>
      <c r="AT449" s="35"/>
      <c r="AU449" s="35"/>
      <c r="AV449" s="35"/>
      <c r="AW449" s="35"/>
      <c r="AX449" s="35"/>
      <c r="AY449" s="101"/>
      <c r="AZ449" s="114"/>
      <c r="BA449" s="35"/>
      <c r="BB449" s="35"/>
      <c r="BC449" s="35"/>
      <c r="BD449" s="35"/>
      <c r="BE449" s="35"/>
      <c r="BF449" s="35"/>
      <c r="BG449" s="243"/>
      <c r="BH449" s="243"/>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E449" s="35"/>
      <c r="CF449" s="35"/>
      <c r="CG449" s="35"/>
      <c r="CH449" s="35"/>
      <c r="CI449" s="35"/>
      <c r="CJ449" s="35"/>
    </row>
    <row r="450" ht="24.75" customHeight="1">
      <c r="A450" s="35"/>
      <c r="B450" s="82">
        <v>441.0</v>
      </c>
      <c r="C450" s="35"/>
      <c r="D450" s="35"/>
      <c r="E450" s="35"/>
      <c r="F450" s="35"/>
      <c r="G450" s="35"/>
      <c r="H450" s="35"/>
      <c r="I450" s="35"/>
      <c r="J450" s="101"/>
      <c r="K450" s="83">
        <v>200.0</v>
      </c>
      <c r="L450" s="116" t="s">
        <v>6050</v>
      </c>
      <c r="M450" s="35"/>
      <c r="N450" s="35"/>
      <c r="O450" s="35"/>
      <c r="P450" s="35"/>
      <c r="Q450" s="101"/>
      <c r="R450" s="114"/>
      <c r="S450" s="243"/>
      <c r="T450" s="250"/>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101"/>
      <c r="AT450" s="35"/>
      <c r="AU450" s="35"/>
      <c r="AV450" s="35"/>
      <c r="AW450" s="35"/>
      <c r="AX450" s="35"/>
      <c r="AY450" s="101"/>
      <c r="AZ450" s="114"/>
      <c r="BA450" s="35"/>
      <c r="BB450" s="35"/>
      <c r="BC450" s="35"/>
      <c r="BD450" s="35"/>
      <c r="BE450" s="35"/>
      <c r="BF450" s="35"/>
      <c r="BG450" s="243"/>
      <c r="BH450" s="243"/>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E450" s="35"/>
      <c r="CF450" s="35"/>
      <c r="CG450" s="35"/>
      <c r="CH450" s="35"/>
      <c r="CI450" s="35"/>
      <c r="CJ450" s="35"/>
    </row>
    <row r="451" ht="24.75" customHeight="1">
      <c r="A451" s="35"/>
      <c r="B451" s="82">
        <v>442.0</v>
      </c>
      <c r="C451" s="35"/>
      <c r="D451" s="35"/>
      <c r="E451" s="35"/>
      <c r="F451" s="35"/>
      <c r="G451" s="35"/>
      <c r="H451" s="35"/>
      <c r="I451" s="35"/>
      <c r="J451" s="101"/>
      <c r="K451" s="83">
        <v>200.0</v>
      </c>
      <c r="L451" s="116" t="s">
        <v>6052</v>
      </c>
      <c r="M451" s="35"/>
      <c r="N451" s="35"/>
      <c r="O451" s="35"/>
      <c r="P451" s="35"/>
      <c r="Q451" s="101"/>
      <c r="R451" s="114"/>
      <c r="S451" s="243"/>
      <c r="T451" s="250"/>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101"/>
      <c r="AT451" s="35"/>
      <c r="AU451" s="35"/>
      <c r="AV451" s="35"/>
      <c r="AW451" s="35"/>
      <c r="AX451" s="35"/>
      <c r="AY451" s="101"/>
      <c r="AZ451" s="114"/>
      <c r="BA451" s="35"/>
      <c r="BB451" s="35"/>
      <c r="BC451" s="35"/>
      <c r="BD451" s="35"/>
      <c r="BE451" s="35"/>
      <c r="BF451" s="35"/>
      <c r="BG451" s="243"/>
      <c r="BH451" s="243"/>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E451" s="35"/>
      <c r="CF451" s="35"/>
      <c r="CG451" s="35"/>
      <c r="CH451" s="35"/>
      <c r="CI451" s="35"/>
      <c r="CJ451" s="35"/>
    </row>
    <row r="452" ht="24.75" customHeight="1">
      <c r="A452" s="35"/>
      <c r="B452" s="82">
        <v>443.0</v>
      </c>
      <c r="C452" s="35"/>
      <c r="D452" s="35"/>
      <c r="E452" s="35"/>
      <c r="F452" s="35"/>
      <c r="G452" s="35"/>
      <c r="H452" s="35"/>
      <c r="I452" s="35"/>
      <c r="J452" s="101"/>
      <c r="K452" s="83">
        <v>200.0</v>
      </c>
      <c r="L452" s="116" t="s">
        <v>6054</v>
      </c>
      <c r="M452" s="35"/>
      <c r="N452" s="35"/>
      <c r="O452" s="35"/>
      <c r="P452" s="35"/>
      <c r="Q452" s="101"/>
      <c r="R452" s="114"/>
      <c r="S452" s="243"/>
      <c r="T452" s="250"/>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101"/>
      <c r="AT452" s="35"/>
      <c r="AU452" s="35"/>
      <c r="AV452" s="35"/>
      <c r="AW452" s="35"/>
      <c r="AX452" s="35"/>
      <c r="AY452" s="101"/>
      <c r="AZ452" s="114"/>
      <c r="BA452" s="35"/>
      <c r="BB452" s="35"/>
      <c r="BC452" s="35"/>
      <c r="BD452" s="35"/>
      <c r="BE452" s="35"/>
      <c r="BF452" s="35"/>
      <c r="BG452" s="243"/>
      <c r="BH452" s="243"/>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E452" s="35"/>
      <c r="CF452" s="35"/>
      <c r="CG452" s="35"/>
      <c r="CH452" s="35"/>
      <c r="CI452" s="35"/>
      <c r="CJ452" s="35"/>
    </row>
    <row r="453" ht="24.75" customHeight="1">
      <c r="A453" s="35"/>
      <c r="B453" s="82">
        <v>444.0</v>
      </c>
      <c r="C453" s="35"/>
      <c r="D453" s="35"/>
      <c r="E453" s="35"/>
      <c r="F453" s="35"/>
      <c r="G453" s="35"/>
      <c r="H453" s="35"/>
      <c r="I453" s="35"/>
      <c r="J453" s="101"/>
      <c r="K453" s="83">
        <v>200.0</v>
      </c>
      <c r="L453" s="116" t="s">
        <v>6056</v>
      </c>
      <c r="M453" s="35"/>
      <c r="N453" s="35"/>
      <c r="O453" s="35"/>
      <c r="P453" s="35"/>
      <c r="Q453" s="101"/>
      <c r="R453" s="114"/>
      <c r="S453" s="243"/>
      <c r="T453" s="250"/>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101"/>
      <c r="AT453" s="35"/>
      <c r="AU453" s="35"/>
      <c r="AV453" s="35"/>
      <c r="AW453" s="35"/>
      <c r="AX453" s="35"/>
      <c r="AY453" s="101"/>
      <c r="AZ453" s="114"/>
      <c r="BA453" s="35"/>
      <c r="BB453" s="35"/>
      <c r="BC453" s="35"/>
      <c r="BD453" s="35"/>
      <c r="BE453" s="35"/>
      <c r="BF453" s="35"/>
      <c r="BG453" s="243"/>
      <c r="BH453" s="243"/>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E453" s="35"/>
      <c r="CF453" s="35"/>
      <c r="CG453" s="35"/>
      <c r="CH453" s="35"/>
      <c r="CI453" s="35"/>
      <c r="CJ453" s="35"/>
    </row>
    <row r="454" ht="24.75" customHeight="1">
      <c r="A454" s="35"/>
      <c r="B454" s="82">
        <v>445.0</v>
      </c>
      <c r="C454" s="35"/>
      <c r="D454" s="35"/>
      <c r="E454" s="35"/>
      <c r="F454" s="35"/>
      <c r="G454" s="35"/>
      <c r="H454" s="35"/>
      <c r="I454" s="35"/>
      <c r="J454" s="101"/>
      <c r="K454" s="83">
        <v>200.0</v>
      </c>
      <c r="L454" s="116" t="s">
        <v>6058</v>
      </c>
      <c r="M454" s="35"/>
      <c r="N454" s="35"/>
      <c r="O454" s="35"/>
      <c r="P454" s="35"/>
      <c r="Q454" s="101"/>
      <c r="R454" s="114"/>
      <c r="S454" s="243"/>
      <c r="T454" s="250"/>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101"/>
      <c r="AT454" s="35"/>
      <c r="AU454" s="35"/>
      <c r="AV454" s="35"/>
      <c r="AW454" s="35"/>
      <c r="AX454" s="35"/>
      <c r="AY454" s="101"/>
      <c r="AZ454" s="114"/>
      <c r="BA454" s="35"/>
      <c r="BB454" s="35"/>
      <c r="BC454" s="35"/>
      <c r="BD454" s="35"/>
      <c r="BE454" s="35"/>
      <c r="BF454" s="35"/>
      <c r="BG454" s="243"/>
      <c r="BH454" s="243"/>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E454" s="35"/>
      <c r="CF454" s="35"/>
      <c r="CG454" s="35"/>
      <c r="CH454" s="35"/>
      <c r="CI454" s="35"/>
      <c r="CJ454" s="35"/>
    </row>
    <row r="455" ht="24.75" customHeight="1">
      <c r="A455" s="35"/>
      <c r="B455" s="82">
        <v>446.0</v>
      </c>
      <c r="C455" s="35"/>
      <c r="D455" s="35"/>
      <c r="E455" s="35"/>
      <c r="F455" s="35"/>
      <c r="G455" s="35"/>
      <c r="H455" s="35"/>
      <c r="I455" s="35"/>
      <c r="J455" s="101"/>
      <c r="K455" s="83">
        <v>200.0</v>
      </c>
      <c r="L455" s="116" t="s">
        <v>6060</v>
      </c>
      <c r="M455" s="35"/>
      <c r="N455" s="35"/>
      <c r="O455" s="35"/>
      <c r="P455" s="35"/>
      <c r="Q455" s="101"/>
      <c r="R455" s="114"/>
      <c r="S455" s="243"/>
      <c r="T455" s="250"/>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101"/>
      <c r="AT455" s="35"/>
      <c r="AU455" s="35"/>
      <c r="AV455" s="35"/>
      <c r="AW455" s="35"/>
      <c r="AX455" s="35"/>
      <c r="AY455" s="101"/>
      <c r="AZ455" s="114"/>
      <c r="BA455" s="35"/>
      <c r="BB455" s="35"/>
      <c r="BC455" s="35"/>
      <c r="BD455" s="35"/>
      <c r="BE455" s="35"/>
      <c r="BF455" s="35"/>
      <c r="BG455" s="243"/>
      <c r="BH455" s="243"/>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E455" s="35"/>
      <c r="CF455" s="35"/>
      <c r="CG455" s="35"/>
      <c r="CH455" s="35"/>
      <c r="CI455" s="35"/>
      <c r="CJ455" s="35"/>
    </row>
    <row r="456" ht="24.75" customHeight="1">
      <c r="A456" s="35"/>
      <c r="B456" s="82">
        <v>447.0</v>
      </c>
      <c r="C456" s="35"/>
      <c r="D456" s="35"/>
      <c r="E456" s="35"/>
      <c r="F456" s="35"/>
      <c r="G456" s="35"/>
      <c r="H456" s="35"/>
      <c r="I456" s="35"/>
      <c r="J456" s="101"/>
      <c r="K456" s="83">
        <v>200.0</v>
      </c>
      <c r="L456" s="116" t="s">
        <v>6062</v>
      </c>
      <c r="M456" s="35"/>
      <c r="N456" s="35"/>
      <c r="O456" s="35"/>
      <c r="P456" s="35"/>
      <c r="Q456" s="101"/>
      <c r="R456" s="114"/>
      <c r="S456" s="243"/>
      <c r="T456" s="250"/>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101"/>
      <c r="AT456" s="35"/>
      <c r="AU456" s="35"/>
      <c r="AV456" s="35"/>
      <c r="AW456" s="35"/>
      <c r="AX456" s="35"/>
      <c r="AY456" s="101"/>
      <c r="AZ456" s="114"/>
      <c r="BA456" s="35"/>
      <c r="BB456" s="35"/>
      <c r="BC456" s="35"/>
      <c r="BD456" s="35"/>
      <c r="BE456" s="35"/>
      <c r="BF456" s="35"/>
      <c r="BG456" s="243"/>
      <c r="BH456" s="243"/>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5"/>
      <c r="CJ456" s="35"/>
    </row>
    <row r="457" ht="24.75" customHeight="1">
      <c r="A457" s="35"/>
      <c r="B457" s="82">
        <v>448.0</v>
      </c>
      <c r="C457" s="35"/>
      <c r="D457" s="35"/>
      <c r="E457" s="35"/>
      <c r="F457" s="35"/>
      <c r="G457" s="35"/>
      <c r="H457" s="35"/>
      <c r="I457" s="35"/>
      <c r="J457" s="101"/>
      <c r="K457" s="83">
        <v>200.0</v>
      </c>
      <c r="L457" s="116" t="s">
        <v>6064</v>
      </c>
      <c r="M457" s="35"/>
      <c r="N457" s="35"/>
      <c r="O457" s="35"/>
      <c r="P457" s="35"/>
      <c r="Q457" s="101"/>
      <c r="R457" s="114"/>
      <c r="S457" s="243"/>
      <c r="T457" s="250"/>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101"/>
      <c r="AT457" s="35"/>
      <c r="AU457" s="35"/>
      <c r="AV457" s="35"/>
      <c r="AW457" s="35"/>
      <c r="AX457" s="35"/>
      <c r="AY457" s="101"/>
      <c r="AZ457" s="114"/>
      <c r="BA457" s="35"/>
      <c r="BB457" s="35"/>
      <c r="BC457" s="35"/>
      <c r="BD457" s="35"/>
      <c r="BE457" s="35"/>
      <c r="BF457" s="35"/>
      <c r="BG457" s="243"/>
      <c r="BH457" s="243"/>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5"/>
      <c r="CJ457" s="35"/>
    </row>
    <row r="458" ht="24.75" customHeight="1">
      <c r="A458" s="35"/>
      <c r="B458" s="82">
        <v>449.0</v>
      </c>
      <c r="C458" s="35"/>
      <c r="D458" s="35"/>
      <c r="E458" s="35"/>
      <c r="F458" s="35"/>
      <c r="G458" s="35"/>
      <c r="H458" s="35"/>
      <c r="I458" s="35"/>
      <c r="J458" s="101"/>
      <c r="K458" s="83">
        <v>200.0</v>
      </c>
      <c r="L458" s="116" t="s">
        <v>6066</v>
      </c>
      <c r="M458" s="35"/>
      <c r="N458" s="35"/>
      <c r="O458" s="35"/>
      <c r="P458" s="35"/>
      <c r="Q458" s="101"/>
      <c r="R458" s="114"/>
      <c r="S458" s="243"/>
      <c r="T458" s="250"/>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101"/>
      <c r="AT458" s="35"/>
      <c r="AU458" s="35"/>
      <c r="AV458" s="35"/>
      <c r="AW458" s="35"/>
      <c r="AX458" s="35"/>
      <c r="AY458" s="101"/>
      <c r="AZ458" s="114"/>
      <c r="BA458" s="35"/>
      <c r="BB458" s="35"/>
      <c r="BC458" s="35"/>
      <c r="BD458" s="35"/>
      <c r="BE458" s="35"/>
      <c r="BF458" s="35"/>
      <c r="BG458" s="243"/>
      <c r="BH458" s="243"/>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5"/>
      <c r="CJ458" s="35"/>
    </row>
    <row r="459" ht="24.75" customHeight="1">
      <c r="A459" s="35"/>
      <c r="B459" s="82">
        <v>450.0</v>
      </c>
      <c r="C459" s="35"/>
      <c r="D459" s="35"/>
      <c r="E459" s="35"/>
      <c r="F459" s="35"/>
      <c r="G459" s="35"/>
      <c r="H459" s="35"/>
      <c r="I459" s="35"/>
      <c r="J459" s="101"/>
      <c r="K459" s="83">
        <v>200.0</v>
      </c>
      <c r="L459" s="116" t="s">
        <v>6068</v>
      </c>
      <c r="M459" s="35"/>
      <c r="N459" s="35"/>
      <c r="O459" s="35"/>
      <c r="P459" s="35"/>
      <c r="Q459" s="101"/>
      <c r="R459" s="114"/>
      <c r="S459" s="243"/>
      <c r="T459" s="250"/>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101"/>
      <c r="AT459" s="35"/>
      <c r="AU459" s="35"/>
      <c r="AV459" s="35"/>
      <c r="AW459" s="35"/>
      <c r="AX459" s="35"/>
      <c r="AY459" s="101"/>
      <c r="AZ459" s="114"/>
      <c r="BA459" s="35"/>
      <c r="BB459" s="35"/>
      <c r="BC459" s="35"/>
      <c r="BD459" s="35"/>
      <c r="BE459" s="35"/>
      <c r="BF459" s="35"/>
      <c r="BG459" s="243"/>
      <c r="BH459" s="243"/>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5"/>
      <c r="CJ459" s="35"/>
    </row>
    <row r="460" ht="24.75" customHeight="1">
      <c r="A460" s="35"/>
      <c r="B460" s="82">
        <v>451.0</v>
      </c>
      <c r="C460" s="35"/>
      <c r="D460" s="35"/>
      <c r="E460" s="35"/>
      <c r="F460" s="35"/>
      <c r="G460" s="35"/>
      <c r="H460" s="35"/>
      <c r="I460" s="35"/>
      <c r="J460" s="101"/>
      <c r="K460" s="83">
        <v>200.0</v>
      </c>
      <c r="L460" s="116" t="s">
        <v>6070</v>
      </c>
      <c r="M460" s="35"/>
      <c r="N460" s="35"/>
      <c r="O460" s="35"/>
      <c r="P460" s="35"/>
      <c r="Q460" s="101"/>
      <c r="R460" s="114"/>
      <c r="S460" s="243"/>
      <c r="T460" s="250"/>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101"/>
      <c r="AT460" s="35"/>
      <c r="AU460" s="35"/>
      <c r="AV460" s="35"/>
      <c r="AW460" s="35"/>
      <c r="AX460" s="35"/>
      <c r="AY460" s="101"/>
      <c r="AZ460" s="114"/>
      <c r="BA460" s="35"/>
      <c r="BB460" s="35"/>
      <c r="BC460" s="35"/>
      <c r="BD460" s="35"/>
      <c r="BE460" s="35"/>
      <c r="BF460" s="35"/>
      <c r="BG460" s="243"/>
      <c r="BH460" s="243"/>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5"/>
      <c r="CJ460" s="35"/>
    </row>
    <row r="461" ht="24.75" customHeight="1">
      <c r="A461" s="35"/>
      <c r="B461" s="82">
        <v>452.0</v>
      </c>
      <c r="C461" s="35"/>
      <c r="D461" s="35"/>
      <c r="E461" s="35"/>
      <c r="F461" s="35"/>
      <c r="G461" s="35"/>
      <c r="H461" s="35"/>
      <c r="I461" s="35"/>
      <c r="J461" s="101"/>
      <c r="K461" s="83">
        <v>200.0</v>
      </c>
      <c r="L461" s="116" t="s">
        <v>6072</v>
      </c>
      <c r="M461" s="35"/>
      <c r="N461" s="35"/>
      <c r="O461" s="35"/>
      <c r="P461" s="35"/>
      <c r="Q461" s="101"/>
      <c r="R461" s="114"/>
      <c r="S461" s="243"/>
      <c r="T461" s="250"/>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101"/>
      <c r="AT461" s="35"/>
      <c r="AU461" s="35"/>
      <c r="AV461" s="35"/>
      <c r="AW461" s="35"/>
      <c r="AX461" s="35"/>
      <c r="AY461" s="101"/>
      <c r="AZ461" s="114"/>
      <c r="BA461" s="35"/>
      <c r="BB461" s="35"/>
      <c r="BC461" s="35"/>
      <c r="BD461" s="35"/>
      <c r="BE461" s="35"/>
      <c r="BF461" s="35"/>
      <c r="BG461" s="243"/>
      <c r="BH461" s="243"/>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5"/>
      <c r="CJ461" s="35"/>
    </row>
    <row r="462" ht="24.75" customHeight="1">
      <c r="A462" s="35"/>
      <c r="B462" s="82">
        <v>453.0</v>
      </c>
      <c r="C462" s="35"/>
      <c r="D462" s="35"/>
      <c r="E462" s="35"/>
      <c r="F462" s="35"/>
      <c r="G462" s="35"/>
      <c r="H462" s="35"/>
      <c r="I462" s="35"/>
      <c r="J462" s="101"/>
      <c r="K462" s="83">
        <v>200.0</v>
      </c>
      <c r="L462" s="116" t="s">
        <v>6074</v>
      </c>
      <c r="M462" s="35"/>
      <c r="N462" s="35"/>
      <c r="O462" s="35"/>
      <c r="P462" s="35"/>
      <c r="Q462" s="101"/>
      <c r="R462" s="114"/>
      <c r="S462" s="243"/>
      <c r="T462" s="250"/>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101"/>
      <c r="AT462" s="35"/>
      <c r="AU462" s="35"/>
      <c r="AV462" s="35"/>
      <c r="AW462" s="35"/>
      <c r="AX462" s="35"/>
      <c r="AY462" s="101"/>
      <c r="AZ462" s="114"/>
      <c r="BA462" s="35"/>
      <c r="BB462" s="35"/>
      <c r="BC462" s="35"/>
      <c r="BD462" s="35"/>
      <c r="BE462" s="35"/>
      <c r="BF462" s="35"/>
      <c r="BG462" s="243"/>
      <c r="BH462" s="243"/>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row>
    <row r="463" ht="24.75" customHeight="1">
      <c r="A463" s="35"/>
      <c r="B463" s="82">
        <v>454.0</v>
      </c>
      <c r="C463" s="35"/>
      <c r="D463" s="35"/>
      <c r="E463" s="35"/>
      <c r="F463" s="35"/>
      <c r="G463" s="35"/>
      <c r="H463" s="35"/>
      <c r="I463" s="35"/>
      <c r="J463" s="101"/>
      <c r="K463" s="83">
        <v>200.0</v>
      </c>
      <c r="L463" s="116" t="s">
        <v>6076</v>
      </c>
      <c r="M463" s="35"/>
      <c r="N463" s="35"/>
      <c r="O463" s="35"/>
      <c r="P463" s="35"/>
      <c r="Q463" s="101"/>
      <c r="R463" s="114"/>
      <c r="S463" s="243"/>
      <c r="T463" s="250"/>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101"/>
      <c r="AT463" s="35"/>
      <c r="AU463" s="35"/>
      <c r="AV463" s="35"/>
      <c r="AW463" s="35"/>
      <c r="AX463" s="35"/>
      <c r="AY463" s="101"/>
      <c r="AZ463" s="114"/>
      <c r="BA463" s="35"/>
      <c r="BB463" s="35"/>
      <c r="BC463" s="35"/>
      <c r="BD463" s="35"/>
      <c r="BE463" s="35"/>
      <c r="BF463" s="35"/>
      <c r="BG463" s="243"/>
      <c r="BH463" s="243"/>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row>
    <row r="464" ht="24.75" customHeight="1">
      <c r="A464" s="35"/>
      <c r="B464" s="82">
        <v>455.0</v>
      </c>
      <c r="C464" s="35"/>
      <c r="D464" s="35"/>
      <c r="E464" s="35"/>
      <c r="F464" s="35"/>
      <c r="G464" s="35"/>
      <c r="H464" s="35"/>
      <c r="I464" s="35"/>
      <c r="J464" s="101"/>
      <c r="K464" s="83">
        <v>400.0</v>
      </c>
      <c r="L464" s="116" t="s">
        <v>6078</v>
      </c>
      <c r="M464" s="35"/>
      <c r="N464" s="35"/>
      <c r="O464" s="35"/>
      <c r="P464" s="35"/>
      <c r="Q464" s="101"/>
      <c r="R464" s="114"/>
      <c r="S464" s="243"/>
      <c r="T464" s="250"/>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101"/>
      <c r="AT464" s="35"/>
      <c r="AU464" s="35"/>
      <c r="AV464" s="35"/>
      <c r="AW464" s="35"/>
      <c r="AX464" s="35"/>
      <c r="AY464" s="101"/>
      <c r="AZ464" s="114"/>
      <c r="BA464" s="35"/>
      <c r="BB464" s="35"/>
      <c r="BC464" s="35"/>
      <c r="BD464" s="35"/>
      <c r="BE464" s="35"/>
      <c r="BF464" s="35"/>
      <c r="BG464" s="243"/>
      <c r="BH464" s="243"/>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row>
    <row r="465" ht="24.75" customHeight="1">
      <c r="A465" s="35"/>
      <c r="B465" s="82">
        <v>456.0</v>
      </c>
      <c r="C465" s="35"/>
      <c r="D465" s="35"/>
      <c r="E465" s="35"/>
      <c r="F465" s="35"/>
      <c r="G465" s="35"/>
      <c r="H465" s="35"/>
      <c r="I465" s="35"/>
      <c r="J465" s="101"/>
      <c r="K465" s="83">
        <v>600.0</v>
      </c>
      <c r="L465" s="116" t="s">
        <v>6080</v>
      </c>
      <c r="M465" s="35"/>
      <c r="N465" s="35"/>
      <c r="O465" s="35"/>
      <c r="P465" s="35"/>
      <c r="Q465" s="101"/>
      <c r="R465" s="114"/>
      <c r="S465" s="243"/>
      <c r="T465" s="250"/>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101"/>
      <c r="AT465" s="35"/>
      <c r="AU465" s="35"/>
      <c r="AV465" s="35"/>
      <c r="AW465" s="35"/>
      <c r="AX465" s="35"/>
      <c r="AY465" s="101"/>
      <c r="AZ465" s="114"/>
      <c r="BA465" s="35"/>
      <c r="BB465" s="35"/>
      <c r="BC465" s="35"/>
      <c r="BD465" s="35"/>
      <c r="BE465" s="35"/>
      <c r="BF465" s="35"/>
      <c r="BG465" s="243"/>
      <c r="BH465" s="243"/>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row>
    <row r="466" ht="24.75" customHeight="1">
      <c r="A466" s="35"/>
      <c r="B466" s="82">
        <v>457.0</v>
      </c>
      <c r="C466" s="35"/>
      <c r="D466" s="35"/>
      <c r="E466" s="35"/>
      <c r="F466" s="35"/>
      <c r="G466" s="35"/>
      <c r="H466" s="35"/>
      <c r="I466" s="35"/>
      <c r="J466" s="101"/>
      <c r="K466" s="83">
        <v>600.0</v>
      </c>
      <c r="L466" s="116" t="s">
        <v>6082</v>
      </c>
      <c r="M466" s="35"/>
      <c r="N466" s="35"/>
      <c r="O466" s="35"/>
      <c r="P466" s="35"/>
      <c r="Q466" s="101"/>
      <c r="R466" s="114"/>
      <c r="S466" s="243"/>
      <c r="T466" s="250"/>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101"/>
      <c r="AT466" s="35"/>
      <c r="AU466" s="35"/>
      <c r="AV466" s="35"/>
      <c r="AW466" s="35"/>
      <c r="AX466" s="35"/>
      <c r="AY466" s="101"/>
      <c r="AZ466" s="114"/>
      <c r="BA466" s="35"/>
      <c r="BB466" s="35"/>
      <c r="BC466" s="35"/>
      <c r="BD466" s="35"/>
      <c r="BE466" s="35"/>
      <c r="BF466" s="35"/>
      <c r="BG466" s="243"/>
      <c r="BH466" s="243"/>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row>
    <row r="467" ht="24.75" customHeight="1">
      <c r="A467" s="35"/>
      <c r="B467" s="82">
        <v>458.0</v>
      </c>
      <c r="C467" s="35"/>
      <c r="D467" s="35"/>
      <c r="E467" s="35"/>
      <c r="F467" s="35"/>
      <c r="G467" s="35"/>
      <c r="H467" s="35"/>
      <c r="I467" s="35"/>
      <c r="J467" s="101"/>
      <c r="K467" s="83">
        <v>700.0</v>
      </c>
      <c r="L467" s="116" t="s">
        <v>6084</v>
      </c>
      <c r="M467" s="35"/>
      <c r="N467" s="35"/>
      <c r="O467" s="35"/>
      <c r="P467" s="35"/>
      <c r="Q467" s="101"/>
      <c r="R467" s="114"/>
      <c r="S467" s="243"/>
      <c r="T467" s="250"/>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101"/>
      <c r="AT467" s="35"/>
      <c r="AU467" s="35"/>
      <c r="AV467" s="35"/>
      <c r="AW467" s="35"/>
      <c r="AX467" s="35"/>
      <c r="AY467" s="101"/>
      <c r="AZ467" s="114"/>
      <c r="BA467" s="35"/>
      <c r="BB467" s="35"/>
      <c r="BC467" s="35"/>
      <c r="BD467" s="35"/>
      <c r="BE467" s="35"/>
      <c r="BF467" s="35"/>
      <c r="BG467" s="243"/>
      <c r="BH467" s="243"/>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row>
    <row r="468" ht="24.75" customHeight="1">
      <c r="A468" s="35"/>
      <c r="B468" s="82">
        <v>459.0</v>
      </c>
      <c r="C468" s="35"/>
      <c r="D468" s="35"/>
      <c r="E468" s="35"/>
      <c r="F468" s="35"/>
      <c r="G468" s="35"/>
      <c r="H468" s="35"/>
      <c r="I468" s="35"/>
      <c r="J468" s="101"/>
      <c r="K468" s="83">
        <v>400.0</v>
      </c>
      <c r="L468" s="116" t="s">
        <v>6086</v>
      </c>
      <c r="M468" s="35"/>
      <c r="N468" s="35"/>
      <c r="O468" s="35"/>
      <c r="P468" s="35"/>
      <c r="Q468" s="101"/>
      <c r="R468" s="114"/>
      <c r="S468" s="243"/>
      <c r="T468" s="250"/>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101"/>
      <c r="AT468" s="35"/>
      <c r="AU468" s="35"/>
      <c r="AV468" s="35"/>
      <c r="AW468" s="35"/>
      <c r="AX468" s="35"/>
      <c r="AY468" s="101"/>
      <c r="AZ468" s="114"/>
      <c r="BA468" s="35"/>
      <c r="BB468" s="35"/>
      <c r="BC468" s="35"/>
      <c r="BD468" s="35"/>
      <c r="BE468" s="35"/>
      <c r="BF468" s="35"/>
      <c r="BG468" s="243"/>
      <c r="BH468" s="243"/>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row>
    <row r="469" ht="24.75" customHeight="1">
      <c r="A469" s="35"/>
      <c r="B469" s="82">
        <v>460.0</v>
      </c>
      <c r="C469" s="35"/>
      <c r="D469" s="35"/>
      <c r="E469" s="35"/>
      <c r="F469" s="35"/>
      <c r="G469" s="35"/>
      <c r="H469" s="35"/>
      <c r="I469" s="35"/>
      <c r="J469" s="101"/>
      <c r="K469" s="83">
        <v>600.0</v>
      </c>
      <c r="L469" s="116" t="s">
        <v>6088</v>
      </c>
      <c r="M469" s="35"/>
      <c r="N469" s="35"/>
      <c r="O469" s="35"/>
      <c r="P469" s="35"/>
      <c r="Q469" s="101"/>
      <c r="R469" s="114"/>
      <c r="S469" s="243"/>
      <c r="T469" s="250"/>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101"/>
      <c r="AT469" s="35"/>
      <c r="AU469" s="35"/>
      <c r="AV469" s="35"/>
      <c r="AW469" s="35"/>
      <c r="AX469" s="35"/>
      <c r="AY469" s="101"/>
      <c r="AZ469" s="114"/>
      <c r="BA469" s="35"/>
      <c r="BB469" s="35"/>
      <c r="BC469" s="35"/>
      <c r="BD469" s="35"/>
      <c r="BE469" s="35"/>
      <c r="BF469" s="35"/>
      <c r="BG469" s="243"/>
      <c r="BH469" s="243"/>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row>
    <row r="470" ht="24.75" customHeight="1">
      <c r="A470" s="35"/>
      <c r="B470" s="82">
        <v>461.0</v>
      </c>
      <c r="C470" s="35"/>
      <c r="D470" s="35"/>
      <c r="E470" s="35"/>
      <c r="F470" s="35"/>
      <c r="G470" s="35"/>
      <c r="H470" s="35"/>
      <c r="I470" s="35"/>
      <c r="J470" s="101"/>
      <c r="K470" s="83">
        <v>500.0</v>
      </c>
      <c r="L470" s="116" t="s">
        <v>6090</v>
      </c>
      <c r="M470" s="35"/>
      <c r="N470" s="35"/>
      <c r="O470" s="35"/>
      <c r="P470" s="35"/>
      <c r="Q470" s="101"/>
      <c r="R470" s="114"/>
      <c r="S470" s="243"/>
      <c r="T470" s="250"/>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101"/>
      <c r="AT470" s="35"/>
      <c r="AU470" s="35"/>
      <c r="AV470" s="35"/>
      <c r="AW470" s="35"/>
      <c r="AX470" s="35"/>
      <c r="AY470" s="101"/>
      <c r="AZ470" s="114"/>
      <c r="BA470" s="35"/>
      <c r="BB470" s="35"/>
      <c r="BC470" s="35"/>
      <c r="BD470" s="35"/>
      <c r="BE470" s="35"/>
      <c r="BF470" s="35"/>
      <c r="BG470" s="243"/>
      <c r="BH470" s="243"/>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row>
    <row r="471" ht="24.75" customHeight="1">
      <c r="A471" s="35"/>
      <c r="B471" s="82">
        <v>462.0</v>
      </c>
      <c r="C471" s="35"/>
      <c r="D471" s="35"/>
      <c r="E471" s="35"/>
      <c r="F471" s="35"/>
      <c r="G471" s="35"/>
      <c r="H471" s="35"/>
      <c r="I471" s="35"/>
      <c r="J471" s="101"/>
      <c r="K471" s="83">
        <v>500.0</v>
      </c>
      <c r="L471" s="116" t="s">
        <v>6092</v>
      </c>
      <c r="M471" s="35"/>
      <c r="N471" s="35"/>
      <c r="O471" s="35"/>
      <c r="P471" s="35"/>
      <c r="Q471" s="101"/>
      <c r="R471" s="114"/>
      <c r="S471" s="243"/>
      <c r="T471" s="250"/>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101"/>
      <c r="AT471" s="35"/>
      <c r="AU471" s="35"/>
      <c r="AV471" s="35"/>
      <c r="AW471" s="35"/>
      <c r="AX471" s="35"/>
      <c r="AY471" s="101"/>
      <c r="AZ471" s="114"/>
      <c r="BA471" s="35"/>
      <c r="BB471" s="35"/>
      <c r="BC471" s="35"/>
      <c r="BD471" s="35"/>
      <c r="BE471" s="35"/>
      <c r="BF471" s="35"/>
      <c r="BG471" s="243"/>
      <c r="BH471" s="243"/>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row>
    <row r="472" ht="24.75" customHeight="1">
      <c r="A472" s="35"/>
      <c r="B472" s="82">
        <v>463.0</v>
      </c>
      <c r="C472" s="35"/>
      <c r="D472" s="35"/>
      <c r="E472" s="35"/>
      <c r="F472" s="35"/>
      <c r="G472" s="35"/>
      <c r="H472" s="35"/>
      <c r="I472" s="35"/>
      <c r="J472" s="101"/>
      <c r="K472" s="83">
        <v>500.0</v>
      </c>
      <c r="L472" s="116" t="s">
        <v>6094</v>
      </c>
      <c r="M472" s="35"/>
      <c r="N472" s="35"/>
      <c r="O472" s="35"/>
      <c r="P472" s="35"/>
      <c r="Q472" s="101"/>
      <c r="R472" s="114"/>
      <c r="S472" s="243"/>
      <c r="T472" s="250"/>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101"/>
      <c r="AT472" s="35"/>
      <c r="AU472" s="35"/>
      <c r="AV472" s="35"/>
      <c r="AW472" s="35"/>
      <c r="AX472" s="35"/>
      <c r="AY472" s="101"/>
      <c r="AZ472" s="114"/>
      <c r="BA472" s="35"/>
      <c r="BB472" s="35"/>
      <c r="BC472" s="35"/>
      <c r="BD472" s="35"/>
      <c r="BE472" s="35"/>
      <c r="BF472" s="35"/>
      <c r="BG472" s="243"/>
      <c r="BH472" s="243"/>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row>
    <row r="473" ht="24.75" customHeight="1">
      <c r="A473" s="35"/>
      <c r="B473" s="82">
        <v>464.0</v>
      </c>
      <c r="C473" s="35"/>
      <c r="D473" s="35"/>
      <c r="E473" s="35"/>
      <c r="F473" s="35"/>
      <c r="G473" s="35"/>
      <c r="H473" s="35"/>
      <c r="I473" s="35"/>
      <c r="J473" s="101"/>
      <c r="K473" s="83">
        <v>500.0</v>
      </c>
      <c r="L473" s="116" t="s">
        <v>6096</v>
      </c>
      <c r="M473" s="35"/>
      <c r="N473" s="35"/>
      <c r="O473" s="35"/>
      <c r="P473" s="35"/>
      <c r="Q473" s="101"/>
      <c r="R473" s="114"/>
      <c r="S473" s="243"/>
      <c r="T473" s="250"/>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101"/>
      <c r="AT473" s="35"/>
      <c r="AU473" s="35"/>
      <c r="AV473" s="35"/>
      <c r="AW473" s="35"/>
      <c r="AX473" s="35"/>
      <c r="AY473" s="101"/>
      <c r="AZ473" s="114"/>
      <c r="BA473" s="35"/>
      <c r="BB473" s="35"/>
      <c r="BC473" s="35"/>
      <c r="BD473" s="35"/>
      <c r="BE473" s="35"/>
      <c r="BF473" s="35"/>
      <c r="BG473" s="243"/>
      <c r="BH473" s="243"/>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row>
    <row r="474" ht="24.75" customHeight="1">
      <c r="A474" s="35"/>
      <c r="B474" s="82">
        <v>465.0</v>
      </c>
      <c r="C474" s="35"/>
      <c r="D474" s="35"/>
      <c r="E474" s="35"/>
      <c r="F474" s="35"/>
      <c r="G474" s="35"/>
      <c r="H474" s="35"/>
      <c r="I474" s="35"/>
      <c r="J474" s="35"/>
      <c r="K474" s="83">
        <v>600.0</v>
      </c>
      <c r="L474" s="116" t="s">
        <v>6098</v>
      </c>
      <c r="M474" s="35"/>
      <c r="N474" s="35"/>
      <c r="O474" s="35"/>
      <c r="P474" s="35"/>
      <c r="Q474" s="101"/>
      <c r="R474" s="114"/>
      <c r="S474" s="243"/>
      <c r="T474" s="250"/>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101"/>
      <c r="AT474" s="35"/>
      <c r="AU474" s="35"/>
      <c r="AV474" s="35"/>
      <c r="AW474" s="35"/>
      <c r="AX474" s="35"/>
      <c r="AY474" s="101"/>
      <c r="AZ474" s="114"/>
      <c r="BA474" s="35"/>
      <c r="BB474" s="35"/>
      <c r="BC474" s="35"/>
      <c r="BD474" s="35"/>
      <c r="BE474" s="35"/>
      <c r="BF474" s="35"/>
      <c r="BG474" s="243"/>
      <c r="BH474" s="243"/>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row>
    <row r="475" ht="24.75" customHeight="1">
      <c r="A475" s="35"/>
      <c r="B475" s="82">
        <v>466.0</v>
      </c>
      <c r="C475" s="35"/>
      <c r="D475" s="35"/>
      <c r="E475" s="35"/>
      <c r="F475" s="35"/>
      <c r="G475" s="35"/>
      <c r="H475" s="35"/>
      <c r="I475" s="35"/>
      <c r="J475" s="35"/>
      <c r="K475" s="142">
        <v>400.0</v>
      </c>
      <c r="L475" s="188" t="s">
        <v>6100</v>
      </c>
      <c r="M475" s="35"/>
      <c r="N475" s="35"/>
      <c r="O475" s="35"/>
      <c r="P475" s="35"/>
      <c r="Q475" s="101"/>
      <c r="R475" s="114"/>
      <c r="S475" s="243"/>
      <c r="T475" s="250"/>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101"/>
      <c r="AT475" s="35"/>
      <c r="AU475" s="35"/>
      <c r="AV475" s="35"/>
      <c r="AW475" s="35"/>
      <c r="AX475" s="35"/>
      <c r="AY475" s="101"/>
      <c r="AZ475" s="114"/>
      <c r="BA475" s="35"/>
      <c r="BB475" s="35"/>
      <c r="BC475" s="35"/>
      <c r="BD475" s="35"/>
      <c r="BE475" s="35"/>
      <c r="BF475" s="35"/>
      <c r="BG475" s="243"/>
      <c r="BH475" s="243"/>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row>
    <row r="476" ht="24.75" customHeight="1">
      <c r="A476" s="35"/>
      <c r="B476" s="82"/>
      <c r="C476" s="35"/>
      <c r="D476" s="35"/>
      <c r="E476" s="35"/>
      <c r="F476" s="35"/>
      <c r="G476" s="35"/>
      <c r="H476" s="35"/>
      <c r="I476" s="35"/>
      <c r="J476" s="35"/>
      <c r="K476" s="101"/>
      <c r="L476" s="113"/>
      <c r="M476" s="35"/>
      <c r="N476" s="35"/>
      <c r="O476" s="35"/>
      <c r="P476" s="35"/>
      <c r="Q476" s="101"/>
      <c r="R476" s="114"/>
      <c r="S476" s="243"/>
      <c r="T476" s="250"/>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101"/>
      <c r="AT476" s="35"/>
      <c r="AU476" s="35"/>
      <c r="AV476" s="35"/>
      <c r="AW476" s="35"/>
      <c r="AX476" s="35"/>
      <c r="AY476" s="101"/>
      <c r="AZ476" s="114"/>
      <c r="BA476" s="35"/>
      <c r="BB476" s="35"/>
      <c r="BC476" s="35"/>
      <c r="BD476" s="35"/>
      <c r="BE476" s="35"/>
      <c r="BF476" s="35"/>
      <c r="BG476" s="243"/>
      <c r="BH476" s="243"/>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row>
    <row r="477" ht="24.75" customHeight="1">
      <c r="A477" s="35"/>
      <c r="B477" s="82"/>
      <c r="C477" s="35"/>
      <c r="D477" s="35"/>
      <c r="E477" s="35"/>
      <c r="F477" s="35"/>
      <c r="G477" s="35"/>
      <c r="H477" s="35"/>
      <c r="I477" s="35"/>
      <c r="J477" s="35"/>
      <c r="K477" s="101"/>
      <c r="L477" s="113"/>
      <c r="M477" s="35"/>
      <c r="N477" s="35"/>
      <c r="O477" s="35"/>
      <c r="P477" s="35"/>
      <c r="Q477" s="101"/>
      <c r="R477" s="114"/>
      <c r="S477" s="243"/>
      <c r="T477" s="250"/>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101"/>
      <c r="AT477" s="35"/>
      <c r="AU477" s="35"/>
      <c r="AV477" s="35"/>
      <c r="AW477" s="35"/>
      <c r="AX477" s="35"/>
      <c r="AY477" s="101"/>
      <c r="AZ477" s="114"/>
      <c r="BA477" s="35"/>
      <c r="BB477" s="35"/>
      <c r="BC477" s="35"/>
      <c r="BD477" s="35"/>
      <c r="BE477" s="35"/>
      <c r="BF477" s="35"/>
      <c r="BG477" s="243"/>
      <c r="BH477" s="243"/>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row>
    <row r="478" ht="24.75" customHeight="1">
      <c r="A478" s="35"/>
      <c r="B478" s="82"/>
      <c r="C478" s="35"/>
      <c r="D478" s="35"/>
      <c r="E478" s="35"/>
      <c r="F478" s="35"/>
      <c r="G478" s="35"/>
      <c r="H478" s="35"/>
      <c r="I478" s="35"/>
      <c r="J478" s="35"/>
      <c r="K478" s="101"/>
      <c r="L478" s="113"/>
      <c r="M478" s="35"/>
      <c r="N478" s="35"/>
      <c r="O478" s="35"/>
      <c r="P478" s="35"/>
      <c r="Q478" s="101"/>
      <c r="R478" s="114"/>
      <c r="S478" s="243"/>
      <c r="T478" s="250"/>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101"/>
      <c r="AT478" s="35"/>
      <c r="AU478" s="35"/>
      <c r="AV478" s="35"/>
      <c r="AW478" s="35"/>
      <c r="AX478" s="35"/>
      <c r="AY478" s="101"/>
      <c r="AZ478" s="114"/>
      <c r="BA478" s="35"/>
      <c r="BB478" s="35"/>
      <c r="BC478" s="35"/>
      <c r="BD478" s="35"/>
      <c r="BE478" s="35"/>
      <c r="BF478" s="35"/>
      <c r="BG478" s="243"/>
      <c r="BH478" s="243"/>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row>
    <row r="479" ht="24.75" customHeight="1">
      <c r="A479" s="35"/>
      <c r="B479" s="82"/>
      <c r="C479" s="35"/>
      <c r="D479" s="35"/>
      <c r="E479" s="35"/>
      <c r="F479" s="35"/>
      <c r="G479" s="35"/>
      <c r="H479" s="35"/>
      <c r="I479" s="35"/>
      <c r="J479" s="35"/>
      <c r="K479" s="101"/>
      <c r="L479" s="113"/>
      <c r="M479" s="35"/>
      <c r="N479" s="35"/>
      <c r="O479" s="35"/>
      <c r="P479" s="35"/>
      <c r="Q479" s="101"/>
      <c r="R479" s="114"/>
      <c r="S479" s="243"/>
      <c r="T479" s="250"/>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101"/>
      <c r="AT479" s="35"/>
      <c r="AU479" s="35"/>
      <c r="AV479" s="35"/>
      <c r="AW479" s="35"/>
      <c r="AX479" s="35"/>
      <c r="AY479" s="101"/>
      <c r="AZ479" s="114"/>
      <c r="BA479" s="35"/>
      <c r="BB479" s="35"/>
      <c r="BC479" s="35"/>
      <c r="BD479" s="35"/>
      <c r="BE479" s="35"/>
      <c r="BF479" s="35"/>
      <c r="BG479" s="243"/>
      <c r="BH479" s="243"/>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row>
    <row r="480" ht="24.75" customHeight="1">
      <c r="A480" s="35"/>
      <c r="B480" s="82"/>
      <c r="C480" s="35"/>
      <c r="D480" s="35"/>
      <c r="E480" s="35"/>
      <c r="F480" s="35"/>
      <c r="G480" s="35"/>
      <c r="H480" s="35"/>
      <c r="I480" s="35"/>
      <c r="J480" s="35"/>
      <c r="K480" s="101"/>
      <c r="L480" s="113"/>
      <c r="M480" s="35"/>
      <c r="N480" s="35"/>
      <c r="O480" s="35"/>
      <c r="P480" s="35"/>
      <c r="Q480" s="101"/>
      <c r="R480" s="114"/>
      <c r="S480" s="243"/>
      <c r="T480" s="250"/>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101"/>
      <c r="AT480" s="35"/>
      <c r="AU480" s="35"/>
      <c r="AV480" s="35"/>
      <c r="AW480" s="35"/>
      <c r="AX480" s="35"/>
      <c r="AY480" s="101"/>
      <c r="AZ480" s="114"/>
      <c r="BA480" s="35"/>
      <c r="BB480" s="35"/>
      <c r="BC480" s="35"/>
      <c r="BD480" s="35"/>
      <c r="BE480" s="35"/>
      <c r="BF480" s="35"/>
      <c r="BG480" s="243"/>
      <c r="BH480" s="243"/>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row>
    <row r="481" ht="24.75" customHeight="1">
      <c r="A481" s="35"/>
      <c r="B481" s="82"/>
      <c r="C481" s="35"/>
      <c r="D481" s="35"/>
      <c r="E481" s="35"/>
      <c r="F481" s="35"/>
      <c r="G481" s="35"/>
      <c r="H481" s="35"/>
      <c r="I481" s="35"/>
      <c r="J481" s="35"/>
      <c r="K481" s="101"/>
      <c r="L481" s="113"/>
      <c r="M481" s="35"/>
      <c r="N481" s="35"/>
      <c r="O481" s="35"/>
      <c r="P481" s="35"/>
      <c r="Q481" s="101"/>
      <c r="R481" s="114"/>
      <c r="S481" s="243"/>
      <c r="T481" s="250"/>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101"/>
      <c r="AT481" s="35"/>
      <c r="AU481" s="35"/>
      <c r="AV481" s="35"/>
      <c r="AW481" s="35"/>
      <c r="AX481" s="35"/>
      <c r="AY481" s="101"/>
      <c r="AZ481" s="114"/>
      <c r="BA481" s="35"/>
      <c r="BB481" s="35"/>
      <c r="BC481" s="35"/>
      <c r="BD481" s="35"/>
      <c r="BE481" s="35"/>
      <c r="BF481" s="35"/>
      <c r="BG481" s="243"/>
      <c r="BH481" s="243"/>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row>
    <row r="482" ht="24.75" customHeight="1">
      <c r="A482" s="35"/>
      <c r="B482" s="82"/>
      <c r="C482" s="35"/>
      <c r="D482" s="35"/>
      <c r="E482" s="35"/>
      <c r="F482" s="35"/>
      <c r="G482" s="35"/>
      <c r="H482" s="35"/>
      <c r="I482" s="35"/>
      <c r="J482" s="35"/>
      <c r="K482" s="101"/>
      <c r="L482" s="113"/>
      <c r="M482" s="35"/>
      <c r="N482" s="35"/>
      <c r="O482" s="35"/>
      <c r="P482" s="35"/>
      <c r="Q482" s="101"/>
      <c r="R482" s="114"/>
      <c r="S482" s="243"/>
      <c r="T482" s="250"/>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101"/>
      <c r="AT482" s="35"/>
      <c r="AU482" s="35"/>
      <c r="AV482" s="35"/>
      <c r="AW482" s="35"/>
      <c r="AX482" s="35"/>
      <c r="AY482" s="101"/>
      <c r="AZ482" s="114"/>
      <c r="BA482" s="35"/>
      <c r="BB482" s="35"/>
      <c r="BC482" s="35"/>
      <c r="BD482" s="35"/>
      <c r="BE482" s="35"/>
      <c r="BF482" s="35"/>
      <c r="BG482" s="243"/>
      <c r="BH482" s="243"/>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row>
    <row r="483" ht="24.75" customHeight="1">
      <c r="A483" s="35"/>
      <c r="B483" s="82"/>
      <c r="C483" s="35"/>
      <c r="D483" s="35"/>
      <c r="E483" s="35"/>
      <c r="F483" s="35"/>
      <c r="G483" s="35"/>
      <c r="H483" s="35"/>
      <c r="I483" s="35"/>
      <c r="J483" s="35"/>
      <c r="K483" s="101"/>
      <c r="L483" s="113"/>
      <c r="M483" s="35"/>
      <c r="N483" s="35"/>
      <c r="O483" s="35"/>
      <c r="P483" s="35"/>
      <c r="Q483" s="101"/>
      <c r="R483" s="114"/>
      <c r="S483" s="243"/>
      <c r="T483" s="250"/>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101"/>
      <c r="AT483" s="35"/>
      <c r="AU483" s="35"/>
      <c r="AV483" s="35"/>
      <c r="AW483" s="35"/>
      <c r="AX483" s="35"/>
      <c r="AY483" s="101"/>
      <c r="AZ483" s="114"/>
      <c r="BA483" s="35"/>
      <c r="BB483" s="35"/>
      <c r="BC483" s="35"/>
      <c r="BD483" s="35"/>
      <c r="BE483" s="35"/>
      <c r="BF483" s="35"/>
      <c r="BG483" s="243"/>
      <c r="BH483" s="243"/>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row>
    <row r="484" ht="24.75" customHeight="1">
      <c r="A484" s="35"/>
      <c r="B484" s="82"/>
      <c r="C484" s="35"/>
      <c r="D484" s="35"/>
      <c r="E484" s="35"/>
      <c r="F484" s="35"/>
      <c r="G484" s="35"/>
      <c r="H484" s="35"/>
      <c r="I484" s="35"/>
      <c r="J484" s="35"/>
      <c r="K484" s="101"/>
      <c r="L484" s="113"/>
      <c r="M484" s="35"/>
      <c r="N484" s="35"/>
      <c r="O484" s="35"/>
      <c r="P484" s="35"/>
      <c r="Q484" s="101"/>
      <c r="R484" s="114"/>
      <c r="S484" s="243"/>
      <c r="T484" s="250"/>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101"/>
      <c r="AT484" s="35"/>
      <c r="AU484" s="35"/>
      <c r="AV484" s="35"/>
      <c r="AW484" s="35"/>
      <c r="AX484" s="35"/>
      <c r="AY484" s="101"/>
      <c r="AZ484" s="114"/>
      <c r="BA484" s="35"/>
      <c r="BB484" s="35"/>
      <c r="BC484" s="35"/>
      <c r="BD484" s="35"/>
      <c r="BE484" s="35"/>
      <c r="BF484" s="35"/>
      <c r="BG484" s="243"/>
      <c r="BH484" s="243"/>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row>
    <row r="485" ht="24.75" customHeight="1">
      <c r="A485" s="35"/>
      <c r="B485" s="82"/>
      <c r="C485" s="35"/>
      <c r="D485" s="35"/>
      <c r="E485" s="35"/>
      <c r="F485" s="35"/>
      <c r="G485" s="35"/>
      <c r="H485" s="35"/>
      <c r="I485" s="35"/>
      <c r="J485" s="35"/>
      <c r="K485" s="101"/>
      <c r="L485" s="113"/>
      <c r="M485" s="35"/>
      <c r="N485" s="35"/>
      <c r="O485" s="35"/>
      <c r="P485" s="35"/>
      <c r="Q485" s="101"/>
      <c r="R485" s="114"/>
      <c r="S485" s="243"/>
      <c r="T485" s="250"/>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101"/>
      <c r="AT485" s="35"/>
      <c r="AU485" s="35"/>
      <c r="AV485" s="35"/>
      <c r="AW485" s="35"/>
      <c r="AX485" s="35"/>
      <c r="AY485" s="101"/>
      <c r="AZ485" s="114"/>
      <c r="BA485" s="35"/>
      <c r="BB485" s="35"/>
      <c r="BC485" s="35"/>
      <c r="BD485" s="35"/>
      <c r="BE485" s="35"/>
      <c r="BF485" s="35"/>
      <c r="BG485" s="243"/>
      <c r="BH485" s="243"/>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row>
    <row r="486" ht="24.75" customHeight="1">
      <c r="A486" s="35"/>
      <c r="B486" s="82"/>
      <c r="C486" s="35"/>
      <c r="D486" s="35"/>
      <c r="E486" s="35"/>
      <c r="F486" s="35"/>
      <c r="G486" s="35"/>
      <c r="H486" s="35"/>
      <c r="I486" s="35"/>
      <c r="J486" s="35"/>
      <c r="K486" s="101"/>
      <c r="L486" s="113"/>
      <c r="M486" s="35"/>
      <c r="N486" s="35"/>
      <c r="O486" s="35"/>
      <c r="P486" s="35"/>
      <c r="Q486" s="101"/>
      <c r="R486" s="114"/>
      <c r="S486" s="243"/>
      <c r="T486" s="250"/>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101"/>
      <c r="AT486" s="35"/>
      <c r="AU486" s="35"/>
      <c r="AV486" s="35"/>
      <c r="AW486" s="35"/>
      <c r="AX486" s="35"/>
      <c r="AY486" s="101"/>
      <c r="AZ486" s="114"/>
      <c r="BA486" s="35"/>
      <c r="BB486" s="35"/>
      <c r="BC486" s="35"/>
      <c r="BD486" s="35"/>
      <c r="BE486" s="35"/>
      <c r="BF486" s="35"/>
      <c r="BG486" s="243"/>
      <c r="BH486" s="243"/>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row>
    <row r="487" ht="24.75" customHeight="1">
      <c r="A487" s="35"/>
      <c r="B487" s="82"/>
      <c r="C487" s="35"/>
      <c r="D487" s="35"/>
      <c r="E487" s="35"/>
      <c r="F487" s="35"/>
      <c r="G487" s="35"/>
      <c r="H487" s="35"/>
      <c r="I487" s="35"/>
      <c r="J487" s="35"/>
      <c r="K487" s="101"/>
      <c r="L487" s="113"/>
      <c r="M487" s="35"/>
      <c r="N487" s="35"/>
      <c r="O487" s="35"/>
      <c r="P487" s="35"/>
      <c r="Q487" s="101"/>
      <c r="R487" s="114"/>
      <c r="S487" s="243"/>
      <c r="T487" s="250"/>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101"/>
      <c r="AT487" s="35"/>
      <c r="AU487" s="35"/>
      <c r="AV487" s="35"/>
      <c r="AW487" s="35"/>
      <c r="AX487" s="35"/>
      <c r="AY487" s="101"/>
      <c r="AZ487" s="114"/>
      <c r="BA487" s="35"/>
      <c r="BB487" s="35"/>
      <c r="BC487" s="35"/>
      <c r="BD487" s="35"/>
      <c r="BE487" s="35"/>
      <c r="BF487" s="35"/>
      <c r="BG487" s="243"/>
      <c r="BH487" s="243"/>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row>
    <row r="488" ht="24.75" customHeight="1">
      <c r="A488" s="35"/>
      <c r="B488" s="82"/>
      <c r="C488" s="35"/>
      <c r="D488" s="35"/>
      <c r="E488" s="35"/>
      <c r="F488" s="35"/>
      <c r="G488" s="35"/>
      <c r="H488" s="35"/>
      <c r="I488" s="35"/>
      <c r="J488" s="35"/>
      <c r="K488" s="101"/>
      <c r="L488" s="113"/>
      <c r="M488" s="35"/>
      <c r="N488" s="35"/>
      <c r="O488" s="35"/>
      <c r="P488" s="35"/>
      <c r="Q488" s="101"/>
      <c r="R488" s="114"/>
      <c r="S488" s="243"/>
      <c r="T488" s="250"/>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101"/>
      <c r="AT488" s="35"/>
      <c r="AU488" s="35"/>
      <c r="AV488" s="35"/>
      <c r="AW488" s="35"/>
      <c r="AX488" s="35"/>
      <c r="AY488" s="101"/>
      <c r="AZ488" s="114"/>
      <c r="BA488" s="35"/>
      <c r="BB488" s="35"/>
      <c r="BC488" s="35"/>
      <c r="BD488" s="35"/>
      <c r="BE488" s="35"/>
      <c r="BF488" s="35"/>
      <c r="BG488" s="243"/>
      <c r="BH488" s="243"/>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row>
    <row r="489" ht="24.75" customHeight="1">
      <c r="A489" s="35"/>
      <c r="B489" s="82"/>
      <c r="C489" s="35"/>
      <c r="D489" s="35"/>
      <c r="E489" s="35"/>
      <c r="F489" s="35"/>
      <c r="G489" s="35"/>
      <c r="H489" s="35"/>
      <c r="I489" s="35"/>
      <c r="J489" s="35"/>
      <c r="K489" s="101"/>
      <c r="L489" s="113"/>
      <c r="M489" s="35"/>
      <c r="N489" s="35"/>
      <c r="O489" s="35"/>
      <c r="P489" s="35"/>
      <c r="Q489" s="101"/>
      <c r="R489" s="114"/>
      <c r="S489" s="243"/>
      <c r="T489" s="250"/>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101"/>
      <c r="AT489" s="35"/>
      <c r="AU489" s="35"/>
      <c r="AV489" s="35"/>
      <c r="AW489" s="35"/>
      <c r="AX489" s="35"/>
      <c r="AY489" s="101"/>
      <c r="AZ489" s="114"/>
      <c r="BA489" s="35"/>
      <c r="BB489" s="35"/>
      <c r="BC489" s="35"/>
      <c r="BD489" s="35"/>
      <c r="BE489" s="35"/>
      <c r="BF489" s="35"/>
      <c r="BG489" s="243"/>
      <c r="BH489" s="243"/>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row>
    <row r="490" ht="24.75" customHeight="1">
      <c r="A490" s="35"/>
      <c r="B490" s="82"/>
      <c r="C490" s="35"/>
      <c r="D490" s="35"/>
      <c r="E490" s="35"/>
      <c r="F490" s="35"/>
      <c r="G490" s="35"/>
      <c r="H490" s="35"/>
      <c r="I490" s="35"/>
      <c r="J490" s="35"/>
      <c r="K490" s="101"/>
      <c r="L490" s="113"/>
      <c r="M490" s="35"/>
      <c r="N490" s="35"/>
      <c r="O490" s="35"/>
      <c r="P490" s="35"/>
      <c r="Q490" s="101"/>
      <c r="R490" s="114"/>
      <c r="S490" s="243"/>
      <c r="T490" s="250"/>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101"/>
      <c r="AT490" s="35"/>
      <c r="AU490" s="35"/>
      <c r="AV490" s="35"/>
      <c r="AW490" s="35"/>
      <c r="AX490" s="35"/>
      <c r="AY490" s="101"/>
      <c r="AZ490" s="114"/>
      <c r="BA490" s="35"/>
      <c r="BB490" s="35"/>
      <c r="BC490" s="35"/>
      <c r="BD490" s="35"/>
      <c r="BE490" s="35"/>
      <c r="BF490" s="35"/>
      <c r="BG490" s="243"/>
      <c r="BH490" s="243"/>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row>
    <row r="491" ht="24.75" customHeight="1">
      <c r="A491" s="35"/>
      <c r="B491" s="82"/>
      <c r="C491" s="35"/>
      <c r="D491" s="35"/>
      <c r="E491" s="35"/>
      <c r="F491" s="35"/>
      <c r="G491" s="35"/>
      <c r="H491" s="35"/>
      <c r="I491" s="35"/>
      <c r="J491" s="35"/>
      <c r="K491" s="101"/>
      <c r="L491" s="113"/>
      <c r="M491" s="35"/>
      <c r="N491" s="35"/>
      <c r="O491" s="35"/>
      <c r="P491" s="35"/>
      <c r="Q491" s="101"/>
      <c r="R491" s="114"/>
      <c r="S491" s="243"/>
      <c r="T491" s="250"/>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101"/>
      <c r="AT491" s="35"/>
      <c r="AU491" s="35"/>
      <c r="AV491" s="35"/>
      <c r="AW491" s="35"/>
      <c r="AX491" s="35"/>
      <c r="AY491" s="101"/>
      <c r="AZ491" s="114"/>
      <c r="BA491" s="35"/>
      <c r="BB491" s="35"/>
      <c r="BC491" s="35"/>
      <c r="BD491" s="35"/>
      <c r="BE491" s="35"/>
      <c r="BF491" s="35"/>
      <c r="BG491" s="243"/>
      <c r="BH491" s="243"/>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row>
    <row r="492" ht="24.75" customHeight="1">
      <c r="A492" s="35"/>
      <c r="B492" s="82"/>
      <c r="C492" s="35"/>
      <c r="D492" s="35"/>
      <c r="E492" s="35"/>
      <c r="F492" s="35"/>
      <c r="G492" s="35"/>
      <c r="H492" s="35"/>
      <c r="I492" s="35"/>
      <c r="J492" s="35"/>
      <c r="K492" s="101"/>
      <c r="L492" s="113"/>
      <c r="M492" s="35"/>
      <c r="N492" s="35"/>
      <c r="O492" s="35"/>
      <c r="P492" s="35"/>
      <c r="Q492" s="101"/>
      <c r="R492" s="114"/>
      <c r="S492" s="243"/>
      <c r="T492" s="250"/>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101"/>
      <c r="AT492" s="35"/>
      <c r="AU492" s="35"/>
      <c r="AV492" s="35"/>
      <c r="AW492" s="35"/>
      <c r="AX492" s="35"/>
      <c r="AY492" s="101"/>
      <c r="AZ492" s="114"/>
      <c r="BA492" s="35"/>
      <c r="BB492" s="35"/>
      <c r="BC492" s="35"/>
      <c r="BD492" s="35"/>
      <c r="BE492" s="35"/>
      <c r="BF492" s="35"/>
      <c r="BG492" s="243"/>
      <c r="BH492" s="243"/>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row>
    <row r="493" ht="24.75" customHeight="1">
      <c r="A493" s="35"/>
      <c r="B493" s="82"/>
      <c r="C493" s="35"/>
      <c r="D493" s="35"/>
      <c r="E493" s="35"/>
      <c r="F493" s="35"/>
      <c r="G493" s="35"/>
      <c r="H493" s="35"/>
      <c r="I493" s="35"/>
      <c r="J493" s="35"/>
      <c r="K493" s="101"/>
      <c r="L493" s="113"/>
      <c r="M493" s="35"/>
      <c r="N493" s="35"/>
      <c r="O493" s="35"/>
      <c r="P493" s="35"/>
      <c r="Q493" s="101"/>
      <c r="R493" s="114"/>
      <c r="S493" s="243"/>
      <c r="T493" s="250"/>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101"/>
      <c r="AT493" s="35"/>
      <c r="AU493" s="35"/>
      <c r="AV493" s="35"/>
      <c r="AW493" s="35"/>
      <c r="AX493" s="35"/>
      <c r="AY493" s="101"/>
      <c r="AZ493" s="114"/>
      <c r="BA493" s="35"/>
      <c r="BB493" s="35"/>
      <c r="BC493" s="35"/>
      <c r="BD493" s="35"/>
      <c r="BE493" s="35"/>
      <c r="BF493" s="35"/>
      <c r="BG493" s="243"/>
      <c r="BH493" s="243"/>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row>
    <row r="494" ht="24.75" customHeight="1">
      <c r="A494" s="35"/>
      <c r="B494" s="82"/>
      <c r="C494" s="35"/>
      <c r="D494" s="35"/>
      <c r="E494" s="35"/>
      <c r="F494" s="35"/>
      <c r="G494" s="35"/>
      <c r="H494" s="35"/>
      <c r="I494" s="35"/>
      <c r="J494" s="35"/>
      <c r="K494" s="101"/>
      <c r="L494" s="113"/>
      <c r="M494" s="35"/>
      <c r="N494" s="35"/>
      <c r="O494" s="35"/>
      <c r="P494" s="35"/>
      <c r="Q494" s="101"/>
      <c r="R494" s="114"/>
      <c r="S494" s="243"/>
      <c r="T494" s="250"/>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101"/>
      <c r="AT494" s="35"/>
      <c r="AU494" s="35"/>
      <c r="AV494" s="35"/>
      <c r="AW494" s="35"/>
      <c r="AX494" s="35"/>
      <c r="AY494" s="101"/>
      <c r="AZ494" s="114"/>
      <c r="BA494" s="35"/>
      <c r="BB494" s="35"/>
      <c r="BC494" s="35"/>
      <c r="BD494" s="35"/>
      <c r="BE494" s="35"/>
      <c r="BF494" s="35"/>
      <c r="BG494" s="243"/>
      <c r="BH494" s="243"/>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row>
    <row r="495" ht="24.75" customHeight="1">
      <c r="A495" s="35"/>
      <c r="B495" s="82"/>
      <c r="C495" s="35"/>
      <c r="D495" s="35"/>
      <c r="E495" s="35"/>
      <c r="F495" s="35"/>
      <c r="G495" s="35"/>
      <c r="H495" s="35"/>
      <c r="I495" s="35"/>
      <c r="J495" s="35"/>
      <c r="K495" s="101"/>
      <c r="L495" s="113"/>
      <c r="M495" s="35"/>
      <c r="N495" s="35"/>
      <c r="O495" s="35"/>
      <c r="P495" s="35"/>
      <c r="Q495" s="101"/>
      <c r="R495" s="114"/>
      <c r="S495" s="243"/>
      <c r="T495" s="250"/>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101"/>
      <c r="AT495" s="35"/>
      <c r="AU495" s="35"/>
      <c r="AV495" s="35"/>
      <c r="AW495" s="35"/>
      <c r="AX495" s="35"/>
      <c r="AY495" s="101"/>
      <c r="AZ495" s="114"/>
      <c r="BA495" s="35"/>
      <c r="BB495" s="35"/>
      <c r="BC495" s="35"/>
      <c r="BD495" s="35"/>
      <c r="BE495" s="35"/>
      <c r="BF495" s="35"/>
      <c r="BG495" s="243"/>
      <c r="BH495" s="243"/>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row>
    <row r="496" ht="24.75" customHeight="1">
      <c r="A496" s="35"/>
      <c r="B496" s="82"/>
      <c r="C496" s="35"/>
      <c r="D496" s="35"/>
      <c r="E496" s="35"/>
      <c r="F496" s="35"/>
      <c r="G496" s="35"/>
      <c r="H496" s="35"/>
      <c r="I496" s="35"/>
      <c r="J496" s="35"/>
      <c r="K496" s="101"/>
      <c r="L496" s="113"/>
      <c r="M496" s="35"/>
      <c r="N496" s="35"/>
      <c r="O496" s="35"/>
      <c r="P496" s="35"/>
      <c r="Q496" s="101"/>
      <c r="R496" s="114"/>
      <c r="S496" s="243"/>
      <c r="T496" s="250"/>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101"/>
      <c r="AT496" s="35"/>
      <c r="AU496" s="35"/>
      <c r="AV496" s="35"/>
      <c r="AW496" s="35"/>
      <c r="AX496" s="35"/>
      <c r="AY496" s="101"/>
      <c r="AZ496" s="114"/>
      <c r="BA496" s="35"/>
      <c r="BB496" s="35"/>
      <c r="BC496" s="35"/>
      <c r="BD496" s="35"/>
      <c r="BE496" s="35"/>
      <c r="BF496" s="35"/>
      <c r="BG496" s="243"/>
      <c r="BH496" s="243"/>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row>
    <row r="497" ht="24.75" customHeight="1">
      <c r="A497" s="35"/>
      <c r="B497" s="82"/>
      <c r="C497" s="35"/>
      <c r="D497" s="35"/>
      <c r="E497" s="35"/>
      <c r="F497" s="35"/>
      <c r="G497" s="35"/>
      <c r="H497" s="35"/>
      <c r="I497" s="35"/>
      <c r="J497" s="35"/>
      <c r="K497" s="101"/>
      <c r="L497" s="113"/>
      <c r="M497" s="35"/>
      <c r="N497" s="35"/>
      <c r="O497" s="35"/>
      <c r="P497" s="35"/>
      <c r="Q497" s="101"/>
      <c r="R497" s="114"/>
      <c r="S497" s="243"/>
      <c r="T497" s="250"/>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101"/>
      <c r="AT497" s="35"/>
      <c r="AU497" s="35"/>
      <c r="AV497" s="35"/>
      <c r="AW497" s="35"/>
      <c r="AX497" s="35"/>
      <c r="AY497" s="101"/>
      <c r="AZ497" s="114"/>
      <c r="BA497" s="35"/>
      <c r="BB497" s="35"/>
      <c r="BC497" s="35"/>
      <c r="BD497" s="35"/>
      <c r="BE497" s="35"/>
      <c r="BF497" s="35"/>
      <c r="BG497" s="243"/>
      <c r="BH497" s="243"/>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row>
    <row r="498" ht="24.75" customHeight="1">
      <c r="A498" s="35"/>
      <c r="B498" s="82"/>
      <c r="C498" s="35"/>
      <c r="D498" s="35"/>
      <c r="E498" s="35"/>
      <c r="F498" s="35"/>
      <c r="G498" s="35"/>
      <c r="H498" s="35"/>
      <c r="I498" s="35"/>
      <c r="J498" s="35"/>
      <c r="K498" s="101"/>
      <c r="L498" s="113"/>
      <c r="M498" s="35"/>
      <c r="N498" s="35"/>
      <c r="O498" s="35"/>
      <c r="P498" s="35"/>
      <c r="Q498" s="101"/>
      <c r="R498" s="114"/>
      <c r="S498" s="243"/>
      <c r="T498" s="250"/>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101"/>
      <c r="AT498" s="35"/>
      <c r="AU498" s="35"/>
      <c r="AV498" s="35"/>
      <c r="AW498" s="35"/>
      <c r="AX498" s="35"/>
      <c r="AY498" s="101"/>
      <c r="AZ498" s="114"/>
      <c r="BA498" s="35"/>
      <c r="BB498" s="35"/>
      <c r="BC498" s="35"/>
      <c r="BD498" s="35"/>
      <c r="BE498" s="35"/>
      <c r="BF498" s="35"/>
      <c r="BG498" s="243"/>
      <c r="BH498" s="243"/>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row>
    <row r="499" ht="24.75" customHeight="1">
      <c r="A499" s="35"/>
      <c r="B499" s="82"/>
      <c r="C499" s="35"/>
      <c r="D499" s="35"/>
      <c r="E499" s="35"/>
      <c r="F499" s="35"/>
      <c r="G499" s="35"/>
      <c r="H499" s="35"/>
      <c r="I499" s="35"/>
      <c r="J499" s="35"/>
      <c r="K499" s="101"/>
      <c r="L499" s="113"/>
      <c r="M499" s="35"/>
      <c r="N499" s="35"/>
      <c r="O499" s="35"/>
      <c r="P499" s="35"/>
      <c r="Q499" s="101"/>
      <c r="R499" s="114"/>
      <c r="S499" s="243"/>
      <c r="T499" s="250"/>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101"/>
      <c r="AT499" s="35"/>
      <c r="AU499" s="35"/>
      <c r="AV499" s="35"/>
      <c r="AW499" s="35"/>
      <c r="AX499" s="35"/>
      <c r="AY499" s="101"/>
      <c r="AZ499" s="114"/>
      <c r="BA499" s="35"/>
      <c r="BB499" s="35"/>
      <c r="BC499" s="35"/>
      <c r="BD499" s="35"/>
      <c r="BE499" s="35"/>
      <c r="BF499" s="35"/>
      <c r="BG499" s="243"/>
      <c r="BH499" s="243"/>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row>
  </sheetData>
  <mergeCells count="124">
    <mergeCell ref="AE7:AF7"/>
    <mergeCell ref="AG7:AH7"/>
    <mergeCell ref="Q7:R7"/>
    <mergeCell ref="S7:T7"/>
    <mergeCell ref="U7:V7"/>
    <mergeCell ref="W7:X7"/>
    <mergeCell ref="Y7:Z7"/>
    <mergeCell ref="AA7:AB7"/>
    <mergeCell ref="AC7:AD7"/>
    <mergeCell ref="C9:D9"/>
    <mergeCell ref="E9:F9"/>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O9:AP9"/>
    <mergeCell ref="AQ9:AR9"/>
    <mergeCell ref="AS9:AT9"/>
    <mergeCell ref="AU9:AV9"/>
    <mergeCell ref="AW9:AX9"/>
    <mergeCell ref="AY9:AZ9"/>
    <mergeCell ref="BA9:BB9"/>
    <mergeCell ref="BC9:BD9"/>
    <mergeCell ref="BE9:BF9"/>
    <mergeCell ref="BU9:BV9"/>
    <mergeCell ref="BW9:BX9"/>
    <mergeCell ref="BY9:BZ9"/>
    <mergeCell ref="CA9:CB9"/>
    <mergeCell ref="CC9:CD9"/>
    <mergeCell ref="CF9:CG9"/>
    <mergeCell ref="BG9:BH9"/>
    <mergeCell ref="BI9:BJ9"/>
    <mergeCell ref="BK9:BL9"/>
    <mergeCell ref="BM9:BN9"/>
    <mergeCell ref="BO9:BP9"/>
    <mergeCell ref="BQ9:BR9"/>
    <mergeCell ref="BS9:BT9"/>
    <mergeCell ref="AW7:AX7"/>
    <mergeCell ref="AY7:AZ7"/>
    <mergeCell ref="AI7:AJ7"/>
    <mergeCell ref="AK7:AL7"/>
    <mergeCell ref="AM7:AN7"/>
    <mergeCell ref="AO7:AP7"/>
    <mergeCell ref="AQ7:AR7"/>
    <mergeCell ref="AS7:AT7"/>
    <mergeCell ref="AU7:AV7"/>
    <mergeCell ref="BO7:BP7"/>
    <mergeCell ref="BQ7:BR7"/>
    <mergeCell ref="CF7:CG7"/>
    <mergeCell ref="BA7:BB7"/>
    <mergeCell ref="BC7:BD7"/>
    <mergeCell ref="BE7:BF7"/>
    <mergeCell ref="BG7:BH7"/>
    <mergeCell ref="BI7:BJ7"/>
    <mergeCell ref="BK7:BL7"/>
    <mergeCell ref="BM7:BN7"/>
    <mergeCell ref="M5:N6"/>
    <mergeCell ref="O5:P6"/>
    <mergeCell ref="Q5:R6"/>
    <mergeCell ref="S5:T6"/>
    <mergeCell ref="U5:V6"/>
    <mergeCell ref="W5:X6"/>
    <mergeCell ref="Y5:Z6"/>
    <mergeCell ref="BC5:BD6"/>
    <mergeCell ref="BE5:BF6"/>
    <mergeCell ref="BG5:BH6"/>
    <mergeCell ref="BI5:BJ6"/>
    <mergeCell ref="BK5:BL6"/>
    <mergeCell ref="BM5:BN6"/>
    <mergeCell ref="BO5:BP6"/>
    <mergeCell ref="C1:I1"/>
    <mergeCell ref="C2:I4"/>
    <mergeCell ref="C5:D6"/>
    <mergeCell ref="E5:F6"/>
    <mergeCell ref="G5:H6"/>
    <mergeCell ref="I5:J6"/>
    <mergeCell ref="K5:L6"/>
    <mergeCell ref="C7:D7"/>
    <mergeCell ref="E7:F7"/>
    <mergeCell ref="G7:H7"/>
    <mergeCell ref="I7:J7"/>
    <mergeCell ref="K7:L7"/>
    <mergeCell ref="M7:N7"/>
    <mergeCell ref="O7:P7"/>
    <mergeCell ref="AA5:AB6"/>
    <mergeCell ref="AC5:AD6"/>
    <mergeCell ref="AE5:AF6"/>
    <mergeCell ref="AG5:AH6"/>
    <mergeCell ref="AI5:AJ6"/>
    <mergeCell ref="AK5:AL6"/>
    <mergeCell ref="AM5:AN6"/>
    <mergeCell ref="AO5:AP6"/>
    <mergeCell ref="AQ5:AR6"/>
    <mergeCell ref="AS5:AT6"/>
    <mergeCell ref="AU5:AV6"/>
    <mergeCell ref="AW5:AX6"/>
    <mergeCell ref="AY5:AZ6"/>
    <mergeCell ref="BA5:BB6"/>
    <mergeCell ref="BS7:BT7"/>
    <mergeCell ref="BU7:BV7"/>
    <mergeCell ref="BW7:BX7"/>
    <mergeCell ref="BY7:BZ7"/>
    <mergeCell ref="CA7:CB7"/>
    <mergeCell ref="CC7:CD7"/>
    <mergeCell ref="BQ5:BR6"/>
    <mergeCell ref="BS5:BT6"/>
    <mergeCell ref="BU5:BV6"/>
    <mergeCell ref="BW5:BX6"/>
    <mergeCell ref="BY5:BZ6"/>
    <mergeCell ref="CA5:CB6"/>
    <mergeCell ref="CC5:CD6"/>
  </mergeCells>
  <conditionalFormatting sqref="AN48">
    <cfRule type="notContainsBlanks" dxfId="0" priority="1">
      <formula>LEN(TRIM(AN48))&gt;0</formula>
    </cfRule>
  </conditionalFormatting>
  <hyperlinks>
    <hyperlink r:id="rId2" ref="BC9"/>
    <hyperlink r:id="rId3" ref="BG9"/>
    <hyperlink r:id="rId4" ref="BU9"/>
    <hyperlink r:id="rId5" ref="D10"/>
    <hyperlink r:id="rId6" ref="F10"/>
    <hyperlink r:id="rId7" ref="H10"/>
    <hyperlink r:id="rId8" ref="J10"/>
    <hyperlink r:id="rId9" ref="L10"/>
    <hyperlink r:id="rId10" ref="N10"/>
    <hyperlink r:id="rId11" ref="P10"/>
    <hyperlink r:id="rId12" ref="R10"/>
    <hyperlink r:id="rId13" ref="T10"/>
    <hyperlink r:id="rId14" ref="V10"/>
    <hyperlink r:id="rId15" ref="X10"/>
    <hyperlink r:id="rId16" ref="Z10"/>
    <hyperlink r:id="rId17" ref="AB10"/>
    <hyperlink r:id="rId18" ref="AD10"/>
    <hyperlink r:id="rId19" ref="AF10"/>
    <hyperlink r:id="rId20" ref="AH10"/>
    <hyperlink r:id="rId21" ref="AJ10"/>
    <hyperlink r:id="rId22" ref="AL10"/>
    <hyperlink r:id="rId23" ref="AN10"/>
    <hyperlink r:id="rId24" ref="AP10"/>
    <hyperlink r:id="rId25" ref="AR10"/>
    <hyperlink r:id="rId26" ref="AT10"/>
    <hyperlink r:id="rId27" ref="AV10"/>
    <hyperlink r:id="rId28" ref="AX10"/>
    <hyperlink r:id="rId29" ref="AZ10"/>
    <hyperlink r:id="rId30" location="Agehaguera" ref="BB10"/>
    <hyperlink r:id="rId31" ref="BD10"/>
    <hyperlink r:id="rId32" ref="BF10"/>
    <hyperlink r:id="rId33" ref="BH10"/>
    <hyperlink r:id="rId34" ref="BJ10"/>
    <hyperlink r:id="rId35" ref="BL10"/>
    <hyperlink r:id="rId36" ref="BN10"/>
    <hyperlink r:id="rId37" ref="BP10"/>
    <hyperlink r:id="rId38" ref="BR10"/>
    <hyperlink r:id="rId39" ref="BT10"/>
    <hyperlink r:id="rId40" ref="BV10"/>
    <hyperlink r:id="rId41" ref="BX10"/>
    <hyperlink r:id="rId42" ref="BZ10"/>
    <hyperlink r:id="rId43" ref="CB10"/>
    <hyperlink r:id="rId44" ref="CD10"/>
    <hyperlink r:id="rId45" ref="D11"/>
    <hyperlink r:id="rId46" ref="F11"/>
    <hyperlink r:id="rId47" ref="H11"/>
    <hyperlink r:id="rId48" ref="J11"/>
    <hyperlink r:id="rId49" ref="L11"/>
    <hyperlink r:id="rId50" ref="N11"/>
    <hyperlink r:id="rId51" location="Millennium_series" ref="P11"/>
    <hyperlink r:id="rId52" ref="R11"/>
    <hyperlink r:id="rId53" ref="T11"/>
    <hyperlink r:id="rId54" ref="V11"/>
    <hyperlink r:id="rId55" ref="X11"/>
    <hyperlink r:id="rId56" ref="Z11"/>
    <hyperlink r:id="rId57" ref="AB11"/>
    <hyperlink r:id="rId58" ref="AD11"/>
    <hyperlink r:id="rId59" ref="AF11"/>
    <hyperlink r:id="rId60" ref="AH11"/>
    <hyperlink r:id="rId61" ref="AJ11"/>
    <hyperlink r:id="rId62" ref="AL11"/>
    <hyperlink r:id="rId63" ref="AN11"/>
    <hyperlink r:id="rId64" ref="AP11"/>
    <hyperlink r:id="rId65" ref="AR11"/>
    <hyperlink r:id="rId66" location="Bzil_Class" ref="AT11"/>
    <hyperlink r:id="rId67" ref="AV11"/>
    <hyperlink r:id="rId68" ref="AX11"/>
    <hyperlink r:id="rId69" ref="AZ11"/>
    <hyperlink r:id="rId70" location="Baku_Zame" ref="BB11"/>
    <hyperlink r:id="rId71" ref="BD11"/>
    <hyperlink r:id="rId72" ref="BF11"/>
    <hyperlink r:id="rId73" ref="BH11"/>
    <hyperlink r:id="rId74" ref="BJ11"/>
    <hyperlink r:id="rId75" ref="BL11"/>
    <hyperlink r:id="rId76" ref="BN11"/>
    <hyperlink r:id="rId77" ref="BP11"/>
    <hyperlink r:id="rId78" ref="BR11"/>
    <hyperlink r:id="rId79" ref="BT11"/>
    <hyperlink r:id="rId80" ref="BV11"/>
    <hyperlink r:id="rId81" ref="BX11"/>
    <hyperlink r:id="rId82" ref="BZ11"/>
    <hyperlink r:id="rId83" ref="CB11"/>
    <hyperlink r:id="rId84" ref="CD11"/>
    <hyperlink r:id="rId85" ref="D12"/>
    <hyperlink r:id="rId86" ref="F12"/>
    <hyperlink r:id="rId87" ref="H12"/>
    <hyperlink r:id="rId88" ref="J12"/>
    <hyperlink r:id="rId89" ref="L12"/>
    <hyperlink r:id="rId90" ref="N12"/>
    <hyperlink r:id="rId91" ref="P12"/>
    <hyperlink r:id="rId92" ref="R12"/>
    <hyperlink r:id="rId93" ref="T12"/>
    <hyperlink r:id="rId94" ref="V12"/>
    <hyperlink r:id="rId95" ref="X12"/>
    <hyperlink r:id="rId96" ref="Z12"/>
    <hyperlink r:id="rId97" ref="AB12"/>
    <hyperlink r:id="rId98" ref="AD12"/>
    <hyperlink r:id="rId99" ref="AF12"/>
    <hyperlink r:id="rId100" ref="AH12"/>
    <hyperlink r:id="rId101" location="Powers" ref="AJ12"/>
    <hyperlink r:id="rId102" ref="AL12"/>
    <hyperlink r:id="rId103" ref="AN12"/>
    <hyperlink r:id="rId104" ref="AP12"/>
    <hyperlink r:id="rId105" ref="AR12"/>
    <hyperlink r:id="rId106" ref="AT12"/>
    <hyperlink r:id="rId107" ref="AV12"/>
    <hyperlink r:id="rId108" ref="AX12"/>
    <hyperlink r:id="rId109" ref="AZ12"/>
    <hyperlink r:id="rId110" location="Bananawani" ref="BB12"/>
    <hyperlink r:id="rId111" ref="BD12"/>
    <hyperlink r:id="rId112" ref="BF12"/>
    <hyperlink r:id="rId113" ref="BH12"/>
    <hyperlink r:id="rId114" ref="BJ12"/>
    <hyperlink r:id="rId115" ref="BL12"/>
    <hyperlink r:id="rId116" ref="BN12"/>
    <hyperlink r:id="rId117" ref="BP12"/>
    <hyperlink r:id="rId118" ref="BR12"/>
    <hyperlink r:id="rId119" ref="BT12"/>
    <hyperlink r:id="rId120" ref="BV12"/>
    <hyperlink r:id="rId121" ref="BX12"/>
    <hyperlink r:id="rId122" ref="BZ12"/>
    <hyperlink r:id="rId123" ref="CB12"/>
    <hyperlink r:id="rId124" ref="CD12"/>
    <hyperlink r:id="rId125" ref="D13"/>
    <hyperlink r:id="rId126" ref="F13"/>
    <hyperlink r:id="rId127" ref="H13"/>
    <hyperlink r:id="rId128" ref="J13"/>
    <hyperlink r:id="rId129" ref="L13"/>
    <hyperlink r:id="rId130" ref="N13"/>
    <hyperlink r:id="rId131" ref="P13"/>
    <hyperlink r:id="rId132" location="Skyward_Sword" ref="R13"/>
    <hyperlink r:id="rId133" ref="T13"/>
    <hyperlink r:id="rId134" ref="V13"/>
    <hyperlink r:id="rId135" ref="X13"/>
    <hyperlink r:id="rId136" ref="Z13"/>
    <hyperlink r:id="rId137" ref="AB13"/>
    <hyperlink r:id="rId138" ref="AD13"/>
    <hyperlink r:id="rId139" ref="AF13"/>
    <hyperlink r:id="rId140" ref="AH13"/>
    <hyperlink r:id="rId141" ref="AJ13"/>
    <hyperlink r:id="rId142" ref="AL13"/>
    <hyperlink r:id="rId143" ref="AN13"/>
    <hyperlink r:id="rId144" ref="AP13"/>
    <hyperlink r:id="rId145" ref="AR13"/>
    <hyperlink r:id="rId146" location="Bzil_Class" ref="AT13"/>
    <hyperlink r:id="rId147" ref="AV13"/>
    <hyperlink r:id="rId148" ref="AX13"/>
    <hyperlink r:id="rId149" ref="AZ13"/>
    <hyperlink r:id="rId150" location="F-Wani" ref="BB13"/>
    <hyperlink r:id="rId151" ref="BD13"/>
    <hyperlink r:id="rId152" ref="BF13"/>
    <hyperlink r:id="rId153" ref="BH13"/>
    <hyperlink r:id="rId154" ref="BJ13"/>
    <hyperlink r:id="rId155" ref="BL13"/>
    <hyperlink r:id="rId156" ref="BN13"/>
    <hyperlink r:id="rId157" ref="BP13"/>
    <hyperlink r:id="rId158" ref="BR13"/>
    <hyperlink r:id="rId159" ref="BT13"/>
    <hyperlink r:id="rId160" ref="BV13"/>
    <hyperlink r:id="rId161" ref="BX13"/>
    <hyperlink r:id="rId162" ref="BZ13"/>
    <hyperlink r:id="rId163" ref="CB13"/>
    <hyperlink r:id="rId164" ref="CD13"/>
    <hyperlink r:id="rId165" ref="D14"/>
    <hyperlink r:id="rId166" ref="F14"/>
    <hyperlink r:id="rId167" ref="H14"/>
    <hyperlink r:id="rId168" ref="J14"/>
    <hyperlink r:id="rId169" ref="L14"/>
    <hyperlink r:id="rId170" ref="N14"/>
    <hyperlink r:id="rId171" ref="P14"/>
    <hyperlink r:id="rId172" ref="R14"/>
    <hyperlink r:id="rId173" ref="T14"/>
    <hyperlink r:id="rId174" ref="V14"/>
    <hyperlink r:id="rId175" ref="X14"/>
    <hyperlink r:id="rId176" ref="Z14"/>
    <hyperlink r:id="rId177" ref="AB14"/>
    <hyperlink r:id="rId178" ref="AD14"/>
    <hyperlink r:id="rId179" ref="AF14"/>
    <hyperlink r:id="rId180" ref="AH14"/>
    <hyperlink r:id="rId181" ref="AJ14"/>
    <hyperlink r:id="rId182" ref="AL14"/>
    <hyperlink r:id="rId183" ref="AN14"/>
    <hyperlink r:id="rId184" location="Final_Fantasy_IX" ref="AP14"/>
    <hyperlink r:id="rId185" ref="AR14"/>
    <hyperlink r:id="rId186" ref="AT14"/>
    <hyperlink r:id="rId187" ref="AV14"/>
    <hyperlink r:id="rId188" ref="AX14"/>
    <hyperlink r:id="rId189" ref="AZ14"/>
    <hyperlink r:id="rId190" location="Batta_GT-7000" ref="BB14"/>
    <hyperlink r:id="rId191" ref="BD14"/>
    <hyperlink r:id="rId192" ref="BF14"/>
    <hyperlink r:id="rId193" ref="BH14"/>
    <hyperlink r:id="rId194" ref="BJ14"/>
    <hyperlink r:id="rId195" ref="BL14"/>
    <hyperlink r:id="rId196" ref="BN14"/>
    <hyperlink r:id="rId197" ref="BP14"/>
    <hyperlink r:id="rId198" ref="BR14"/>
    <hyperlink r:id="rId199" ref="BT14"/>
    <hyperlink r:id="rId200" ref="BV14"/>
    <hyperlink r:id="rId201" ref="BX14"/>
    <hyperlink r:id="rId202" ref="BZ14"/>
    <hyperlink r:id="rId203" ref="CB14"/>
    <hyperlink r:id="rId204" ref="CD14"/>
    <hyperlink r:id="rId205" ref="D15"/>
    <hyperlink r:id="rId206" ref="F15"/>
    <hyperlink r:id="rId207" ref="H15"/>
    <hyperlink r:id="rId208" ref="J15"/>
    <hyperlink r:id="rId209" ref="L15"/>
    <hyperlink r:id="rId210" ref="N15"/>
    <hyperlink r:id="rId211" ref="P15"/>
    <hyperlink r:id="rId212" ref="R15"/>
    <hyperlink r:id="rId213" ref="T15"/>
    <hyperlink r:id="rId214" ref="V15"/>
    <hyperlink r:id="rId215" ref="X15"/>
    <hyperlink r:id="rId216" ref="Z15"/>
    <hyperlink r:id="rId217" ref="AB15"/>
    <hyperlink r:id="rId218" ref="AD15"/>
    <hyperlink r:id="rId219" ref="AF15"/>
    <hyperlink r:id="rId220" ref="AH15"/>
    <hyperlink r:id="rId221" ref="AJ15"/>
    <hyperlink r:id="rId222" ref="AL15"/>
    <hyperlink r:id="rId223" ref="AN15"/>
    <hyperlink r:id="rId224" ref="AP15"/>
    <hyperlink r:id="rId225" ref="AR15"/>
    <hyperlink r:id="rId226" ref="AT15"/>
    <hyperlink r:id="rId227" ref="AV15"/>
    <hyperlink r:id="rId228" ref="AX15"/>
    <hyperlink r:id="rId229" ref="AZ15"/>
    <hyperlink r:id="rId230" location="Battle_Boats" ref="BB15"/>
    <hyperlink r:id="rId231" ref="BD15"/>
    <hyperlink r:id="rId232" ref="BF15"/>
    <hyperlink r:id="rId233" ref="BH15"/>
    <hyperlink r:id="rId234" ref="BJ15"/>
    <hyperlink r:id="rId235" ref="BL15"/>
    <hyperlink r:id="rId236" ref="BN15"/>
    <hyperlink r:id="rId237" ref="BP15"/>
    <hyperlink r:id="rId238" ref="BR15"/>
    <hyperlink r:id="rId239" ref="BT15"/>
    <hyperlink r:id="rId240" ref="BV15"/>
    <hyperlink r:id="rId241" ref="BX15"/>
    <hyperlink r:id="rId242" ref="BZ15"/>
    <hyperlink r:id="rId243" ref="CB15"/>
    <hyperlink r:id="rId244" ref="CD15"/>
    <hyperlink r:id="rId245" ref="D16"/>
    <hyperlink r:id="rId246" ref="F16"/>
    <hyperlink r:id="rId247" ref="H16"/>
    <hyperlink r:id="rId248" ref="J16"/>
    <hyperlink r:id="rId249" ref="L16"/>
    <hyperlink r:id="rId250" ref="N16"/>
    <hyperlink r:id="rId251" ref="P16"/>
    <hyperlink r:id="rId252" ref="R16"/>
    <hyperlink r:id="rId253" ref="T16"/>
    <hyperlink r:id="rId254" ref="V16"/>
    <hyperlink r:id="rId255" ref="X16"/>
    <hyperlink r:id="rId256" ref="Z16"/>
    <hyperlink r:id="rId257" ref="AB16"/>
    <hyperlink r:id="rId258" ref="AD16"/>
    <hyperlink r:id="rId259" ref="AF16"/>
    <hyperlink r:id="rId260" ref="AH16"/>
    <hyperlink r:id="rId261" ref="AJ16"/>
    <hyperlink r:id="rId262" ref="AL16"/>
    <hyperlink r:id="rId263" ref="AN16"/>
    <hyperlink r:id="rId264" ref="AP16"/>
    <hyperlink r:id="rId265" ref="AR16"/>
    <hyperlink r:id="rId266" ref="AT16"/>
    <hyperlink r:id="rId267" ref="AV16"/>
    <hyperlink r:id="rId268" ref="AX16"/>
    <hyperlink r:id="rId269" ref="AZ16"/>
    <hyperlink r:id="rId270" location="Big_Tree" ref="BB16"/>
    <hyperlink r:id="rId271" ref="BD16"/>
    <hyperlink r:id="rId272" ref="BF16"/>
    <hyperlink r:id="rId273" ref="BH16"/>
    <hyperlink r:id="rId274" ref="BJ16"/>
    <hyperlink r:id="rId275" ref="BL16"/>
    <hyperlink r:id="rId276" ref="BN16"/>
    <hyperlink r:id="rId277" ref="BP16"/>
    <hyperlink r:id="rId278" ref="BR16"/>
    <hyperlink r:id="rId279" ref="BT16"/>
    <hyperlink r:id="rId280" ref="BV16"/>
    <hyperlink r:id="rId281" ref="BX16"/>
    <hyperlink r:id="rId282" ref="BZ16"/>
    <hyperlink r:id="rId283" ref="CB16"/>
    <hyperlink r:id="rId284" ref="D17"/>
    <hyperlink r:id="rId285" ref="F17"/>
    <hyperlink r:id="rId286" ref="H17"/>
    <hyperlink r:id="rId287" ref="J17"/>
    <hyperlink r:id="rId288" ref="L17"/>
    <hyperlink r:id="rId289" ref="N17"/>
    <hyperlink r:id="rId290" ref="P17"/>
    <hyperlink r:id="rId291" ref="R17"/>
    <hyperlink r:id="rId292" ref="T17"/>
    <hyperlink r:id="rId293" ref="V17"/>
    <hyperlink r:id="rId294" ref="X17"/>
    <hyperlink r:id="rId295" ref="Z17"/>
    <hyperlink r:id="rId296" ref="AB17"/>
    <hyperlink r:id="rId297" ref="AD17"/>
    <hyperlink r:id="rId298" ref="AF17"/>
    <hyperlink r:id="rId299" ref="AH17"/>
    <hyperlink r:id="rId300" ref="AJ17"/>
    <hyperlink r:id="rId301" ref="AL17"/>
    <hyperlink r:id="rId302" ref="AN17"/>
    <hyperlink r:id="rId303" ref="AP17"/>
    <hyperlink r:id="rId304" ref="AR17"/>
    <hyperlink r:id="rId305" ref="AT17"/>
    <hyperlink r:id="rId306" ref="AV17"/>
    <hyperlink r:id="rId307" ref="AX17"/>
    <hyperlink r:id="rId308" ref="AZ17"/>
    <hyperlink r:id="rId309" ref="BB17"/>
    <hyperlink r:id="rId310" ref="BD17"/>
    <hyperlink r:id="rId311" ref="BF17"/>
    <hyperlink r:id="rId312" ref="BH17"/>
    <hyperlink r:id="rId313" ref="BJ17"/>
    <hyperlink r:id="rId314" ref="BL17"/>
    <hyperlink r:id="rId315" ref="BN17"/>
    <hyperlink r:id="rId316" ref="BP17"/>
    <hyperlink r:id="rId317" ref="BR17"/>
    <hyperlink r:id="rId318" ref="BT17"/>
    <hyperlink r:id="rId319" ref="BV17"/>
    <hyperlink r:id="rId320" ref="BX17"/>
    <hyperlink r:id="rId321" ref="BZ17"/>
    <hyperlink r:id="rId322" location="Chrysomallus" ref="CB17"/>
    <hyperlink r:id="rId323" ref="CD17"/>
    <hyperlink r:id="rId324" ref="D18"/>
    <hyperlink r:id="rId325" ref="F18"/>
    <hyperlink r:id="rId326" ref="H18"/>
    <hyperlink r:id="rId327" ref="J18"/>
    <hyperlink r:id="rId328" ref="L18"/>
    <hyperlink r:id="rId329" ref="N18"/>
    <hyperlink r:id="rId330" ref="P18"/>
    <hyperlink r:id="rId331" ref="R18"/>
    <hyperlink r:id="rId332" ref="T18"/>
    <hyperlink r:id="rId333" ref="V18"/>
    <hyperlink r:id="rId334" ref="X18"/>
    <hyperlink r:id="rId335" ref="Z18"/>
    <hyperlink r:id="rId336" ref="AB18"/>
    <hyperlink r:id="rId337" ref="AD18"/>
    <hyperlink r:id="rId338" ref="AF18"/>
    <hyperlink r:id="rId339" ref="AH18"/>
    <hyperlink r:id="rId340" ref="AJ18"/>
    <hyperlink r:id="rId341" ref="AL18"/>
    <hyperlink r:id="rId342" ref="AN18"/>
    <hyperlink r:id="rId343" ref="AP18"/>
    <hyperlink r:id="rId344" ref="AR18"/>
    <hyperlink r:id="rId345" ref="AT18"/>
    <hyperlink r:id="rId346" ref="AV18"/>
    <hyperlink r:id="rId347" ref="AX18"/>
    <hyperlink r:id="rId348" ref="AZ18"/>
    <hyperlink r:id="rId349" location="Blue_Gorilla" ref="BB18"/>
    <hyperlink r:id="rId350" ref="BD18"/>
    <hyperlink r:id="rId351" ref="BF18"/>
    <hyperlink r:id="rId352" ref="BH18"/>
    <hyperlink r:id="rId353" ref="BJ18"/>
    <hyperlink r:id="rId354" ref="BL18"/>
    <hyperlink r:id="rId355" ref="BN18"/>
    <hyperlink r:id="rId356" ref="BP18"/>
    <hyperlink r:id="rId357" ref="BR18"/>
    <hyperlink r:id="rId358" ref="BT18"/>
    <hyperlink r:id="rId359" ref="BV18"/>
    <hyperlink r:id="rId360" ref="BX18"/>
    <hyperlink r:id="rId361" ref="BZ18"/>
    <hyperlink r:id="rId362" ref="CB18"/>
    <hyperlink r:id="rId363" ref="CD18"/>
    <hyperlink r:id="rId364" ref="D19"/>
    <hyperlink r:id="rId365" ref="F19"/>
    <hyperlink r:id="rId366" ref="H19"/>
    <hyperlink r:id="rId367" ref="J19"/>
    <hyperlink r:id="rId368" ref="L19"/>
    <hyperlink r:id="rId369" ref="N19"/>
    <hyperlink r:id="rId370" ref="P19"/>
    <hyperlink r:id="rId371" ref="R19"/>
    <hyperlink r:id="rId372" ref="T19"/>
    <hyperlink r:id="rId373" ref="V19"/>
    <hyperlink r:id="rId374" ref="X19"/>
    <hyperlink r:id="rId375" ref="Z19"/>
    <hyperlink r:id="rId376" ref="AB19"/>
    <hyperlink r:id="rId377" ref="AD19"/>
    <hyperlink r:id="rId378" ref="AF19"/>
    <hyperlink r:id="rId379" ref="AH19"/>
    <hyperlink r:id="rId380" ref="AJ19"/>
    <hyperlink r:id="rId381" ref="AL19"/>
    <hyperlink r:id="rId382" ref="AN19"/>
    <hyperlink r:id="rId383" ref="AP19"/>
    <hyperlink r:id="rId384" ref="AR19"/>
    <hyperlink r:id="rId385" ref="AT19"/>
    <hyperlink r:id="rId386" ref="AV19"/>
    <hyperlink r:id="rId387" ref="AX19"/>
    <hyperlink r:id="rId388" ref="AZ19"/>
    <hyperlink r:id="rId389" ref="BB19"/>
    <hyperlink r:id="rId390" ref="BD19"/>
    <hyperlink r:id="rId391" ref="BF19"/>
    <hyperlink r:id="rId392" ref="BH19"/>
    <hyperlink r:id="rId393" ref="BJ19"/>
    <hyperlink r:id="rId394" ref="BL19"/>
    <hyperlink r:id="rId395" ref="BN19"/>
    <hyperlink r:id="rId396" ref="BP19"/>
    <hyperlink r:id="rId397" ref="BR19"/>
    <hyperlink r:id="rId398" ref="BT19"/>
    <hyperlink r:id="rId399" ref="BV19"/>
    <hyperlink r:id="rId400" ref="BX19"/>
    <hyperlink r:id="rId401" ref="BZ19"/>
    <hyperlink r:id="rId402" ref="CB19"/>
    <hyperlink r:id="rId403" ref="CD19"/>
    <hyperlink r:id="rId404" ref="D20"/>
    <hyperlink r:id="rId405" ref="F20"/>
    <hyperlink r:id="rId406" ref="H20"/>
    <hyperlink r:id="rId407" ref="J20"/>
    <hyperlink r:id="rId408" ref="L20"/>
    <hyperlink r:id="rId409" ref="N20"/>
    <hyperlink r:id="rId410" ref="P20"/>
    <hyperlink r:id="rId411" ref="R20"/>
    <hyperlink r:id="rId412" ref="T20"/>
    <hyperlink r:id="rId413" ref="V20"/>
    <hyperlink r:id="rId414" ref="X20"/>
    <hyperlink r:id="rId415" ref="Z20"/>
    <hyperlink r:id="rId416" ref="AB20"/>
    <hyperlink r:id="rId417" ref="AD20"/>
    <hyperlink r:id="rId418" ref="AF20"/>
    <hyperlink r:id="rId419" ref="AH20"/>
    <hyperlink r:id="rId420" ref="AJ20"/>
    <hyperlink r:id="rId421" ref="AL20"/>
    <hyperlink r:id="rId422" ref="AN20"/>
    <hyperlink r:id="rId423" ref="AP20"/>
    <hyperlink r:id="rId424" ref="AR20"/>
    <hyperlink r:id="rId425" ref="AT20"/>
    <hyperlink r:id="rId426" ref="AV20"/>
    <hyperlink r:id="rId427" ref="AX20"/>
    <hyperlink r:id="rId428" ref="AZ20"/>
    <hyperlink r:id="rId429" ref="BB20"/>
    <hyperlink r:id="rId430" ref="BD20"/>
    <hyperlink r:id="rId431" ref="BF20"/>
    <hyperlink r:id="rId432" ref="BH20"/>
    <hyperlink r:id="rId433" ref="BJ20"/>
    <hyperlink r:id="rId434" ref="BL20"/>
    <hyperlink r:id="rId435" ref="BN20"/>
    <hyperlink r:id="rId436" ref="BP20"/>
    <hyperlink r:id="rId437" ref="BR20"/>
    <hyperlink r:id="rId438" ref="BT20"/>
    <hyperlink r:id="rId439" ref="BV20"/>
    <hyperlink r:id="rId440" ref="BX20"/>
    <hyperlink r:id="rId441" ref="BZ20"/>
    <hyperlink r:id="rId442" ref="CB20"/>
    <hyperlink r:id="rId443" ref="CD20"/>
    <hyperlink r:id="rId444" ref="D21"/>
    <hyperlink r:id="rId445" ref="F21"/>
    <hyperlink r:id="rId446" ref="H21"/>
    <hyperlink r:id="rId447" ref="J21"/>
    <hyperlink r:id="rId448" ref="L21"/>
    <hyperlink r:id="rId449" ref="N21"/>
    <hyperlink r:id="rId450" ref="P21"/>
    <hyperlink r:id="rId451" ref="R21"/>
    <hyperlink r:id="rId452" ref="T21"/>
    <hyperlink r:id="rId453" ref="V21"/>
    <hyperlink r:id="rId454" ref="X21"/>
    <hyperlink r:id="rId455" ref="Z21"/>
    <hyperlink r:id="rId456" ref="AB21"/>
    <hyperlink r:id="rId457" ref="AD21"/>
    <hyperlink r:id="rId458" ref="AF21"/>
    <hyperlink r:id="rId459" ref="AH21"/>
    <hyperlink r:id="rId460" ref="AJ21"/>
    <hyperlink r:id="rId461" ref="AL21"/>
    <hyperlink r:id="rId462" ref="AN21"/>
    <hyperlink r:id="rId463" ref="AP21"/>
    <hyperlink r:id="rId464" ref="AR21"/>
    <hyperlink r:id="rId465" location="Bzil_Class" ref="AT21"/>
    <hyperlink r:id="rId466" ref="AV21"/>
    <hyperlink r:id="rId467" ref="AX21"/>
    <hyperlink r:id="rId468" ref="AZ21"/>
    <hyperlink r:id="rId469" ref="BB21"/>
    <hyperlink r:id="rId470" ref="BD21"/>
    <hyperlink r:id="rId471" ref="BF21"/>
    <hyperlink r:id="rId472" ref="BH21"/>
    <hyperlink r:id="rId473" ref="BJ21"/>
    <hyperlink r:id="rId474" ref="BL21"/>
    <hyperlink r:id="rId475" ref="BN21"/>
    <hyperlink r:id="rId476" ref="BP21"/>
    <hyperlink r:id="rId477" ref="BR21"/>
    <hyperlink r:id="rId478" ref="BT21"/>
    <hyperlink r:id="rId479" ref="BV21"/>
    <hyperlink r:id="rId480" ref="BX21"/>
    <hyperlink r:id="rId481" ref="BZ21"/>
    <hyperlink r:id="rId482" ref="CB21"/>
    <hyperlink r:id="rId483" ref="CD21"/>
    <hyperlink r:id="rId484" ref="D22"/>
    <hyperlink r:id="rId485" ref="F22"/>
    <hyperlink r:id="rId486" ref="H22"/>
    <hyperlink r:id="rId487" ref="J22"/>
    <hyperlink r:id="rId488" ref="L22"/>
    <hyperlink r:id="rId489" ref="N22"/>
    <hyperlink r:id="rId490" ref="P22"/>
    <hyperlink r:id="rId491" ref="R22"/>
    <hyperlink r:id="rId492" ref="T22"/>
    <hyperlink r:id="rId493" ref="V22"/>
    <hyperlink r:id="rId494" ref="X22"/>
    <hyperlink r:id="rId495" ref="Z22"/>
    <hyperlink r:id="rId496" ref="AB22"/>
    <hyperlink r:id="rId497" ref="AD22"/>
    <hyperlink r:id="rId498" ref="AF22"/>
    <hyperlink r:id="rId499" ref="AH22"/>
    <hyperlink r:id="rId500" ref="AJ22"/>
    <hyperlink r:id="rId501" ref="AL22"/>
    <hyperlink r:id="rId502" ref="AN22"/>
    <hyperlink r:id="rId503" ref="AP22"/>
    <hyperlink r:id="rId504" location="The_Killer_Bunny" ref="AR22"/>
    <hyperlink r:id="rId505" location="Bzil_Class" ref="AT22"/>
    <hyperlink r:id="rId506" ref="AV22"/>
    <hyperlink r:id="rId507" ref="AX22"/>
    <hyperlink r:id="rId508" ref="AZ22"/>
    <hyperlink r:id="rId509" ref="BB22"/>
    <hyperlink r:id="rId510" ref="BD22"/>
    <hyperlink r:id="rId511" ref="BF22"/>
    <hyperlink r:id="rId512" ref="BH22"/>
    <hyperlink r:id="rId513" ref="BJ22"/>
    <hyperlink r:id="rId514" ref="BL22"/>
    <hyperlink r:id="rId515" ref="BN22"/>
    <hyperlink r:id="rId516" ref="BP22"/>
    <hyperlink r:id="rId517" ref="BR22"/>
    <hyperlink r:id="rId518" ref="BT22"/>
    <hyperlink r:id="rId519" ref="BV22"/>
    <hyperlink r:id="rId520" ref="BX22"/>
    <hyperlink r:id="rId521" ref="BZ22"/>
    <hyperlink r:id="rId522" ref="CB22"/>
    <hyperlink r:id="rId523" ref="CD22"/>
    <hyperlink r:id="rId524" ref="D23"/>
    <hyperlink r:id="rId525" ref="F23"/>
    <hyperlink r:id="rId526" ref="H23"/>
    <hyperlink r:id="rId527" ref="J23"/>
    <hyperlink r:id="rId528" ref="L23"/>
    <hyperlink r:id="rId529" ref="N23"/>
    <hyperlink r:id="rId530" ref="P23"/>
    <hyperlink r:id="rId531" ref="R23"/>
    <hyperlink r:id="rId532" ref="T23"/>
    <hyperlink r:id="rId533" ref="V23"/>
    <hyperlink r:id="rId534" ref="X23"/>
    <hyperlink r:id="rId535" ref="Z23"/>
    <hyperlink r:id="rId536" ref="AB23"/>
    <hyperlink r:id="rId537" ref="AD23"/>
    <hyperlink r:id="rId538" ref="AF23"/>
    <hyperlink r:id="rId539" ref="AH23"/>
    <hyperlink r:id="rId540" location="Powers_and_Abilities" ref="AJ23"/>
    <hyperlink r:id="rId541" ref="AL23"/>
    <hyperlink r:id="rId542" ref="AN23"/>
    <hyperlink r:id="rId543" ref="AP23"/>
    <hyperlink r:id="rId544" ref="AR23"/>
    <hyperlink r:id="rId545" ref="AT23"/>
    <hyperlink r:id="rId546" ref="AV23"/>
    <hyperlink r:id="rId547" ref="AX23"/>
    <hyperlink r:id="rId548" ref="AZ23"/>
    <hyperlink r:id="rId549" ref="BB23"/>
    <hyperlink r:id="rId550" ref="BD23"/>
    <hyperlink r:id="rId551" ref="BF23"/>
    <hyperlink r:id="rId552" ref="BH23"/>
    <hyperlink r:id="rId553" ref="BJ23"/>
    <hyperlink r:id="rId554" ref="BL23"/>
    <hyperlink r:id="rId555" ref="BN23"/>
    <hyperlink r:id="rId556" ref="BP23"/>
    <hyperlink r:id="rId557" ref="BR23"/>
    <hyperlink r:id="rId558" ref="BT23"/>
    <hyperlink r:id="rId559" ref="BV23"/>
    <hyperlink r:id="rId560" ref="BX23"/>
    <hyperlink r:id="rId561" ref="BZ23"/>
    <hyperlink r:id="rId562" ref="CB23"/>
    <hyperlink r:id="rId563" ref="CD23"/>
    <hyperlink r:id="rId564" ref="D24"/>
    <hyperlink r:id="rId565" ref="F24"/>
    <hyperlink r:id="rId566" ref="H24"/>
    <hyperlink r:id="rId567" ref="J24"/>
    <hyperlink r:id="rId568" ref="L24"/>
    <hyperlink r:id="rId569" ref="N24"/>
    <hyperlink r:id="rId570" ref="P24"/>
    <hyperlink r:id="rId571" ref="R24"/>
    <hyperlink r:id="rId572" ref="T24"/>
    <hyperlink r:id="rId573" ref="V24"/>
    <hyperlink r:id="rId574" ref="X24"/>
    <hyperlink r:id="rId575" ref="Z24"/>
    <hyperlink r:id="rId576" ref="AB24"/>
    <hyperlink r:id="rId577" ref="AD24"/>
    <hyperlink r:id="rId578" ref="AF24"/>
    <hyperlink r:id="rId579" ref="AH24"/>
    <hyperlink r:id="rId580" ref="AJ24"/>
    <hyperlink r:id="rId581" ref="AL24"/>
    <hyperlink r:id="rId582" ref="AN24"/>
    <hyperlink r:id="rId583" ref="AP24"/>
    <hyperlink r:id="rId584" ref="AR24"/>
    <hyperlink r:id="rId585" location="Bzil_Class" ref="AT24"/>
    <hyperlink r:id="rId586" ref="AV24"/>
    <hyperlink r:id="rId587" ref="AX24"/>
    <hyperlink r:id="rId588" ref="AZ24"/>
    <hyperlink r:id="rId589" ref="BB24"/>
    <hyperlink r:id="rId590" ref="BD24"/>
    <hyperlink r:id="rId591" ref="BF24"/>
    <hyperlink r:id="rId592" ref="BH24"/>
    <hyperlink r:id="rId593" ref="BJ24"/>
    <hyperlink r:id="rId594" ref="BL24"/>
    <hyperlink r:id="rId595" ref="BN24"/>
    <hyperlink r:id="rId596" ref="BP24"/>
    <hyperlink r:id="rId597" ref="BR24"/>
    <hyperlink r:id="rId598" ref="BT24"/>
    <hyperlink r:id="rId599" ref="BV24"/>
    <hyperlink r:id="rId600" ref="BX24"/>
    <hyperlink r:id="rId601" ref="BZ24"/>
    <hyperlink r:id="rId602" ref="CB24"/>
    <hyperlink r:id="rId603" ref="CD24"/>
    <hyperlink r:id="rId604" ref="D25"/>
    <hyperlink r:id="rId605" ref="F25"/>
    <hyperlink r:id="rId606" ref="H25"/>
    <hyperlink r:id="rId607" ref="J25"/>
    <hyperlink r:id="rId608" ref="L25"/>
    <hyperlink r:id="rId609" ref="N25"/>
    <hyperlink r:id="rId610" ref="P25"/>
    <hyperlink r:id="rId611" ref="R25"/>
    <hyperlink r:id="rId612" ref="T25"/>
    <hyperlink r:id="rId613" ref="V25"/>
    <hyperlink r:id="rId614" ref="X25"/>
    <hyperlink r:id="rId615" ref="Z25"/>
    <hyperlink r:id="rId616" ref="AB25"/>
    <hyperlink r:id="rId617" ref="AD25"/>
    <hyperlink r:id="rId618" ref="AF25"/>
    <hyperlink r:id="rId619" ref="AH25"/>
    <hyperlink r:id="rId620" ref="AL25"/>
    <hyperlink r:id="rId621" ref="AN25"/>
    <hyperlink r:id="rId622" ref="AP25"/>
    <hyperlink r:id="rId623" ref="AR25"/>
    <hyperlink r:id="rId624" ref="AT25"/>
    <hyperlink r:id="rId625" ref="AV25"/>
    <hyperlink r:id="rId626" ref="AX25"/>
    <hyperlink r:id="rId627" ref="AZ25"/>
    <hyperlink r:id="rId628" location="Cloud_Fox" ref="BB25"/>
    <hyperlink r:id="rId629" ref="BD25"/>
    <hyperlink r:id="rId630" ref="BH25"/>
    <hyperlink r:id="rId631" ref="BJ25"/>
    <hyperlink r:id="rId632" ref="BL25"/>
    <hyperlink r:id="rId633" ref="BN25"/>
    <hyperlink r:id="rId634" ref="BP25"/>
    <hyperlink r:id="rId635" ref="BR25"/>
    <hyperlink r:id="rId636" ref="BT25"/>
    <hyperlink r:id="rId637" ref="BV25"/>
    <hyperlink r:id="rId638" ref="BX25"/>
    <hyperlink r:id="rId639" ref="BZ25"/>
    <hyperlink r:id="rId640" ref="CB25"/>
    <hyperlink r:id="rId641" ref="CD25"/>
    <hyperlink r:id="rId642" ref="D26"/>
    <hyperlink r:id="rId643" ref="F26"/>
    <hyperlink r:id="rId644" ref="H26"/>
    <hyperlink r:id="rId645" ref="J26"/>
    <hyperlink r:id="rId646" ref="L26"/>
    <hyperlink r:id="rId647" ref="N26"/>
    <hyperlink r:id="rId648" ref="P26"/>
    <hyperlink r:id="rId649" ref="R26"/>
    <hyperlink r:id="rId650" ref="T26"/>
    <hyperlink r:id="rId651" ref="V26"/>
    <hyperlink r:id="rId652" ref="X26"/>
    <hyperlink r:id="rId653" ref="Z26"/>
    <hyperlink r:id="rId654" ref="AB26"/>
    <hyperlink r:id="rId655" ref="AD26"/>
    <hyperlink r:id="rId656" ref="AF26"/>
    <hyperlink r:id="rId657" ref="AH26"/>
    <hyperlink r:id="rId658" ref="AJ26"/>
    <hyperlink r:id="rId659" ref="AL26"/>
    <hyperlink r:id="rId660" ref="AN26"/>
    <hyperlink r:id="rId661" ref="AP26"/>
    <hyperlink r:id="rId662" ref="AR26"/>
    <hyperlink r:id="rId663" ref="AT26"/>
    <hyperlink r:id="rId664" ref="AV26"/>
    <hyperlink r:id="rId665" ref="AX26"/>
    <hyperlink r:id="rId666" ref="AZ26"/>
    <hyperlink r:id="rId667" location="Fighting_Fish" ref="BB26"/>
    <hyperlink r:id="rId668" ref="BD26"/>
    <hyperlink r:id="rId669" ref="BH26"/>
    <hyperlink r:id="rId670" ref="BJ26"/>
    <hyperlink r:id="rId671" ref="BL26"/>
    <hyperlink r:id="rId672" ref="BN26"/>
    <hyperlink r:id="rId673" ref="BP26"/>
    <hyperlink r:id="rId674" ref="BR26"/>
    <hyperlink r:id="rId675" ref="BT26"/>
    <hyperlink r:id="rId676" ref="BV26"/>
    <hyperlink r:id="rId677" ref="BX26"/>
    <hyperlink r:id="rId678" ref="BZ26"/>
    <hyperlink r:id="rId679" ref="CB26"/>
    <hyperlink r:id="rId680" ref="CD26"/>
    <hyperlink r:id="rId681" ref="D27"/>
    <hyperlink r:id="rId682" ref="F27"/>
    <hyperlink r:id="rId683" ref="H27"/>
    <hyperlink r:id="rId684" ref="J27"/>
    <hyperlink r:id="rId685" ref="L27"/>
    <hyperlink r:id="rId686" ref="N27"/>
    <hyperlink r:id="rId687" ref="P27"/>
    <hyperlink r:id="rId688" ref="R27"/>
    <hyperlink r:id="rId689" ref="T27"/>
    <hyperlink r:id="rId690" ref="V27"/>
    <hyperlink r:id="rId691" ref="X27"/>
    <hyperlink r:id="rId692" ref="Z27"/>
    <hyperlink r:id="rId693" ref="AB27"/>
    <hyperlink r:id="rId694" ref="AD27"/>
    <hyperlink r:id="rId695" ref="AF27"/>
    <hyperlink r:id="rId696" ref="AH27"/>
    <hyperlink r:id="rId697" ref="AJ27"/>
    <hyperlink r:id="rId698" ref="AL27"/>
    <hyperlink r:id="rId699" ref="AN27"/>
    <hyperlink r:id="rId700" ref="AP27"/>
    <hyperlink r:id="rId701" ref="AR27"/>
    <hyperlink r:id="rId702" ref="AT27"/>
    <hyperlink r:id="rId703" ref="AV27"/>
    <hyperlink r:id="rId704" ref="AX27"/>
    <hyperlink r:id="rId705" ref="AZ27"/>
    <hyperlink r:id="rId706" location="Flying_Fish" ref="BB27"/>
    <hyperlink r:id="rId707" ref="BD27"/>
    <hyperlink r:id="rId708" ref="BH27"/>
    <hyperlink r:id="rId709" ref="BJ27"/>
    <hyperlink r:id="rId710" ref="BL27"/>
    <hyperlink r:id="rId711" ref="BN27"/>
    <hyperlink r:id="rId712" ref="BP27"/>
    <hyperlink r:id="rId713" ref="BR27"/>
    <hyperlink r:id="rId714" ref="BT27"/>
    <hyperlink r:id="rId715" ref="BV27"/>
    <hyperlink r:id="rId716" ref="BX27"/>
    <hyperlink r:id="rId717" ref="BZ27"/>
    <hyperlink r:id="rId718" ref="CB27"/>
    <hyperlink r:id="rId719" ref="CD27"/>
    <hyperlink r:id="rId720" ref="D28"/>
    <hyperlink r:id="rId721" ref="F28"/>
    <hyperlink r:id="rId722" ref="H28"/>
    <hyperlink r:id="rId723" ref="J28"/>
    <hyperlink r:id="rId724" ref="L28"/>
    <hyperlink r:id="rId725" ref="N28"/>
    <hyperlink r:id="rId726" ref="P28"/>
    <hyperlink r:id="rId727" ref="R28"/>
    <hyperlink r:id="rId728" ref="T28"/>
    <hyperlink r:id="rId729" ref="V28"/>
    <hyperlink r:id="rId730" ref="X28"/>
    <hyperlink r:id="rId731" ref="Z28"/>
    <hyperlink r:id="rId732" ref="AB28"/>
    <hyperlink r:id="rId733" ref="AD28"/>
    <hyperlink r:id="rId734" ref="AF28"/>
    <hyperlink r:id="rId735" ref="AH28"/>
    <hyperlink r:id="rId736" ref="AJ28"/>
    <hyperlink r:id="rId737" ref="AL28"/>
    <hyperlink r:id="rId738" ref="AN28"/>
    <hyperlink r:id="rId739" ref="AP28"/>
    <hyperlink r:id="rId740" ref="AR28"/>
    <hyperlink r:id="rId741" ref="AT28"/>
    <hyperlink r:id="rId742" ref="AV28"/>
    <hyperlink r:id="rId743" ref="AX28"/>
    <hyperlink r:id="rId744" ref="AZ28"/>
    <hyperlink r:id="rId745" location="Snails" ref="BB28"/>
    <hyperlink r:id="rId746" ref="BD28"/>
    <hyperlink r:id="rId747" ref="BH28"/>
    <hyperlink r:id="rId748" ref="BJ28"/>
    <hyperlink r:id="rId749" ref="BL28"/>
    <hyperlink r:id="rId750" ref="BN28"/>
    <hyperlink r:id="rId751" ref="BP28"/>
    <hyperlink r:id="rId752" ref="BR28"/>
    <hyperlink r:id="rId753" ref="BT28"/>
    <hyperlink r:id="rId754" ref="BV28"/>
    <hyperlink r:id="rId755" ref="BX28"/>
    <hyperlink r:id="rId756" ref="BZ28"/>
    <hyperlink r:id="rId757" ref="CB28"/>
    <hyperlink r:id="rId758" ref="CD28"/>
    <hyperlink r:id="rId759" ref="D29"/>
    <hyperlink r:id="rId760" ref="F29"/>
    <hyperlink r:id="rId761" ref="H29"/>
    <hyperlink r:id="rId762" ref="J29"/>
    <hyperlink r:id="rId763" ref="L29"/>
    <hyperlink r:id="rId764" ref="N29"/>
    <hyperlink r:id="rId765" ref="P29"/>
    <hyperlink r:id="rId766" ref="R29"/>
    <hyperlink r:id="rId767" ref="T29"/>
    <hyperlink r:id="rId768" ref="V29"/>
    <hyperlink r:id="rId769" ref="X29"/>
    <hyperlink r:id="rId770" ref="Z29"/>
    <hyperlink r:id="rId771" ref="AB29"/>
    <hyperlink r:id="rId772" ref="AD29"/>
    <hyperlink r:id="rId773" ref="AF29"/>
    <hyperlink r:id="rId774" ref="AH29"/>
    <hyperlink r:id="rId775" location="cite_note-1" ref="AJ29"/>
    <hyperlink r:id="rId776" ref="AL29"/>
    <hyperlink r:id="rId777" ref="AN29"/>
    <hyperlink r:id="rId778" location="Final_Fantasy_V" ref="AP29"/>
    <hyperlink r:id="rId779" ref="AR29"/>
    <hyperlink r:id="rId780" ref="AT29"/>
    <hyperlink r:id="rId781" ref="AV29"/>
    <hyperlink r:id="rId782" ref="AX29"/>
    <hyperlink r:id="rId783" ref="AZ29"/>
    <hyperlink r:id="rId784" location="Giant_Python" ref="BB29"/>
    <hyperlink r:id="rId785" ref="BD29"/>
    <hyperlink r:id="rId786" ref="BH29"/>
    <hyperlink r:id="rId787" ref="BJ29"/>
    <hyperlink r:id="rId788" ref="BL29"/>
    <hyperlink r:id="rId789" ref="BN29"/>
    <hyperlink r:id="rId790" ref="BP29"/>
    <hyperlink r:id="rId791" ref="BR29"/>
    <hyperlink r:id="rId792" ref="BT29"/>
    <hyperlink r:id="rId793" ref="BV29"/>
    <hyperlink r:id="rId794" ref="BX29"/>
    <hyperlink r:id="rId795" ref="BZ29"/>
    <hyperlink r:id="rId796" ref="CB29"/>
    <hyperlink r:id="rId797" ref="CD29"/>
    <hyperlink r:id="rId798" ref="D30"/>
    <hyperlink r:id="rId799" ref="F30"/>
    <hyperlink r:id="rId800" ref="H30"/>
    <hyperlink r:id="rId801" ref="J30"/>
    <hyperlink r:id="rId802" ref="L30"/>
    <hyperlink r:id="rId803" ref="N30"/>
    <hyperlink r:id="rId804" ref="R30"/>
    <hyperlink r:id="rId805" ref="T30"/>
    <hyperlink r:id="rId806" ref="V30"/>
    <hyperlink r:id="rId807" ref="X30"/>
    <hyperlink r:id="rId808" ref="Z30"/>
    <hyperlink r:id="rId809" ref="AB30"/>
    <hyperlink r:id="rId810" ref="AD30"/>
    <hyperlink r:id="rId811" ref="AF30"/>
    <hyperlink r:id="rId812" ref="AH30"/>
    <hyperlink r:id="rId813" ref="AJ30"/>
    <hyperlink r:id="rId814" ref="AL30"/>
    <hyperlink r:id="rId815" ref="AN30"/>
    <hyperlink r:id="rId816" ref="AP30"/>
    <hyperlink r:id="rId817" ref="AR30"/>
    <hyperlink r:id="rId818" ref="AT30"/>
    <hyperlink r:id="rId819" ref="AV30"/>
    <hyperlink r:id="rId820" ref="AX30"/>
    <hyperlink r:id="rId821" ref="AZ30"/>
    <hyperlink r:id="rId822" location="Humandrill" ref="BB30"/>
    <hyperlink r:id="rId823" ref="BD30"/>
    <hyperlink r:id="rId824" ref="BH30"/>
    <hyperlink r:id="rId825" ref="BJ30"/>
    <hyperlink r:id="rId826" ref="BL30"/>
    <hyperlink r:id="rId827" ref="BN30"/>
    <hyperlink r:id="rId828" ref="BP30"/>
    <hyperlink r:id="rId829" ref="BR30"/>
    <hyperlink r:id="rId830" ref="BT30"/>
    <hyperlink r:id="rId831" ref="BV30"/>
    <hyperlink r:id="rId832" ref="BX30"/>
    <hyperlink r:id="rId833" ref="BZ30"/>
    <hyperlink r:id="rId834" ref="CB30"/>
    <hyperlink r:id="rId835" ref="CD30"/>
    <hyperlink r:id="rId836" ref="D31"/>
    <hyperlink r:id="rId837" ref="F31"/>
    <hyperlink r:id="rId838" ref="H31"/>
    <hyperlink r:id="rId839" ref="J31"/>
    <hyperlink r:id="rId840" ref="L31"/>
    <hyperlink r:id="rId841" ref="N31"/>
    <hyperlink r:id="rId842" ref="R31"/>
    <hyperlink r:id="rId843" ref="T31"/>
    <hyperlink r:id="rId844" ref="V31"/>
    <hyperlink r:id="rId845" ref="X31"/>
    <hyperlink r:id="rId846" ref="Z31"/>
    <hyperlink r:id="rId847" ref="AB31"/>
    <hyperlink r:id="rId848" ref="AD31"/>
    <hyperlink r:id="rId849" ref="AF31"/>
    <hyperlink r:id="rId850" ref="AJ31"/>
    <hyperlink r:id="rId851" ref="AL31"/>
    <hyperlink r:id="rId852" ref="AN31"/>
    <hyperlink r:id="rId853" ref="AP31"/>
    <hyperlink r:id="rId854" ref="AR31"/>
    <hyperlink r:id="rId855" ref="AT31"/>
    <hyperlink r:id="rId856" ref="AV31"/>
    <hyperlink r:id="rId857" ref="AX31"/>
    <hyperlink r:id="rId858" ref="BB31"/>
    <hyperlink r:id="rId859" ref="BD31"/>
    <hyperlink r:id="rId860" ref="BH31"/>
    <hyperlink r:id="rId861" ref="BJ31"/>
    <hyperlink r:id="rId862" ref="BL31"/>
    <hyperlink r:id="rId863" ref="BN31"/>
    <hyperlink r:id="rId864" ref="BP31"/>
    <hyperlink r:id="rId865" ref="BR31"/>
    <hyperlink r:id="rId866" ref="BT31"/>
    <hyperlink r:id="rId867" ref="BV31"/>
    <hyperlink r:id="rId868" ref="BX31"/>
    <hyperlink r:id="rId869" ref="BZ31"/>
    <hyperlink r:id="rId870" ref="CB31"/>
    <hyperlink r:id="rId871" ref="CD31"/>
    <hyperlink r:id="rId872" ref="D32"/>
    <hyperlink r:id="rId873" ref="F32"/>
    <hyperlink r:id="rId874" ref="H32"/>
    <hyperlink r:id="rId875" ref="J32"/>
    <hyperlink r:id="rId876" ref="L32"/>
    <hyperlink r:id="rId877" ref="N32"/>
    <hyperlink r:id="rId878" ref="R32"/>
    <hyperlink r:id="rId879" ref="T32"/>
    <hyperlink r:id="rId880" ref="V32"/>
    <hyperlink r:id="rId881" ref="X32"/>
    <hyperlink r:id="rId882" ref="Z32"/>
    <hyperlink r:id="rId883" ref="AB32"/>
    <hyperlink r:id="rId884" ref="AD32"/>
    <hyperlink r:id="rId885" ref="AF32"/>
    <hyperlink r:id="rId886" ref="AJ32"/>
    <hyperlink r:id="rId887" ref="AL32"/>
    <hyperlink r:id="rId888" ref="AN32"/>
    <hyperlink r:id="rId889" ref="AP32"/>
    <hyperlink r:id="rId890" ref="AR32"/>
    <hyperlink r:id="rId891" ref="AT32"/>
    <hyperlink r:id="rId892" ref="AV32"/>
    <hyperlink r:id="rId893" ref="AX32"/>
    <hyperlink r:id="rId894" location="King_Bulls" ref="BB32"/>
    <hyperlink r:id="rId895" ref="BD32"/>
    <hyperlink r:id="rId896" ref="BH32"/>
    <hyperlink r:id="rId897" ref="BJ32"/>
    <hyperlink r:id="rId898" ref="BL32"/>
    <hyperlink r:id="rId899" ref="BN32"/>
    <hyperlink r:id="rId900" ref="BP32"/>
    <hyperlink r:id="rId901" ref="BR32"/>
    <hyperlink r:id="rId902" ref="BT32"/>
    <hyperlink r:id="rId903" ref="BV32"/>
    <hyperlink r:id="rId904" ref="BX32"/>
    <hyperlink r:id="rId905" ref="BZ32"/>
    <hyperlink r:id="rId906" ref="CB32"/>
    <hyperlink r:id="rId907" ref="CD32"/>
    <hyperlink r:id="rId908" ref="D33"/>
    <hyperlink r:id="rId909" ref="F33"/>
    <hyperlink r:id="rId910" ref="H33"/>
    <hyperlink r:id="rId911" ref="J33"/>
    <hyperlink r:id="rId912" ref="L33"/>
    <hyperlink r:id="rId913" ref="N33"/>
    <hyperlink r:id="rId914" ref="R33"/>
    <hyperlink r:id="rId915" ref="T33"/>
    <hyperlink r:id="rId916" ref="V33"/>
    <hyperlink r:id="rId917" ref="X33"/>
    <hyperlink r:id="rId918" ref="Z33"/>
    <hyperlink r:id="rId919" ref="AB33"/>
    <hyperlink r:id="rId920" ref="AD33"/>
    <hyperlink r:id="rId921" ref="AF33"/>
    <hyperlink r:id="rId922" ref="AJ33"/>
    <hyperlink r:id="rId923" ref="AL33"/>
    <hyperlink r:id="rId924" ref="AN33"/>
    <hyperlink r:id="rId925" ref="AP33"/>
    <hyperlink r:id="rId926" ref="AR33"/>
    <hyperlink r:id="rId927" ref="AT33"/>
    <hyperlink r:id="rId928" ref="AV33"/>
    <hyperlink r:id="rId929" ref="AX33"/>
    <hyperlink r:id="rId930" ref="BB33"/>
    <hyperlink r:id="rId931" ref="BD33"/>
    <hyperlink r:id="rId932" ref="BH33"/>
    <hyperlink r:id="rId933" ref="BJ33"/>
    <hyperlink r:id="rId934" ref="BL33"/>
    <hyperlink r:id="rId935" ref="BN33"/>
    <hyperlink r:id="rId936" ref="BP33"/>
    <hyperlink r:id="rId937" ref="BR33"/>
    <hyperlink r:id="rId938" ref="BT33"/>
    <hyperlink r:id="rId939" ref="BV33"/>
    <hyperlink r:id="rId940" ref="BX33"/>
    <hyperlink r:id="rId941" ref="BZ33"/>
    <hyperlink r:id="rId942" ref="CB33"/>
    <hyperlink r:id="rId943" ref="CD33"/>
    <hyperlink r:id="rId944" ref="D34"/>
    <hyperlink r:id="rId945" ref="F34"/>
    <hyperlink r:id="rId946" ref="H34"/>
    <hyperlink r:id="rId947" ref="J34"/>
    <hyperlink r:id="rId948" ref="L34"/>
    <hyperlink r:id="rId949" ref="N34"/>
    <hyperlink r:id="rId950" ref="R34"/>
    <hyperlink r:id="rId951" ref="T34"/>
    <hyperlink r:id="rId952" ref="V34"/>
    <hyperlink r:id="rId953" ref="X34"/>
    <hyperlink r:id="rId954" ref="Z34"/>
    <hyperlink r:id="rId955" ref="AB34"/>
    <hyperlink r:id="rId956" ref="AD34"/>
    <hyperlink r:id="rId957" ref="AF34"/>
    <hyperlink r:id="rId958" ref="AJ34"/>
    <hyperlink r:id="rId959" ref="AL34"/>
    <hyperlink r:id="rId960" ref="AN34"/>
    <hyperlink r:id="rId961" ref="AP34"/>
    <hyperlink r:id="rId962" ref="AT34"/>
    <hyperlink r:id="rId963" ref="AV34"/>
    <hyperlink r:id="rId964" ref="AX34"/>
    <hyperlink r:id="rId965" ref="BB34"/>
    <hyperlink r:id="rId966" ref="BD34"/>
    <hyperlink r:id="rId967" ref="BH34"/>
    <hyperlink r:id="rId968" ref="BJ34"/>
    <hyperlink r:id="rId969" ref="BL34"/>
    <hyperlink r:id="rId970" ref="BN34"/>
    <hyperlink r:id="rId971" ref="BP34"/>
    <hyperlink r:id="rId972" ref="BR34"/>
    <hyperlink r:id="rId973" ref="BT34"/>
    <hyperlink r:id="rId974" ref="BV34"/>
    <hyperlink r:id="rId975" ref="BX34"/>
    <hyperlink r:id="rId976" ref="BZ34"/>
    <hyperlink r:id="rId977" ref="CB34"/>
    <hyperlink r:id="rId978" ref="CD34"/>
    <hyperlink r:id="rId979" ref="D35"/>
    <hyperlink r:id="rId980" ref="F35"/>
    <hyperlink r:id="rId981" ref="H35"/>
    <hyperlink r:id="rId982" ref="J35"/>
    <hyperlink r:id="rId983" ref="L35"/>
    <hyperlink r:id="rId984" ref="N35"/>
    <hyperlink r:id="rId985" ref="R35"/>
    <hyperlink r:id="rId986" ref="T35"/>
    <hyperlink r:id="rId987" ref="V35"/>
    <hyperlink r:id="rId988" ref="X35"/>
    <hyperlink r:id="rId989" ref="Z35"/>
    <hyperlink r:id="rId990" ref="AB35"/>
    <hyperlink r:id="rId991" ref="AD35"/>
    <hyperlink r:id="rId992" ref="AF35"/>
    <hyperlink r:id="rId993" ref="AJ35"/>
    <hyperlink r:id="rId994" ref="AL35"/>
    <hyperlink r:id="rId995" ref="AN35"/>
    <hyperlink r:id="rId996" ref="AP35"/>
    <hyperlink r:id="rId997" ref="AT35"/>
    <hyperlink r:id="rId998" ref="AV35"/>
    <hyperlink r:id="rId999" ref="AX35"/>
    <hyperlink r:id="rId1000" location="Komashika" ref="BB35"/>
    <hyperlink r:id="rId1001" ref="BD35"/>
    <hyperlink r:id="rId1002" ref="BH35"/>
    <hyperlink r:id="rId1003" ref="BJ35"/>
    <hyperlink r:id="rId1004" ref="BL35"/>
    <hyperlink r:id="rId1005" ref="BN35"/>
    <hyperlink r:id="rId1006" ref="BP35"/>
    <hyperlink r:id="rId1007" ref="BR35"/>
    <hyperlink r:id="rId1008" ref="BT35"/>
    <hyperlink r:id="rId1009" ref="BV35"/>
    <hyperlink r:id="rId1010" ref="BX35"/>
    <hyperlink r:id="rId1011" ref="BZ35"/>
    <hyperlink r:id="rId1012" ref="CB35"/>
    <hyperlink r:id="rId1013" ref="CD35"/>
    <hyperlink r:id="rId1014" ref="D36"/>
    <hyperlink r:id="rId1015" ref="F36"/>
    <hyperlink r:id="rId1016" ref="H36"/>
    <hyperlink r:id="rId1017" ref="J36"/>
    <hyperlink r:id="rId1018" ref="L36"/>
    <hyperlink r:id="rId1019" ref="N36"/>
    <hyperlink r:id="rId1020" ref="R36"/>
    <hyperlink r:id="rId1021" ref="T36"/>
    <hyperlink r:id="rId1022" ref="V36"/>
    <hyperlink r:id="rId1023" ref="X36"/>
    <hyperlink r:id="rId1024" ref="Z36"/>
    <hyperlink r:id="rId1025" ref="AB36"/>
    <hyperlink r:id="rId1026" ref="AD36"/>
    <hyperlink r:id="rId1027" ref="AF36"/>
    <hyperlink r:id="rId1028" ref="AJ36"/>
    <hyperlink r:id="rId1029" ref="AL36"/>
    <hyperlink r:id="rId1030" ref="AN36"/>
    <hyperlink r:id="rId1031" ref="AP36"/>
    <hyperlink r:id="rId1032" ref="AT36"/>
    <hyperlink r:id="rId1033" ref="AV36"/>
    <hyperlink r:id="rId1034" ref="AX36"/>
    <hyperlink r:id="rId1035" location="Komatori" ref="BB36"/>
    <hyperlink r:id="rId1036" ref="BD36"/>
    <hyperlink r:id="rId1037" ref="BH36"/>
    <hyperlink r:id="rId1038" ref="BJ36"/>
    <hyperlink r:id="rId1039" ref="BL36"/>
    <hyperlink r:id="rId1040" ref="BN36"/>
    <hyperlink r:id="rId1041" ref="BP36"/>
    <hyperlink r:id="rId1042" ref="BR36"/>
    <hyperlink r:id="rId1043" ref="BT36"/>
    <hyperlink r:id="rId1044" ref="BV36"/>
    <hyperlink r:id="rId1045" ref="BX36"/>
    <hyperlink r:id="rId1046" ref="BZ36"/>
    <hyperlink r:id="rId1047" ref="CB36"/>
    <hyperlink r:id="rId1048" ref="CD36"/>
    <hyperlink r:id="rId1049" ref="D37"/>
    <hyperlink r:id="rId1050" ref="F37"/>
    <hyperlink r:id="rId1051" ref="H37"/>
    <hyperlink r:id="rId1052" ref="J37"/>
    <hyperlink r:id="rId1053" ref="L37"/>
    <hyperlink r:id="rId1054" ref="N37"/>
    <hyperlink r:id="rId1055" ref="R37"/>
    <hyperlink r:id="rId1056" ref="T37"/>
    <hyperlink r:id="rId1057" ref="V37"/>
    <hyperlink r:id="rId1058" ref="X37"/>
    <hyperlink r:id="rId1059" ref="Z37"/>
    <hyperlink r:id="rId1060" ref="AB37"/>
    <hyperlink r:id="rId1061" ref="AD37"/>
    <hyperlink r:id="rId1062" ref="AF37"/>
    <hyperlink r:id="rId1063" ref="AJ37"/>
    <hyperlink r:id="rId1064" ref="AL37"/>
    <hyperlink r:id="rId1065" ref="AN37"/>
    <hyperlink r:id="rId1066" ref="AP37"/>
    <hyperlink r:id="rId1067" ref="AT37"/>
    <hyperlink r:id="rId1068" ref="AV37"/>
    <hyperlink r:id="rId1069" ref="AX37"/>
    <hyperlink r:id="rId1070" location="Kraken" ref="BB37"/>
    <hyperlink r:id="rId1071" ref="BD37"/>
    <hyperlink r:id="rId1072" ref="BH37"/>
    <hyperlink r:id="rId1073" ref="BJ37"/>
    <hyperlink r:id="rId1074" ref="BL37"/>
    <hyperlink r:id="rId1075" ref="BP37"/>
    <hyperlink r:id="rId1076" ref="BR37"/>
    <hyperlink r:id="rId1077" ref="BT37"/>
    <hyperlink r:id="rId1078" ref="BV37"/>
    <hyperlink r:id="rId1079" ref="BX37"/>
    <hyperlink r:id="rId1080" ref="BZ37"/>
    <hyperlink r:id="rId1081" ref="CB37"/>
    <hyperlink r:id="rId1082" ref="CD37"/>
    <hyperlink r:id="rId1083" ref="D38"/>
    <hyperlink r:id="rId1084" ref="F38"/>
    <hyperlink r:id="rId1085" ref="H38"/>
    <hyperlink r:id="rId1086" ref="J38"/>
    <hyperlink r:id="rId1087" ref="L38"/>
    <hyperlink r:id="rId1088" ref="N38"/>
    <hyperlink r:id="rId1089" ref="R38"/>
    <hyperlink r:id="rId1090" ref="T38"/>
    <hyperlink r:id="rId1091" ref="V38"/>
    <hyperlink r:id="rId1092" ref="X38"/>
    <hyperlink r:id="rId1093" ref="Z38"/>
    <hyperlink r:id="rId1094" ref="AB38"/>
    <hyperlink r:id="rId1095" ref="AD38"/>
    <hyperlink r:id="rId1096" ref="AF38"/>
    <hyperlink r:id="rId1097" ref="AJ38"/>
    <hyperlink r:id="rId1098" ref="AL38"/>
    <hyperlink r:id="rId1099" ref="AN38"/>
    <hyperlink r:id="rId1100" ref="AP38"/>
    <hyperlink r:id="rId1101" ref="AT38"/>
    <hyperlink r:id="rId1102" ref="AV38"/>
    <hyperlink r:id="rId1103" ref="AX38"/>
    <hyperlink r:id="rId1104" location="Kung-Fu_Dugongs" ref="BB38"/>
    <hyperlink r:id="rId1105" ref="BD38"/>
    <hyperlink r:id="rId1106" ref="BH38"/>
    <hyperlink r:id="rId1107" ref="BJ38"/>
    <hyperlink r:id="rId1108" ref="BL38"/>
    <hyperlink r:id="rId1109" ref="BP38"/>
    <hyperlink r:id="rId1110" ref="BR38"/>
    <hyperlink r:id="rId1111" ref="BT38"/>
    <hyperlink r:id="rId1112" ref="BV38"/>
    <hyperlink r:id="rId1113" ref="BX38"/>
    <hyperlink r:id="rId1114" ref="BZ38"/>
    <hyperlink r:id="rId1115" ref="CB38"/>
    <hyperlink r:id="rId1116" ref="CD38"/>
    <hyperlink r:id="rId1117" ref="D39"/>
    <hyperlink r:id="rId1118" ref="F39"/>
    <hyperlink r:id="rId1119" ref="H39"/>
    <hyperlink r:id="rId1120" ref="J39"/>
    <hyperlink r:id="rId1121" ref="L39"/>
    <hyperlink r:id="rId1122" ref="N39"/>
    <hyperlink r:id="rId1123" ref="R39"/>
    <hyperlink r:id="rId1124" ref="T39"/>
    <hyperlink r:id="rId1125" ref="V39"/>
    <hyperlink r:id="rId1126" ref="X39"/>
    <hyperlink r:id="rId1127" ref="Z39"/>
    <hyperlink r:id="rId1128" ref="AB39"/>
    <hyperlink r:id="rId1129" ref="AD39"/>
    <hyperlink r:id="rId1130" ref="AF39"/>
    <hyperlink r:id="rId1131" ref="AJ39"/>
    <hyperlink r:id="rId1132" ref="AL39"/>
    <hyperlink r:id="rId1133" ref="AN39"/>
    <hyperlink r:id="rId1134" ref="AP39"/>
    <hyperlink r:id="rId1135" ref="AT39"/>
    <hyperlink r:id="rId1136" ref="AV39"/>
    <hyperlink r:id="rId1137" ref="AX39"/>
    <hyperlink r:id="rId1138" location="Lapahn" ref="BB39"/>
    <hyperlink r:id="rId1139" ref="BD39"/>
    <hyperlink r:id="rId1140" ref="BH39"/>
    <hyperlink r:id="rId1141" ref="BJ39"/>
    <hyperlink r:id="rId1142" ref="BL39"/>
    <hyperlink r:id="rId1143" ref="BP39"/>
    <hyperlink r:id="rId1144" ref="BR39"/>
    <hyperlink r:id="rId1145" ref="BT39"/>
    <hyperlink r:id="rId1146" ref="BV39"/>
    <hyperlink r:id="rId1147" ref="BX39"/>
    <hyperlink r:id="rId1148" ref="BZ39"/>
    <hyperlink r:id="rId1149" ref="CB39"/>
    <hyperlink r:id="rId1150" ref="D40"/>
    <hyperlink r:id="rId1151" ref="F40"/>
    <hyperlink r:id="rId1152" ref="H40"/>
    <hyperlink r:id="rId1153" ref="J40"/>
    <hyperlink r:id="rId1154" ref="L40"/>
    <hyperlink r:id="rId1155" ref="N40"/>
    <hyperlink r:id="rId1156" ref="R40"/>
    <hyperlink r:id="rId1157" ref="T40"/>
    <hyperlink r:id="rId1158" ref="V40"/>
    <hyperlink r:id="rId1159" ref="X40"/>
    <hyperlink r:id="rId1160" ref="Z40"/>
    <hyperlink r:id="rId1161" ref="AB40"/>
    <hyperlink r:id="rId1162" ref="AD40"/>
    <hyperlink r:id="rId1163" ref="AF40"/>
    <hyperlink r:id="rId1164" ref="AJ40"/>
    <hyperlink r:id="rId1165" ref="AL40"/>
    <hyperlink r:id="rId1166" ref="AN40"/>
    <hyperlink r:id="rId1167" ref="AP40"/>
    <hyperlink r:id="rId1168" ref="AT40"/>
    <hyperlink r:id="rId1169" ref="AV40"/>
    <hyperlink r:id="rId1170" ref="AX40"/>
    <hyperlink r:id="rId1171" location="Linear_Fox" ref="BB40"/>
    <hyperlink r:id="rId1172" ref="BD40"/>
    <hyperlink r:id="rId1173" ref="BH40"/>
    <hyperlink r:id="rId1174" ref="BJ40"/>
    <hyperlink r:id="rId1175" ref="BP40"/>
    <hyperlink r:id="rId1176" ref="BT40"/>
    <hyperlink r:id="rId1177" ref="BV40"/>
    <hyperlink r:id="rId1178" ref="BX40"/>
    <hyperlink r:id="rId1179" ref="BZ40"/>
    <hyperlink r:id="rId1180" ref="CD40"/>
    <hyperlink r:id="rId1181" ref="D41"/>
    <hyperlink r:id="rId1182" ref="F41"/>
    <hyperlink r:id="rId1183" ref="H41"/>
    <hyperlink r:id="rId1184" ref="J41"/>
    <hyperlink r:id="rId1185" ref="L41"/>
    <hyperlink r:id="rId1186" ref="N41"/>
    <hyperlink r:id="rId1187" ref="R41"/>
    <hyperlink r:id="rId1188" ref="T41"/>
    <hyperlink r:id="rId1189" ref="V41"/>
    <hyperlink r:id="rId1190" ref="X41"/>
    <hyperlink r:id="rId1191" ref="Z41"/>
    <hyperlink r:id="rId1192" ref="AB41"/>
    <hyperlink r:id="rId1193" ref="AD41"/>
    <hyperlink r:id="rId1194" ref="AF41"/>
    <hyperlink r:id="rId1195" ref="AL41"/>
    <hyperlink r:id="rId1196" ref="AN41"/>
    <hyperlink r:id="rId1197" ref="AP41"/>
    <hyperlink r:id="rId1198" ref="AT41"/>
    <hyperlink r:id="rId1199" ref="AV41"/>
    <hyperlink r:id="rId1200" ref="AX41"/>
    <hyperlink r:id="rId1201" ref="BB41"/>
    <hyperlink r:id="rId1202" ref="BD41"/>
    <hyperlink r:id="rId1203" ref="BH41"/>
    <hyperlink r:id="rId1204" ref="BJ41"/>
    <hyperlink r:id="rId1205" ref="BP41"/>
    <hyperlink r:id="rId1206" ref="BT41"/>
    <hyperlink r:id="rId1207" ref="BV41"/>
    <hyperlink r:id="rId1208" ref="BX41"/>
    <hyperlink r:id="rId1209" ref="BZ41"/>
    <hyperlink r:id="rId1210" ref="CD41"/>
    <hyperlink r:id="rId1211" ref="D42"/>
    <hyperlink r:id="rId1212" ref="F42"/>
    <hyperlink r:id="rId1213" ref="H42"/>
    <hyperlink r:id="rId1214" ref="J42"/>
    <hyperlink r:id="rId1215" ref="L42"/>
    <hyperlink r:id="rId1216" ref="N42"/>
    <hyperlink r:id="rId1217" ref="R42"/>
    <hyperlink r:id="rId1218" ref="T42"/>
    <hyperlink r:id="rId1219" ref="V42"/>
    <hyperlink r:id="rId1220" ref="X42"/>
    <hyperlink r:id="rId1221" ref="Z42"/>
    <hyperlink r:id="rId1222" ref="AB42"/>
    <hyperlink r:id="rId1223" ref="AD42"/>
    <hyperlink r:id="rId1224" ref="AF42"/>
    <hyperlink r:id="rId1225" ref="AL42"/>
    <hyperlink r:id="rId1226" ref="AN42"/>
    <hyperlink r:id="rId1227" ref="AP42"/>
    <hyperlink r:id="rId1228" ref="AT42"/>
    <hyperlink r:id="rId1229" ref="AV42"/>
    <hyperlink r:id="rId1230" ref="AX42"/>
    <hyperlink r:id="rId1231" location="Naitamie-Norida_Elephant" ref="BB42"/>
    <hyperlink r:id="rId1232" ref="BD42"/>
    <hyperlink r:id="rId1233" ref="BH42"/>
    <hyperlink r:id="rId1234" ref="BJ42"/>
    <hyperlink r:id="rId1235" ref="BP42"/>
    <hyperlink r:id="rId1236" ref="BT42"/>
    <hyperlink r:id="rId1237" ref="BV42"/>
    <hyperlink r:id="rId1238" ref="BX42"/>
    <hyperlink r:id="rId1239" ref="BZ42"/>
    <hyperlink r:id="rId1240" ref="CD42"/>
    <hyperlink r:id="rId1241" ref="D43"/>
    <hyperlink r:id="rId1242" ref="F43"/>
    <hyperlink r:id="rId1243" ref="H43"/>
    <hyperlink r:id="rId1244" ref="J43"/>
    <hyperlink r:id="rId1245" ref="L43"/>
    <hyperlink r:id="rId1246" ref="N43"/>
    <hyperlink r:id="rId1247" ref="R43"/>
    <hyperlink r:id="rId1248" ref="T43"/>
    <hyperlink r:id="rId1249" ref="V43"/>
    <hyperlink r:id="rId1250" ref="X43"/>
    <hyperlink r:id="rId1251" ref="Z43"/>
    <hyperlink r:id="rId1252" ref="AB43"/>
    <hyperlink r:id="rId1253" ref="AD43"/>
    <hyperlink r:id="rId1254" ref="AF43"/>
    <hyperlink r:id="rId1255" ref="AL43"/>
    <hyperlink r:id="rId1256" ref="AN43"/>
    <hyperlink r:id="rId1257" ref="AP43"/>
    <hyperlink r:id="rId1258" ref="AT43"/>
    <hyperlink r:id="rId1259" ref="AV43"/>
    <hyperlink r:id="rId1260" ref="AX43"/>
    <hyperlink r:id="rId1261" location="News_Coo" ref="BB43"/>
    <hyperlink r:id="rId1262" ref="BD43"/>
    <hyperlink r:id="rId1263" ref="BH43"/>
    <hyperlink r:id="rId1264" ref="BJ43"/>
    <hyperlink r:id="rId1265" ref="BP43"/>
    <hyperlink r:id="rId1266" ref="BT43"/>
    <hyperlink r:id="rId1267" ref="BV43"/>
    <hyperlink r:id="rId1268" ref="BX43"/>
    <hyperlink r:id="rId1269" ref="BZ43"/>
    <hyperlink r:id="rId1270" ref="CD43"/>
    <hyperlink r:id="rId1271" ref="D44"/>
    <hyperlink r:id="rId1272" ref="F44"/>
    <hyperlink r:id="rId1273" ref="H44"/>
    <hyperlink r:id="rId1274" ref="J44"/>
    <hyperlink r:id="rId1275" ref="L44"/>
    <hyperlink r:id="rId1276" ref="N44"/>
    <hyperlink r:id="rId1277" ref="R44"/>
    <hyperlink r:id="rId1278" ref="T44"/>
    <hyperlink r:id="rId1279" ref="V44"/>
    <hyperlink r:id="rId1280" ref="X44"/>
    <hyperlink r:id="rId1281" ref="Z44"/>
    <hyperlink r:id="rId1282" ref="AB44"/>
    <hyperlink r:id="rId1283" ref="AD44"/>
    <hyperlink r:id="rId1284" ref="AF44"/>
    <hyperlink r:id="rId1285" ref="AL44"/>
    <hyperlink r:id="rId1286" ref="AN44"/>
    <hyperlink r:id="rId1287" location="Final_Fantasy_IX" ref="AP44"/>
    <hyperlink r:id="rId1288" ref="AT44"/>
    <hyperlink r:id="rId1289" ref="AV44"/>
    <hyperlink r:id="rId1290" ref="AX44"/>
    <hyperlink r:id="rId1291" location="Octopus_Balloon" ref="BB44"/>
    <hyperlink r:id="rId1292" ref="BD44"/>
    <hyperlink r:id="rId1293" ref="BH44"/>
    <hyperlink r:id="rId1294" ref="BJ44"/>
    <hyperlink r:id="rId1295" ref="BP44"/>
    <hyperlink r:id="rId1296" ref="BT44"/>
    <hyperlink r:id="rId1297" ref="BV44"/>
    <hyperlink r:id="rId1298" ref="BX44"/>
    <hyperlink r:id="rId1299" ref="BZ44"/>
    <hyperlink r:id="rId1300" ref="CD44"/>
    <hyperlink r:id="rId1301" ref="D45"/>
    <hyperlink r:id="rId1302" ref="F45"/>
    <hyperlink r:id="rId1303" ref="H45"/>
    <hyperlink r:id="rId1304" ref="J45"/>
    <hyperlink r:id="rId1305" ref="L45"/>
    <hyperlink r:id="rId1306" ref="N45"/>
    <hyperlink r:id="rId1307" ref="R45"/>
    <hyperlink r:id="rId1308" ref="T45"/>
    <hyperlink r:id="rId1309" ref="V45"/>
    <hyperlink r:id="rId1310" ref="X45"/>
    <hyperlink r:id="rId1311" ref="Z45"/>
    <hyperlink r:id="rId1312" ref="AB45"/>
    <hyperlink r:id="rId1313" ref="AD45"/>
    <hyperlink r:id="rId1314" ref="AF45"/>
    <hyperlink r:id="rId1315" ref="AL45"/>
    <hyperlink r:id="rId1316" ref="AN45"/>
    <hyperlink r:id="rId1317" ref="AP45"/>
    <hyperlink r:id="rId1318" ref="AT45"/>
    <hyperlink r:id="rId1319" ref="AV45"/>
    <hyperlink r:id="rId1320" ref="AX45"/>
    <hyperlink r:id="rId1321" location="Panda_Shark" ref="BB45"/>
    <hyperlink r:id="rId1322" ref="BD45"/>
    <hyperlink r:id="rId1323" ref="BH45"/>
    <hyperlink r:id="rId1324" ref="BJ45"/>
    <hyperlink r:id="rId1325" ref="BP45"/>
    <hyperlink r:id="rId1326" ref="BT45"/>
    <hyperlink r:id="rId1327" ref="BV45"/>
    <hyperlink r:id="rId1328" ref="BX45"/>
    <hyperlink r:id="rId1329" ref="BZ45"/>
    <hyperlink r:id="rId1330" ref="CD45"/>
    <hyperlink r:id="rId1331" ref="D46"/>
    <hyperlink r:id="rId1332" ref="F46"/>
    <hyperlink r:id="rId1333" ref="H46"/>
    <hyperlink r:id="rId1334" ref="J46"/>
    <hyperlink r:id="rId1335" ref="L46"/>
    <hyperlink r:id="rId1336" ref="N46"/>
    <hyperlink r:id="rId1337" ref="R46"/>
    <hyperlink r:id="rId1338" ref="T46"/>
    <hyperlink r:id="rId1339" ref="V46"/>
    <hyperlink r:id="rId1340" ref="X46"/>
    <hyperlink r:id="rId1341" ref="Z46"/>
    <hyperlink r:id="rId1342" ref="AB46"/>
    <hyperlink r:id="rId1343" ref="AD46"/>
    <hyperlink r:id="rId1344" ref="AF46"/>
    <hyperlink r:id="rId1345" ref="AL46"/>
    <hyperlink r:id="rId1346" ref="AN46"/>
    <hyperlink r:id="rId1347" ref="AP46"/>
    <hyperlink r:id="rId1348" ref="AT46"/>
    <hyperlink r:id="rId1349" ref="AV46"/>
    <hyperlink r:id="rId1350" ref="BB46"/>
    <hyperlink r:id="rId1351" ref="BD46"/>
    <hyperlink r:id="rId1352" ref="BH46"/>
    <hyperlink r:id="rId1353" ref="BJ46"/>
    <hyperlink r:id="rId1354" ref="BP46"/>
    <hyperlink r:id="rId1355" ref="BT46"/>
    <hyperlink r:id="rId1356" ref="BV46"/>
    <hyperlink r:id="rId1357" ref="BX46"/>
    <hyperlink r:id="rId1358" ref="BZ46"/>
    <hyperlink r:id="rId1359" ref="CD46"/>
    <hyperlink r:id="rId1360" ref="D47"/>
    <hyperlink r:id="rId1361" ref="F47"/>
    <hyperlink r:id="rId1362" ref="H47"/>
    <hyperlink r:id="rId1363" ref="J47"/>
    <hyperlink r:id="rId1364" ref="L47"/>
    <hyperlink r:id="rId1365" ref="N47"/>
    <hyperlink r:id="rId1366" ref="R47"/>
    <hyperlink r:id="rId1367" ref="T47"/>
    <hyperlink r:id="rId1368" location="Related_enemies" ref="V47"/>
    <hyperlink r:id="rId1369" ref="X47"/>
    <hyperlink r:id="rId1370" ref="Z47"/>
    <hyperlink r:id="rId1371" ref="AB47"/>
    <hyperlink r:id="rId1372" ref="AD47"/>
    <hyperlink r:id="rId1373" ref="AF47"/>
    <hyperlink r:id="rId1374" ref="AL47"/>
    <hyperlink r:id="rId1375" ref="AN47"/>
    <hyperlink r:id="rId1376" location="Final_Fantasy_IX" ref="AP47"/>
    <hyperlink r:id="rId1377" ref="AT47"/>
    <hyperlink r:id="rId1378" ref="AV47"/>
    <hyperlink r:id="rId1379" ref="BB47"/>
    <hyperlink r:id="rId1380" ref="BD47"/>
    <hyperlink r:id="rId1381" ref="BH47"/>
    <hyperlink r:id="rId1382" ref="BJ47"/>
    <hyperlink r:id="rId1383" ref="BP47"/>
    <hyperlink r:id="rId1384" ref="BT47"/>
    <hyperlink r:id="rId1385" ref="BV47"/>
    <hyperlink r:id="rId1386" ref="BX47"/>
    <hyperlink r:id="rId1387" ref="BZ47"/>
    <hyperlink r:id="rId1388" ref="CD47"/>
    <hyperlink r:id="rId1389" ref="D48"/>
    <hyperlink r:id="rId1390" ref="F48"/>
    <hyperlink r:id="rId1391" ref="H48"/>
    <hyperlink r:id="rId1392" ref="J48"/>
    <hyperlink r:id="rId1393" ref="L48"/>
    <hyperlink r:id="rId1394" ref="N48"/>
    <hyperlink r:id="rId1395" ref="R48"/>
    <hyperlink r:id="rId1396" ref="T48"/>
    <hyperlink r:id="rId1397" ref="V48"/>
    <hyperlink r:id="rId1398" ref="X48"/>
    <hyperlink r:id="rId1399" ref="Z48"/>
    <hyperlink r:id="rId1400" ref="AB48"/>
    <hyperlink r:id="rId1401" ref="AD48"/>
    <hyperlink r:id="rId1402" ref="AF48"/>
    <hyperlink r:id="rId1403" ref="AL48"/>
    <hyperlink r:id="rId1404" ref="AN48"/>
    <hyperlink r:id="rId1405" ref="AP48"/>
    <hyperlink r:id="rId1406" ref="AT48"/>
    <hyperlink r:id="rId1407" ref="AV48"/>
    <hyperlink r:id="rId1408" ref="BB48"/>
    <hyperlink r:id="rId1409" ref="BD48"/>
    <hyperlink r:id="rId1410" ref="BH48"/>
    <hyperlink r:id="rId1411" ref="BJ48"/>
    <hyperlink r:id="rId1412" ref="BP48"/>
    <hyperlink r:id="rId1413" ref="BT48"/>
    <hyperlink r:id="rId1414" ref="BV48"/>
    <hyperlink r:id="rId1415" ref="BX48"/>
    <hyperlink r:id="rId1416" ref="BZ48"/>
    <hyperlink r:id="rId1417" ref="CD48"/>
    <hyperlink r:id="rId1418" ref="D49"/>
    <hyperlink r:id="rId1419" ref="F49"/>
    <hyperlink r:id="rId1420" ref="H49"/>
    <hyperlink r:id="rId1421" ref="J49"/>
    <hyperlink r:id="rId1422" ref="L49"/>
    <hyperlink r:id="rId1423" ref="N49"/>
    <hyperlink r:id="rId1424" ref="R49"/>
    <hyperlink r:id="rId1425" ref="T49"/>
    <hyperlink r:id="rId1426" ref="V49"/>
    <hyperlink r:id="rId1427" ref="X49"/>
    <hyperlink r:id="rId1428" ref="Z49"/>
    <hyperlink r:id="rId1429" ref="AB49"/>
    <hyperlink r:id="rId1430" ref="AD49"/>
    <hyperlink r:id="rId1431" ref="AF49"/>
    <hyperlink r:id="rId1432" ref="AL49"/>
    <hyperlink r:id="rId1433" ref="AP49"/>
    <hyperlink r:id="rId1434" ref="AT49"/>
    <hyperlink r:id="rId1435" ref="AV49"/>
    <hyperlink r:id="rId1436" ref="BB49"/>
    <hyperlink r:id="rId1437" ref="BD49"/>
    <hyperlink r:id="rId1438" ref="BH49"/>
    <hyperlink r:id="rId1439" ref="BJ49"/>
    <hyperlink r:id="rId1440" ref="BP49"/>
    <hyperlink r:id="rId1441" ref="BT49"/>
    <hyperlink r:id="rId1442" ref="BV49"/>
    <hyperlink r:id="rId1443" ref="BX49"/>
    <hyperlink r:id="rId1444" ref="BZ49"/>
    <hyperlink r:id="rId1445" ref="CD49"/>
    <hyperlink r:id="rId1446" ref="D50"/>
    <hyperlink r:id="rId1447" ref="F50"/>
    <hyperlink r:id="rId1448" ref="H50"/>
    <hyperlink r:id="rId1449" ref="J50"/>
    <hyperlink r:id="rId1450" ref="L50"/>
    <hyperlink r:id="rId1451" ref="N50"/>
    <hyperlink r:id="rId1452" ref="R50"/>
    <hyperlink r:id="rId1453" ref="T50"/>
    <hyperlink r:id="rId1454" ref="V50"/>
    <hyperlink r:id="rId1455" ref="X50"/>
    <hyperlink r:id="rId1456" ref="Z50"/>
    <hyperlink r:id="rId1457" ref="AB50"/>
    <hyperlink r:id="rId1458" ref="AD50"/>
    <hyperlink r:id="rId1459" ref="AF50"/>
    <hyperlink r:id="rId1460" ref="AL50"/>
    <hyperlink r:id="rId1461" ref="AP50"/>
    <hyperlink r:id="rId1462" ref="AT50"/>
    <hyperlink r:id="rId1463" ref="AV50"/>
    <hyperlink r:id="rId1464" location="Sphinx" ref="BB50"/>
    <hyperlink r:id="rId1465" ref="BD50"/>
    <hyperlink r:id="rId1466" ref="BH50"/>
    <hyperlink r:id="rId1467" ref="BJ50"/>
    <hyperlink r:id="rId1468" ref="BP50"/>
    <hyperlink r:id="rId1469" ref="BT50"/>
    <hyperlink r:id="rId1470" ref="BV50"/>
    <hyperlink r:id="rId1471" ref="BX50"/>
    <hyperlink r:id="rId1472" ref="BZ50"/>
    <hyperlink r:id="rId1473" ref="CD50"/>
    <hyperlink r:id="rId1474" ref="D51"/>
    <hyperlink r:id="rId1475" ref="F51"/>
    <hyperlink r:id="rId1476" ref="H51"/>
    <hyperlink r:id="rId1477" ref="J51"/>
    <hyperlink r:id="rId1478" ref="L51"/>
    <hyperlink r:id="rId1479" ref="N51"/>
    <hyperlink r:id="rId1480" ref="R51"/>
    <hyperlink r:id="rId1481" ref="T51"/>
    <hyperlink r:id="rId1482" ref="V51"/>
    <hyperlink r:id="rId1483" ref="X51"/>
    <hyperlink r:id="rId1484" ref="Z51"/>
    <hyperlink r:id="rId1485" ref="AB51"/>
    <hyperlink r:id="rId1486" ref="AD51"/>
    <hyperlink r:id="rId1487" ref="AF51"/>
    <hyperlink r:id="rId1488" ref="AL51"/>
    <hyperlink r:id="rId1489" location="Final_Fantasy_IX" ref="AP51"/>
    <hyperlink r:id="rId1490" ref="AT51"/>
    <hyperlink r:id="rId1491" ref="AV51"/>
    <hyperlink r:id="rId1492" ref="BB51"/>
    <hyperlink r:id="rId1493" ref="BD51"/>
    <hyperlink r:id="rId1494" ref="BH51"/>
    <hyperlink r:id="rId1495" ref="BJ51"/>
    <hyperlink r:id="rId1496" ref="BP51"/>
    <hyperlink r:id="rId1497" ref="BT51"/>
    <hyperlink r:id="rId1498" ref="BV51"/>
    <hyperlink r:id="rId1499" ref="BX51"/>
    <hyperlink r:id="rId1500" ref="BZ51"/>
    <hyperlink r:id="rId1501" ref="CD51"/>
    <hyperlink r:id="rId1502" ref="D52"/>
    <hyperlink r:id="rId1503" ref="F52"/>
    <hyperlink r:id="rId1504" ref="H52"/>
    <hyperlink r:id="rId1505" ref="J52"/>
    <hyperlink r:id="rId1506" ref="L52"/>
    <hyperlink r:id="rId1507" ref="N52"/>
    <hyperlink r:id="rId1508" ref="R52"/>
    <hyperlink r:id="rId1509" ref="T52"/>
    <hyperlink r:id="rId1510" location="Related_enemies" ref="V52"/>
    <hyperlink r:id="rId1511" ref="X52"/>
    <hyperlink r:id="rId1512" ref="Z52"/>
    <hyperlink r:id="rId1513" ref="AB52"/>
    <hyperlink r:id="rId1514" ref="AD52"/>
    <hyperlink r:id="rId1515" ref="AF52"/>
    <hyperlink r:id="rId1516" ref="AL52"/>
    <hyperlink r:id="rId1517" ref="AP52"/>
    <hyperlink r:id="rId1518" ref="AT52"/>
    <hyperlink r:id="rId1519" ref="AV52"/>
    <hyperlink r:id="rId1520" location="Super-Express_Speedy_Shrimp" ref="BB52"/>
    <hyperlink r:id="rId1521" ref="BD52"/>
    <hyperlink r:id="rId1522" ref="BH52"/>
    <hyperlink r:id="rId1523" ref="BJ52"/>
    <hyperlink r:id="rId1524" ref="BP52"/>
    <hyperlink r:id="rId1525" ref="BT52"/>
    <hyperlink r:id="rId1526" ref="BV52"/>
    <hyperlink r:id="rId1527" ref="BX52"/>
    <hyperlink r:id="rId1528" ref="BZ52"/>
    <hyperlink r:id="rId1529" ref="CD52"/>
    <hyperlink r:id="rId1530" ref="D53"/>
    <hyperlink r:id="rId1531" ref="F53"/>
    <hyperlink r:id="rId1532" ref="H53"/>
    <hyperlink r:id="rId1533" ref="J53"/>
    <hyperlink r:id="rId1534" ref="L53"/>
    <hyperlink r:id="rId1535" ref="N53"/>
    <hyperlink r:id="rId1536" ref="R53"/>
    <hyperlink r:id="rId1537" ref="T53"/>
    <hyperlink r:id="rId1538" ref="V53"/>
    <hyperlink r:id="rId1539" ref="X53"/>
    <hyperlink r:id="rId1540" ref="Z53"/>
    <hyperlink r:id="rId1541" ref="AB53"/>
    <hyperlink r:id="rId1542" ref="AD53"/>
    <hyperlink r:id="rId1543" ref="AF53"/>
    <hyperlink r:id="rId1544" ref="AL53"/>
    <hyperlink r:id="rId1545" ref="AP53"/>
    <hyperlink r:id="rId1546" ref="AT53"/>
    <hyperlink r:id="rId1547" ref="AV53"/>
    <hyperlink r:id="rId1548" location="Toramata" ref="BB53"/>
    <hyperlink r:id="rId1549" ref="BD53"/>
    <hyperlink r:id="rId1550" ref="BH53"/>
    <hyperlink r:id="rId1551" ref="BJ53"/>
    <hyperlink r:id="rId1552" ref="BP53"/>
    <hyperlink r:id="rId1553" ref="BT53"/>
    <hyperlink r:id="rId1554" ref="BV53"/>
    <hyperlink r:id="rId1555" ref="BX53"/>
    <hyperlink r:id="rId1556" ref="BZ53"/>
    <hyperlink r:id="rId1557" ref="CD53"/>
    <hyperlink r:id="rId1558" ref="D54"/>
    <hyperlink r:id="rId1559" ref="F54"/>
    <hyperlink r:id="rId1560" ref="H54"/>
    <hyperlink r:id="rId1561" ref="J54"/>
    <hyperlink r:id="rId1562" ref="L54"/>
    <hyperlink r:id="rId1563" ref="N54"/>
    <hyperlink r:id="rId1564" ref="R54"/>
    <hyperlink r:id="rId1565" ref="T54"/>
    <hyperlink r:id="rId1566" ref="V54"/>
    <hyperlink r:id="rId1567" ref="X54"/>
    <hyperlink r:id="rId1568" ref="Z54"/>
    <hyperlink r:id="rId1569" ref="AB54"/>
    <hyperlink r:id="rId1570" ref="AD54"/>
    <hyperlink r:id="rId1571" ref="AF54"/>
    <hyperlink r:id="rId1572" ref="AL54"/>
    <hyperlink r:id="rId1573" ref="AP54"/>
    <hyperlink r:id="rId1574" ref="AT54"/>
    <hyperlink r:id="rId1575" ref="AV54"/>
    <hyperlink r:id="rId1576" location="Tsujigiri_Itachi" ref="BB54"/>
    <hyperlink r:id="rId1577" ref="BD54"/>
    <hyperlink r:id="rId1578" ref="BH54"/>
    <hyperlink r:id="rId1579" ref="BJ54"/>
    <hyperlink r:id="rId1580" ref="BP54"/>
    <hyperlink r:id="rId1581" ref="BT54"/>
    <hyperlink r:id="rId1582" ref="BV54"/>
    <hyperlink r:id="rId1583" ref="BX54"/>
    <hyperlink r:id="rId1584" ref="BZ54"/>
    <hyperlink r:id="rId1585" ref="CD54"/>
    <hyperlink r:id="rId1586" ref="D55"/>
    <hyperlink r:id="rId1587" ref="F55"/>
    <hyperlink r:id="rId1588" ref="H55"/>
    <hyperlink r:id="rId1589" ref="J55"/>
    <hyperlink r:id="rId1590" ref="L55"/>
    <hyperlink r:id="rId1591" ref="N55"/>
    <hyperlink r:id="rId1592" ref="R55"/>
    <hyperlink r:id="rId1593" ref="T55"/>
    <hyperlink r:id="rId1594" ref="V55"/>
    <hyperlink r:id="rId1595" ref="X55"/>
    <hyperlink r:id="rId1596" ref="Z55"/>
    <hyperlink r:id="rId1597" ref="AB55"/>
    <hyperlink r:id="rId1598" ref="AD55"/>
    <hyperlink r:id="rId1599" ref="AF55"/>
    <hyperlink r:id="rId1600" ref="AL55"/>
    <hyperlink r:id="rId1601" ref="AP55"/>
    <hyperlink r:id="rId1602" ref="AT55"/>
    <hyperlink r:id="rId1603" ref="AV55"/>
    <hyperlink r:id="rId1604" location="White_Walkie" ref="BB55"/>
    <hyperlink r:id="rId1605" ref="BD55"/>
    <hyperlink r:id="rId1606" ref="BH55"/>
    <hyperlink r:id="rId1607" ref="BJ55"/>
    <hyperlink r:id="rId1608" ref="BP55"/>
    <hyperlink r:id="rId1609" ref="BT55"/>
    <hyperlink r:id="rId1610" ref="BV55"/>
    <hyperlink r:id="rId1611" ref="BX55"/>
    <hyperlink r:id="rId1612" ref="BZ55"/>
    <hyperlink r:id="rId1613" ref="CD55"/>
    <hyperlink r:id="rId1614" ref="D56"/>
    <hyperlink r:id="rId1615" ref="F56"/>
    <hyperlink r:id="rId1616" ref="H56"/>
    <hyperlink r:id="rId1617" ref="J56"/>
    <hyperlink r:id="rId1618" ref="L56"/>
    <hyperlink r:id="rId1619" ref="N56"/>
    <hyperlink r:id="rId1620" ref="R56"/>
    <hyperlink r:id="rId1621" ref="T56"/>
    <hyperlink r:id="rId1622" ref="V56"/>
    <hyperlink r:id="rId1623" ref="X56"/>
    <hyperlink r:id="rId1624" ref="Z56"/>
    <hyperlink r:id="rId1625" ref="AB56"/>
    <hyperlink r:id="rId1626" ref="AD56"/>
    <hyperlink r:id="rId1627" ref="AF56"/>
    <hyperlink r:id="rId1628" ref="AL56"/>
    <hyperlink r:id="rId1629" location="Final_Fantasy_IV" ref="AP56"/>
    <hyperlink r:id="rId1630" ref="AT56"/>
    <hyperlink r:id="rId1631" ref="AV56"/>
    <hyperlink r:id="rId1632" location="Yagara_Bulls" ref="BB56"/>
    <hyperlink r:id="rId1633" ref="BD56"/>
    <hyperlink r:id="rId1634" ref="BH56"/>
    <hyperlink r:id="rId1635" ref="BJ56"/>
    <hyperlink r:id="rId1636" ref="BP56"/>
    <hyperlink r:id="rId1637" ref="BT56"/>
    <hyperlink r:id="rId1638" ref="BV56"/>
    <hyperlink r:id="rId1639" ref="BX56"/>
    <hyperlink r:id="rId1640" ref="BZ56"/>
    <hyperlink r:id="rId1641" ref="CD56"/>
    <hyperlink r:id="rId1642" ref="D57"/>
    <hyperlink r:id="rId1643" ref="F57"/>
    <hyperlink r:id="rId1644" ref="H57"/>
    <hyperlink r:id="rId1645" ref="J57"/>
    <hyperlink r:id="rId1646" ref="L57"/>
    <hyperlink r:id="rId1647" ref="N57"/>
    <hyperlink r:id="rId1648" ref="R57"/>
    <hyperlink r:id="rId1649" ref="T57"/>
    <hyperlink r:id="rId1650" ref="V57"/>
    <hyperlink r:id="rId1651" ref="X57"/>
    <hyperlink r:id="rId1652" ref="Z57"/>
    <hyperlink r:id="rId1653" ref="AB57"/>
    <hyperlink r:id="rId1654" ref="AD57"/>
    <hyperlink r:id="rId1655" ref="AF57"/>
    <hyperlink r:id="rId1656" ref="AL57"/>
    <hyperlink r:id="rId1657" ref="AP57"/>
    <hyperlink r:id="rId1658" ref="AT57"/>
    <hyperlink r:id="rId1659" ref="AV57"/>
    <hyperlink r:id="rId1660" location="Zarley_Davidson" ref="BB57"/>
    <hyperlink r:id="rId1661" ref="BD57"/>
    <hyperlink r:id="rId1662" ref="BH57"/>
    <hyperlink r:id="rId1663" ref="BJ57"/>
    <hyperlink r:id="rId1664" ref="BP57"/>
    <hyperlink r:id="rId1665" ref="BT57"/>
    <hyperlink r:id="rId1666" ref="BV57"/>
    <hyperlink r:id="rId1667" ref="BX57"/>
    <hyperlink r:id="rId1668" ref="BZ57"/>
    <hyperlink r:id="rId1669" ref="CD57"/>
    <hyperlink r:id="rId1670" ref="D58"/>
    <hyperlink r:id="rId1671" ref="F58"/>
    <hyperlink r:id="rId1672" ref="H58"/>
    <hyperlink r:id="rId1673" ref="J58"/>
    <hyperlink r:id="rId1674" ref="L58"/>
    <hyperlink r:id="rId1675" ref="N58"/>
    <hyperlink r:id="rId1676" ref="R58"/>
    <hyperlink r:id="rId1677" ref="T58"/>
    <hyperlink r:id="rId1678" ref="V58"/>
    <hyperlink r:id="rId1679" ref="X58"/>
    <hyperlink r:id="rId1680" ref="Z58"/>
    <hyperlink r:id="rId1681" ref="AB58"/>
    <hyperlink r:id="rId1682" ref="AD58"/>
    <hyperlink r:id="rId1683" ref="AF58"/>
    <hyperlink r:id="rId1684" ref="AL58"/>
    <hyperlink r:id="rId1685" ref="AP58"/>
    <hyperlink r:id="rId1686" ref="AT58"/>
    <hyperlink r:id="rId1687" ref="AV58"/>
    <hyperlink r:id="rId1688" ref="BB58"/>
    <hyperlink r:id="rId1689" ref="BD58"/>
    <hyperlink r:id="rId1690" ref="BH58"/>
    <hyperlink r:id="rId1691" ref="BJ58"/>
    <hyperlink r:id="rId1692" ref="BP58"/>
    <hyperlink r:id="rId1693" ref="BT58"/>
    <hyperlink r:id="rId1694" ref="BV58"/>
    <hyperlink r:id="rId1695" ref="BX58"/>
    <hyperlink r:id="rId1696" ref="BZ58"/>
    <hyperlink r:id="rId1697" ref="CD58"/>
    <hyperlink r:id="rId1698" ref="D59"/>
    <hyperlink r:id="rId1699" ref="F59"/>
    <hyperlink r:id="rId1700" ref="H59"/>
    <hyperlink r:id="rId1701" ref="J59"/>
    <hyperlink r:id="rId1702" ref="L59"/>
    <hyperlink r:id="rId1703" ref="N59"/>
    <hyperlink r:id="rId1704" ref="R59"/>
    <hyperlink r:id="rId1705" ref="T59"/>
    <hyperlink r:id="rId1706" ref="V59"/>
    <hyperlink r:id="rId1707" ref="X59"/>
    <hyperlink r:id="rId1708" ref="Z59"/>
    <hyperlink r:id="rId1709" ref="AB59"/>
    <hyperlink r:id="rId1710" ref="AD59"/>
    <hyperlink r:id="rId1711" ref="AF59"/>
    <hyperlink r:id="rId1712" ref="AL59"/>
    <hyperlink r:id="rId1713" ref="AP59"/>
    <hyperlink r:id="rId1714" ref="AT59"/>
    <hyperlink r:id="rId1715" ref="AV59"/>
    <hyperlink r:id="rId1716" ref="BB59"/>
    <hyperlink r:id="rId1717" ref="BD59"/>
    <hyperlink r:id="rId1718" ref="BH59"/>
    <hyperlink r:id="rId1719" ref="BJ59"/>
    <hyperlink r:id="rId1720" ref="BP59"/>
    <hyperlink r:id="rId1721" ref="BT59"/>
    <hyperlink r:id="rId1722" ref="BV59"/>
    <hyperlink r:id="rId1723" ref="BX59"/>
    <hyperlink r:id="rId1724" ref="BZ59"/>
    <hyperlink r:id="rId1725" ref="CD59"/>
    <hyperlink r:id="rId1726" ref="D60"/>
    <hyperlink r:id="rId1727" ref="F60"/>
    <hyperlink r:id="rId1728" ref="H60"/>
    <hyperlink r:id="rId1729" ref="J60"/>
    <hyperlink r:id="rId1730" ref="L60"/>
    <hyperlink r:id="rId1731" ref="N60"/>
    <hyperlink r:id="rId1732" ref="R60"/>
    <hyperlink r:id="rId1733" ref="T60"/>
    <hyperlink r:id="rId1734" ref="V60"/>
    <hyperlink r:id="rId1735" ref="X60"/>
    <hyperlink r:id="rId1736" ref="Z60"/>
    <hyperlink r:id="rId1737" ref="AB60"/>
    <hyperlink r:id="rId1738" ref="AD60"/>
    <hyperlink r:id="rId1739" ref="AF60"/>
    <hyperlink r:id="rId1740" ref="AL60"/>
    <hyperlink r:id="rId1741" ref="AP60"/>
    <hyperlink r:id="rId1742" ref="AV60"/>
    <hyperlink r:id="rId1743" ref="BD60"/>
    <hyperlink r:id="rId1744" ref="BH60"/>
    <hyperlink r:id="rId1745" ref="BJ60"/>
    <hyperlink r:id="rId1746" ref="BT60"/>
    <hyperlink r:id="rId1747" ref="BV60"/>
    <hyperlink r:id="rId1748" ref="BX60"/>
    <hyperlink r:id="rId1749" ref="CD60"/>
    <hyperlink r:id="rId1750" ref="D61"/>
    <hyperlink r:id="rId1751" ref="F61"/>
    <hyperlink r:id="rId1752" ref="H61"/>
    <hyperlink r:id="rId1753" ref="J61"/>
    <hyperlink r:id="rId1754" ref="L61"/>
    <hyperlink r:id="rId1755" ref="N61"/>
    <hyperlink r:id="rId1756" ref="R61"/>
    <hyperlink r:id="rId1757" ref="T61"/>
    <hyperlink r:id="rId1758" ref="V61"/>
    <hyperlink r:id="rId1759" ref="X61"/>
    <hyperlink r:id="rId1760" ref="Z61"/>
    <hyperlink r:id="rId1761" ref="AB61"/>
    <hyperlink r:id="rId1762" ref="AD61"/>
    <hyperlink r:id="rId1763" ref="AF61"/>
    <hyperlink r:id="rId1764" ref="AL61"/>
    <hyperlink r:id="rId1765" ref="AP61"/>
    <hyperlink r:id="rId1766" ref="AV61"/>
    <hyperlink r:id="rId1767" ref="BD61"/>
    <hyperlink r:id="rId1768" ref="BH61"/>
    <hyperlink r:id="rId1769" ref="BJ61"/>
    <hyperlink r:id="rId1770" ref="BT61"/>
    <hyperlink r:id="rId1771" ref="BV61"/>
    <hyperlink r:id="rId1772" ref="CD61"/>
    <hyperlink r:id="rId1773" ref="D62"/>
    <hyperlink r:id="rId1774" ref="F62"/>
    <hyperlink r:id="rId1775" ref="H62"/>
    <hyperlink r:id="rId1776" ref="J62"/>
    <hyperlink r:id="rId1777" ref="L62"/>
    <hyperlink r:id="rId1778" ref="N62"/>
    <hyperlink r:id="rId1779" ref="R62"/>
    <hyperlink r:id="rId1780" ref="T62"/>
    <hyperlink r:id="rId1781" ref="V62"/>
    <hyperlink r:id="rId1782" ref="X62"/>
    <hyperlink r:id="rId1783" ref="Z62"/>
    <hyperlink r:id="rId1784" ref="AB62"/>
    <hyperlink r:id="rId1785" ref="AD62"/>
    <hyperlink r:id="rId1786" ref="AF62"/>
    <hyperlink r:id="rId1787" ref="AL62"/>
    <hyperlink r:id="rId1788" ref="AP62"/>
    <hyperlink r:id="rId1789" ref="AV62"/>
    <hyperlink r:id="rId1790" ref="BD62"/>
    <hyperlink r:id="rId1791" ref="BH62"/>
    <hyperlink r:id="rId1792" ref="BJ62"/>
    <hyperlink r:id="rId1793" ref="BT62"/>
    <hyperlink r:id="rId1794" ref="BV62"/>
    <hyperlink r:id="rId1795" ref="CD62"/>
    <hyperlink r:id="rId1796" ref="D63"/>
    <hyperlink r:id="rId1797" ref="F63"/>
    <hyperlink r:id="rId1798" ref="H63"/>
    <hyperlink r:id="rId1799" ref="J63"/>
    <hyperlink r:id="rId1800" ref="L63"/>
    <hyperlink r:id="rId1801" ref="N63"/>
    <hyperlink r:id="rId1802" ref="R63"/>
    <hyperlink r:id="rId1803" ref="T63"/>
    <hyperlink r:id="rId1804" ref="V63"/>
    <hyperlink r:id="rId1805" ref="X63"/>
    <hyperlink r:id="rId1806" ref="Z63"/>
    <hyperlink r:id="rId1807" ref="AB63"/>
    <hyperlink r:id="rId1808" ref="AD63"/>
    <hyperlink r:id="rId1809" ref="AF63"/>
    <hyperlink r:id="rId1810" ref="AL63"/>
    <hyperlink r:id="rId1811" ref="AP63"/>
    <hyperlink r:id="rId1812" ref="AV63"/>
    <hyperlink r:id="rId1813" ref="BD63"/>
    <hyperlink r:id="rId1814" ref="BH63"/>
    <hyperlink r:id="rId1815" ref="BJ63"/>
    <hyperlink r:id="rId1816" ref="BT63"/>
    <hyperlink r:id="rId1817" ref="BV63"/>
    <hyperlink r:id="rId1818" ref="CD63"/>
    <hyperlink r:id="rId1819" ref="D64"/>
    <hyperlink r:id="rId1820" ref="F64"/>
    <hyperlink r:id="rId1821" ref="H64"/>
    <hyperlink r:id="rId1822" ref="J64"/>
    <hyperlink r:id="rId1823" ref="L64"/>
    <hyperlink r:id="rId1824" ref="N64"/>
    <hyperlink r:id="rId1825" ref="R64"/>
    <hyperlink r:id="rId1826" ref="T64"/>
    <hyperlink r:id="rId1827" ref="V64"/>
    <hyperlink r:id="rId1828" ref="X64"/>
    <hyperlink r:id="rId1829" ref="Z64"/>
    <hyperlink r:id="rId1830" ref="AB64"/>
    <hyperlink r:id="rId1831" ref="AD64"/>
    <hyperlink r:id="rId1832" ref="AF64"/>
    <hyperlink r:id="rId1833" ref="AL64"/>
    <hyperlink r:id="rId1834" ref="AP64"/>
    <hyperlink r:id="rId1835" ref="AV64"/>
    <hyperlink r:id="rId1836" ref="BD64"/>
    <hyperlink r:id="rId1837" ref="BH64"/>
    <hyperlink r:id="rId1838" ref="BJ64"/>
    <hyperlink r:id="rId1839" ref="BT64"/>
    <hyperlink r:id="rId1840" ref="BV64"/>
    <hyperlink r:id="rId1841" ref="CD64"/>
    <hyperlink r:id="rId1842" ref="D65"/>
    <hyperlink r:id="rId1843" ref="F65"/>
    <hyperlink r:id="rId1844" ref="H65"/>
    <hyperlink r:id="rId1845" ref="J65"/>
    <hyperlink r:id="rId1846" ref="L65"/>
    <hyperlink r:id="rId1847" ref="N65"/>
    <hyperlink r:id="rId1848" ref="R65"/>
    <hyperlink r:id="rId1849" ref="T65"/>
    <hyperlink r:id="rId1850" ref="V65"/>
    <hyperlink r:id="rId1851" ref="X65"/>
    <hyperlink r:id="rId1852" ref="Z65"/>
    <hyperlink r:id="rId1853" ref="AB65"/>
    <hyperlink r:id="rId1854" ref="AD65"/>
    <hyperlink r:id="rId1855" ref="AF65"/>
    <hyperlink r:id="rId1856" ref="AL65"/>
    <hyperlink r:id="rId1857" ref="AP65"/>
    <hyperlink r:id="rId1858" ref="AV65"/>
    <hyperlink r:id="rId1859" ref="BD65"/>
    <hyperlink r:id="rId1860" ref="BH65"/>
    <hyperlink r:id="rId1861" ref="BJ65"/>
    <hyperlink r:id="rId1862" ref="BT65"/>
    <hyperlink r:id="rId1863" ref="BV65"/>
    <hyperlink r:id="rId1864" ref="CD65"/>
    <hyperlink r:id="rId1865" ref="D66"/>
    <hyperlink r:id="rId1866" ref="F66"/>
    <hyperlink r:id="rId1867" ref="H66"/>
    <hyperlink r:id="rId1868" ref="J66"/>
    <hyperlink r:id="rId1869" ref="L66"/>
    <hyperlink r:id="rId1870" ref="N66"/>
    <hyperlink r:id="rId1871" ref="R66"/>
    <hyperlink r:id="rId1872" ref="T66"/>
    <hyperlink r:id="rId1873" ref="V66"/>
    <hyperlink r:id="rId1874" ref="X66"/>
    <hyperlink r:id="rId1875" ref="Z66"/>
    <hyperlink r:id="rId1876" ref="AB66"/>
    <hyperlink r:id="rId1877" ref="AD66"/>
    <hyperlink r:id="rId1878" ref="AF66"/>
    <hyperlink r:id="rId1879" ref="AP66"/>
    <hyperlink r:id="rId1880" ref="AV66"/>
    <hyperlink r:id="rId1881" ref="BD66"/>
    <hyperlink r:id="rId1882" ref="BH66"/>
    <hyperlink r:id="rId1883" ref="BJ66"/>
    <hyperlink r:id="rId1884" ref="BT66"/>
    <hyperlink r:id="rId1885" ref="BV66"/>
    <hyperlink r:id="rId1886" ref="CD66"/>
    <hyperlink r:id="rId1887" ref="D67"/>
    <hyperlink r:id="rId1888" ref="F67"/>
    <hyperlink r:id="rId1889" ref="H67"/>
    <hyperlink r:id="rId1890" ref="J67"/>
    <hyperlink r:id="rId1891" ref="L67"/>
    <hyperlink r:id="rId1892" ref="N67"/>
    <hyperlink r:id="rId1893" ref="R67"/>
    <hyperlink r:id="rId1894" ref="T67"/>
    <hyperlink r:id="rId1895" ref="V67"/>
    <hyperlink r:id="rId1896" ref="X67"/>
    <hyperlink r:id="rId1897" ref="Z67"/>
    <hyperlink r:id="rId1898" ref="AB67"/>
    <hyperlink r:id="rId1899" ref="AD67"/>
    <hyperlink r:id="rId1900" ref="AF67"/>
    <hyperlink r:id="rId1901" ref="AV67"/>
    <hyperlink r:id="rId1902" ref="BD67"/>
    <hyperlink r:id="rId1903" ref="BH67"/>
    <hyperlink r:id="rId1904" ref="BJ67"/>
    <hyperlink r:id="rId1905" ref="BT67"/>
    <hyperlink r:id="rId1906" ref="BV67"/>
    <hyperlink r:id="rId1907" ref="CD67"/>
    <hyperlink r:id="rId1908" ref="D68"/>
    <hyperlink r:id="rId1909" ref="F68"/>
    <hyperlink r:id="rId1910" ref="H68"/>
    <hyperlink r:id="rId1911" ref="J68"/>
    <hyperlink r:id="rId1912" ref="L68"/>
    <hyperlink r:id="rId1913" ref="N68"/>
    <hyperlink r:id="rId1914" ref="R68"/>
    <hyperlink r:id="rId1915" ref="T68"/>
    <hyperlink r:id="rId1916" ref="V68"/>
    <hyperlink r:id="rId1917" ref="X68"/>
    <hyperlink r:id="rId1918" ref="Z68"/>
    <hyperlink r:id="rId1919" ref="AB68"/>
    <hyperlink r:id="rId1920" ref="AD68"/>
    <hyperlink r:id="rId1921" ref="AF68"/>
    <hyperlink r:id="rId1922" ref="AV68"/>
    <hyperlink r:id="rId1923" ref="BD68"/>
    <hyperlink r:id="rId1924" ref="BH68"/>
    <hyperlink r:id="rId1925" ref="BJ68"/>
    <hyperlink r:id="rId1926" ref="BT68"/>
    <hyperlink r:id="rId1927" ref="BV68"/>
    <hyperlink r:id="rId1928" ref="CD68"/>
    <hyperlink r:id="rId1929" ref="D69"/>
    <hyperlink r:id="rId1930" ref="F69"/>
    <hyperlink r:id="rId1931" ref="H69"/>
    <hyperlink r:id="rId1932" ref="J69"/>
    <hyperlink r:id="rId1933" ref="L69"/>
    <hyperlink r:id="rId1934" ref="N69"/>
    <hyperlink r:id="rId1935" ref="R69"/>
    <hyperlink r:id="rId1936" ref="T69"/>
    <hyperlink r:id="rId1937" ref="V69"/>
    <hyperlink r:id="rId1938" ref="X69"/>
    <hyperlink r:id="rId1939" ref="Z69"/>
    <hyperlink r:id="rId1940" ref="AB69"/>
    <hyperlink r:id="rId1941" ref="AD69"/>
    <hyperlink r:id="rId1942" ref="AF69"/>
    <hyperlink r:id="rId1943" ref="AV69"/>
    <hyperlink r:id="rId1944" ref="BD69"/>
    <hyperlink r:id="rId1945" ref="BH69"/>
    <hyperlink r:id="rId1946" ref="BJ69"/>
    <hyperlink r:id="rId1947" ref="BT69"/>
    <hyperlink r:id="rId1948" ref="BV69"/>
    <hyperlink r:id="rId1949" ref="D70"/>
    <hyperlink r:id="rId1950" ref="F70"/>
    <hyperlink r:id="rId1951" ref="H70"/>
    <hyperlink r:id="rId1952" ref="J70"/>
    <hyperlink r:id="rId1953" ref="L70"/>
    <hyperlink r:id="rId1954" ref="N70"/>
    <hyperlink r:id="rId1955" ref="R70"/>
    <hyperlink r:id="rId1956" ref="T70"/>
    <hyperlink r:id="rId1957" ref="V70"/>
    <hyperlink r:id="rId1958" ref="X70"/>
    <hyperlink r:id="rId1959" ref="Z70"/>
    <hyperlink r:id="rId1960" ref="AB70"/>
    <hyperlink r:id="rId1961" ref="AD70"/>
    <hyperlink r:id="rId1962" ref="AF70"/>
    <hyperlink r:id="rId1963" ref="AV70"/>
    <hyperlink r:id="rId1964" ref="BD70"/>
    <hyperlink r:id="rId1965" ref="BH70"/>
    <hyperlink r:id="rId1966" ref="BJ70"/>
    <hyperlink r:id="rId1967" ref="BT70"/>
    <hyperlink r:id="rId1968" ref="BV70"/>
    <hyperlink r:id="rId1969" ref="D71"/>
    <hyperlink r:id="rId1970" ref="F71"/>
    <hyperlink r:id="rId1971" ref="H71"/>
    <hyperlink r:id="rId1972" ref="J71"/>
    <hyperlink r:id="rId1973" ref="L71"/>
    <hyperlink r:id="rId1974" ref="N71"/>
    <hyperlink r:id="rId1975" ref="R71"/>
    <hyperlink r:id="rId1976" ref="T71"/>
    <hyperlink r:id="rId1977" ref="V71"/>
    <hyperlink r:id="rId1978" ref="X71"/>
    <hyperlink r:id="rId1979" ref="Z71"/>
    <hyperlink r:id="rId1980" ref="AB71"/>
    <hyperlink r:id="rId1981" ref="AD71"/>
    <hyperlink r:id="rId1982" ref="AF71"/>
    <hyperlink r:id="rId1983" ref="AV71"/>
    <hyperlink r:id="rId1984" ref="BD71"/>
    <hyperlink r:id="rId1985" ref="BH71"/>
    <hyperlink r:id="rId1986" ref="BJ71"/>
    <hyperlink r:id="rId1987" ref="BT71"/>
    <hyperlink r:id="rId1988" ref="BV71"/>
    <hyperlink r:id="rId1989" ref="CD71"/>
    <hyperlink r:id="rId1990" ref="D72"/>
    <hyperlink r:id="rId1991" ref="F72"/>
    <hyperlink r:id="rId1992" ref="H72"/>
    <hyperlink r:id="rId1993" ref="J72"/>
    <hyperlink r:id="rId1994" ref="L72"/>
    <hyperlink r:id="rId1995" ref="N72"/>
    <hyperlink r:id="rId1996" ref="R72"/>
    <hyperlink r:id="rId1997" ref="T72"/>
    <hyperlink r:id="rId1998" ref="V72"/>
    <hyperlink r:id="rId1999" ref="X72"/>
    <hyperlink r:id="rId2000" ref="Z72"/>
    <hyperlink r:id="rId2001" ref="AB72"/>
    <hyperlink r:id="rId2002" ref="AD72"/>
    <hyperlink r:id="rId2003" ref="AF72"/>
    <hyperlink r:id="rId2004" ref="AV72"/>
    <hyperlink r:id="rId2005" ref="BD72"/>
    <hyperlink r:id="rId2006" ref="BH72"/>
    <hyperlink r:id="rId2007" ref="BJ72"/>
    <hyperlink r:id="rId2008" ref="BT72"/>
    <hyperlink r:id="rId2009" ref="BV72"/>
    <hyperlink r:id="rId2010" ref="CD72"/>
    <hyperlink r:id="rId2011" ref="D73"/>
    <hyperlink r:id="rId2012" ref="F73"/>
    <hyperlink r:id="rId2013" ref="H73"/>
    <hyperlink r:id="rId2014" ref="J73"/>
    <hyperlink r:id="rId2015" ref="L73"/>
    <hyperlink r:id="rId2016" ref="N73"/>
    <hyperlink r:id="rId2017" ref="R73"/>
    <hyperlink r:id="rId2018" ref="T73"/>
    <hyperlink r:id="rId2019" ref="V73"/>
    <hyperlink r:id="rId2020" ref="X73"/>
    <hyperlink r:id="rId2021" ref="Z73"/>
    <hyperlink r:id="rId2022" ref="AB73"/>
    <hyperlink r:id="rId2023" ref="AD73"/>
    <hyperlink r:id="rId2024" ref="AF73"/>
    <hyperlink r:id="rId2025" ref="AV73"/>
    <hyperlink r:id="rId2026" ref="BD73"/>
    <hyperlink r:id="rId2027" ref="BH73"/>
    <hyperlink r:id="rId2028" ref="BT73"/>
    <hyperlink r:id="rId2029" ref="BV73"/>
    <hyperlink r:id="rId2030" ref="CD73"/>
    <hyperlink r:id="rId2031" ref="D74"/>
    <hyperlink r:id="rId2032" ref="F74"/>
    <hyperlink r:id="rId2033" ref="H74"/>
    <hyperlink r:id="rId2034" ref="J74"/>
    <hyperlink r:id="rId2035" ref="L74"/>
    <hyperlink r:id="rId2036" ref="N74"/>
    <hyperlink r:id="rId2037" ref="R74"/>
    <hyperlink r:id="rId2038" ref="T74"/>
    <hyperlink r:id="rId2039" ref="V74"/>
    <hyperlink r:id="rId2040" ref="X74"/>
    <hyperlink r:id="rId2041" ref="Z74"/>
    <hyperlink r:id="rId2042" ref="AB74"/>
    <hyperlink r:id="rId2043" ref="AD74"/>
    <hyperlink r:id="rId2044" ref="AF74"/>
    <hyperlink r:id="rId2045" ref="AV74"/>
    <hyperlink r:id="rId2046" ref="BD74"/>
    <hyperlink r:id="rId2047" ref="BH74"/>
    <hyperlink r:id="rId2048" ref="BT74"/>
    <hyperlink r:id="rId2049" ref="BV74"/>
    <hyperlink r:id="rId2050" ref="CD74"/>
    <hyperlink r:id="rId2051" ref="D75"/>
    <hyperlink r:id="rId2052" ref="F75"/>
    <hyperlink r:id="rId2053" ref="H75"/>
    <hyperlink r:id="rId2054" ref="J75"/>
    <hyperlink r:id="rId2055" ref="L75"/>
    <hyperlink r:id="rId2056" ref="N75"/>
    <hyperlink r:id="rId2057" ref="R75"/>
    <hyperlink r:id="rId2058" ref="T75"/>
    <hyperlink r:id="rId2059" ref="V75"/>
    <hyperlink r:id="rId2060" ref="X75"/>
    <hyperlink r:id="rId2061" ref="Z75"/>
    <hyperlink r:id="rId2062" ref="AB75"/>
    <hyperlink r:id="rId2063" ref="AD75"/>
    <hyperlink r:id="rId2064" ref="AF75"/>
    <hyperlink r:id="rId2065" ref="AV75"/>
    <hyperlink r:id="rId2066" ref="BD75"/>
    <hyperlink r:id="rId2067" ref="BH75"/>
    <hyperlink r:id="rId2068" ref="BT75"/>
    <hyperlink r:id="rId2069" ref="BV75"/>
    <hyperlink r:id="rId2070" ref="CD75"/>
    <hyperlink r:id="rId2071" ref="D76"/>
    <hyperlink r:id="rId2072" ref="F76"/>
    <hyperlink r:id="rId2073" ref="H76"/>
    <hyperlink r:id="rId2074" ref="J76"/>
    <hyperlink r:id="rId2075" ref="L76"/>
    <hyperlink r:id="rId2076" ref="N76"/>
    <hyperlink r:id="rId2077" ref="R76"/>
    <hyperlink r:id="rId2078" ref="T76"/>
    <hyperlink r:id="rId2079" ref="V76"/>
    <hyperlink r:id="rId2080" ref="X76"/>
    <hyperlink r:id="rId2081" ref="Z76"/>
    <hyperlink r:id="rId2082" ref="AB76"/>
    <hyperlink r:id="rId2083" ref="AD76"/>
    <hyperlink r:id="rId2084" ref="AF76"/>
    <hyperlink r:id="rId2085" ref="AV76"/>
    <hyperlink r:id="rId2086" ref="BD76"/>
    <hyperlink r:id="rId2087" ref="BH76"/>
    <hyperlink r:id="rId2088" ref="BT76"/>
    <hyperlink r:id="rId2089" ref="BV76"/>
    <hyperlink r:id="rId2090" ref="CD76"/>
    <hyperlink r:id="rId2091" ref="D77"/>
    <hyperlink r:id="rId2092" ref="F77"/>
    <hyperlink r:id="rId2093" ref="H77"/>
    <hyperlink r:id="rId2094" ref="J77"/>
    <hyperlink r:id="rId2095" ref="L77"/>
    <hyperlink r:id="rId2096" ref="N77"/>
    <hyperlink r:id="rId2097" ref="R77"/>
    <hyperlink r:id="rId2098" ref="T77"/>
    <hyperlink r:id="rId2099" ref="V77"/>
    <hyperlink r:id="rId2100" ref="X77"/>
    <hyperlink r:id="rId2101" ref="Z77"/>
    <hyperlink r:id="rId2102" ref="AB77"/>
    <hyperlink r:id="rId2103" ref="AD77"/>
    <hyperlink r:id="rId2104" ref="AF77"/>
    <hyperlink r:id="rId2105" ref="AV77"/>
    <hyperlink r:id="rId2106" ref="BD77"/>
    <hyperlink r:id="rId2107" ref="BH77"/>
    <hyperlink r:id="rId2108" ref="BT77"/>
    <hyperlink r:id="rId2109" ref="BV77"/>
    <hyperlink r:id="rId2110" ref="CD77"/>
    <hyperlink r:id="rId2111" ref="D78"/>
    <hyperlink r:id="rId2112" ref="F78"/>
    <hyperlink r:id="rId2113" ref="H78"/>
    <hyperlink r:id="rId2114" ref="J78"/>
    <hyperlink r:id="rId2115" ref="L78"/>
    <hyperlink r:id="rId2116" ref="N78"/>
    <hyperlink r:id="rId2117" ref="R78"/>
    <hyperlink r:id="rId2118" ref="T78"/>
    <hyperlink r:id="rId2119" ref="V78"/>
    <hyperlink r:id="rId2120" ref="X78"/>
    <hyperlink r:id="rId2121" ref="Z78"/>
    <hyperlink r:id="rId2122" ref="AB78"/>
    <hyperlink r:id="rId2123" ref="AD78"/>
    <hyperlink r:id="rId2124" ref="AF78"/>
    <hyperlink r:id="rId2125" ref="AV78"/>
    <hyperlink r:id="rId2126" ref="BD78"/>
    <hyperlink r:id="rId2127" ref="BH78"/>
    <hyperlink r:id="rId2128" ref="BT78"/>
    <hyperlink r:id="rId2129" ref="BV78"/>
    <hyperlink r:id="rId2130" ref="CD78"/>
    <hyperlink r:id="rId2131" ref="D79"/>
    <hyperlink r:id="rId2132" ref="F79"/>
    <hyperlink r:id="rId2133" ref="H79"/>
    <hyperlink r:id="rId2134" ref="J79"/>
    <hyperlink r:id="rId2135" ref="L79"/>
    <hyperlink r:id="rId2136" ref="N79"/>
    <hyperlink r:id="rId2137" ref="R79"/>
    <hyperlink r:id="rId2138" ref="T79"/>
    <hyperlink r:id="rId2139" ref="V79"/>
    <hyperlink r:id="rId2140" ref="X79"/>
    <hyperlink r:id="rId2141" ref="Z79"/>
    <hyperlink r:id="rId2142" ref="AB79"/>
    <hyperlink r:id="rId2143" ref="AD79"/>
    <hyperlink r:id="rId2144" ref="AV79"/>
    <hyperlink r:id="rId2145" ref="BD79"/>
    <hyperlink r:id="rId2146" ref="BH79"/>
    <hyperlink r:id="rId2147" ref="BT79"/>
    <hyperlink r:id="rId2148" ref="BV79"/>
    <hyperlink r:id="rId2149" ref="CD79"/>
    <hyperlink r:id="rId2150" ref="D80"/>
    <hyperlink r:id="rId2151" ref="F80"/>
    <hyperlink r:id="rId2152" ref="H80"/>
    <hyperlink r:id="rId2153" ref="J80"/>
    <hyperlink r:id="rId2154" ref="L80"/>
    <hyperlink r:id="rId2155" ref="N80"/>
    <hyperlink r:id="rId2156" ref="R80"/>
    <hyperlink r:id="rId2157" ref="T80"/>
    <hyperlink r:id="rId2158" ref="V80"/>
    <hyperlink r:id="rId2159" ref="X80"/>
    <hyperlink r:id="rId2160" ref="Z80"/>
    <hyperlink r:id="rId2161" ref="AB80"/>
    <hyperlink r:id="rId2162" ref="AD80"/>
    <hyperlink r:id="rId2163" ref="AV80"/>
    <hyperlink r:id="rId2164" ref="BD80"/>
    <hyperlink r:id="rId2165" ref="BH80"/>
    <hyperlink r:id="rId2166" ref="BT80"/>
    <hyperlink r:id="rId2167" ref="BV80"/>
    <hyperlink r:id="rId2168" ref="CD80"/>
    <hyperlink r:id="rId2169" ref="D81"/>
    <hyperlink r:id="rId2170" ref="F81"/>
    <hyperlink r:id="rId2171" ref="H81"/>
    <hyperlink r:id="rId2172" ref="J81"/>
    <hyperlink r:id="rId2173" ref="L81"/>
    <hyperlink r:id="rId2174" ref="N81"/>
    <hyperlink r:id="rId2175" ref="R81"/>
    <hyperlink r:id="rId2176" ref="T81"/>
    <hyperlink r:id="rId2177" ref="V81"/>
    <hyperlink r:id="rId2178" ref="X81"/>
    <hyperlink r:id="rId2179" ref="Z81"/>
    <hyperlink r:id="rId2180" ref="AB81"/>
    <hyperlink r:id="rId2181" ref="AD81"/>
    <hyperlink r:id="rId2182" ref="AV81"/>
    <hyperlink r:id="rId2183" ref="BD81"/>
    <hyperlink r:id="rId2184" ref="BH81"/>
    <hyperlink r:id="rId2185" ref="BT81"/>
    <hyperlink r:id="rId2186" ref="BV81"/>
    <hyperlink r:id="rId2187" ref="CD81"/>
    <hyperlink r:id="rId2188" ref="D82"/>
    <hyperlink r:id="rId2189" ref="F82"/>
    <hyperlink r:id="rId2190" ref="H82"/>
    <hyperlink r:id="rId2191" ref="J82"/>
    <hyperlink r:id="rId2192" ref="L82"/>
    <hyperlink r:id="rId2193" ref="N82"/>
    <hyperlink r:id="rId2194" ref="R82"/>
    <hyperlink r:id="rId2195" ref="T82"/>
    <hyperlink r:id="rId2196" ref="V82"/>
    <hyperlink r:id="rId2197" ref="X82"/>
    <hyperlink r:id="rId2198" ref="Z82"/>
    <hyperlink r:id="rId2199" ref="AB82"/>
    <hyperlink r:id="rId2200" ref="AD82"/>
    <hyperlink r:id="rId2201" ref="AV82"/>
    <hyperlink r:id="rId2202" ref="BD82"/>
    <hyperlink r:id="rId2203" ref="BH82"/>
    <hyperlink r:id="rId2204" ref="BV82"/>
    <hyperlink r:id="rId2205" ref="CD82"/>
    <hyperlink r:id="rId2206" ref="D83"/>
    <hyperlink r:id="rId2207" ref="F83"/>
    <hyperlink r:id="rId2208" ref="H83"/>
    <hyperlink r:id="rId2209" ref="J83"/>
    <hyperlink r:id="rId2210" ref="L83"/>
    <hyperlink r:id="rId2211" ref="N83"/>
    <hyperlink r:id="rId2212" ref="R83"/>
    <hyperlink r:id="rId2213" ref="T83"/>
    <hyperlink r:id="rId2214" ref="V83"/>
    <hyperlink r:id="rId2215" ref="X83"/>
    <hyperlink r:id="rId2216" ref="Z83"/>
    <hyperlink r:id="rId2217" ref="AB83"/>
    <hyperlink r:id="rId2218" ref="AD83"/>
    <hyperlink r:id="rId2219" ref="AV83"/>
    <hyperlink r:id="rId2220" ref="BD83"/>
    <hyperlink r:id="rId2221" ref="BH83"/>
    <hyperlink r:id="rId2222" ref="BV83"/>
    <hyperlink r:id="rId2223" ref="CD83"/>
    <hyperlink r:id="rId2224" ref="D84"/>
    <hyperlink r:id="rId2225" ref="F84"/>
    <hyperlink r:id="rId2226" ref="H84"/>
    <hyperlink r:id="rId2227" ref="J84"/>
    <hyperlink r:id="rId2228" ref="L84"/>
    <hyperlink r:id="rId2229" ref="N84"/>
    <hyperlink r:id="rId2230" ref="T84"/>
    <hyperlink r:id="rId2231" ref="V84"/>
    <hyperlink r:id="rId2232" ref="X84"/>
    <hyperlink r:id="rId2233" ref="Z84"/>
    <hyperlink r:id="rId2234" ref="AB84"/>
    <hyperlink r:id="rId2235" ref="AD84"/>
    <hyperlink r:id="rId2236" ref="AV84"/>
    <hyperlink r:id="rId2237" ref="BD84"/>
    <hyperlink r:id="rId2238" ref="BH84"/>
    <hyperlink r:id="rId2239" ref="BV84"/>
    <hyperlink r:id="rId2240" ref="CD84"/>
    <hyperlink r:id="rId2241" ref="D85"/>
    <hyperlink r:id="rId2242" ref="F85"/>
    <hyperlink r:id="rId2243" ref="H85"/>
    <hyperlink r:id="rId2244" ref="J85"/>
    <hyperlink r:id="rId2245" ref="L85"/>
    <hyperlink r:id="rId2246" ref="N85"/>
    <hyperlink r:id="rId2247" ref="T85"/>
    <hyperlink r:id="rId2248" ref="V85"/>
    <hyperlink r:id="rId2249" ref="X85"/>
    <hyperlink r:id="rId2250" ref="Z85"/>
    <hyperlink r:id="rId2251" ref="AB85"/>
    <hyperlink r:id="rId2252" ref="AD85"/>
    <hyperlink r:id="rId2253" ref="AV85"/>
    <hyperlink r:id="rId2254" ref="BD85"/>
    <hyperlink r:id="rId2255" ref="BH85"/>
    <hyperlink r:id="rId2256" ref="BV85"/>
    <hyperlink r:id="rId2257" ref="CD85"/>
    <hyperlink r:id="rId2258" ref="D86"/>
    <hyperlink r:id="rId2259" ref="F86"/>
    <hyperlink r:id="rId2260" ref="H86"/>
    <hyperlink r:id="rId2261" ref="J86"/>
    <hyperlink r:id="rId2262" ref="L86"/>
    <hyperlink r:id="rId2263" ref="N86"/>
    <hyperlink r:id="rId2264" ref="T86"/>
    <hyperlink r:id="rId2265" ref="V86"/>
    <hyperlink r:id="rId2266" ref="X86"/>
    <hyperlink r:id="rId2267" ref="Z86"/>
    <hyperlink r:id="rId2268" ref="AB86"/>
    <hyperlink r:id="rId2269" ref="AD86"/>
    <hyperlink r:id="rId2270" ref="AV86"/>
    <hyperlink r:id="rId2271" ref="BD86"/>
    <hyperlink r:id="rId2272" ref="BH86"/>
    <hyperlink r:id="rId2273" ref="BV86"/>
    <hyperlink r:id="rId2274" ref="CD86"/>
    <hyperlink r:id="rId2275" ref="D87"/>
    <hyperlink r:id="rId2276" ref="F87"/>
    <hyperlink r:id="rId2277" ref="H87"/>
    <hyperlink r:id="rId2278" ref="J87"/>
    <hyperlink r:id="rId2279" ref="L87"/>
    <hyperlink r:id="rId2280" ref="N87"/>
    <hyperlink r:id="rId2281" ref="T87"/>
    <hyperlink r:id="rId2282" ref="V87"/>
    <hyperlink r:id="rId2283" ref="X87"/>
    <hyperlink r:id="rId2284" ref="Z87"/>
    <hyperlink r:id="rId2285" ref="AB87"/>
    <hyperlink r:id="rId2286" ref="AD87"/>
    <hyperlink r:id="rId2287" ref="AV87"/>
    <hyperlink r:id="rId2288" ref="BD87"/>
    <hyperlink r:id="rId2289" ref="BH87"/>
    <hyperlink r:id="rId2290" ref="BV87"/>
    <hyperlink r:id="rId2291" ref="CD87"/>
    <hyperlink r:id="rId2292" ref="D88"/>
    <hyperlink r:id="rId2293" ref="F88"/>
    <hyperlink r:id="rId2294" ref="H88"/>
    <hyperlink r:id="rId2295" ref="J88"/>
    <hyperlink r:id="rId2296" ref="L88"/>
    <hyperlink r:id="rId2297" ref="N88"/>
    <hyperlink r:id="rId2298" ref="T88"/>
    <hyperlink r:id="rId2299" ref="V88"/>
    <hyperlink r:id="rId2300" ref="X88"/>
    <hyperlink r:id="rId2301" ref="Z88"/>
    <hyperlink r:id="rId2302" ref="AB88"/>
    <hyperlink r:id="rId2303" ref="AD88"/>
    <hyperlink r:id="rId2304" ref="AV88"/>
    <hyperlink r:id="rId2305" ref="BD88"/>
    <hyperlink r:id="rId2306" ref="BH88"/>
    <hyperlink r:id="rId2307" ref="BV88"/>
    <hyperlink r:id="rId2308" ref="CD88"/>
    <hyperlink r:id="rId2309" ref="D89"/>
    <hyperlink r:id="rId2310" ref="F89"/>
    <hyperlink r:id="rId2311" ref="H89"/>
    <hyperlink r:id="rId2312" ref="J89"/>
    <hyperlink r:id="rId2313" ref="L89"/>
    <hyperlink r:id="rId2314" ref="N89"/>
    <hyperlink r:id="rId2315" ref="T89"/>
    <hyperlink r:id="rId2316" ref="V89"/>
    <hyperlink r:id="rId2317" ref="X89"/>
    <hyperlink r:id="rId2318" ref="Z89"/>
    <hyperlink r:id="rId2319" ref="AB89"/>
    <hyperlink r:id="rId2320" ref="AD89"/>
    <hyperlink r:id="rId2321" ref="AV89"/>
    <hyperlink r:id="rId2322" ref="BD89"/>
    <hyperlink r:id="rId2323" ref="BH89"/>
    <hyperlink r:id="rId2324" ref="BV89"/>
    <hyperlink r:id="rId2325" ref="CD89"/>
    <hyperlink r:id="rId2326" ref="D90"/>
    <hyperlink r:id="rId2327" ref="F90"/>
    <hyperlink r:id="rId2328" ref="H90"/>
    <hyperlink r:id="rId2329" ref="J90"/>
    <hyperlink r:id="rId2330" ref="L90"/>
    <hyperlink r:id="rId2331" ref="N90"/>
    <hyperlink r:id="rId2332" ref="T90"/>
    <hyperlink r:id="rId2333" ref="V90"/>
    <hyperlink r:id="rId2334" ref="X90"/>
    <hyperlink r:id="rId2335" ref="Z90"/>
    <hyperlink r:id="rId2336" ref="AB90"/>
    <hyperlink r:id="rId2337" ref="AD90"/>
    <hyperlink r:id="rId2338" ref="AV90"/>
    <hyperlink r:id="rId2339" ref="BD90"/>
    <hyperlink r:id="rId2340" ref="BH90"/>
    <hyperlink r:id="rId2341" ref="BV90"/>
    <hyperlink r:id="rId2342" ref="CD90"/>
    <hyperlink r:id="rId2343" ref="D91"/>
    <hyperlink r:id="rId2344" ref="F91"/>
    <hyperlink r:id="rId2345" ref="H91"/>
    <hyperlink r:id="rId2346" ref="J91"/>
    <hyperlink r:id="rId2347" ref="L91"/>
    <hyperlink r:id="rId2348" ref="N91"/>
    <hyperlink r:id="rId2349" ref="T91"/>
    <hyperlink r:id="rId2350" ref="V91"/>
    <hyperlink r:id="rId2351" ref="X91"/>
    <hyperlink r:id="rId2352" ref="Z91"/>
    <hyperlink r:id="rId2353" ref="AB91"/>
    <hyperlink r:id="rId2354" ref="AD91"/>
    <hyperlink r:id="rId2355" ref="AV91"/>
    <hyperlink r:id="rId2356" ref="BD91"/>
    <hyperlink r:id="rId2357" ref="BH91"/>
    <hyperlink r:id="rId2358" ref="BV91"/>
    <hyperlink r:id="rId2359" ref="CD91"/>
    <hyperlink r:id="rId2360" ref="D92"/>
    <hyperlink r:id="rId2361" ref="F92"/>
    <hyperlink r:id="rId2362" ref="H92"/>
    <hyperlink r:id="rId2363" ref="L92"/>
    <hyperlink r:id="rId2364" ref="N92"/>
    <hyperlink r:id="rId2365" ref="T92"/>
    <hyperlink r:id="rId2366" ref="V92"/>
    <hyperlink r:id="rId2367" ref="X92"/>
    <hyperlink r:id="rId2368" ref="Z92"/>
    <hyperlink r:id="rId2369" ref="AB92"/>
    <hyperlink r:id="rId2370" ref="AD92"/>
    <hyperlink r:id="rId2371" ref="AV92"/>
    <hyperlink r:id="rId2372" ref="BD92"/>
    <hyperlink r:id="rId2373" ref="BH92"/>
    <hyperlink r:id="rId2374" ref="BV92"/>
    <hyperlink r:id="rId2375" ref="CD92"/>
    <hyperlink r:id="rId2376" ref="D93"/>
    <hyperlink r:id="rId2377" ref="F93"/>
    <hyperlink r:id="rId2378" ref="L93"/>
    <hyperlink r:id="rId2379" ref="N93"/>
    <hyperlink r:id="rId2380" ref="V93"/>
    <hyperlink r:id="rId2381" ref="X93"/>
    <hyperlink r:id="rId2382" ref="Z93"/>
    <hyperlink r:id="rId2383" ref="AB93"/>
    <hyperlink r:id="rId2384" ref="AD93"/>
    <hyperlink r:id="rId2385" ref="AV93"/>
    <hyperlink r:id="rId2386" ref="BD93"/>
    <hyperlink r:id="rId2387" ref="BH93"/>
    <hyperlink r:id="rId2388" ref="BV93"/>
    <hyperlink r:id="rId2389" ref="CD93"/>
    <hyperlink r:id="rId2390" ref="D94"/>
    <hyperlink r:id="rId2391" ref="F94"/>
    <hyperlink r:id="rId2392" ref="J94"/>
    <hyperlink r:id="rId2393" ref="L94"/>
    <hyperlink r:id="rId2394" ref="N94"/>
    <hyperlink r:id="rId2395" ref="V94"/>
    <hyperlink r:id="rId2396" ref="X94"/>
    <hyperlink r:id="rId2397" ref="Z94"/>
    <hyperlink r:id="rId2398" ref="AB94"/>
    <hyperlink r:id="rId2399" ref="AD94"/>
    <hyperlink r:id="rId2400" ref="AV94"/>
    <hyperlink r:id="rId2401" ref="BD94"/>
    <hyperlink r:id="rId2402" ref="BH94"/>
    <hyperlink r:id="rId2403" ref="BV94"/>
    <hyperlink r:id="rId2404" ref="CD94"/>
    <hyperlink r:id="rId2405" ref="D95"/>
    <hyperlink r:id="rId2406" ref="F95"/>
    <hyperlink r:id="rId2407" ref="J95"/>
    <hyperlink r:id="rId2408" ref="L95"/>
    <hyperlink r:id="rId2409" ref="N95"/>
    <hyperlink r:id="rId2410" ref="V95"/>
    <hyperlink r:id="rId2411" ref="X95"/>
    <hyperlink r:id="rId2412" ref="Z95"/>
    <hyperlink r:id="rId2413" ref="AB95"/>
    <hyperlink r:id="rId2414" ref="AD95"/>
    <hyperlink r:id="rId2415" ref="AV95"/>
    <hyperlink r:id="rId2416" ref="BD95"/>
    <hyperlink r:id="rId2417" ref="BH95"/>
    <hyperlink r:id="rId2418" ref="CD95"/>
    <hyperlink r:id="rId2419" ref="D96"/>
    <hyperlink r:id="rId2420" ref="F96"/>
    <hyperlink r:id="rId2421" ref="J96"/>
    <hyperlink r:id="rId2422" ref="L96"/>
    <hyperlink r:id="rId2423" ref="N96"/>
    <hyperlink r:id="rId2424" ref="V96"/>
    <hyperlink r:id="rId2425" ref="X96"/>
    <hyperlink r:id="rId2426" ref="Z96"/>
    <hyperlink r:id="rId2427" ref="AB96"/>
    <hyperlink r:id="rId2428" ref="AD96"/>
    <hyperlink r:id="rId2429" ref="AV96"/>
    <hyperlink r:id="rId2430" ref="BD96"/>
    <hyperlink r:id="rId2431" ref="BH96"/>
    <hyperlink r:id="rId2432" ref="CD96"/>
    <hyperlink r:id="rId2433" ref="F97"/>
    <hyperlink r:id="rId2434" ref="J97"/>
    <hyperlink r:id="rId2435" ref="L97"/>
    <hyperlink r:id="rId2436" ref="N97"/>
    <hyperlink r:id="rId2437" ref="V97"/>
    <hyperlink r:id="rId2438" ref="X97"/>
    <hyperlink r:id="rId2439" ref="Z97"/>
    <hyperlink r:id="rId2440" ref="AB97"/>
    <hyperlink r:id="rId2441" ref="AD97"/>
    <hyperlink r:id="rId2442" ref="AV97"/>
    <hyperlink r:id="rId2443" ref="BD97"/>
    <hyperlink r:id="rId2444" ref="BH97"/>
    <hyperlink r:id="rId2445" ref="CD97"/>
    <hyperlink r:id="rId2446" ref="F98"/>
    <hyperlink r:id="rId2447" ref="J98"/>
    <hyperlink r:id="rId2448" ref="L98"/>
    <hyperlink r:id="rId2449" ref="N98"/>
    <hyperlink r:id="rId2450" ref="V98"/>
    <hyperlink r:id="rId2451" ref="X98"/>
    <hyperlink r:id="rId2452" ref="Z98"/>
    <hyperlink r:id="rId2453" ref="AB98"/>
    <hyperlink r:id="rId2454" ref="AD98"/>
    <hyperlink r:id="rId2455" ref="AV98"/>
    <hyperlink r:id="rId2456" ref="BD98"/>
    <hyperlink r:id="rId2457" ref="BH98"/>
    <hyperlink r:id="rId2458" ref="CD98"/>
    <hyperlink r:id="rId2459" ref="F99"/>
    <hyperlink r:id="rId2460" ref="J99"/>
    <hyperlink r:id="rId2461" ref="L99"/>
    <hyperlink r:id="rId2462" ref="N99"/>
    <hyperlink r:id="rId2463" ref="V99"/>
    <hyperlink r:id="rId2464" ref="X99"/>
    <hyperlink r:id="rId2465" ref="Z99"/>
    <hyperlink r:id="rId2466" ref="AB99"/>
    <hyperlink r:id="rId2467" ref="AD99"/>
    <hyperlink r:id="rId2468" ref="AV99"/>
    <hyperlink r:id="rId2469" ref="BD99"/>
    <hyperlink r:id="rId2470" ref="BH99"/>
    <hyperlink r:id="rId2471" ref="CD99"/>
    <hyperlink r:id="rId2472" ref="F100"/>
    <hyperlink r:id="rId2473" ref="J100"/>
    <hyperlink r:id="rId2474" ref="L100"/>
    <hyperlink r:id="rId2475" ref="N100"/>
    <hyperlink r:id="rId2476" ref="V100"/>
    <hyperlink r:id="rId2477" ref="X100"/>
    <hyperlink r:id="rId2478" ref="Z100"/>
    <hyperlink r:id="rId2479" ref="AB100"/>
    <hyperlink r:id="rId2480" ref="AD100"/>
    <hyperlink r:id="rId2481" ref="AV100"/>
    <hyperlink r:id="rId2482" ref="BD100"/>
    <hyperlink r:id="rId2483" ref="BH100"/>
    <hyperlink r:id="rId2484" ref="CD100"/>
    <hyperlink r:id="rId2485" ref="F101"/>
    <hyperlink r:id="rId2486" ref="J101"/>
    <hyperlink r:id="rId2487" ref="L101"/>
    <hyperlink r:id="rId2488" ref="N101"/>
    <hyperlink r:id="rId2489" ref="V101"/>
    <hyperlink r:id="rId2490" ref="X101"/>
    <hyperlink r:id="rId2491" ref="Z101"/>
    <hyperlink r:id="rId2492" ref="AB101"/>
    <hyperlink r:id="rId2493" ref="AD101"/>
    <hyperlink r:id="rId2494" ref="AV101"/>
    <hyperlink r:id="rId2495" ref="BD101"/>
    <hyperlink r:id="rId2496" ref="BH101"/>
    <hyperlink r:id="rId2497" location="post-13076288" ref="CD101"/>
    <hyperlink r:id="rId2498" ref="F102"/>
    <hyperlink r:id="rId2499" ref="J102"/>
    <hyperlink r:id="rId2500" ref="L102"/>
    <hyperlink r:id="rId2501" ref="N102"/>
    <hyperlink r:id="rId2502" ref="V102"/>
    <hyperlink r:id="rId2503" ref="X102"/>
    <hyperlink r:id="rId2504" ref="Z102"/>
    <hyperlink r:id="rId2505" ref="AB102"/>
    <hyperlink r:id="rId2506" ref="AD102"/>
    <hyperlink r:id="rId2507" ref="AV102"/>
    <hyperlink r:id="rId2508" ref="BD102"/>
    <hyperlink r:id="rId2509" ref="BH102"/>
    <hyperlink r:id="rId2510" location="Huras_" ref="CD102"/>
    <hyperlink r:id="rId2511" ref="F103"/>
    <hyperlink r:id="rId2512" ref="J103"/>
    <hyperlink r:id="rId2513" ref="L103"/>
    <hyperlink r:id="rId2514" ref="N103"/>
    <hyperlink r:id="rId2515" ref="V103"/>
    <hyperlink r:id="rId2516" ref="X103"/>
    <hyperlink r:id="rId2517" ref="Z103"/>
    <hyperlink r:id="rId2518" ref="AB103"/>
    <hyperlink r:id="rId2519" ref="AD103"/>
    <hyperlink r:id="rId2520" ref="AV103"/>
    <hyperlink r:id="rId2521" ref="BD103"/>
    <hyperlink r:id="rId2522" ref="BH103"/>
    <hyperlink r:id="rId2523" location="Components_" ref="CD103"/>
    <hyperlink r:id="rId2524" ref="F104"/>
    <hyperlink r:id="rId2525" ref="J104"/>
    <hyperlink r:id="rId2526" ref="L104"/>
    <hyperlink r:id="rId2527" ref="N104"/>
    <hyperlink r:id="rId2528" ref="V104"/>
    <hyperlink r:id="rId2529" ref="X104"/>
    <hyperlink r:id="rId2530" ref="Z104"/>
    <hyperlink r:id="rId2531" ref="AB104"/>
    <hyperlink r:id="rId2532" ref="AD104"/>
    <hyperlink r:id="rId2533" ref="AV104"/>
    <hyperlink r:id="rId2534" ref="BD104"/>
    <hyperlink r:id="rId2535" ref="BH104"/>
    <hyperlink r:id="rId2536" ref="CD104"/>
    <hyperlink r:id="rId2537" ref="F105"/>
    <hyperlink r:id="rId2538" ref="J105"/>
    <hyperlink r:id="rId2539" ref="L105"/>
    <hyperlink r:id="rId2540" ref="N105"/>
    <hyperlink r:id="rId2541" ref="V105"/>
    <hyperlink r:id="rId2542" ref="X105"/>
    <hyperlink r:id="rId2543" ref="Z105"/>
    <hyperlink r:id="rId2544" ref="AB105"/>
    <hyperlink r:id="rId2545" ref="AD105"/>
    <hyperlink r:id="rId2546" ref="AV105"/>
    <hyperlink r:id="rId2547" ref="BD105"/>
    <hyperlink r:id="rId2548" ref="BH105"/>
    <hyperlink r:id="rId2549" ref="CD105"/>
    <hyperlink r:id="rId2550" ref="F106"/>
    <hyperlink r:id="rId2551" ref="J106"/>
    <hyperlink r:id="rId2552" ref="L106"/>
    <hyperlink r:id="rId2553" ref="N106"/>
    <hyperlink r:id="rId2554" ref="V106"/>
    <hyperlink r:id="rId2555" ref="X106"/>
    <hyperlink r:id="rId2556" ref="Z106"/>
    <hyperlink r:id="rId2557" ref="AB106"/>
    <hyperlink r:id="rId2558" ref="AD106"/>
    <hyperlink r:id="rId2559" ref="AV106"/>
    <hyperlink r:id="rId2560" ref="BD106"/>
    <hyperlink r:id="rId2561" ref="BH106"/>
    <hyperlink r:id="rId2562" ref="CD106"/>
    <hyperlink r:id="rId2563" ref="F107"/>
    <hyperlink r:id="rId2564" ref="J107"/>
    <hyperlink r:id="rId2565" ref="L107"/>
    <hyperlink r:id="rId2566" ref="N107"/>
    <hyperlink r:id="rId2567" ref="V107"/>
    <hyperlink r:id="rId2568" ref="X107"/>
    <hyperlink r:id="rId2569" ref="Z107"/>
    <hyperlink r:id="rId2570" ref="AB107"/>
    <hyperlink r:id="rId2571" ref="AD107"/>
    <hyperlink r:id="rId2572" ref="AV107"/>
    <hyperlink r:id="rId2573" ref="BD107"/>
    <hyperlink r:id="rId2574" ref="BH107"/>
    <hyperlink r:id="rId2575" ref="CD107"/>
    <hyperlink r:id="rId2576" ref="F108"/>
    <hyperlink r:id="rId2577" ref="J108"/>
    <hyperlink r:id="rId2578" ref="L108"/>
    <hyperlink r:id="rId2579" ref="N108"/>
    <hyperlink r:id="rId2580" ref="V108"/>
    <hyperlink r:id="rId2581" ref="X108"/>
    <hyperlink r:id="rId2582" ref="Z108"/>
    <hyperlink r:id="rId2583" ref="AB108"/>
    <hyperlink r:id="rId2584" ref="AD108"/>
    <hyperlink r:id="rId2585" ref="AV108"/>
    <hyperlink r:id="rId2586" ref="BD108"/>
    <hyperlink r:id="rId2587" ref="BH108"/>
    <hyperlink r:id="rId2588" ref="CD108"/>
    <hyperlink r:id="rId2589" ref="F109"/>
    <hyperlink r:id="rId2590" ref="J109"/>
    <hyperlink r:id="rId2591" ref="L109"/>
    <hyperlink r:id="rId2592" ref="N109"/>
    <hyperlink r:id="rId2593" ref="V109"/>
    <hyperlink r:id="rId2594" ref="X109"/>
    <hyperlink r:id="rId2595" ref="Z109"/>
    <hyperlink r:id="rId2596" ref="AB109"/>
    <hyperlink r:id="rId2597" ref="AD109"/>
    <hyperlink r:id="rId2598" ref="AV109"/>
    <hyperlink r:id="rId2599" ref="BD109"/>
    <hyperlink r:id="rId2600" ref="BH109"/>
    <hyperlink r:id="rId2601" ref="CD109"/>
    <hyperlink r:id="rId2602" ref="F110"/>
    <hyperlink r:id="rId2603" ref="J110"/>
    <hyperlink r:id="rId2604" ref="L110"/>
    <hyperlink r:id="rId2605" ref="N110"/>
    <hyperlink r:id="rId2606" ref="V110"/>
    <hyperlink r:id="rId2607" ref="Z110"/>
    <hyperlink r:id="rId2608" ref="AB110"/>
    <hyperlink r:id="rId2609" ref="AD110"/>
    <hyperlink r:id="rId2610" ref="AV110"/>
    <hyperlink r:id="rId2611" ref="BD110"/>
    <hyperlink r:id="rId2612" ref="BH110"/>
    <hyperlink r:id="rId2613" ref="F111"/>
    <hyperlink r:id="rId2614" ref="J111"/>
    <hyperlink r:id="rId2615" ref="L111"/>
    <hyperlink r:id="rId2616" ref="N111"/>
    <hyperlink r:id="rId2617" ref="V111"/>
    <hyperlink r:id="rId2618" ref="Z111"/>
    <hyperlink r:id="rId2619" ref="AB111"/>
    <hyperlink r:id="rId2620" ref="AD111"/>
    <hyperlink r:id="rId2621" ref="AV111"/>
    <hyperlink r:id="rId2622" ref="BD111"/>
    <hyperlink r:id="rId2623" ref="BH111"/>
    <hyperlink r:id="rId2624" ref="F112"/>
    <hyperlink r:id="rId2625" ref="J112"/>
    <hyperlink r:id="rId2626" ref="L112"/>
    <hyperlink r:id="rId2627" ref="N112"/>
    <hyperlink r:id="rId2628" ref="V112"/>
    <hyperlink r:id="rId2629" ref="Z112"/>
    <hyperlink r:id="rId2630" ref="AB112"/>
    <hyperlink r:id="rId2631" ref="AD112"/>
    <hyperlink r:id="rId2632" ref="AV112"/>
    <hyperlink r:id="rId2633" ref="BD112"/>
    <hyperlink r:id="rId2634" ref="BH112"/>
    <hyperlink r:id="rId2635" ref="F113"/>
    <hyperlink r:id="rId2636" ref="J113"/>
    <hyperlink r:id="rId2637" ref="L113"/>
    <hyperlink r:id="rId2638" ref="N113"/>
    <hyperlink r:id="rId2639" ref="V113"/>
    <hyperlink r:id="rId2640" ref="Z113"/>
    <hyperlink r:id="rId2641" ref="AB113"/>
    <hyperlink r:id="rId2642" ref="AD113"/>
    <hyperlink r:id="rId2643" ref="BD113"/>
    <hyperlink r:id="rId2644" ref="BH113"/>
    <hyperlink r:id="rId2645" ref="F114"/>
    <hyperlink r:id="rId2646" ref="J114"/>
    <hyperlink r:id="rId2647" ref="L114"/>
    <hyperlink r:id="rId2648" ref="N114"/>
    <hyperlink r:id="rId2649" ref="V114"/>
    <hyperlink r:id="rId2650" ref="Z114"/>
    <hyperlink r:id="rId2651" ref="AB114"/>
    <hyperlink r:id="rId2652" ref="AD114"/>
    <hyperlink r:id="rId2653" ref="BD114"/>
    <hyperlink r:id="rId2654" ref="BH114"/>
    <hyperlink r:id="rId2655" ref="F115"/>
    <hyperlink r:id="rId2656" ref="J115"/>
    <hyperlink r:id="rId2657" ref="L115"/>
    <hyperlink r:id="rId2658" ref="N115"/>
    <hyperlink r:id="rId2659" ref="V115"/>
    <hyperlink r:id="rId2660" ref="Z115"/>
    <hyperlink r:id="rId2661" ref="AB115"/>
    <hyperlink r:id="rId2662" ref="AD115"/>
    <hyperlink r:id="rId2663" ref="BD115"/>
    <hyperlink r:id="rId2664" ref="BH115"/>
    <hyperlink r:id="rId2665" ref="F116"/>
    <hyperlink r:id="rId2666" ref="J116"/>
    <hyperlink r:id="rId2667" ref="L116"/>
    <hyperlink r:id="rId2668" ref="N116"/>
    <hyperlink r:id="rId2669" ref="V116"/>
    <hyperlink r:id="rId2670" ref="Z116"/>
    <hyperlink r:id="rId2671" ref="AB116"/>
    <hyperlink r:id="rId2672" ref="AD116"/>
    <hyperlink r:id="rId2673" ref="BD116"/>
    <hyperlink r:id="rId2674" ref="BH116"/>
    <hyperlink r:id="rId2675" ref="F117"/>
    <hyperlink r:id="rId2676" ref="J117"/>
    <hyperlink r:id="rId2677" ref="L117"/>
    <hyperlink r:id="rId2678" ref="N117"/>
    <hyperlink r:id="rId2679" ref="V117"/>
    <hyperlink r:id="rId2680" ref="Z117"/>
    <hyperlink r:id="rId2681" ref="AB117"/>
    <hyperlink r:id="rId2682" ref="AD117"/>
    <hyperlink r:id="rId2683" ref="BD117"/>
    <hyperlink r:id="rId2684" ref="BH117"/>
    <hyperlink r:id="rId2685" ref="F118"/>
    <hyperlink r:id="rId2686" ref="J118"/>
    <hyperlink r:id="rId2687" ref="L118"/>
    <hyperlink r:id="rId2688" ref="N118"/>
    <hyperlink r:id="rId2689" ref="V118"/>
    <hyperlink r:id="rId2690" ref="Z118"/>
    <hyperlink r:id="rId2691" ref="AB118"/>
    <hyperlink r:id="rId2692" ref="AD118"/>
    <hyperlink r:id="rId2693" ref="BD118"/>
    <hyperlink r:id="rId2694" ref="BH118"/>
    <hyperlink r:id="rId2695" ref="F119"/>
    <hyperlink r:id="rId2696" ref="J119"/>
    <hyperlink r:id="rId2697" ref="L119"/>
    <hyperlink r:id="rId2698" location="Digi-Egg_of_Courage" ref="N119"/>
    <hyperlink r:id="rId2699" ref="V119"/>
    <hyperlink r:id="rId2700" ref="Z119"/>
    <hyperlink r:id="rId2701" ref="AB119"/>
    <hyperlink r:id="rId2702" ref="AD119"/>
    <hyperlink r:id="rId2703" ref="BD119"/>
    <hyperlink r:id="rId2704" ref="BH119"/>
    <hyperlink r:id="rId2705" ref="F120"/>
    <hyperlink r:id="rId2706" ref="J120"/>
    <hyperlink r:id="rId2707" ref="L120"/>
    <hyperlink r:id="rId2708" location="Digi-Egg_of_Friendship" ref="N120"/>
    <hyperlink r:id="rId2709" location="Dragon_Quest_IX" ref="V120"/>
    <hyperlink r:id="rId2710" ref="Z120"/>
    <hyperlink r:id="rId2711" ref="AB120"/>
    <hyperlink r:id="rId2712" ref="AD120"/>
    <hyperlink r:id="rId2713" ref="BD120"/>
    <hyperlink r:id="rId2714" ref="BH120"/>
    <hyperlink r:id="rId2715" ref="F121"/>
    <hyperlink r:id="rId2716" ref="J121"/>
    <hyperlink r:id="rId2717" ref="L121"/>
    <hyperlink r:id="rId2718" location="Digi-Egg_of_Love" ref="N121"/>
    <hyperlink r:id="rId2719" ref="V121"/>
    <hyperlink r:id="rId2720" ref="Z121"/>
    <hyperlink r:id="rId2721" ref="AB121"/>
    <hyperlink r:id="rId2722" ref="AD121"/>
    <hyperlink r:id="rId2723" ref="BD121"/>
    <hyperlink r:id="rId2724" ref="BH121"/>
    <hyperlink r:id="rId2725" ref="F122"/>
    <hyperlink r:id="rId2726" ref="J122"/>
    <hyperlink r:id="rId2727" ref="L122"/>
    <hyperlink r:id="rId2728" location="Digi-Egg_of_Sincerity" ref="N122"/>
    <hyperlink r:id="rId2729" ref="V122"/>
    <hyperlink r:id="rId2730" ref="Z122"/>
    <hyperlink r:id="rId2731" ref="AB122"/>
    <hyperlink r:id="rId2732" ref="AD122"/>
    <hyperlink r:id="rId2733" ref="BD122"/>
    <hyperlink r:id="rId2734" ref="BH122"/>
    <hyperlink r:id="rId2735" ref="F123"/>
    <hyperlink r:id="rId2736" ref="J123"/>
    <hyperlink r:id="rId2737" ref="L123"/>
    <hyperlink r:id="rId2738" location="Digi-Egg_of_Knowledge" ref="N123"/>
    <hyperlink r:id="rId2739" ref="V123"/>
    <hyperlink r:id="rId2740" ref="Z123"/>
    <hyperlink r:id="rId2741" ref="AB123"/>
    <hyperlink r:id="rId2742" ref="AD123"/>
    <hyperlink r:id="rId2743" ref="BD123"/>
    <hyperlink r:id="rId2744" ref="BH123"/>
    <hyperlink r:id="rId2745" ref="F124"/>
    <hyperlink r:id="rId2746" ref="J124"/>
    <hyperlink r:id="rId2747" ref="L124"/>
    <hyperlink r:id="rId2748" location="Digi-Egg_of_Reliability" ref="N124"/>
    <hyperlink r:id="rId2749" ref="Z124"/>
    <hyperlink r:id="rId2750" ref="AB124"/>
    <hyperlink r:id="rId2751" ref="AD124"/>
    <hyperlink r:id="rId2752" ref="BD124"/>
    <hyperlink r:id="rId2753" ref="BH124"/>
    <hyperlink r:id="rId2754" ref="F125"/>
    <hyperlink r:id="rId2755" ref="J125"/>
    <hyperlink r:id="rId2756" ref="L125"/>
    <hyperlink r:id="rId2757" location="Digi-Egg_of_Hope" ref="N125"/>
    <hyperlink r:id="rId2758" ref="Z125"/>
    <hyperlink r:id="rId2759" ref="AB125"/>
    <hyperlink r:id="rId2760" ref="AD125"/>
    <hyperlink r:id="rId2761" ref="BD125"/>
    <hyperlink r:id="rId2762" ref="BH125"/>
    <hyperlink r:id="rId2763" ref="F126"/>
    <hyperlink r:id="rId2764" ref="J126"/>
    <hyperlink r:id="rId2765" ref="L126"/>
    <hyperlink r:id="rId2766" location="Digi-Egg_of_Light" ref="N126"/>
    <hyperlink r:id="rId2767" ref="Z126"/>
    <hyperlink r:id="rId2768" ref="AB126"/>
    <hyperlink r:id="rId2769" ref="AD126"/>
    <hyperlink r:id="rId2770" ref="BD126"/>
    <hyperlink r:id="rId2771" ref="BH126"/>
    <hyperlink r:id="rId2772" ref="F127"/>
    <hyperlink r:id="rId2773" ref="J127"/>
    <hyperlink r:id="rId2774" ref="L127"/>
    <hyperlink r:id="rId2775" location="Digi-Egg_of_Kindness" ref="N127"/>
    <hyperlink r:id="rId2776" ref="Z127"/>
    <hyperlink r:id="rId2777" ref="AB127"/>
    <hyperlink r:id="rId2778" ref="AD127"/>
    <hyperlink r:id="rId2779" ref="BD127"/>
    <hyperlink r:id="rId2780" ref="BH127"/>
    <hyperlink r:id="rId2781" ref="F128"/>
    <hyperlink r:id="rId2782" ref="J128"/>
    <hyperlink r:id="rId2783" ref="L128"/>
    <hyperlink r:id="rId2784" location="Digi-Egg_of_Miracles" ref="N128"/>
    <hyperlink r:id="rId2785" ref="Z128"/>
    <hyperlink r:id="rId2786" ref="AB128"/>
    <hyperlink r:id="rId2787" ref="AD128"/>
    <hyperlink r:id="rId2788" ref="BH128"/>
    <hyperlink r:id="rId2789" ref="F129"/>
    <hyperlink r:id="rId2790" ref="J129"/>
    <hyperlink r:id="rId2791" ref="L129"/>
    <hyperlink r:id="rId2792" location="Digi-Egg_of_Destiny" ref="N129"/>
    <hyperlink r:id="rId2793" ref="Z129"/>
    <hyperlink r:id="rId2794" ref="AB129"/>
    <hyperlink r:id="rId2795" ref="AD129"/>
    <hyperlink r:id="rId2796" ref="BH129"/>
    <hyperlink r:id="rId2797" ref="F130"/>
    <hyperlink r:id="rId2798" ref="J130"/>
    <hyperlink r:id="rId2799" ref="L130"/>
    <hyperlink r:id="rId2800" ref="Z130"/>
    <hyperlink r:id="rId2801" ref="AB130"/>
    <hyperlink r:id="rId2802" ref="AD130"/>
    <hyperlink r:id="rId2803" ref="BH130"/>
    <hyperlink r:id="rId2804" ref="F131"/>
    <hyperlink r:id="rId2805" ref="J131"/>
    <hyperlink r:id="rId2806" ref="L131"/>
    <hyperlink r:id="rId2807" ref="Z131"/>
    <hyperlink r:id="rId2808" ref="AB131"/>
    <hyperlink r:id="rId2809" ref="AD131"/>
    <hyperlink r:id="rId2810" ref="BH131"/>
    <hyperlink r:id="rId2811" ref="F132"/>
    <hyperlink r:id="rId2812" ref="J132"/>
    <hyperlink r:id="rId2813" ref="L132"/>
    <hyperlink r:id="rId2814" ref="Z132"/>
    <hyperlink r:id="rId2815" ref="AB132"/>
    <hyperlink r:id="rId2816" ref="AD132"/>
    <hyperlink r:id="rId2817" ref="BH132"/>
    <hyperlink r:id="rId2818" ref="F133"/>
    <hyperlink r:id="rId2819" ref="J133"/>
    <hyperlink r:id="rId2820" ref="L133"/>
    <hyperlink r:id="rId2821" ref="Z133"/>
    <hyperlink r:id="rId2822" ref="AB133"/>
    <hyperlink r:id="rId2823" ref="AD133"/>
    <hyperlink r:id="rId2824" ref="BH133"/>
    <hyperlink r:id="rId2825" ref="F134"/>
    <hyperlink r:id="rId2826" ref="J134"/>
    <hyperlink r:id="rId2827" ref="L134"/>
    <hyperlink r:id="rId2828" ref="Z134"/>
    <hyperlink r:id="rId2829" ref="AB134"/>
    <hyperlink r:id="rId2830" ref="AD134"/>
    <hyperlink r:id="rId2831" ref="BH134"/>
    <hyperlink r:id="rId2832" ref="F135"/>
    <hyperlink r:id="rId2833" ref="J135"/>
    <hyperlink r:id="rId2834" ref="L135"/>
    <hyperlink r:id="rId2835" ref="Z135"/>
    <hyperlink r:id="rId2836" ref="AB135"/>
    <hyperlink r:id="rId2837" ref="AD135"/>
    <hyperlink r:id="rId2838" ref="BH135"/>
    <hyperlink r:id="rId2839" ref="F136"/>
    <hyperlink r:id="rId2840" ref="J136"/>
    <hyperlink r:id="rId2841" ref="L136"/>
    <hyperlink r:id="rId2842" ref="Z136"/>
    <hyperlink r:id="rId2843" ref="AB136"/>
    <hyperlink r:id="rId2844" ref="AD136"/>
    <hyperlink r:id="rId2845" ref="BH136"/>
    <hyperlink r:id="rId2846" ref="F137"/>
    <hyperlink r:id="rId2847" ref="J137"/>
    <hyperlink r:id="rId2848" ref="L137"/>
    <hyperlink r:id="rId2849" ref="Z137"/>
    <hyperlink r:id="rId2850" ref="AB137"/>
    <hyperlink r:id="rId2851" ref="AD137"/>
    <hyperlink r:id="rId2852" ref="BH137"/>
    <hyperlink r:id="rId2853" ref="F138"/>
    <hyperlink r:id="rId2854" ref="J138"/>
    <hyperlink r:id="rId2855" ref="L138"/>
    <hyperlink r:id="rId2856" ref="Z138"/>
    <hyperlink r:id="rId2857" ref="AB138"/>
    <hyperlink r:id="rId2858" ref="AD138"/>
    <hyperlink r:id="rId2859" ref="BH138"/>
    <hyperlink r:id="rId2860" ref="F139"/>
    <hyperlink r:id="rId2861" ref="J139"/>
    <hyperlink r:id="rId2862" ref="L139"/>
    <hyperlink r:id="rId2863" ref="Z139"/>
    <hyperlink r:id="rId2864" ref="AB139"/>
    <hyperlink r:id="rId2865" ref="AD139"/>
    <hyperlink r:id="rId2866" ref="BH139"/>
    <hyperlink r:id="rId2867" ref="F140"/>
    <hyperlink r:id="rId2868" ref="J140"/>
    <hyperlink r:id="rId2869" ref="L140"/>
    <hyperlink r:id="rId2870" ref="Z140"/>
    <hyperlink r:id="rId2871" ref="AB140"/>
    <hyperlink r:id="rId2872" ref="AD140"/>
    <hyperlink r:id="rId2873" ref="BH140"/>
    <hyperlink r:id="rId2874" ref="F141"/>
    <hyperlink r:id="rId2875" ref="J141"/>
    <hyperlink r:id="rId2876" ref="L141"/>
    <hyperlink r:id="rId2877" ref="Z141"/>
    <hyperlink r:id="rId2878" ref="AB141"/>
    <hyperlink r:id="rId2879" ref="AD141"/>
    <hyperlink r:id="rId2880" ref="BH141"/>
    <hyperlink r:id="rId2881" ref="F142"/>
    <hyperlink r:id="rId2882" ref="J142"/>
    <hyperlink r:id="rId2883" ref="L142"/>
    <hyperlink r:id="rId2884" ref="Z142"/>
    <hyperlink r:id="rId2885" ref="AB142"/>
    <hyperlink r:id="rId2886" ref="AD142"/>
    <hyperlink r:id="rId2887" ref="BH142"/>
    <hyperlink r:id="rId2888" ref="F143"/>
    <hyperlink r:id="rId2889" ref="J143"/>
    <hyperlink r:id="rId2890" ref="L143"/>
    <hyperlink r:id="rId2891" ref="Z143"/>
    <hyperlink r:id="rId2892" ref="AB143"/>
    <hyperlink r:id="rId2893" ref="AD143"/>
    <hyperlink r:id="rId2894" ref="BH143"/>
    <hyperlink r:id="rId2895" ref="F144"/>
    <hyperlink r:id="rId2896" ref="J144"/>
    <hyperlink r:id="rId2897" ref="L144"/>
    <hyperlink r:id="rId2898" ref="Z144"/>
    <hyperlink r:id="rId2899" ref="AB144"/>
    <hyperlink r:id="rId2900" ref="AD144"/>
    <hyperlink r:id="rId2901" ref="BH144"/>
    <hyperlink r:id="rId2902" ref="F145"/>
    <hyperlink r:id="rId2903" ref="J145"/>
    <hyperlink r:id="rId2904" ref="L145"/>
    <hyperlink r:id="rId2905" ref="Z145"/>
    <hyperlink r:id="rId2906" ref="AB145"/>
    <hyperlink r:id="rId2907" ref="AD145"/>
    <hyperlink r:id="rId2908" ref="BH145"/>
    <hyperlink r:id="rId2909" ref="F146"/>
    <hyperlink r:id="rId2910" ref="J146"/>
    <hyperlink r:id="rId2911" ref="L146"/>
    <hyperlink r:id="rId2912" ref="Z146"/>
    <hyperlink r:id="rId2913" ref="AB146"/>
    <hyperlink r:id="rId2914" ref="AD146"/>
    <hyperlink r:id="rId2915" ref="BH146"/>
    <hyperlink r:id="rId2916" ref="F147"/>
    <hyperlink r:id="rId2917" ref="J147"/>
    <hyperlink r:id="rId2918" ref="L147"/>
    <hyperlink r:id="rId2919" ref="Z147"/>
    <hyperlink r:id="rId2920" ref="AB147"/>
    <hyperlink r:id="rId2921" ref="AD147"/>
    <hyperlink r:id="rId2922" ref="BH147"/>
    <hyperlink r:id="rId2923" ref="F148"/>
    <hyperlink r:id="rId2924" ref="J148"/>
    <hyperlink r:id="rId2925" ref="L148"/>
    <hyperlink r:id="rId2926" ref="Z148"/>
    <hyperlink r:id="rId2927" ref="AB148"/>
    <hyperlink r:id="rId2928" ref="AD148"/>
    <hyperlink r:id="rId2929" ref="BH148"/>
    <hyperlink r:id="rId2930" ref="F149"/>
    <hyperlink r:id="rId2931" ref="J149"/>
    <hyperlink r:id="rId2932" ref="L149"/>
    <hyperlink r:id="rId2933" ref="Z149"/>
    <hyperlink r:id="rId2934" ref="AB149"/>
    <hyperlink r:id="rId2935" ref="AD149"/>
    <hyperlink r:id="rId2936" ref="BH149"/>
    <hyperlink r:id="rId2937" ref="F150"/>
    <hyperlink r:id="rId2938" ref="J150"/>
    <hyperlink r:id="rId2939" ref="L150"/>
    <hyperlink r:id="rId2940" ref="Z150"/>
    <hyperlink r:id="rId2941" ref="AB150"/>
    <hyperlink r:id="rId2942" ref="AD150"/>
    <hyperlink r:id="rId2943" ref="BH150"/>
    <hyperlink r:id="rId2944" ref="F151"/>
    <hyperlink r:id="rId2945" ref="J151"/>
    <hyperlink r:id="rId2946" ref="L151"/>
    <hyperlink r:id="rId2947" ref="Z151"/>
    <hyperlink r:id="rId2948" ref="AB151"/>
    <hyperlink r:id="rId2949" ref="AD151"/>
    <hyperlink r:id="rId2950" ref="BH151"/>
    <hyperlink r:id="rId2951" ref="F152"/>
    <hyperlink r:id="rId2952" ref="J152"/>
    <hyperlink r:id="rId2953" ref="L152"/>
    <hyperlink r:id="rId2954" ref="Z152"/>
    <hyperlink r:id="rId2955" ref="AB152"/>
    <hyperlink r:id="rId2956" ref="AD152"/>
    <hyperlink r:id="rId2957" ref="BH152"/>
    <hyperlink r:id="rId2958" ref="F153"/>
    <hyperlink r:id="rId2959" ref="J153"/>
    <hyperlink r:id="rId2960" ref="L153"/>
    <hyperlink r:id="rId2961" ref="Z153"/>
    <hyperlink r:id="rId2962" ref="AB153"/>
    <hyperlink r:id="rId2963" ref="AD153"/>
    <hyperlink r:id="rId2964" ref="BH153"/>
    <hyperlink r:id="rId2965" ref="F154"/>
    <hyperlink r:id="rId2966" ref="J154"/>
    <hyperlink r:id="rId2967" ref="L154"/>
    <hyperlink r:id="rId2968" ref="Z154"/>
    <hyperlink r:id="rId2969" ref="AB154"/>
    <hyperlink r:id="rId2970" ref="AD154"/>
    <hyperlink r:id="rId2971" ref="BH154"/>
    <hyperlink r:id="rId2972" ref="F155"/>
    <hyperlink r:id="rId2973" ref="J155"/>
    <hyperlink r:id="rId2974" ref="L155"/>
    <hyperlink r:id="rId2975" ref="Z155"/>
    <hyperlink r:id="rId2976" ref="AB155"/>
    <hyperlink r:id="rId2977" ref="AD155"/>
    <hyperlink r:id="rId2978" ref="F156"/>
    <hyperlink r:id="rId2979" ref="J156"/>
    <hyperlink r:id="rId2980" ref="L156"/>
    <hyperlink r:id="rId2981" ref="Z156"/>
    <hyperlink r:id="rId2982" ref="AB156"/>
    <hyperlink r:id="rId2983" ref="AD156"/>
    <hyperlink r:id="rId2984" ref="F157"/>
    <hyperlink r:id="rId2985" ref="J157"/>
    <hyperlink r:id="rId2986" ref="L157"/>
    <hyperlink r:id="rId2987" ref="Z157"/>
    <hyperlink r:id="rId2988" ref="AD157"/>
    <hyperlink r:id="rId2989" ref="F158"/>
    <hyperlink r:id="rId2990" ref="J158"/>
    <hyperlink r:id="rId2991" ref="L158"/>
    <hyperlink r:id="rId2992" ref="Z158"/>
    <hyperlink r:id="rId2993" ref="AD158"/>
    <hyperlink r:id="rId2994" ref="F159"/>
    <hyperlink r:id="rId2995" ref="J159"/>
    <hyperlink r:id="rId2996" ref="L159"/>
    <hyperlink r:id="rId2997" ref="Z159"/>
    <hyperlink r:id="rId2998" ref="AD159"/>
    <hyperlink r:id="rId2999" ref="F160"/>
    <hyperlink r:id="rId3000" ref="J160"/>
    <hyperlink r:id="rId3001" ref="L160"/>
    <hyperlink r:id="rId3002" ref="Z160"/>
    <hyperlink r:id="rId3003" ref="AD160"/>
    <hyperlink r:id="rId3004" ref="F161"/>
    <hyperlink r:id="rId3005" ref="J161"/>
    <hyperlink r:id="rId3006" ref="L161"/>
    <hyperlink r:id="rId3007" ref="AD161"/>
    <hyperlink r:id="rId3008" location="Combat" ref="F162"/>
    <hyperlink r:id="rId3009" ref="J162"/>
    <hyperlink r:id="rId3010" ref="L162"/>
    <hyperlink r:id="rId3011" ref="AD162"/>
    <hyperlink r:id="rId3012" ref="F163"/>
    <hyperlink r:id="rId3013" ref="J163"/>
    <hyperlink r:id="rId3014" ref="L163"/>
    <hyperlink r:id="rId3015" ref="AD163"/>
    <hyperlink r:id="rId3016" ref="J164"/>
    <hyperlink r:id="rId3017" ref="L164"/>
    <hyperlink r:id="rId3018" ref="AD164"/>
    <hyperlink r:id="rId3019" ref="F165"/>
    <hyperlink r:id="rId3020" ref="J165"/>
    <hyperlink r:id="rId3021" ref="L165"/>
    <hyperlink r:id="rId3022" ref="AD165"/>
    <hyperlink r:id="rId3023" ref="F166"/>
    <hyperlink r:id="rId3024" ref="J166"/>
    <hyperlink r:id="rId3025" ref="L166"/>
    <hyperlink r:id="rId3026" ref="AD166"/>
    <hyperlink r:id="rId3027" ref="F167"/>
    <hyperlink r:id="rId3028" ref="J167"/>
    <hyperlink r:id="rId3029" ref="L167"/>
    <hyperlink r:id="rId3030" ref="AD167"/>
    <hyperlink r:id="rId3031" ref="F168"/>
    <hyperlink r:id="rId3032" ref="J168"/>
    <hyperlink r:id="rId3033" ref="L168"/>
    <hyperlink r:id="rId3034" ref="AD168"/>
    <hyperlink r:id="rId3035" ref="F169"/>
    <hyperlink r:id="rId3036" ref="J169"/>
    <hyperlink r:id="rId3037" ref="L169"/>
    <hyperlink r:id="rId3038" ref="AD169"/>
    <hyperlink r:id="rId3039" ref="F170"/>
    <hyperlink r:id="rId3040" ref="J170"/>
    <hyperlink r:id="rId3041" ref="L170"/>
    <hyperlink r:id="rId3042" ref="AD170"/>
    <hyperlink r:id="rId3043" ref="F171"/>
    <hyperlink r:id="rId3044" ref="J171"/>
    <hyperlink r:id="rId3045" ref="L171"/>
    <hyperlink r:id="rId3046" ref="AD171"/>
    <hyperlink r:id="rId3047" ref="F172"/>
    <hyperlink r:id="rId3048" ref="J172"/>
    <hyperlink r:id="rId3049" ref="L172"/>
    <hyperlink r:id="rId3050" ref="AD172"/>
    <hyperlink r:id="rId3051" ref="F173"/>
    <hyperlink r:id="rId3052" ref="J173"/>
    <hyperlink r:id="rId3053" ref="L173"/>
    <hyperlink r:id="rId3054" ref="AD173"/>
    <hyperlink r:id="rId3055" ref="F174"/>
    <hyperlink r:id="rId3056" ref="J174"/>
    <hyperlink r:id="rId3057" ref="L174"/>
    <hyperlink r:id="rId3058" ref="AD174"/>
    <hyperlink r:id="rId3059" ref="F175"/>
    <hyperlink r:id="rId3060" ref="J175"/>
    <hyperlink r:id="rId3061" ref="L175"/>
    <hyperlink r:id="rId3062" ref="AD175"/>
    <hyperlink r:id="rId3063" ref="F176"/>
    <hyperlink r:id="rId3064" ref="J176"/>
    <hyperlink r:id="rId3065" ref="L176"/>
    <hyperlink r:id="rId3066" ref="AD176"/>
    <hyperlink r:id="rId3067" ref="F177"/>
    <hyperlink r:id="rId3068" ref="J177"/>
    <hyperlink r:id="rId3069" ref="L177"/>
    <hyperlink r:id="rId3070" ref="AD177"/>
    <hyperlink r:id="rId3071" ref="F178"/>
    <hyperlink r:id="rId3072" ref="J178"/>
    <hyperlink r:id="rId3073" ref="L178"/>
    <hyperlink r:id="rId3074" ref="AD178"/>
    <hyperlink r:id="rId3075" ref="F179"/>
    <hyperlink r:id="rId3076" ref="J179"/>
    <hyperlink r:id="rId3077" ref="L179"/>
    <hyperlink r:id="rId3078" ref="AD179"/>
    <hyperlink r:id="rId3079" ref="F180"/>
    <hyperlink r:id="rId3080" ref="J180"/>
    <hyperlink r:id="rId3081" ref="L180"/>
    <hyperlink r:id="rId3082" ref="AD180"/>
    <hyperlink r:id="rId3083" ref="F181"/>
    <hyperlink r:id="rId3084" ref="J181"/>
    <hyperlink r:id="rId3085" ref="L181"/>
    <hyperlink r:id="rId3086" ref="AD181"/>
    <hyperlink r:id="rId3087" ref="J182"/>
    <hyperlink r:id="rId3088" ref="L182"/>
    <hyperlink r:id="rId3089" ref="AD182"/>
    <hyperlink r:id="rId3090" ref="F183"/>
    <hyperlink r:id="rId3091" ref="J183"/>
    <hyperlink r:id="rId3092" ref="L183"/>
    <hyperlink r:id="rId3093" ref="AD183"/>
    <hyperlink r:id="rId3094" ref="F184"/>
    <hyperlink r:id="rId3095" ref="J184"/>
    <hyperlink r:id="rId3096" ref="L184"/>
    <hyperlink r:id="rId3097" ref="AD184"/>
    <hyperlink r:id="rId3098" ref="F185"/>
    <hyperlink r:id="rId3099" ref="J185"/>
    <hyperlink r:id="rId3100" ref="L185"/>
    <hyperlink r:id="rId3101" ref="AD185"/>
    <hyperlink r:id="rId3102" ref="F186"/>
    <hyperlink r:id="rId3103" ref="J186"/>
    <hyperlink r:id="rId3104" ref="L186"/>
    <hyperlink r:id="rId3105" ref="AD186"/>
    <hyperlink r:id="rId3106" ref="F187"/>
    <hyperlink r:id="rId3107" ref="J187"/>
    <hyperlink r:id="rId3108" ref="L187"/>
    <hyperlink r:id="rId3109" ref="AD187"/>
    <hyperlink r:id="rId3110" ref="F188"/>
    <hyperlink r:id="rId3111" ref="J188"/>
    <hyperlink r:id="rId3112" ref="L188"/>
    <hyperlink r:id="rId3113" ref="AD188"/>
    <hyperlink r:id="rId3114" ref="F189"/>
    <hyperlink r:id="rId3115" ref="J189"/>
    <hyperlink r:id="rId3116" ref="L189"/>
    <hyperlink r:id="rId3117" ref="AD189"/>
    <hyperlink r:id="rId3118" ref="F190"/>
    <hyperlink r:id="rId3119" ref="J190"/>
    <hyperlink r:id="rId3120" ref="L190"/>
    <hyperlink r:id="rId3121" ref="AD190"/>
    <hyperlink r:id="rId3122" ref="F191"/>
    <hyperlink r:id="rId3123" ref="J191"/>
    <hyperlink r:id="rId3124" ref="L191"/>
    <hyperlink r:id="rId3125" ref="AD191"/>
    <hyperlink r:id="rId3126" ref="F192"/>
    <hyperlink r:id="rId3127" ref="J192"/>
    <hyperlink r:id="rId3128" ref="L192"/>
    <hyperlink r:id="rId3129" ref="AD192"/>
    <hyperlink r:id="rId3130" ref="F193"/>
    <hyperlink r:id="rId3131" ref="J193"/>
    <hyperlink r:id="rId3132" ref="L193"/>
    <hyperlink r:id="rId3133" ref="AD193"/>
    <hyperlink r:id="rId3134" ref="J194"/>
    <hyperlink r:id="rId3135" ref="L194"/>
    <hyperlink r:id="rId3136" ref="AD194"/>
    <hyperlink r:id="rId3137" ref="J195"/>
    <hyperlink r:id="rId3138" ref="L195"/>
    <hyperlink r:id="rId3139" ref="AD195"/>
    <hyperlink r:id="rId3140" ref="J196"/>
    <hyperlink r:id="rId3141" ref="L196"/>
    <hyperlink r:id="rId3142" ref="AD196"/>
    <hyperlink r:id="rId3143" ref="J197"/>
    <hyperlink r:id="rId3144" ref="L197"/>
    <hyperlink r:id="rId3145" ref="AD197"/>
    <hyperlink r:id="rId3146" ref="J198"/>
    <hyperlink r:id="rId3147" ref="L198"/>
    <hyperlink r:id="rId3148" ref="AD198"/>
    <hyperlink r:id="rId3149" ref="J199"/>
    <hyperlink r:id="rId3150" ref="L199"/>
    <hyperlink r:id="rId3151" ref="AD199"/>
    <hyperlink r:id="rId3152" ref="J200"/>
    <hyperlink r:id="rId3153" ref="L200"/>
    <hyperlink r:id="rId3154" ref="AD200"/>
    <hyperlink r:id="rId3155" ref="J201"/>
    <hyperlink r:id="rId3156" ref="L201"/>
    <hyperlink r:id="rId3157" ref="AD201"/>
    <hyperlink r:id="rId3158" ref="J202"/>
    <hyperlink r:id="rId3159" ref="L202"/>
    <hyperlink r:id="rId3160" ref="AD202"/>
    <hyperlink r:id="rId3161" ref="J203"/>
    <hyperlink r:id="rId3162" ref="L203"/>
    <hyperlink r:id="rId3163" ref="AD203"/>
    <hyperlink r:id="rId3164" ref="J204"/>
    <hyperlink r:id="rId3165" ref="L204"/>
    <hyperlink r:id="rId3166" ref="AD204"/>
    <hyperlink r:id="rId3167" ref="J205"/>
    <hyperlink r:id="rId3168" ref="L205"/>
    <hyperlink r:id="rId3169" ref="AD205"/>
    <hyperlink r:id="rId3170" ref="J206"/>
    <hyperlink r:id="rId3171" ref="L206"/>
    <hyperlink r:id="rId3172" ref="AD206"/>
    <hyperlink r:id="rId3173" ref="J207"/>
    <hyperlink r:id="rId3174" ref="L207"/>
    <hyperlink r:id="rId3175" ref="AD207"/>
    <hyperlink r:id="rId3176" ref="J208"/>
    <hyperlink r:id="rId3177" ref="L208"/>
    <hyperlink r:id="rId3178" ref="AD208"/>
    <hyperlink r:id="rId3179" ref="J209"/>
    <hyperlink r:id="rId3180" ref="L209"/>
    <hyperlink r:id="rId3181" ref="AD209"/>
    <hyperlink r:id="rId3182" ref="J210"/>
    <hyperlink r:id="rId3183" ref="L210"/>
    <hyperlink r:id="rId3184" ref="AD210"/>
    <hyperlink r:id="rId3185" ref="J211"/>
    <hyperlink r:id="rId3186" ref="L211"/>
    <hyperlink r:id="rId3187" ref="AD211"/>
    <hyperlink r:id="rId3188" ref="J212"/>
    <hyperlink r:id="rId3189" ref="L212"/>
    <hyperlink r:id="rId3190" ref="AD212"/>
    <hyperlink r:id="rId3191" ref="J213"/>
    <hyperlink r:id="rId3192" ref="L213"/>
    <hyperlink r:id="rId3193" ref="AD213"/>
    <hyperlink r:id="rId3194" ref="J214"/>
    <hyperlink r:id="rId3195" ref="L214"/>
    <hyperlink r:id="rId3196" ref="AD214"/>
    <hyperlink r:id="rId3197" ref="J215"/>
    <hyperlink r:id="rId3198" ref="L215"/>
    <hyperlink r:id="rId3199" ref="AD215"/>
    <hyperlink r:id="rId3200" ref="J216"/>
    <hyperlink r:id="rId3201" ref="L216"/>
    <hyperlink r:id="rId3202" ref="AD216"/>
    <hyperlink r:id="rId3203" ref="J217"/>
    <hyperlink r:id="rId3204" ref="L217"/>
    <hyperlink r:id="rId3205" ref="AD217"/>
    <hyperlink r:id="rId3206" ref="J218"/>
    <hyperlink r:id="rId3207" ref="L218"/>
    <hyperlink r:id="rId3208" ref="AD218"/>
    <hyperlink r:id="rId3209" ref="J219"/>
    <hyperlink r:id="rId3210" ref="L219"/>
    <hyperlink r:id="rId3211" ref="AD219"/>
    <hyperlink r:id="rId3212" ref="J220"/>
    <hyperlink r:id="rId3213" ref="L220"/>
    <hyperlink r:id="rId3214" ref="AD220"/>
    <hyperlink r:id="rId3215" ref="J221"/>
    <hyperlink r:id="rId3216" ref="L221"/>
    <hyperlink r:id="rId3217" ref="AD221"/>
    <hyperlink r:id="rId3218" ref="J222"/>
    <hyperlink r:id="rId3219" ref="L222"/>
    <hyperlink r:id="rId3220" ref="AD222"/>
    <hyperlink r:id="rId3221" ref="J223"/>
    <hyperlink r:id="rId3222" ref="L223"/>
    <hyperlink r:id="rId3223" ref="AD223"/>
    <hyperlink r:id="rId3224" ref="J224"/>
    <hyperlink r:id="rId3225" ref="L224"/>
    <hyperlink r:id="rId3226" ref="AD224"/>
    <hyperlink r:id="rId3227" ref="J225"/>
    <hyperlink r:id="rId3228" ref="L225"/>
    <hyperlink r:id="rId3229" ref="AD225"/>
    <hyperlink r:id="rId3230" ref="J226"/>
    <hyperlink r:id="rId3231" ref="L226"/>
    <hyperlink r:id="rId3232" ref="AD226"/>
    <hyperlink r:id="rId3233" ref="J227"/>
    <hyperlink r:id="rId3234" ref="L227"/>
    <hyperlink r:id="rId3235" ref="AD227"/>
    <hyperlink r:id="rId3236" ref="J228"/>
    <hyperlink r:id="rId3237" ref="L228"/>
    <hyperlink r:id="rId3238" ref="AD228"/>
    <hyperlink r:id="rId3239" ref="J229"/>
    <hyperlink r:id="rId3240" ref="L229"/>
    <hyperlink r:id="rId3241" ref="AD229"/>
    <hyperlink r:id="rId3242" ref="J230"/>
    <hyperlink r:id="rId3243" ref="L230"/>
    <hyperlink r:id="rId3244" ref="AD230"/>
    <hyperlink r:id="rId3245" ref="J231"/>
    <hyperlink r:id="rId3246" ref="L231"/>
    <hyperlink r:id="rId3247" ref="AD231"/>
    <hyperlink r:id="rId3248" ref="J232"/>
    <hyperlink r:id="rId3249" ref="L232"/>
    <hyperlink r:id="rId3250" ref="AD232"/>
    <hyperlink r:id="rId3251" ref="J233"/>
    <hyperlink r:id="rId3252" ref="L233"/>
    <hyperlink r:id="rId3253" ref="AD233"/>
    <hyperlink r:id="rId3254" ref="J234"/>
    <hyperlink r:id="rId3255" ref="L234"/>
    <hyperlink r:id="rId3256" ref="AD234"/>
    <hyperlink r:id="rId3257" ref="J235"/>
    <hyperlink r:id="rId3258" ref="L235"/>
    <hyperlink r:id="rId3259" ref="AD235"/>
    <hyperlink r:id="rId3260" ref="J236"/>
    <hyperlink r:id="rId3261" ref="L236"/>
    <hyperlink r:id="rId3262" ref="AD236"/>
    <hyperlink r:id="rId3263" ref="J237"/>
    <hyperlink r:id="rId3264" ref="L237"/>
    <hyperlink r:id="rId3265" ref="AD237"/>
    <hyperlink r:id="rId3266" ref="J238"/>
    <hyperlink r:id="rId3267" ref="L238"/>
    <hyperlink r:id="rId3268" ref="AD238"/>
    <hyperlink r:id="rId3269" ref="J239"/>
    <hyperlink r:id="rId3270" ref="L239"/>
    <hyperlink r:id="rId3271" ref="AD239"/>
    <hyperlink r:id="rId3272" ref="J240"/>
    <hyperlink r:id="rId3273" ref="L240"/>
    <hyperlink r:id="rId3274" ref="AD240"/>
    <hyperlink r:id="rId3275" ref="J241"/>
    <hyperlink r:id="rId3276" ref="L241"/>
    <hyperlink r:id="rId3277" ref="AD241"/>
    <hyperlink r:id="rId3278" ref="J242"/>
    <hyperlink r:id="rId3279" ref="L242"/>
    <hyperlink r:id="rId3280" ref="AD242"/>
    <hyperlink r:id="rId3281" ref="J243"/>
    <hyperlink r:id="rId3282" ref="L243"/>
    <hyperlink r:id="rId3283" ref="AD243"/>
    <hyperlink r:id="rId3284" ref="J244"/>
    <hyperlink r:id="rId3285" ref="L244"/>
    <hyperlink r:id="rId3286" ref="AD244"/>
    <hyperlink r:id="rId3287" ref="J245"/>
    <hyperlink r:id="rId3288" ref="L245"/>
    <hyperlink r:id="rId3289" ref="AD245"/>
    <hyperlink r:id="rId3290" ref="J246"/>
    <hyperlink r:id="rId3291" ref="L246"/>
    <hyperlink r:id="rId3292" ref="AD246"/>
    <hyperlink r:id="rId3293" ref="J247"/>
    <hyperlink r:id="rId3294" ref="L247"/>
    <hyperlink r:id="rId3295" ref="AD247"/>
    <hyperlink r:id="rId3296" ref="J248"/>
    <hyperlink r:id="rId3297" ref="L248"/>
    <hyperlink r:id="rId3298" ref="AD248"/>
    <hyperlink r:id="rId3299" ref="L249"/>
    <hyperlink r:id="rId3300" ref="AD249"/>
    <hyperlink r:id="rId3301" ref="J250"/>
    <hyperlink r:id="rId3302" ref="L250"/>
    <hyperlink r:id="rId3303" ref="J251"/>
    <hyperlink r:id="rId3304" ref="L251"/>
    <hyperlink r:id="rId3305" ref="J252"/>
    <hyperlink r:id="rId3306" ref="L252"/>
    <hyperlink r:id="rId3307" ref="J253"/>
    <hyperlink r:id="rId3308" ref="L253"/>
    <hyperlink r:id="rId3309" ref="J254"/>
    <hyperlink r:id="rId3310" ref="L254"/>
    <hyperlink r:id="rId3311" ref="J255"/>
    <hyperlink r:id="rId3312" ref="L255"/>
    <hyperlink r:id="rId3313" ref="J256"/>
    <hyperlink r:id="rId3314" ref="L256"/>
    <hyperlink r:id="rId3315" ref="J257"/>
    <hyperlink r:id="rId3316" ref="L257"/>
    <hyperlink r:id="rId3317" ref="J258"/>
    <hyperlink r:id="rId3318" ref="L258"/>
    <hyperlink r:id="rId3319" ref="J259"/>
    <hyperlink r:id="rId3320" ref="L259"/>
    <hyperlink r:id="rId3321" ref="J260"/>
    <hyperlink r:id="rId3322" ref="L260"/>
    <hyperlink r:id="rId3323" ref="J261"/>
    <hyperlink r:id="rId3324" ref="L261"/>
    <hyperlink r:id="rId3325" ref="J262"/>
    <hyperlink r:id="rId3326" ref="L262"/>
    <hyperlink r:id="rId3327" ref="J263"/>
    <hyperlink r:id="rId3328" ref="L263"/>
    <hyperlink r:id="rId3329" ref="J264"/>
    <hyperlink r:id="rId3330" ref="L264"/>
    <hyperlink r:id="rId3331" ref="J265"/>
    <hyperlink r:id="rId3332" ref="L265"/>
    <hyperlink r:id="rId3333" ref="J266"/>
    <hyperlink r:id="rId3334" ref="L266"/>
    <hyperlink r:id="rId3335" ref="J267"/>
    <hyperlink r:id="rId3336" ref="L267"/>
    <hyperlink r:id="rId3337" ref="J268"/>
    <hyperlink r:id="rId3338" ref="L268"/>
    <hyperlink r:id="rId3339" ref="J269"/>
    <hyperlink r:id="rId3340" ref="L269"/>
    <hyperlink r:id="rId3341" ref="J270"/>
    <hyperlink r:id="rId3342" ref="L270"/>
    <hyperlink r:id="rId3343" ref="J271"/>
    <hyperlink r:id="rId3344" ref="L271"/>
    <hyperlink r:id="rId3345" ref="J272"/>
    <hyperlink r:id="rId3346" ref="L272"/>
    <hyperlink r:id="rId3347" ref="J273"/>
    <hyperlink r:id="rId3348" ref="L273"/>
    <hyperlink r:id="rId3349" ref="J274"/>
    <hyperlink r:id="rId3350" ref="L274"/>
    <hyperlink r:id="rId3351" ref="J275"/>
    <hyperlink r:id="rId3352" ref="L275"/>
    <hyperlink r:id="rId3353" ref="J276"/>
    <hyperlink r:id="rId3354" ref="L276"/>
    <hyperlink r:id="rId3355" ref="J277"/>
    <hyperlink r:id="rId3356" ref="L277"/>
    <hyperlink r:id="rId3357" ref="J278"/>
    <hyperlink r:id="rId3358" ref="L278"/>
    <hyperlink r:id="rId3359" ref="J279"/>
    <hyperlink r:id="rId3360" ref="L279"/>
    <hyperlink r:id="rId3361" ref="J280"/>
    <hyperlink r:id="rId3362" ref="L280"/>
    <hyperlink r:id="rId3363" ref="J281"/>
    <hyperlink r:id="rId3364" ref="L281"/>
    <hyperlink r:id="rId3365" ref="J282"/>
    <hyperlink r:id="rId3366" ref="L282"/>
    <hyperlink r:id="rId3367" ref="J283"/>
    <hyperlink r:id="rId3368" ref="L283"/>
    <hyperlink r:id="rId3369" ref="J284"/>
    <hyperlink r:id="rId3370" ref="L284"/>
    <hyperlink r:id="rId3371" ref="J285"/>
    <hyperlink r:id="rId3372" ref="L285"/>
    <hyperlink r:id="rId3373" ref="J286"/>
    <hyperlink r:id="rId3374" ref="L286"/>
    <hyperlink r:id="rId3375" ref="J287"/>
    <hyperlink r:id="rId3376" ref="L287"/>
    <hyperlink r:id="rId3377" ref="J288"/>
    <hyperlink r:id="rId3378" ref="L288"/>
    <hyperlink r:id="rId3379" ref="J289"/>
    <hyperlink r:id="rId3380" ref="L289"/>
    <hyperlink r:id="rId3381" ref="J290"/>
    <hyperlink r:id="rId3382" ref="L290"/>
    <hyperlink r:id="rId3383" ref="J291"/>
    <hyperlink r:id="rId3384" ref="L291"/>
    <hyperlink r:id="rId3385" ref="J292"/>
    <hyperlink r:id="rId3386" ref="L292"/>
    <hyperlink r:id="rId3387" ref="J293"/>
    <hyperlink r:id="rId3388" ref="L293"/>
    <hyperlink r:id="rId3389" ref="J294"/>
    <hyperlink r:id="rId3390" ref="L294"/>
    <hyperlink r:id="rId3391" ref="J295"/>
    <hyperlink r:id="rId3392" ref="L295"/>
    <hyperlink r:id="rId3393" ref="J296"/>
    <hyperlink r:id="rId3394" ref="L296"/>
    <hyperlink r:id="rId3395" ref="J297"/>
    <hyperlink r:id="rId3396" ref="L297"/>
    <hyperlink r:id="rId3397" ref="J298"/>
    <hyperlink r:id="rId3398" ref="L298"/>
    <hyperlink r:id="rId3399" ref="J299"/>
    <hyperlink r:id="rId3400" ref="L299"/>
    <hyperlink r:id="rId3401" ref="J300"/>
    <hyperlink r:id="rId3402" ref="L300"/>
    <hyperlink r:id="rId3403" ref="J301"/>
    <hyperlink r:id="rId3404" ref="L301"/>
    <hyperlink r:id="rId3405" ref="J302"/>
    <hyperlink r:id="rId3406" ref="L302"/>
    <hyperlink r:id="rId3407" ref="J303"/>
    <hyperlink r:id="rId3408" ref="L303"/>
    <hyperlink r:id="rId3409" ref="J304"/>
    <hyperlink r:id="rId3410" ref="L304"/>
    <hyperlink r:id="rId3411" ref="J305"/>
    <hyperlink r:id="rId3412" ref="L305"/>
    <hyperlink r:id="rId3413" ref="J306"/>
    <hyperlink r:id="rId3414" ref="L306"/>
    <hyperlink r:id="rId3415" ref="J307"/>
    <hyperlink r:id="rId3416" ref="L307"/>
    <hyperlink r:id="rId3417" ref="J308"/>
    <hyperlink r:id="rId3418" ref="L308"/>
    <hyperlink r:id="rId3419" ref="J309"/>
    <hyperlink r:id="rId3420" ref="L309"/>
    <hyperlink r:id="rId3421" ref="J310"/>
    <hyperlink r:id="rId3422" ref="L310"/>
    <hyperlink r:id="rId3423" ref="J311"/>
    <hyperlink r:id="rId3424" ref="L311"/>
    <hyperlink r:id="rId3425" ref="J312"/>
    <hyperlink r:id="rId3426" ref="L312"/>
    <hyperlink r:id="rId3427" ref="J313"/>
    <hyperlink r:id="rId3428" ref="L313"/>
    <hyperlink r:id="rId3429" ref="J314"/>
    <hyperlink r:id="rId3430" ref="L314"/>
    <hyperlink r:id="rId3431" ref="J315"/>
    <hyperlink r:id="rId3432" ref="L315"/>
    <hyperlink r:id="rId3433" ref="J316"/>
    <hyperlink r:id="rId3434" ref="L316"/>
    <hyperlink r:id="rId3435" ref="J317"/>
    <hyperlink r:id="rId3436" ref="L317"/>
    <hyperlink r:id="rId3437" ref="J318"/>
    <hyperlink r:id="rId3438" ref="L318"/>
    <hyperlink r:id="rId3439" ref="J319"/>
    <hyperlink r:id="rId3440" ref="L319"/>
    <hyperlink r:id="rId3441" ref="J320"/>
    <hyperlink r:id="rId3442" ref="L320"/>
    <hyperlink r:id="rId3443" ref="L321"/>
    <hyperlink r:id="rId3444" ref="L322"/>
    <hyperlink r:id="rId3445" ref="L323"/>
    <hyperlink r:id="rId3446" ref="L324"/>
    <hyperlink r:id="rId3447" ref="L325"/>
    <hyperlink r:id="rId3448" ref="L326"/>
    <hyperlink r:id="rId3449" ref="L327"/>
    <hyperlink r:id="rId3450" ref="L328"/>
    <hyperlink r:id="rId3451" ref="L329"/>
    <hyperlink r:id="rId3452" ref="L330"/>
    <hyperlink r:id="rId3453" ref="L331"/>
    <hyperlink r:id="rId3454" ref="L332"/>
    <hyperlink r:id="rId3455" ref="L333"/>
    <hyperlink r:id="rId3456" ref="L334"/>
    <hyperlink r:id="rId3457" ref="L335"/>
    <hyperlink r:id="rId3458" ref="L336"/>
    <hyperlink r:id="rId3459" ref="L337"/>
    <hyperlink r:id="rId3460" ref="L338"/>
    <hyperlink r:id="rId3461" ref="L339"/>
    <hyperlink r:id="rId3462" ref="L340"/>
    <hyperlink r:id="rId3463" ref="L341"/>
    <hyperlink r:id="rId3464" ref="L342"/>
    <hyperlink r:id="rId3465" ref="L343"/>
    <hyperlink r:id="rId3466" ref="L344"/>
    <hyperlink r:id="rId3467" ref="L345"/>
    <hyperlink r:id="rId3468" ref="L346"/>
    <hyperlink r:id="rId3469" ref="L347"/>
    <hyperlink r:id="rId3470" ref="L348"/>
    <hyperlink r:id="rId3471" ref="L349"/>
    <hyperlink r:id="rId3472" ref="L350"/>
    <hyperlink r:id="rId3473" ref="L351"/>
    <hyperlink r:id="rId3474" ref="L352"/>
    <hyperlink r:id="rId3475" ref="L353"/>
    <hyperlink r:id="rId3476" ref="L354"/>
    <hyperlink r:id="rId3477" ref="L355"/>
    <hyperlink r:id="rId3478" ref="L356"/>
    <hyperlink r:id="rId3479" ref="L357"/>
    <hyperlink r:id="rId3480" ref="L358"/>
    <hyperlink r:id="rId3481" ref="L359"/>
    <hyperlink r:id="rId3482" ref="L360"/>
    <hyperlink r:id="rId3483" ref="L361"/>
    <hyperlink r:id="rId3484" ref="L362"/>
    <hyperlink r:id="rId3485" ref="L363"/>
    <hyperlink r:id="rId3486" ref="L364"/>
    <hyperlink r:id="rId3487" ref="L365"/>
    <hyperlink r:id="rId3488" ref="L366"/>
    <hyperlink r:id="rId3489" ref="L367"/>
    <hyperlink r:id="rId3490" ref="L368"/>
    <hyperlink r:id="rId3491" ref="L369"/>
    <hyperlink r:id="rId3492" ref="L370"/>
    <hyperlink r:id="rId3493" ref="L371"/>
    <hyperlink r:id="rId3494" ref="L372"/>
    <hyperlink r:id="rId3495" ref="L373"/>
    <hyperlink r:id="rId3496" ref="L374"/>
    <hyperlink r:id="rId3497" ref="L375"/>
    <hyperlink r:id="rId3498" ref="L376"/>
    <hyperlink r:id="rId3499" ref="L377"/>
    <hyperlink r:id="rId3500" ref="L378"/>
    <hyperlink r:id="rId3501" ref="L379"/>
    <hyperlink r:id="rId3502" ref="L380"/>
    <hyperlink r:id="rId3503" ref="L381"/>
    <hyperlink r:id="rId3504" ref="L382"/>
    <hyperlink r:id="rId3505" ref="L383"/>
    <hyperlink r:id="rId3506" ref="L384"/>
    <hyperlink r:id="rId3507" ref="L385"/>
    <hyperlink r:id="rId3508" ref="L386"/>
    <hyperlink r:id="rId3509" ref="L387"/>
    <hyperlink r:id="rId3510" ref="L388"/>
    <hyperlink r:id="rId3511" ref="L389"/>
    <hyperlink r:id="rId3512" ref="L390"/>
    <hyperlink r:id="rId3513" ref="L391"/>
    <hyperlink r:id="rId3514" ref="L392"/>
    <hyperlink r:id="rId3515" ref="L393"/>
    <hyperlink r:id="rId3516" ref="L394"/>
    <hyperlink r:id="rId3517" ref="L395"/>
    <hyperlink r:id="rId3518" ref="L396"/>
    <hyperlink r:id="rId3519" ref="L397"/>
    <hyperlink r:id="rId3520" ref="L398"/>
    <hyperlink r:id="rId3521" ref="L399"/>
    <hyperlink r:id="rId3522" ref="L400"/>
    <hyperlink r:id="rId3523" ref="L401"/>
    <hyperlink r:id="rId3524" ref="L402"/>
    <hyperlink r:id="rId3525" ref="L403"/>
    <hyperlink r:id="rId3526" ref="L404"/>
    <hyperlink r:id="rId3527" ref="L405"/>
    <hyperlink r:id="rId3528" ref="L406"/>
    <hyperlink r:id="rId3529" ref="L407"/>
    <hyperlink r:id="rId3530" ref="L408"/>
    <hyperlink r:id="rId3531" ref="L409"/>
    <hyperlink r:id="rId3532" ref="L410"/>
    <hyperlink r:id="rId3533" ref="L411"/>
    <hyperlink r:id="rId3534" ref="L412"/>
    <hyperlink r:id="rId3535" ref="L413"/>
    <hyperlink r:id="rId3536" ref="L414"/>
    <hyperlink r:id="rId3537" ref="L415"/>
    <hyperlink r:id="rId3538" ref="L416"/>
    <hyperlink r:id="rId3539" ref="L417"/>
    <hyperlink r:id="rId3540" ref="L418"/>
    <hyperlink r:id="rId3541" ref="L419"/>
    <hyperlink r:id="rId3542" ref="L420"/>
    <hyperlink r:id="rId3543" ref="L421"/>
    <hyperlink r:id="rId3544" ref="L422"/>
    <hyperlink r:id="rId3545" ref="L423"/>
    <hyperlink r:id="rId3546" ref="L424"/>
    <hyperlink r:id="rId3547" ref="L425"/>
    <hyperlink r:id="rId3548" ref="L426"/>
    <hyperlink r:id="rId3549" ref="L427"/>
    <hyperlink r:id="rId3550" ref="L428"/>
    <hyperlink r:id="rId3551" ref="L429"/>
    <hyperlink r:id="rId3552" ref="L430"/>
    <hyperlink r:id="rId3553" ref="L431"/>
    <hyperlink r:id="rId3554" ref="L432"/>
    <hyperlink r:id="rId3555" ref="L433"/>
    <hyperlink r:id="rId3556" ref="L434"/>
    <hyperlink r:id="rId3557" ref="L435"/>
    <hyperlink r:id="rId3558" ref="L436"/>
    <hyperlink r:id="rId3559" ref="L437"/>
    <hyperlink r:id="rId3560" ref="L438"/>
    <hyperlink r:id="rId3561" ref="L439"/>
    <hyperlink r:id="rId3562" ref="L440"/>
    <hyperlink r:id="rId3563" ref="L441"/>
    <hyperlink r:id="rId3564" ref="L442"/>
    <hyperlink r:id="rId3565" ref="L443"/>
    <hyperlink r:id="rId3566" ref="L444"/>
    <hyperlink r:id="rId3567" ref="L445"/>
    <hyperlink r:id="rId3568" ref="L446"/>
    <hyperlink r:id="rId3569" ref="L447"/>
    <hyperlink r:id="rId3570" ref="L448"/>
    <hyperlink r:id="rId3571" ref="L449"/>
    <hyperlink r:id="rId3572" ref="L450"/>
    <hyperlink r:id="rId3573" ref="L451"/>
    <hyperlink r:id="rId3574" ref="L452"/>
    <hyperlink r:id="rId3575" ref="L453"/>
    <hyperlink r:id="rId3576" ref="L454"/>
    <hyperlink r:id="rId3577" ref="L455"/>
    <hyperlink r:id="rId3578" ref="L456"/>
    <hyperlink r:id="rId3579" ref="L457"/>
    <hyperlink r:id="rId3580" ref="L458"/>
    <hyperlink r:id="rId3581" ref="L459"/>
    <hyperlink r:id="rId3582" ref="L460"/>
    <hyperlink r:id="rId3583" ref="L461"/>
    <hyperlink r:id="rId3584" ref="L462"/>
    <hyperlink r:id="rId3585" ref="L463"/>
    <hyperlink r:id="rId3586" ref="L464"/>
    <hyperlink r:id="rId3587" ref="L465"/>
    <hyperlink r:id="rId3588" ref="L466"/>
    <hyperlink r:id="rId3589" ref="L467"/>
    <hyperlink r:id="rId3590" ref="L468"/>
    <hyperlink r:id="rId3591" ref="L469"/>
    <hyperlink r:id="rId3592" ref="L470"/>
    <hyperlink r:id="rId3593" ref="L471"/>
    <hyperlink r:id="rId3594" ref="L472"/>
    <hyperlink r:id="rId3595" ref="L473"/>
    <hyperlink r:id="rId3596" ref="L474"/>
    <hyperlink r:id="rId3597" ref="L475"/>
  </hyperlinks>
  <drawing r:id="rId3598"/>
  <legacyDrawing r:id="rId359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75"/>
  <cols>
    <col customWidth="1" min="1" max="1" width="2.43"/>
    <col customWidth="1" min="2" max="2" width="7.43"/>
    <col customWidth="1" min="3" max="3" width="9.29"/>
    <col customWidth="1" min="4" max="4" width="27.71"/>
    <col customWidth="1" min="5" max="5" width="9.29"/>
    <col customWidth="1" min="6" max="6" width="27.71"/>
    <col customWidth="1" min="7" max="7" width="9.29"/>
    <col customWidth="1" min="8" max="8" width="27.71"/>
    <col customWidth="1" min="9" max="9" width="9.29"/>
    <col customWidth="1" min="10" max="10" width="27.71"/>
    <col customWidth="1" min="11" max="11" width="9.29"/>
    <col customWidth="1" min="12" max="12" width="27.71"/>
    <col customWidth="1" min="13" max="13" width="9.29"/>
    <col customWidth="1" min="14" max="14" width="27.71"/>
    <col customWidth="1" min="15" max="15" width="9.29"/>
    <col customWidth="1" min="16" max="16" width="27.71"/>
    <col customWidth="1" min="17" max="17" width="9.29"/>
    <col customWidth="1" min="18" max="18" width="27.71"/>
    <col customWidth="1" min="19" max="19" width="9.29"/>
    <col customWidth="1" min="20" max="20" width="27.71"/>
    <col customWidth="1" min="21" max="21" width="9.29"/>
    <col customWidth="1" min="22" max="22" width="27.71"/>
    <col customWidth="1" min="23" max="23" width="9.29"/>
    <col customWidth="1" min="24" max="24" width="27.71"/>
    <col customWidth="1" min="25" max="25" width="9.29"/>
    <col customWidth="1" min="26" max="26" width="27.71"/>
    <col customWidth="1" min="27" max="27" width="9.29"/>
    <col customWidth="1" min="28" max="28" width="27.71"/>
    <col customWidth="1" min="29" max="29" width="9.29"/>
    <col customWidth="1" min="30" max="30" width="27.71"/>
    <col customWidth="1" min="31" max="31" width="9.29"/>
    <col customWidth="1" min="32" max="32" width="27.71"/>
    <col customWidth="1" min="33" max="33" width="9.29"/>
    <col customWidth="1" min="34" max="34" width="27.71"/>
    <col customWidth="1" min="35" max="35" width="9.29"/>
    <col customWidth="1" min="36" max="36" width="27.71"/>
    <col customWidth="1" min="37" max="37" width="9.29"/>
    <col customWidth="1" min="38" max="38" width="27.71"/>
    <col customWidth="1" min="39" max="39" width="9.29"/>
    <col customWidth="1" min="40" max="40" width="27.71"/>
    <col customWidth="1" min="41" max="41" width="9.29"/>
    <col customWidth="1" min="42" max="42" width="27.71"/>
    <col customWidth="1" min="43" max="43" width="9.29"/>
    <col customWidth="1" min="44" max="44" width="27.71"/>
    <col customWidth="1" min="45" max="45" width="9.29"/>
    <col customWidth="1" min="46" max="46" width="27.71"/>
    <col customWidth="1" min="47" max="47" width="9.29"/>
    <col customWidth="1" min="48" max="48" width="27.71"/>
    <col customWidth="1" min="49" max="49" width="9.29"/>
    <col customWidth="1" min="50" max="50" width="27.71"/>
    <col customWidth="1" min="51" max="51" width="9.29"/>
    <col customWidth="1" min="52" max="52" width="27.71"/>
    <col customWidth="1" min="53" max="53" width="9.29"/>
    <col customWidth="1" min="54" max="54" width="27.71"/>
    <col customWidth="1" min="55" max="55" width="9.29"/>
    <col customWidth="1" min="56" max="56" width="27.71"/>
    <col customWidth="1" min="57" max="57" width="9.29"/>
    <col customWidth="1" min="58" max="58" width="27.71"/>
    <col customWidth="1" min="59" max="59" width="9.71"/>
    <col customWidth="1" min="60" max="60" width="28.0"/>
    <col customWidth="1" min="61" max="61" width="9.71"/>
    <col customWidth="1" min="62" max="62" width="28.0"/>
    <col customWidth="1" min="63" max="63" width="9.71"/>
    <col customWidth="1" min="64" max="64" width="28.0"/>
    <col customWidth="1" min="65" max="65" width="9.71"/>
    <col customWidth="1" min="66" max="66" width="28.0"/>
    <col customWidth="1" min="67" max="67" width="9.71"/>
    <col customWidth="1" min="68" max="68" width="28.0"/>
    <col customWidth="1" min="69" max="69" width="9.71"/>
    <col customWidth="1" min="70" max="70" width="28.0"/>
    <col customWidth="1" min="71" max="71" width="9.71"/>
    <col customWidth="1" min="72" max="72" width="30.0"/>
    <col customWidth="1" min="73" max="73" width="4.86"/>
    <col customWidth="1" min="74" max="74" width="9.29"/>
    <col customWidth="1" min="75" max="75" width="27.71"/>
    <col customWidth="1" min="76" max="79" width="17.86"/>
  </cols>
  <sheetData>
    <row r="1" ht="52.5" customHeight="1">
      <c r="A1" s="514"/>
      <c r="B1" s="514"/>
      <c r="C1" s="515" t="s">
        <v>0</v>
      </c>
      <c r="J1" s="514"/>
      <c r="K1" s="514"/>
      <c r="L1" s="514"/>
      <c r="M1" s="4"/>
      <c r="N1" s="4"/>
      <c r="O1" s="4"/>
      <c r="P1" s="4"/>
      <c r="Q1" s="4"/>
      <c r="R1" s="4"/>
      <c r="S1" s="4"/>
      <c r="T1" s="4"/>
      <c r="U1" s="8"/>
      <c r="V1" s="8"/>
      <c r="W1" s="8"/>
      <c r="X1" s="8"/>
      <c r="Y1" s="8"/>
      <c r="Z1" s="8"/>
      <c r="AA1" s="8"/>
      <c r="AB1" s="8"/>
      <c r="AC1" s="8"/>
      <c r="AD1" s="8"/>
      <c r="AE1" s="8"/>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row>
    <row r="2" ht="35.25" customHeight="1">
      <c r="A2" s="35"/>
      <c r="B2" s="243"/>
      <c r="C2" s="516" t="s">
        <v>7249</v>
      </c>
      <c r="J2" s="517"/>
      <c r="K2" s="482"/>
      <c r="L2" s="482"/>
      <c r="M2" s="16"/>
      <c r="N2" s="16"/>
      <c r="O2" s="16"/>
      <c r="P2" s="16"/>
      <c r="Q2" s="16"/>
      <c r="R2" s="16"/>
      <c r="S2" s="16"/>
      <c r="T2" s="16"/>
      <c r="U2" s="21"/>
      <c r="V2" s="21"/>
      <c r="W2" s="21"/>
      <c r="X2" s="21"/>
      <c r="Y2" s="21"/>
      <c r="Z2" s="21"/>
      <c r="AA2" s="21"/>
      <c r="AB2" s="21"/>
      <c r="AC2" s="21"/>
      <c r="AD2" s="21"/>
      <c r="AE2" s="21"/>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row>
    <row r="3" ht="35.25" customHeight="1">
      <c r="A3" s="35"/>
      <c r="B3" s="243"/>
      <c r="J3" s="517"/>
      <c r="K3" s="482"/>
      <c r="L3" s="482"/>
      <c r="M3" s="16"/>
      <c r="N3" s="16"/>
      <c r="O3" s="16"/>
      <c r="P3" s="16"/>
      <c r="Q3" s="16"/>
      <c r="R3" s="16"/>
      <c r="S3" s="16"/>
      <c r="T3" s="16"/>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row>
    <row r="4" ht="35.25" customHeight="1">
      <c r="A4" s="35"/>
      <c r="B4" s="243"/>
      <c r="J4" s="517"/>
      <c r="K4" s="482"/>
      <c r="L4" s="482"/>
      <c r="M4" s="16"/>
      <c r="N4" s="16"/>
      <c r="O4" s="16"/>
      <c r="P4" s="16"/>
      <c r="Q4" s="16"/>
      <c r="R4" s="16"/>
      <c r="S4" s="16"/>
      <c r="T4" s="16"/>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row>
    <row r="5" ht="20.25" customHeight="1">
      <c r="A5" s="35"/>
      <c r="B5" s="518" t="s">
        <v>31</v>
      </c>
      <c r="C5" s="519">
        <v>1.0</v>
      </c>
      <c r="D5" s="37"/>
      <c r="E5" s="519">
        <v>2.0</v>
      </c>
      <c r="F5" s="37"/>
      <c r="G5" s="519">
        <v>3.0</v>
      </c>
      <c r="H5" s="37"/>
      <c r="I5" s="519">
        <v>4.0</v>
      </c>
      <c r="J5" s="37"/>
      <c r="K5" s="519">
        <v>5.0</v>
      </c>
      <c r="L5" s="37"/>
      <c r="M5" s="519">
        <v>6.0</v>
      </c>
      <c r="N5" s="37"/>
      <c r="O5" s="519">
        <v>7.0</v>
      </c>
      <c r="P5" s="37"/>
      <c r="Q5" s="519">
        <v>8.0</v>
      </c>
      <c r="R5" s="37"/>
      <c r="S5" s="519">
        <v>9.0</v>
      </c>
      <c r="T5" s="37"/>
      <c r="U5" s="519">
        <v>10.0</v>
      </c>
      <c r="V5" s="37"/>
      <c r="W5" s="519">
        <v>11.0</v>
      </c>
      <c r="X5" s="37"/>
      <c r="Y5" s="519">
        <v>12.0</v>
      </c>
      <c r="Z5" s="37"/>
      <c r="AA5" s="519">
        <v>13.0</v>
      </c>
      <c r="AB5" s="37"/>
      <c r="AC5" s="519">
        <v>14.0</v>
      </c>
      <c r="AD5" s="37"/>
      <c r="AE5" s="519">
        <v>15.0</v>
      </c>
      <c r="AF5" s="37"/>
      <c r="AG5" s="519">
        <v>16.0</v>
      </c>
      <c r="AH5" s="37"/>
      <c r="AI5" s="519">
        <v>17.0</v>
      </c>
      <c r="AJ5" s="37"/>
      <c r="AK5" s="519">
        <v>18.0</v>
      </c>
      <c r="AL5" s="37"/>
      <c r="AM5" s="519">
        <v>19.0</v>
      </c>
      <c r="AN5" s="37"/>
      <c r="AO5" s="519">
        <v>20.0</v>
      </c>
      <c r="AP5" s="37"/>
      <c r="AQ5" s="519">
        <v>21.0</v>
      </c>
      <c r="AR5" s="37"/>
      <c r="AS5" s="519">
        <v>22.0</v>
      </c>
      <c r="AT5" s="37"/>
      <c r="AU5" s="519">
        <v>23.0</v>
      </c>
      <c r="AV5" s="37"/>
      <c r="AW5" s="519">
        <v>24.0</v>
      </c>
      <c r="AX5" s="37"/>
      <c r="AY5" s="519">
        <v>25.0</v>
      </c>
      <c r="AZ5" s="37"/>
      <c r="BA5" s="519">
        <v>26.0</v>
      </c>
      <c r="BB5" s="37"/>
      <c r="BC5" s="519">
        <v>27.0</v>
      </c>
      <c r="BD5" s="37"/>
      <c r="BE5" s="519">
        <v>28.0</v>
      </c>
      <c r="BF5" s="37"/>
      <c r="BG5" s="519">
        <v>29.0</v>
      </c>
      <c r="BH5" s="37"/>
      <c r="BI5" s="519">
        <v>30.0</v>
      </c>
      <c r="BJ5" s="37"/>
      <c r="BK5" s="519">
        <v>31.0</v>
      </c>
      <c r="BL5" s="37"/>
      <c r="BM5" s="519">
        <v>32.0</v>
      </c>
      <c r="BN5" s="37"/>
      <c r="BO5" s="519">
        <v>33.0</v>
      </c>
      <c r="BP5" s="37"/>
      <c r="BQ5" s="519">
        <v>34.0</v>
      </c>
      <c r="BR5" s="37"/>
      <c r="BS5" s="519">
        <v>35.0</v>
      </c>
      <c r="BT5" s="37"/>
      <c r="BU5" s="38"/>
      <c r="BV5" s="38"/>
      <c r="BW5" s="38"/>
      <c r="BX5" s="21"/>
      <c r="BY5" s="21"/>
      <c r="BZ5" s="21"/>
      <c r="CA5" s="21"/>
    </row>
    <row r="6" ht="22.5" customHeight="1">
      <c r="A6" s="35"/>
      <c r="B6" s="101" t="s">
        <v>7329</v>
      </c>
      <c r="C6" s="41"/>
      <c r="D6" s="42"/>
      <c r="E6" s="41"/>
      <c r="F6" s="42"/>
      <c r="G6" s="41"/>
      <c r="H6" s="42"/>
      <c r="I6" s="41"/>
      <c r="J6" s="42"/>
      <c r="K6" s="41"/>
      <c r="L6" s="42"/>
      <c r="M6" s="41"/>
      <c r="N6" s="42"/>
      <c r="O6" s="41"/>
      <c r="P6" s="42"/>
      <c r="Q6" s="41"/>
      <c r="R6" s="42"/>
      <c r="S6" s="41"/>
      <c r="T6" s="42"/>
      <c r="U6" s="41"/>
      <c r="V6" s="42"/>
      <c r="W6" s="41"/>
      <c r="X6" s="42"/>
      <c r="Y6" s="41"/>
      <c r="Z6" s="42"/>
      <c r="AA6" s="41"/>
      <c r="AB6" s="42"/>
      <c r="AC6" s="41"/>
      <c r="AD6" s="42"/>
      <c r="AE6" s="41"/>
      <c r="AF6" s="42"/>
      <c r="AG6" s="41"/>
      <c r="AH6" s="42"/>
      <c r="AI6" s="41"/>
      <c r="AJ6" s="42"/>
      <c r="AK6" s="41"/>
      <c r="AL6" s="42"/>
      <c r="AM6" s="41"/>
      <c r="AN6" s="42"/>
      <c r="AO6" s="41"/>
      <c r="AP6" s="42"/>
      <c r="AQ6" s="41"/>
      <c r="AR6" s="42"/>
      <c r="AS6" s="41"/>
      <c r="AT6" s="42"/>
      <c r="AU6" s="41"/>
      <c r="AV6" s="42"/>
      <c r="AW6" s="41"/>
      <c r="AX6" s="42"/>
      <c r="AY6" s="41"/>
      <c r="AZ6" s="42"/>
      <c r="BA6" s="41"/>
      <c r="BB6" s="42"/>
      <c r="BC6" s="41"/>
      <c r="BD6" s="42"/>
      <c r="BE6" s="41"/>
      <c r="BF6" s="42"/>
      <c r="BG6" s="41"/>
      <c r="BH6" s="42"/>
      <c r="BI6" s="41"/>
      <c r="BJ6" s="42"/>
      <c r="BK6" s="41"/>
      <c r="BL6" s="42"/>
      <c r="BM6" s="41"/>
      <c r="BN6" s="42"/>
      <c r="BO6" s="41"/>
      <c r="BP6" s="42"/>
      <c r="BQ6" s="41"/>
      <c r="BR6" s="42"/>
      <c r="BS6" s="41"/>
      <c r="BT6" s="42"/>
      <c r="BU6" s="38"/>
      <c r="BV6" s="38"/>
      <c r="BW6" s="38"/>
      <c r="BX6" s="21"/>
      <c r="BY6" s="21"/>
      <c r="BZ6" s="21"/>
      <c r="CA6" s="21"/>
    </row>
    <row r="7" ht="29.25" customHeight="1">
      <c r="A7" s="45"/>
      <c r="B7" s="55"/>
      <c r="C7" s="47" t="s">
        <v>34</v>
      </c>
      <c r="D7" s="48"/>
      <c r="E7" s="49" t="s">
        <v>2319</v>
      </c>
      <c r="F7" s="48"/>
      <c r="G7" s="49" t="s">
        <v>36</v>
      </c>
      <c r="H7" s="48"/>
      <c r="I7" s="49" t="s">
        <v>37</v>
      </c>
      <c r="J7" s="48"/>
      <c r="K7" s="50" t="s">
        <v>38</v>
      </c>
      <c r="L7" s="48"/>
      <c r="M7" s="49" t="s">
        <v>39</v>
      </c>
      <c r="N7" s="48"/>
      <c r="O7" s="49" t="s">
        <v>627</v>
      </c>
      <c r="P7" s="48"/>
      <c r="Q7" s="49" t="s">
        <v>7250</v>
      </c>
      <c r="R7" s="48"/>
      <c r="S7" s="49" t="s">
        <v>7251</v>
      </c>
      <c r="T7" s="48"/>
      <c r="U7" s="49" t="s">
        <v>7252</v>
      </c>
      <c r="V7" s="48"/>
      <c r="W7" s="49" t="s">
        <v>7253</v>
      </c>
      <c r="X7" s="48"/>
      <c r="Y7" s="47" t="s">
        <v>45</v>
      </c>
      <c r="Z7" s="48"/>
      <c r="AA7" s="49" t="s">
        <v>46</v>
      </c>
      <c r="AB7" s="48"/>
      <c r="AC7" s="49" t="s">
        <v>7254</v>
      </c>
      <c r="AD7" s="48"/>
      <c r="AE7" s="49" t="s">
        <v>48</v>
      </c>
      <c r="AF7" s="48"/>
      <c r="AG7" s="49" t="s">
        <v>49</v>
      </c>
      <c r="AH7" s="48"/>
      <c r="AI7" s="49" t="s">
        <v>7255</v>
      </c>
      <c r="AJ7" s="48"/>
      <c r="AK7" s="49" t="s">
        <v>7256</v>
      </c>
      <c r="AL7" s="48"/>
      <c r="AM7" s="49" t="s">
        <v>7257</v>
      </c>
      <c r="AN7" s="48"/>
      <c r="AO7" s="49" t="s">
        <v>7258</v>
      </c>
      <c r="AP7" s="48"/>
      <c r="AQ7" s="49" t="s">
        <v>7259</v>
      </c>
      <c r="AR7" s="48"/>
      <c r="AS7" s="49" t="s">
        <v>55</v>
      </c>
      <c r="AT7" s="48"/>
      <c r="AU7" s="49" t="s">
        <v>56</v>
      </c>
      <c r="AV7" s="48"/>
      <c r="AW7" s="49" t="s">
        <v>57</v>
      </c>
      <c r="AX7" s="48"/>
      <c r="AY7" s="49" t="s">
        <v>58</v>
      </c>
      <c r="AZ7" s="48"/>
      <c r="BA7" s="49" t="s">
        <v>59</v>
      </c>
      <c r="BB7" s="48"/>
      <c r="BC7" s="49" t="s">
        <v>7260</v>
      </c>
      <c r="BD7" s="48"/>
      <c r="BE7" s="49" t="s">
        <v>61</v>
      </c>
      <c r="BF7" s="48"/>
      <c r="BG7" s="47" t="s">
        <v>7261</v>
      </c>
      <c r="BH7" s="48"/>
      <c r="BI7" s="47" t="s">
        <v>63</v>
      </c>
      <c r="BJ7" s="48"/>
      <c r="BK7" s="47" t="s">
        <v>64</v>
      </c>
      <c r="BL7" s="48"/>
      <c r="BM7" s="47" t="s">
        <v>7262</v>
      </c>
      <c r="BN7" s="48"/>
      <c r="BO7" s="47" t="s">
        <v>7263</v>
      </c>
      <c r="BP7" s="48"/>
      <c r="BQ7" s="52" t="s">
        <v>67</v>
      </c>
      <c r="BR7" s="48"/>
      <c r="BS7" s="49" t="s">
        <v>83</v>
      </c>
      <c r="BT7" s="48"/>
      <c r="BU7" s="55"/>
      <c r="BV7" s="49" t="s">
        <v>33</v>
      </c>
      <c r="BW7" s="48"/>
      <c r="BX7" s="55"/>
      <c r="BY7" s="55"/>
      <c r="BZ7" s="55"/>
      <c r="CA7" s="55"/>
    </row>
    <row r="8" ht="23.25" customHeight="1">
      <c r="A8" s="58"/>
      <c r="B8" s="482"/>
      <c r="C8" s="60" t="s">
        <v>31</v>
      </c>
      <c r="D8" s="61" t="s">
        <v>7264</v>
      </c>
      <c r="E8" s="60" t="s">
        <v>31</v>
      </c>
      <c r="F8" s="61" t="s">
        <v>7330</v>
      </c>
      <c r="G8" s="60" t="s">
        <v>31</v>
      </c>
      <c r="H8" s="61" t="s">
        <v>7266</v>
      </c>
      <c r="I8" s="60" t="s">
        <v>31</v>
      </c>
      <c r="J8" s="61" t="s">
        <v>7331</v>
      </c>
      <c r="K8" s="60" t="s">
        <v>31</v>
      </c>
      <c r="L8" s="61" t="s">
        <v>7268</v>
      </c>
      <c r="M8" s="60" t="s">
        <v>31</v>
      </c>
      <c r="N8" s="61" t="s">
        <v>7332</v>
      </c>
      <c r="O8" s="60" t="s">
        <v>31</v>
      </c>
      <c r="P8" s="61" t="s">
        <v>7269</v>
      </c>
      <c r="Q8" s="60" t="s">
        <v>31</v>
      </c>
      <c r="R8" s="61" t="s">
        <v>7333</v>
      </c>
      <c r="S8" s="60" t="s">
        <v>31</v>
      </c>
      <c r="T8" s="61" t="s">
        <v>92</v>
      </c>
      <c r="U8" s="60" t="s">
        <v>31</v>
      </c>
      <c r="V8" s="61" t="s">
        <v>7271</v>
      </c>
      <c r="W8" s="60" t="s">
        <v>31</v>
      </c>
      <c r="X8" s="61" t="s">
        <v>97</v>
      </c>
      <c r="Y8" s="60" t="s">
        <v>31</v>
      </c>
      <c r="Z8" s="61" t="s">
        <v>7272</v>
      </c>
      <c r="AA8" s="60" t="s">
        <v>31</v>
      </c>
      <c r="AB8" s="61" t="s">
        <v>7273</v>
      </c>
      <c r="AC8" s="60" t="s">
        <v>31</v>
      </c>
      <c r="AD8" s="61" t="s">
        <v>7274</v>
      </c>
      <c r="AE8" s="60" t="s">
        <v>31</v>
      </c>
      <c r="AF8" s="61" t="s">
        <v>7333</v>
      </c>
      <c r="AG8" s="60" t="s">
        <v>31</v>
      </c>
      <c r="AH8" s="61" t="s">
        <v>102</v>
      </c>
      <c r="AI8" s="60" t="s">
        <v>31</v>
      </c>
      <c r="AJ8" s="61" t="s">
        <v>7276</v>
      </c>
      <c r="AK8" s="60" t="s">
        <v>31</v>
      </c>
      <c r="AL8" s="61" t="s">
        <v>7277</v>
      </c>
      <c r="AM8" s="60" t="s">
        <v>31</v>
      </c>
      <c r="AN8" s="61" t="s">
        <v>7193</v>
      </c>
      <c r="AO8" s="60" t="s">
        <v>31</v>
      </c>
      <c r="AP8" s="61" t="s">
        <v>110</v>
      </c>
      <c r="AQ8" s="60" t="s">
        <v>31</v>
      </c>
      <c r="AR8" s="61" t="s">
        <v>7334</v>
      </c>
      <c r="AS8" s="60" t="s">
        <v>31</v>
      </c>
      <c r="AT8" s="61" t="s">
        <v>85</v>
      </c>
      <c r="AU8" s="60" t="s">
        <v>31</v>
      </c>
      <c r="AV8" s="61" t="s">
        <v>107</v>
      </c>
      <c r="AW8" s="60" t="s">
        <v>31</v>
      </c>
      <c r="AX8" s="61" t="s">
        <v>7279</v>
      </c>
      <c r="AY8" s="60" t="s">
        <v>31</v>
      </c>
      <c r="AZ8" s="61" t="s">
        <v>102</v>
      </c>
      <c r="BA8" s="60" t="s">
        <v>31</v>
      </c>
      <c r="BB8" s="61" t="s">
        <v>85</v>
      </c>
      <c r="BC8" s="60" t="s">
        <v>31</v>
      </c>
      <c r="BD8" s="61" t="s">
        <v>7280</v>
      </c>
      <c r="BE8" s="60" t="s">
        <v>31</v>
      </c>
      <c r="BF8" s="61" t="s">
        <v>7281</v>
      </c>
      <c r="BG8" s="60" t="s">
        <v>31</v>
      </c>
      <c r="BH8" s="61" t="s">
        <v>105</v>
      </c>
      <c r="BI8" s="60" t="s">
        <v>31</v>
      </c>
      <c r="BJ8" s="61" t="s">
        <v>113</v>
      </c>
      <c r="BK8" s="60" t="s">
        <v>31</v>
      </c>
      <c r="BL8" s="61" t="s">
        <v>114</v>
      </c>
      <c r="BM8" s="60" t="s">
        <v>31</v>
      </c>
      <c r="BN8" s="61" t="s">
        <v>7282</v>
      </c>
      <c r="BO8" s="60" t="s">
        <v>31</v>
      </c>
      <c r="BP8" s="61" t="s">
        <v>85</v>
      </c>
      <c r="BQ8" s="60" t="s">
        <v>31</v>
      </c>
      <c r="BR8" s="65" t="s">
        <v>114</v>
      </c>
      <c r="BS8" s="60" t="s">
        <v>31</v>
      </c>
      <c r="BT8" s="61" t="s">
        <v>7335</v>
      </c>
      <c r="BU8" s="483"/>
      <c r="BV8" s="60" t="s">
        <v>31</v>
      </c>
      <c r="BW8" s="61" t="s">
        <v>118</v>
      </c>
      <c r="BX8" s="58"/>
      <c r="BY8" s="68" t="s">
        <v>7336</v>
      </c>
      <c r="BZ8" s="58"/>
      <c r="CA8" s="58"/>
    </row>
    <row r="9" ht="141.0" customHeight="1">
      <c r="A9" s="58"/>
      <c r="B9" s="482"/>
      <c r="C9" s="70" t="s">
        <v>132</v>
      </c>
      <c r="D9" s="48"/>
      <c r="E9" s="70" t="s">
        <v>133</v>
      </c>
      <c r="F9" s="48"/>
      <c r="G9" s="70"/>
      <c r="H9" s="48"/>
      <c r="I9" s="70" t="s">
        <v>7284</v>
      </c>
      <c r="J9" s="48"/>
      <c r="K9" s="70" t="s">
        <v>7285</v>
      </c>
      <c r="L9" s="48"/>
      <c r="M9" s="70" t="s">
        <v>7286</v>
      </c>
      <c r="N9" s="48"/>
      <c r="O9" s="70" t="s">
        <v>137</v>
      </c>
      <c r="P9" s="48"/>
      <c r="Q9" s="70"/>
      <c r="R9" s="48"/>
      <c r="S9" s="70" t="s">
        <v>7287</v>
      </c>
      <c r="T9" s="48"/>
      <c r="U9" s="70"/>
      <c r="V9" s="48"/>
      <c r="W9" s="70"/>
      <c r="X9" s="48"/>
      <c r="Y9" s="70"/>
      <c r="Z9" s="48"/>
      <c r="AA9" s="70"/>
      <c r="AB9" s="48"/>
      <c r="AC9" s="70" t="s">
        <v>7288</v>
      </c>
      <c r="AD9" s="48"/>
      <c r="AE9" s="70"/>
      <c r="AF9" s="48"/>
      <c r="AG9" s="70" t="s">
        <v>141</v>
      </c>
      <c r="AH9" s="48"/>
      <c r="AI9" s="70"/>
      <c r="AJ9" s="48"/>
      <c r="AK9" s="70"/>
      <c r="AL9" s="48"/>
      <c r="AM9" s="70"/>
      <c r="AN9" s="48"/>
      <c r="AO9" s="70" t="s">
        <v>7289</v>
      </c>
      <c r="AP9" s="48"/>
      <c r="AQ9" s="70"/>
      <c r="AR9" s="48"/>
      <c r="AS9" s="70" t="s">
        <v>7337</v>
      </c>
      <c r="AT9" s="48"/>
      <c r="AU9" s="70" t="s">
        <v>146</v>
      </c>
      <c r="AV9" s="48"/>
      <c r="AW9" s="70"/>
      <c r="AX9" s="48"/>
      <c r="AY9" s="70" t="s">
        <v>7290</v>
      </c>
      <c r="AZ9" s="48"/>
      <c r="BA9" s="70"/>
      <c r="BB9" s="48"/>
      <c r="BC9" s="488" t="s">
        <v>7338</v>
      </c>
      <c r="BD9" s="48"/>
      <c r="BE9" s="70" t="s">
        <v>7292</v>
      </c>
      <c r="BF9" s="48"/>
      <c r="BG9" s="71" t="s">
        <v>7339</v>
      </c>
      <c r="BH9" s="48"/>
      <c r="BI9" s="70" t="s">
        <v>151</v>
      </c>
      <c r="BJ9" s="48"/>
      <c r="BK9" s="70"/>
      <c r="BL9" s="48"/>
      <c r="BM9" s="70" t="s">
        <v>7294</v>
      </c>
      <c r="BN9" s="48"/>
      <c r="BO9" s="73"/>
      <c r="BP9" s="37"/>
      <c r="BQ9" s="74"/>
      <c r="BR9" s="48"/>
      <c r="BS9" s="70"/>
      <c r="BT9" s="48"/>
      <c r="BU9" s="79"/>
      <c r="BV9" s="70" t="s">
        <v>7296</v>
      </c>
      <c r="BW9" s="48"/>
      <c r="BX9" s="58"/>
      <c r="BY9" s="58"/>
      <c r="BZ9" s="58"/>
      <c r="CA9" s="58"/>
    </row>
    <row r="10" ht="24.75" customHeight="1">
      <c r="A10" s="35"/>
      <c r="B10" s="21">
        <v>1.0</v>
      </c>
      <c r="C10" s="83">
        <v>50.0</v>
      </c>
      <c r="D10" s="129" t="s">
        <v>161</v>
      </c>
      <c r="E10" s="85">
        <v>0.0</v>
      </c>
      <c r="F10" s="86" t="s">
        <v>162</v>
      </c>
      <c r="G10" s="85">
        <v>50.0</v>
      </c>
      <c r="H10" s="86" t="s">
        <v>163</v>
      </c>
      <c r="I10" s="85">
        <v>500.0</v>
      </c>
      <c r="J10" s="86" t="s">
        <v>164</v>
      </c>
      <c r="K10" s="85">
        <v>300.0</v>
      </c>
      <c r="L10" s="520" t="s">
        <v>165</v>
      </c>
      <c r="M10" s="85">
        <v>200.0</v>
      </c>
      <c r="N10" s="86" t="s">
        <v>166</v>
      </c>
      <c r="O10" s="85">
        <v>600.0</v>
      </c>
      <c r="P10" s="88" t="s">
        <v>220</v>
      </c>
      <c r="Q10" s="85">
        <v>200.0</v>
      </c>
      <c r="R10" s="88" t="s">
        <v>4127</v>
      </c>
      <c r="S10" s="85">
        <v>200.0</v>
      </c>
      <c r="T10" s="88" t="s">
        <v>169</v>
      </c>
      <c r="U10" s="85">
        <v>50.0</v>
      </c>
      <c r="V10" s="88" t="s">
        <v>170</v>
      </c>
      <c r="W10" s="85">
        <v>300.0</v>
      </c>
      <c r="X10" s="86" t="s">
        <v>171</v>
      </c>
      <c r="Y10" s="85">
        <v>100.0</v>
      </c>
      <c r="Z10" s="86" t="s">
        <v>172</v>
      </c>
      <c r="AA10" s="85">
        <v>100.0</v>
      </c>
      <c r="AB10" s="86" t="s">
        <v>173</v>
      </c>
      <c r="AC10" s="85">
        <v>300.0</v>
      </c>
      <c r="AD10" s="86" t="s">
        <v>174</v>
      </c>
      <c r="AE10" s="85">
        <v>200.0</v>
      </c>
      <c r="AF10" s="86" t="s">
        <v>228</v>
      </c>
      <c r="AG10" s="85">
        <v>50.0</v>
      </c>
      <c r="AH10" s="87" t="s">
        <v>176</v>
      </c>
      <c r="AI10" s="92">
        <v>100.0</v>
      </c>
      <c r="AJ10" s="88" t="s">
        <v>280</v>
      </c>
      <c r="AK10" s="85">
        <v>400.0</v>
      </c>
      <c r="AL10" s="86" t="s">
        <v>5109</v>
      </c>
      <c r="AM10" s="85">
        <v>300.0</v>
      </c>
      <c r="AN10" s="88" t="s">
        <v>179</v>
      </c>
      <c r="AO10" s="85">
        <v>300.0</v>
      </c>
      <c r="AP10" s="521" t="s">
        <v>2199</v>
      </c>
      <c r="AQ10" s="85">
        <v>100.0</v>
      </c>
      <c r="AR10" s="86" t="s">
        <v>181</v>
      </c>
      <c r="AS10" s="85">
        <v>300.0</v>
      </c>
      <c r="AT10" s="88" t="s">
        <v>182</v>
      </c>
      <c r="AU10" s="85">
        <v>300.0</v>
      </c>
      <c r="AV10" s="86" t="s">
        <v>183</v>
      </c>
      <c r="AW10" s="85">
        <v>100.0</v>
      </c>
      <c r="AX10" s="86" t="s">
        <v>184</v>
      </c>
      <c r="AY10" s="85">
        <v>400.0</v>
      </c>
      <c r="AZ10" s="521" t="s">
        <v>185</v>
      </c>
      <c r="BA10" s="85">
        <v>200.0</v>
      </c>
      <c r="BB10" s="86" t="s">
        <v>186</v>
      </c>
      <c r="BC10" s="85">
        <v>200.0</v>
      </c>
      <c r="BD10" s="489" t="s">
        <v>187</v>
      </c>
      <c r="BE10" s="85">
        <v>600.0</v>
      </c>
      <c r="BF10" s="86" t="s">
        <v>188</v>
      </c>
      <c r="BG10" s="83">
        <v>300.0</v>
      </c>
      <c r="BH10" s="129" t="s">
        <v>189</v>
      </c>
      <c r="BI10" s="97">
        <v>200.0</v>
      </c>
      <c r="BJ10" s="98" t="s">
        <v>190</v>
      </c>
      <c r="BK10" s="92">
        <v>300.0</v>
      </c>
      <c r="BL10" s="86" t="s">
        <v>191</v>
      </c>
      <c r="BM10" s="97">
        <v>100.0</v>
      </c>
      <c r="BN10" s="99" t="s">
        <v>192</v>
      </c>
      <c r="BO10" s="92">
        <v>500.0</v>
      </c>
      <c r="BP10" s="88" t="s">
        <v>193</v>
      </c>
      <c r="BQ10" s="97">
        <v>300.0</v>
      </c>
      <c r="BR10" s="99" t="s">
        <v>194</v>
      </c>
      <c r="BS10" s="85">
        <v>300.0</v>
      </c>
      <c r="BT10" s="88" t="s">
        <v>209</v>
      </c>
      <c r="BU10" s="101"/>
      <c r="BV10" s="85">
        <v>100.0</v>
      </c>
      <c r="BW10" s="490" t="s">
        <v>210</v>
      </c>
      <c r="BX10" s="35"/>
      <c r="BY10" s="35"/>
      <c r="BZ10" s="35"/>
      <c r="CA10" s="35"/>
    </row>
    <row r="11" ht="24.75" customHeight="1">
      <c r="A11" s="35"/>
      <c r="B11" s="21">
        <v>2.0</v>
      </c>
      <c r="C11" s="83">
        <v>100.0</v>
      </c>
      <c r="D11" s="129" t="s">
        <v>214</v>
      </c>
      <c r="E11" s="83">
        <v>200.0</v>
      </c>
      <c r="F11" s="118" t="s">
        <v>215</v>
      </c>
      <c r="G11" s="83">
        <v>100.0</v>
      </c>
      <c r="H11" s="100" t="s">
        <v>216</v>
      </c>
      <c r="I11" s="83">
        <v>200.0</v>
      </c>
      <c r="J11" s="100" t="s">
        <v>217</v>
      </c>
      <c r="K11" s="83">
        <v>300.0</v>
      </c>
      <c r="L11" s="522" t="s">
        <v>218</v>
      </c>
      <c r="M11" s="83">
        <v>200.0</v>
      </c>
      <c r="N11" s="100" t="s">
        <v>219</v>
      </c>
      <c r="O11" s="83">
        <v>700.0</v>
      </c>
      <c r="P11" s="118" t="s">
        <v>270</v>
      </c>
      <c r="Q11" s="83">
        <v>100.0</v>
      </c>
      <c r="R11" s="118" t="s">
        <v>4146</v>
      </c>
      <c r="S11" s="83">
        <v>200.0</v>
      </c>
      <c r="T11" s="118" t="s">
        <v>323</v>
      </c>
      <c r="U11" s="83">
        <v>100.0</v>
      </c>
      <c r="V11" s="118" t="s">
        <v>223</v>
      </c>
      <c r="W11" s="83">
        <v>600.0</v>
      </c>
      <c r="X11" s="100" t="s">
        <v>224</v>
      </c>
      <c r="Y11" s="83">
        <v>200.0</v>
      </c>
      <c r="Z11" s="100" t="s">
        <v>225</v>
      </c>
      <c r="AA11" s="83">
        <v>100.0</v>
      </c>
      <c r="AB11" s="100" t="s">
        <v>226</v>
      </c>
      <c r="AC11" s="83">
        <v>500.0</v>
      </c>
      <c r="AD11" s="100" t="s">
        <v>5293</v>
      </c>
      <c r="AE11" s="83">
        <v>100.0</v>
      </c>
      <c r="AF11" s="100" t="s">
        <v>278</v>
      </c>
      <c r="AG11" s="83">
        <v>50.0</v>
      </c>
      <c r="AH11" s="116" t="s">
        <v>229</v>
      </c>
      <c r="AI11" s="91">
        <v>300.0</v>
      </c>
      <c r="AJ11" s="129" t="s">
        <v>331</v>
      </c>
      <c r="AK11" s="83">
        <v>200.0</v>
      </c>
      <c r="AL11" s="100" t="s">
        <v>5119</v>
      </c>
      <c r="AM11" s="83">
        <v>500.0</v>
      </c>
      <c r="AN11" s="118" t="s">
        <v>232</v>
      </c>
      <c r="AO11" s="83">
        <v>400.0</v>
      </c>
      <c r="AP11" s="89" t="s">
        <v>2240</v>
      </c>
      <c r="AQ11" s="83">
        <v>200.0</v>
      </c>
      <c r="AR11" s="100" t="s">
        <v>335</v>
      </c>
      <c r="AS11" s="83">
        <v>200.0</v>
      </c>
      <c r="AT11" s="100" t="s">
        <v>235</v>
      </c>
      <c r="AU11" s="83">
        <v>300.0</v>
      </c>
      <c r="AV11" s="100" t="s">
        <v>236</v>
      </c>
      <c r="AW11" s="83">
        <v>50.0</v>
      </c>
      <c r="AX11" s="100" t="s">
        <v>237</v>
      </c>
      <c r="AY11" s="83">
        <v>500.0</v>
      </c>
      <c r="AZ11" s="89" t="s">
        <v>238</v>
      </c>
      <c r="BA11" s="83">
        <v>200.0</v>
      </c>
      <c r="BB11" s="100" t="s">
        <v>239</v>
      </c>
      <c r="BC11" s="83">
        <v>200.0</v>
      </c>
      <c r="BD11" s="491" t="s">
        <v>240</v>
      </c>
      <c r="BE11" s="83">
        <v>300.0</v>
      </c>
      <c r="BF11" s="100" t="s">
        <v>241</v>
      </c>
      <c r="BG11" s="83">
        <v>200.0</v>
      </c>
      <c r="BH11" s="129" t="s">
        <v>242</v>
      </c>
      <c r="BI11" s="97">
        <v>300.0</v>
      </c>
      <c r="BJ11" s="98" t="s">
        <v>243</v>
      </c>
      <c r="BK11" s="91">
        <v>300.0</v>
      </c>
      <c r="BL11" s="118" t="s">
        <v>244</v>
      </c>
      <c r="BM11" s="97">
        <v>50.0</v>
      </c>
      <c r="BN11" s="99" t="s">
        <v>245</v>
      </c>
      <c r="BO11" s="91">
        <v>300.0</v>
      </c>
      <c r="BP11" s="118" t="s">
        <v>296</v>
      </c>
      <c r="BQ11" s="97">
        <v>200.0</v>
      </c>
      <c r="BR11" s="99" t="s">
        <v>247</v>
      </c>
      <c r="BS11" s="83">
        <v>200.0</v>
      </c>
      <c r="BT11" s="118" t="s">
        <v>36</v>
      </c>
      <c r="BU11" s="101"/>
      <c r="BV11" s="83">
        <v>100.0</v>
      </c>
      <c r="BW11" s="222" t="s">
        <v>262</v>
      </c>
      <c r="BX11" s="35"/>
      <c r="BY11" s="35"/>
      <c r="BZ11" s="35"/>
      <c r="CA11" s="35"/>
    </row>
    <row r="12" ht="24.75" customHeight="1">
      <c r="A12" s="35"/>
      <c r="B12" s="21">
        <v>3.0</v>
      </c>
      <c r="C12" s="83">
        <v>200.0</v>
      </c>
      <c r="D12" s="129" t="s">
        <v>264</v>
      </c>
      <c r="E12" s="83">
        <v>50.0</v>
      </c>
      <c r="F12" s="100" t="s">
        <v>317</v>
      </c>
      <c r="G12" s="83">
        <v>100.0</v>
      </c>
      <c r="H12" s="100" t="s">
        <v>266</v>
      </c>
      <c r="I12" s="83">
        <v>500.0</v>
      </c>
      <c r="J12" s="100" t="s">
        <v>267</v>
      </c>
      <c r="K12" s="83">
        <v>300.0</v>
      </c>
      <c r="L12" s="522" t="s">
        <v>268</v>
      </c>
      <c r="M12" s="83">
        <v>200.0</v>
      </c>
      <c r="N12" s="100" t="s">
        <v>269</v>
      </c>
      <c r="O12" s="83">
        <v>700.0</v>
      </c>
      <c r="P12" s="118" t="s">
        <v>373</v>
      </c>
      <c r="Q12" s="83">
        <v>100.0</v>
      </c>
      <c r="R12" s="118" t="s">
        <v>4164</v>
      </c>
      <c r="S12" s="83">
        <v>500.0</v>
      </c>
      <c r="T12" s="118" t="s">
        <v>2638</v>
      </c>
      <c r="U12" s="83">
        <v>200.0</v>
      </c>
      <c r="V12" s="118" t="s">
        <v>273</v>
      </c>
      <c r="W12" s="83">
        <v>300.0</v>
      </c>
      <c r="X12" s="100" t="s">
        <v>274</v>
      </c>
      <c r="Y12" s="83">
        <v>200.0</v>
      </c>
      <c r="Z12" s="100" t="s">
        <v>275</v>
      </c>
      <c r="AA12" s="83">
        <v>50.0</v>
      </c>
      <c r="AB12" s="100" t="s">
        <v>276</v>
      </c>
      <c r="AC12" s="83">
        <v>300.0</v>
      </c>
      <c r="AD12" s="100" t="s">
        <v>227</v>
      </c>
      <c r="AE12" s="83">
        <v>100.0</v>
      </c>
      <c r="AF12" s="100" t="s">
        <v>329</v>
      </c>
      <c r="AG12" s="83">
        <v>50.0</v>
      </c>
      <c r="AH12" s="116" t="s">
        <v>279</v>
      </c>
      <c r="AI12" s="91">
        <v>200.0</v>
      </c>
      <c r="AJ12" s="129" t="s">
        <v>382</v>
      </c>
      <c r="AK12" s="83">
        <v>200.0</v>
      </c>
      <c r="AL12" s="100" t="s">
        <v>5129</v>
      </c>
      <c r="AM12" s="83">
        <v>300.0</v>
      </c>
      <c r="AN12" s="118" t="s">
        <v>282</v>
      </c>
      <c r="AO12" s="83">
        <v>500.0</v>
      </c>
      <c r="AP12" s="117" t="s">
        <v>2279</v>
      </c>
      <c r="AQ12" s="83">
        <v>200.0</v>
      </c>
      <c r="AR12" s="100" t="s">
        <v>589</v>
      </c>
      <c r="AS12" s="83">
        <v>200.0</v>
      </c>
      <c r="AT12" s="118" t="s">
        <v>285</v>
      </c>
      <c r="AU12" s="83">
        <v>300.0</v>
      </c>
      <c r="AV12" s="100" t="s">
        <v>286</v>
      </c>
      <c r="AW12" s="83">
        <v>200.0</v>
      </c>
      <c r="AX12" s="118" t="s">
        <v>440</v>
      </c>
      <c r="AY12" s="83">
        <v>500.0</v>
      </c>
      <c r="AZ12" s="89" t="s">
        <v>288</v>
      </c>
      <c r="BA12" s="83">
        <v>400.0</v>
      </c>
      <c r="BB12" s="100" t="s">
        <v>289</v>
      </c>
      <c r="BC12" s="83">
        <v>200.0</v>
      </c>
      <c r="BD12" s="491" t="s">
        <v>290</v>
      </c>
      <c r="BE12" s="83">
        <v>400.0</v>
      </c>
      <c r="BF12" s="100" t="s">
        <v>291</v>
      </c>
      <c r="BG12" s="83">
        <v>400.0</v>
      </c>
      <c r="BH12" s="129" t="s">
        <v>292</v>
      </c>
      <c r="BI12" s="97">
        <v>100.0</v>
      </c>
      <c r="BJ12" s="98" t="s">
        <v>293</v>
      </c>
      <c r="BK12" s="91">
        <v>300.0</v>
      </c>
      <c r="BL12" s="100" t="s">
        <v>294</v>
      </c>
      <c r="BM12" s="97">
        <v>100.0</v>
      </c>
      <c r="BN12" s="99" t="s">
        <v>295</v>
      </c>
      <c r="BO12" s="91">
        <v>100.0</v>
      </c>
      <c r="BP12" s="118" t="s">
        <v>398</v>
      </c>
      <c r="BQ12" s="97">
        <v>200.0</v>
      </c>
      <c r="BR12" s="99" t="s">
        <v>297</v>
      </c>
      <c r="BS12" s="83">
        <v>200.0</v>
      </c>
      <c r="BT12" s="118" t="s">
        <v>414</v>
      </c>
      <c r="BU12" s="101"/>
      <c r="BV12" s="83">
        <v>100.0</v>
      </c>
      <c r="BW12" s="222" t="s">
        <v>314</v>
      </c>
      <c r="BX12" s="35"/>
      <c r="BY12" s="35"/>
      <c r="BZ12" s="35"/>
      <c r="CA12" s="35"/>
    </row>
    <row r="13" ht="24.75" customHeight="1">
      <c r="A13" s="35"/>
      <c r="B13" s="21">
        <v>4.0</v>
      </c>
      <c r="C13" s="83">
        <v>100.0</v>
      </c>
      <c r="D13" s="129" t="s">
        <v>316</v>
      </c>
      <c r="E13" s="83">
        <v>100.0</v>
      </c>
      <c r="F13" s="100" t="s">
        <v>368</v>
      </c>
      <c r="G13" s="83">
        <v>100.0</v>
      </c>
      <c r="H13" s="118" t="s">
        <v>318</v>
      </c>
      <c r="I13" s="83">
        <v>300.0</v>
      </c>
      <c r="J13" s="100" t="s">
        <v>319</v>
      </c>
      <c r="K13" s="83">
        <v>200.0</v>
      </c>
      <c r="L13" s="522" t="s">
        <v>320</v>
      </c>
      <c r="M13" s="83">
        <v>200.0</v>
      </c>
      <c r="N13" s="100" t="s">
        <v>321</v>
      </c>
      <c r="O13" s="83">
        <v>600.0</v>
      </c>
      <c r="P13" s="118" t="s">
        <v>423</v>
      </c>
      <c r="Q13" s="83">
        <v>100.0</v>
      </c>
      <c r="R13" s="118" t="s">
        <v>4183</v>
      </c>
      <c r="S13" s="83">
        <v>200.0</v>
      </c>
      <c r="T13" s="118" t="s">
        <v>375</v>
      </c>
      <c r="U13" s="83">
        <v>200.0</v>
      </c>
      <c r="V13" s="118" t="s">
        <v>324</v>
      </c>
      <c r="W13" s="83">
        <v>300.0</v>
      </c>
      <c r="X13" s="100" t="s">
        <v>325</v>
      </c>
      <c r="Y13" s="83">
        <v>300.0</v>
      </c>
      <c r="Z13" s="118" t="s">
        <v>326</v>
      </c>
      <c r="AA13" s="83">
        <v>100.0</v>
      </c>
      <c r="AB13" s="100" t="s">
        <v>327</v>
      </c>
      <c r="AC13" s="83">
        <v>500.0</v>
      </c>
      <c r="AD13" s="100" t="s">
        <v>277</v>
      </c>
      <c r="AE13" s="83">
        <v>500.0</v>
      </c>
      <c r="AF13" s="100" t="s">
        <v>353</v>
      </c>
      <c r="AG13" s="83">
        <v>50.0</v>
      </c>
      <c r="AH13" s="116" t="s">
        <v>330</v>
      </c>
      <c r="AI13" s="91">
        <v>200.0</v>
      </c>
      <c r="AJ13" s="118" t="s">
        <v>687</v>
      </c>
      <c r="AK13" s="83">
        <v>200.0</v>
      </c>
      <c r="AL13" s="100" t="s">
        <v>5139</v>
      </c>
      <c r="AM13" s="83">
        <v>200.0</v>
      </c>
      <c r="AN13" s="118" t="s">
        <v>333</v>
      </c>
      <c r="AO13" s="83">
        <v>400.0</v>
      </c>
      <c r="AP13" s="117" t="s">
        <v>2319</v>
      </c>
      <c r="AQ13" s="83">
        <v>200.0</v>
      </c>
      <c r="AR13" s="100" t="s">
        <v>741</v>
      </c>
      <c r="AS13" s="83">
        <v>200.0</v>
      </c>
      <c r="AT13" s="118" t="s">
        <v>336</v>
      </c>
      <c r="AU13" s="83">
        <v>300.0</v>
      </c>
      <c r="AV13" s="100" t="s">
        <v>337</v>
      </c>
      <c r="AW13" s="83">
        <v>100.0</v>
      </c>
      <c r="AX13" s="100" t="s">
        <v>7340</v>
      </c>
      <c r="AY13" s="83">
        <v>500.0</v>
      </c>
      <c r="AZ13" s="89" t="s">
        <v>339</v>
      </c>
      <c r="BA13" s="83">
        <v>200.0</v>
      </c>
      <c r="BB13" s="100" t="s">
        <v>340</v>
      </c>
      <c r="BC13" s="83">
        <v>200.0</v>
      </c>
      <c r="BD13" s="491" t="s">
        <v>341</v>
      </c>
      <c r="BE13" s="83">
        <v>300.0</v>
      </c>
      <c r="BF13" s="100" t="s">
        <v>342</v>
      </c>
      <c r="BG13" s="83">
        <v>50.0</v>
      </c>
      <c r="BH13" s="129" t="s">
        <v>343</v>
      </c>
      <c r="BI13" s="97">
        <v>200.0</v>
      </c>
      <c r="BJ13" s="98" t="s">
        <v>344</v>
      </c>
      <c r="BK13" s="91">
        <v>300.0</v>
      </c>
      <c r="BL13" s="100" t="s">
        <v>345</v>
      </c>
      <c r="BM13" s="97">
        <v>100.0</v>
      </c>
      <c r="BN13" s="99" t="s">
        <v>346</v>
      </c>
      <c r="BO13" s="91">
        <v>200.0</v>
      </c>
      <c r="BP13" s="118" t="s">
        <v>499</v>
      </c>
      <c r="BQ13" s="97">
        <v>200.0</v>
      </c>
      <c r="BR13" s="99" t="s">
        <v>348</v>
      </c>
      <c r="BS13" s="83">
        <v>0.0</v>
      </c>
      <c r="BT13" s="118" t="s">
        <v>7341</v>
      </c>
      <c r="BU13" s="101"/>
      <c r="BV13" s="83">
        <v>100.0</v>
      </c>
      <c r="BW13" s="222" t="s">
        <v>364</v>
      </c>
      <c r="BX13" s="35"/>
      <c r="BY13" s="35"/>
      <c r="BZ13" s="35"/>
      <c r="CA13" s="35"/>
    </row>
    <row r="14" ht="24.75" customHeight="1">
      <c r="A14" s="35"/>
      <c r="B14" s="21">
        <v>5.0</v>
      </c>
      <c r="C14" s="83">
        <v>50.0</v>
      </c>
      <c r="D14" s="129" t="s">
        <v>367</v>
      </c>
      <c r="E14" s="83">
        <v>100.0</v>
      </c>
      <c r="F14" s="100" t="s">
        <v>418</v>
      </c>
      <c r="G14" s="83">
        <v>0.0</v>
      </c>
      <c r="H14" s="100" t="s">
        <v>369</v>
      </c>
      <c r="I14" s="83">
        <v>400.0</v>
      </c>
      <c r="J14" s="100" t="s">
        <v>370</v>
      </c>
      <c r="K14" s="83">
        <v>200.0</v>
      </c>
      <c r="L14" s="522" t="s">
        <v>371</v>
      </c>
      <c r="M14" s="83">
        <v>200.0</v>
      </c>
      <c r="N14" s="100" t="s">
        <v>372</v>
      </c>
      <c r="O14" s="83">
        <v>700.0</v>
      </c>
      <c r="P14" s="100" t="s">
        <v>524</v>
      </c>
      <c r="Q14" s="83">
        <v>100.0</v>
      </c>
      <c r="R14" s="118" t="s">
        <v>4202</v>
      </c>
      <c r="S14" s="83">
        <v>100.0</v>
      </c>
      <c r="T14" s="118" t="s">
        <v>425</v>
      </c>
      <c r="U14" s="83">
        <v>200.0</v>
      </c>
      <c r="V14" s="118" t="s">
        <v>376</v>
      </c>
      <c r="W14" s="83">
        <v>300.0</v>
      </c>
      <c r="X14" s="100" t="s">
        <v>377</v>
      </c>
      <c r="Y14" s="83">
        <v>200.0</v>
      </c>
      <c r="Z14" s="118" t="s">
        <v>378</v>
      </c>
      <c r="AA14" s="83">
        <v>100.0</v>
      </c>
      <c r="AB14" s="100" t="s">
        <v>379</v>
      </c>
      <c r="AC14" s="83">
        <v>200.0</v>
      </c>
      <c r="AD14" s="100" t="s">
        <v>328</v>
      </c>
      <c r="AE14" s="83">
        <v>200.0</v>
      </c>
      <c r="AF14" s="100" t="s">
        <v>431</v>
      </c>
      <c r="AG14" s="83">
        <v>50.0</v>
      </c>
      <c r="AH14" s="116" t="s">
        <v>381</v>
      </c>
      <c r="AI14" s="91">
        <v>400.0</v>
      </c>
      <c r="AJ14" s="118" t="s">
        <v>738</v>
      </c>
      <c r="AK14" s="83">
        <v>200.0</v>
      </c>
      <c r="AL14" s="100" t="s">
        <v>5149</v>
      </c>
      <c r="AM14" s="83">
        <v>200.0</v>
      </c>
      <c r="AN14" s="118" t="s">
        <v>384</v>
      </c>
      <c r="AO14" s="83">
        <v>400.0</v>
      </c>
      <c r="AP14" s="117" t="s">
        <v>2357</v>
      </c>
      <c r="AQ14" s="83">
        <v>50.0</v>
      </c>
      <c r="AR14" s="100" t="s">
        <v>792</v>
      </c>
      <c r="AS14" s="83">
        <v>200.0</v>
      </c>
      <c r="AT14" s="118" t="s">
        <v>387</v>
      </c>
      <c r="AU14" s="83">
        <v>200.0</v>
      </c>
      <c r="AV14" s="100" t="s">
        <v>388</v>
      </c>
      <c r="AW14" s="83">
        <v>100.0</v>
      </c>
      <c r="AX14" s="118" t="s">
        <v>490</v>
      </c>
      <c r="AY14" s="83">
        <v>500.0</v>
      </c>
      <c r="AZ14" s="89" t="s">
        <v>390</v>
      </c>
      <c r="BA14" s="83">
        <v>200.0</v>
      </c>
      <c r="BB14" s="100" t="s">
        <v>391</v>
      </c>
      <c r="BC14" s="83">
        <v>200.0</v>
      </c>
      <c r="BD14" s="491" t="s">
        <v>392</v>
      </c>
      <c r="BE14" s="83">
        <v>400.0</v>
      </c>
      <c r="BF14" s="100" t="s">
        <v>393</v>
      </c>
      <c r="BG14" s="83">
        <v>500.0</v>
      </c>
      <c r="BH14" s="129" t="s">
        <v>394</v>
      </c>
      <c r="BI14" s="97">
        <v>300.0</v>
      </c>
      <c r="BJ14" s="98" t="s">
        <v>395</v>
      </c>
      <c r="BK14" s="91">
        <v>400.0</v>
      </c>
      <c r="BL14" s="118" t="s">
        <v>396</v>
      </c>
      <c r="BM14" s="97">
        <v>50.0</v>
      </c>
      <c r="BN14" s="99" t="s">
        <v>397</v>
      </c>
      <c r="BO14" s="91">
        <v>300.0</v>
      </c>
      <c r="BP14" s="118" t="s">
        <v>601</v>
      </c>
      <c r="BQ14" s="97">
        <v>300.0</v>
      </c>
      <c r="BR14" s="99" t="s">
        <v>399</v>
      </c>
      <c r="BS14" s="83">
        <v>100.0</v>
      </c>
      <c r="BT14" s="118" t="s">
        <v>464</v>
      </c>
      <c r="BU14" s="101"/>
      <c r="BV14" s="83">
        <v>100.0</v>
      </c>
      <c r="BW14" s="222" t="s">
        <v>415</v>
      </c>
      <c r="BX14" s="35"/>
      <c r="BY14" s="35"/>
      <c r="BZ14" s="35"/>
      <c r="CA14" s="35"/>
    </row>
    <row r="15" ht="24.75" customHeight="1">
      <c r="A15" s="35"/>
      <c r="B15" s="21">
        <v>6.0</v>
      </c>
      <c r="C15" s="83">
        <v>0.0</v>
      </c>
      <c r="D15" s="129" t="s">
        <v>417</v>
      </c>
      <c r="E15" s="83">
        <v>100.0</v>
      </c>
      <c r="F15" s="100" t="s">
        <v>468</v>
      </c>
      <c r="G15" s="83">
        <v>200.0</v>
      </c>
      <c r="H15" s="100" t="s">
        <v>419</v>
      </c>
      <c r="I15" s="83">
        <v>400.0</v>
      </c>
      <c r="J15" s="100" t="s">
        <v>420</v>
      </c>
      <c r="K15" s="83">
        <v>200.0</v>
      </c>
      <c r="L15" s="522" t="s">
        <v>421</v>
      </c>
      <c r="M15" s="83">
        <v>200.0</v>
      </c>
      <c r="N15" s="100" t="s">
        <v>422</v>
      </c>
      <c r="O15" s="83">
        <v>600.0</v>
      </c>
      <c r="P15" s="100" t="s">
        <v>575</v>
      </c>
      <c r="Q15" s="83">
        <v>100.0</v>
      </c>
      <c r="R15" s="118" t="s">
        <v>4221</v>
      </c>
      <c r="S15" s="83">
        <v>100.0</v>
      </c>
      <c r="T15" s="118" t="s">
        <v>475</v>
      </c>
      <c r="U15" s="83">
        <v>200.0</v>
      </c>
      <c r="V15" s="118" t="s">
        <v>426</v>
      </c>
      <c r="W15" s="83">
        <v>300.0</v>
      </c>
      <c r="X15" s="100" t="s">
        <v>427</v>
      </c>
      <c r="Y15" s="83">
        <v>100.0</v>
      </c>
      <c r="Z15" s="118" t="s">
        <v>428</v>
      </c>
      <c r="AA15" s="83">
        <v>100.0</v>
      </c>
      <c r="AB15" s="118" t="s">
        <v>429</v>
      </c>
      <c r="AC15" s="83">
        <v>300.0</v>
      </c>
      <c r="AD15" s="100" t="s">
        <v>380</v>
      </c>
      <c r="AE15" s="83">
        <v>200.0</v>
      </c>
      <c r="AF15" s="100" t="s">
        <v>481</v>
      </c>
      <c r="AG15" s="83">
        <v>100.0</v>
      </c>
      <c r="AH15" s="116" t="s">
        <v>432</v>
      </c>
      <c r="AI15" s="91">
        <v>100.0</v>
      </c>
      <c r="AJ15" s="118" t="s">
        <v>788</v>
      </c>
      <c r="AK15" s="83">
        <v>200.0</v>
      </c>
      <c r="AL15" s="100" t="s">
        <v>5158</v>
      </c>
      <c r="AM15" s="83">
        <v>500.0</v>
      </c>
      <c r="AN15" s="118" t="s">
        <v>194</v>
      </c>
      <c r="AO15" s="83">
        <v>500.0</v>
      </c>
      <c r="AP15" s="89" t="s">
        <v>2394</v>
      </c>
      <c r="AQ15" s="83">
        <v>500.0</v>
      </c>
      <c r="AR15" s="116" t="s">
        <v>843</v>
      </c>
      <c r="AS15" s="83">
        <v>200.0</v>
      </c>
      <c r="AT15" s="118" t="s">
        <v>437</v>
      </c>
      <c r="AU15" s="83">
        <v>200.0</v>
      </c>
      <c r="AV15" s="100" t="s">
        <v>438</v>
      </c>
      <c r="AW15" s="83">
        <v>100.0</v>
      </c>
      <c r="AX15" s="118" t="s">
        <v>541</v>
      </c>
      <c r="AY15" s="83">
        <v>600.0</v>
      </c>
      <c r="AZ15" s="89" t="s">
        <v>441</v>
      </c>
      <c r="BA15" s="83">
        <v>200.0</v>
      </c>
      <c r="BB15" s="100" t="s">
        <v>442</v>
      </c>
      <c r="BC15" s="83">
        <v>200.0</v>
      </c>
      <c r="BD15" s="491" t="s">
        <v>443</v>
      </c>
      <c r="BE15" s="83">
        <v>200.0</v>
      </c>
      <c r="BF15" s="100" t="s">
        <v>444</v>
      </c>
      <c r="BG15" s="83">
        <v>800.0</v>
      </c>
      <c r="BH15" s="129" t="s">
        <v>445</v>
      </c>
      <c r="BI15" s="97">
        <v>200.0</v>
      </c>
      <c r="BJ15" s="98" t="s">
        <v>446</v>
      </c>
      <c r="BK15" s="91">
        <v>300.0</v>
      </c>
      <c r="BL15" s="118" t="s">
        <v>447</v>
      </c>
      <c r="BM15" s="97">
        <v>100.0</v>
      </c>
      <c r="BN15" s="99" t="s">
        <v>448</v>
      </c>
      <c r="BO15" s="91">
        <v>200.0</v>
      </c>
      <c r="BP15" s="118" t="s">
        <v>753</v>
      </c>
      <c r="BQ15" s="97">
        <v>300.0</v>
      </c>
      <c r="BR15" s="99" t="s">
        <v>450</v>
      </c>
      <c r="BS15" s="83">
        <v>400.0</v>
      </c>
      <c r="BT15" s="118" t="s">
        <v>566</v>
      </c>
      <c r="BU15" s="101"/>
      <c r="BV15" s="83">
        <v>100.0</v>
      </c>
      <c r="BW15" s="222" t="s">
        <v>465</v>
      </c>
      <c r="BX15" s="35"/>
      <c r="BY15" s="35"/>
      <c r="BZ15" s="35"/>
      <c r="CA15" s="35"/>
    </row>
    <row r="16" ht="24.75" customHeight="1">
      <c r="A16" s="35"/>
      <c r="B16" s="21">
        <v>7.0</v>
      </c>
      <c r="C16" s="83">
        <v>100.0</v>
      </c>
      <c r="D16" s="129" t="s">
        <v>7297</v>
      </c>
      <c r="E16" s="83">
        <v>50.0</v>
      </c>
      <c r="F16" s="100" t="s">
        <v>519</v>
      </c>
      <c r="G16" s="83">
        <v>100.0</v>
      </c>
      <c r="H16" s="100" t="s">
        <v>469</v>
      </c>
      <c r="I16" s="83">
        <v>500.0</v>
      </c>
      <c r="J16" s="100" t="s">
        <v>470</v>
      </c>
      <c r="K16" s="83">
        <v>200.0</v>
      </c>
      <c r="L16" s="522" t="s">
        <v>471</v>
      </c>
      <c r="M16" s="83">
        <v>200.0</v>
      </c>
      <c r="N16" s="100" t="s">
        <v>472</v>
      </c>
      <c r="O16" s="83">
        <v>800.0</v>
      </c>
      <c r="P16" s="118" t="s">
        <v>627</v>
      </c>
      <c r="Q16" s="83">
        <v>100.0</v>
      </c>
      <c r="R16" s="118" t="s">
        <v>4238</v>
      </c>
      <c r="S16" s="83">
        <v>200.0</v>
      </c>
      <c r="T16" s="118" t="s">
        <v>526</v>
      </c>
      <c r="U16" s="83">
        <v>200.0</v>
      </c>
      <c r="V16" s="118" t="s">
        <v>476</v>
      </c>
      <c r="W16" s="83">
        <v>300.0</v>
      </c>
      <c r="X16" s="100" t="s">
        <v>477</v>
      </c>
      <c r="Y16" s="83">
        <v>200.0</v>
      </c>
      <c r="Z16" s="118" t="s">
        <v>478</v>
      </c>
      <c r="AA16" s="83">
        <v>50.0</v>
      </c>
      <c r="AB16" s="118" t="s">
        <v>479</v>
      </c>
      <c r="AC16" s="83">
        <v>300.0</v>
      </c>
      <c r="AD16" s="100" t="s">
        <v>430</v>
      </c>
      <c r="AE16" s="83">
        <v>50.0</v>
      </c>
      <c r="AF16" s="100" t="s">
        <v>583</v>
      </c>
      <c r="AG16" s="83">
        <v>200.0</v>
      </c>
      <c r="AH16" s="116" t="s">
        <v>482</v>
      </c>
      <c r="AI16" s="91">
        <v>400.0</v>
      </c>
      <c r="AJ16" s="129" t="s">
        <v>839</v>
      </c>
      <c r="AK16" s="83">
        <v>100.0</v>
      </c>
      <c r="AL16" s="100" t="s">
        <v>5166</v>
      </c>
      <c r="AM16" s="83">
        <v>200.0</v>
      </c>
      <c r="AN16" s="118" t="s">
        <v>536</v>
      </c>
      <c r="AO16" s="83">
        <v>300.0</v>
      </c>
      <c r="AP16" s="89" t="s">
        <v>2431</v>
      </c>
      <c r="AQ16" s="83">
        <v>300.0</v>
      </c>
      <c r="AR16" s="100" t="s">
        <v>893</v>
      </c>
      <c r="AS16" s="83">
        <v>200.0</v>
      </c>
      <c r="AT16" s="118" t="s">
        <v>488</v>
      </c>
      <c r="AU16" s="83">
        <v>200.0</v>
      </c>
      <c r="AV16" s="100" t="s">
        <v>489</v>
      </c>
      <c r="AW16" s="83">
        <v>50.0</v>
      </c>
      <c r="AX16" s="100" t="s">
        <v>592</v>
      </c>
      <c r="AY16" s="83">
        <v>600.0</v>
      </c>
      <c r="AZ16" s="89" t="s">
        <v>491</v>
      </c>
      <c r="BA16" s="83">
        <v>200.0</v>
      </c>
      <c r="BB16" s="100" t="s">
        <v>492</v>
      </c>
      <c r="BC16" s="83">
        <v>200.0</v>
      </c>
      <c r="BD16" s="491" t="s">
        <v>493</v>
      </c>
      <c r="BE16" s="83">
        <v>300.0</v>
      </c>
      <c r="BF16" s="100" t="s">
        <v>494</v>
      </c>
      <c r="BG16" s="83">
        <v>200.0</v>
      </c>
      <c r="BH16" s="129" t="s">
        <v>495</v>
      </c>
      <c r="BI16" s="97">
        <v>200.0</v>
      </c>
      <c r="BJ16" s="98" t="s">
        <v>496</v>
      </c>
      <c r="BK16" s="91">
        <v>300.0</v>
      </c>
      <c r="BL16" s="100" t="s">
        <v>497</v>
      </c>
      <c r="BM16" s="97">
        <v>100.0</v>
      </c>
      <c r="BN16" s="99" t="s">
        <v>498</v>
      </c>
      <c r="BO16" s="91">
        <v>1000.0</v>
      </c>
      <c r="BP16" s="118" t="s">
        <v>1005</v>
      </c>
      <c r="BQ16" s="97">
        <v>300.0</v>
      </c>
      <c r="BR16" s="99" t="s">
        <v>500</v>
      </c>
      <c r="BS16" s="83">
        <v>800.0</v>
      </c>
      <c r="BT16" s="118" t="s">
        <v>668</v>
      </c>
      <c r="BU16" s="101"/>
      <c r="BV16" s="83">
        <v>100.0</v>
      </c>
      <c r="BW16" s="222" t="s">
        <v>516</v>
      </c>
      <c r="BX16" s="35"/>
      <c r="BY16" s="35"/>
      <c r="BZ16" s="35"/>
      <c r="CA16" s="35"/>
    </row>
    <row r="17" ht="24.75" customHeight="1">
      <c r="A17" s="35"/>
      <c r="B17" s="21">
        <v>8.0</v>
      </c>
      <c r="C17" s="83">
        <v>0.0</v>
      </c>
      <c r="D17" s="129" t="s">
        <v>621</v>
      </c>
      <c r="E17" s="83">
        <v>100.0</v>
      </c>
      <c r="F17" s="100" t="s">
        <v>570</v>
      </c>
      <c r="G17" s="83">
        <v>100.0</v>
      </c>
      <c r="H17" s="100" t="s">
        <v>520</v>
      </c>
      <c r="I17" s="83">
        <v>200.0</v>
      </c>
      <c r="J17" s="100" t="s">
        <v>521</v>
      </c>
      <c r="K17" s="83">
        <v>200.0</v>
      </c>
      <c r="L17" s="522" t="s">
        <v>522</v>
      </c>
      <c r="M17" s="83">
        <v>200.0</v>
      </c>
      <c r="N17" s="100" t="s">
        <v>523</v>
      </c>
      <c r="O17" s="83">
        <v>600.0</v>
      </c>
      <c r="P17" s="100" t="s">
        <v>677</v>
      </c>
      <c r="Q17" s="83">
        <v>200.0</v>
      </c>
      <c r="R17" s="118" t="s">
        <v>4257</v>
      </c>
      <c r="S17" s="83">
        <v>200.0</v>
      </c>
      <c r="T17" s="118" t="s">
        <v>577</v>
      </c>
      <c r="U17" s="83">
        <v>200.0</v>
      </c>
      <c r="V17" s="118" t="s">
        <v>527</v>
      </c>
      <c r="W17" s="83">
        <v>300.0</v>
      </c>
      <c r="X17" s="100" t="s">
        <v>528</v>
      </c>
      <c r="Y17" s="83">
        <v>200.0</v>
      </c>
      <c r="Z17" s="100" t="s">
        <v>529</v>
      </c>
      <c r="AA17" s="83">
        <v>100.0</v>
      </c>
      <c r="AB17" s="100" t="s">
        <v>530</v>
      </c>
      <c r="AC17" s="83">
        <v>600.0</v>
      </c>
      <c r="AD17" s="100" t="s">
        <v>480</v>
      </c>
      <c r="AE17" s="83">
        <v>100.0</v>
      </c>
      <c r="AF17" s="100" t="s">
        <v>635</v>
      </c>
      <c r="AG17" s="83">
        <v>200.0</v>
      </c>
      <c r="AH17" s="116" t="s">
        <v>533</v>
      </c>
      <c r="AI17" s="91">
        <v>400.0</v>
      </c>
      <c r="AJ17" s="118" t="s">
        <v>889</v>
      </c>
      <c r="AK17" s="83">
        <v>100.0</v>
      </c>
      <c r="AL17" s="100" t="s">
        <v>5174</v>
      </c>
      <c r="AM17" s="83">
        <v>300.0</v>
      </c>
      <c r="AN17" s="118" t="s">
        <v>587</v>
      </c>
      <c r="AO17" s="83">
        <v>300.0</v>
      </c>
      <c r="AP17" s="117" t="s">
        <v>2470</v>
      </c>
      <c r="AQ17" s="83">
        <v>50.0</v>
      </c>
      <c r="AR17" s="118" t="s">
        <v>944</v>
      </c>
      <c r="AS17" s="83">
        <v>200.0</v>
      </c>
      <c r="AT17" s="118" t="s">
        <v>539</v>
      </c>
      <c r="AU17" s="83">
        <v>200.0</v>
      </c>
      <c r="AV17" s="100" t="s">
        <v>540</v>
      </c>
      <c r="AW17" s="83">
        <v>100.0</v>
      </c>
      <c r="AX17" s="100" t="s">
        <v>644</v>
      </c>
      <c r="AY17" s="83">
        <v>600.0</v>
      </c>
      <c r="AZ17" s="89" t="s">
        <v>542</v>
      </c>
      <c r="BA17" s="83">
        <v>200.0</v>
      </c>
      <c r="BB17" s="118" t="s">
        <v>543</v>
      </c>
      <c r="BC17" s="83">
        <v>200.0</v>
      </c>
      <c r="BD17" s="491" t="s">
        <v>544</v>
      </c>
      <c r="BE17" s="83">
        <v>300.0</v>
      </c>
      <c r="BF17" s="100" t="s">
        <v>545</v>
      </c>
      <c r="BG17" s="83">
        <v>100.0</v>
      </c>
      <c r="BH17" s="129" t="s">
        <v>546</v>
      </c>
      <c r="BI17" s="97">
        <v>200.0</v>
      </c>
      <c r="BJ17" s="98" t="s">
        <v>547</v>
      </c>
      <c r="BK17" s="91">
        <v>200.0</v>
      </c>
      <c r="BL17" s="118" t="s">
        <v>548</v>
      </c>
      <c r="BM17" s="97">
        <v>50.0</v>
      </c>
      <c r="BN17" s="134" t="s">
        <v>549</v>
      </c>
      <c r="BO17" s="91">
        <v>400.0</v>
      </c>
      <c r="BP17" s="118" t="s">
        <v>1152</v>
      </c>
      <c r="BQ17" s="97">
        <v>300.0</v>
      </c>
      <c r="BR17" s="99" t="s">
        <v>551</v>
      </c>
      <c r="BS17" s="83">
        <v>300.0</v>
      </c>
      <c r="BT17" s="118" t="s">
        <v>1267</v>
      </c>
      <c r="BU17" s="101"/>
      <c r="BV17" s="83">
        <v>100.0</v>
      </c>
      <c r="BW17" s="222" t="s">
        <v>567</v>
      </c>
      <c r="BX17" s="35"/>
      <c r="BY17" s="35"/>
      <c r="BZ17" s="35"/>
      <c r="CA17" s="35"/>
    </row>
    <row r="18" ht="24.75" customHeight="1">
      <c r="A18" s="35"/>
      <c r="B18" s="21">
        <v>9.0</v>
      </c>
      <c r="C18" s="83">
        <v>0.0</v>
      </c>
      <c r="D18" s="129" t="s">
        <v>671</v>
      </c>
      <c r="E18" s="83">
        <v>200.0</v>
      </c>
      <c r="F18" s="100" t="s">
        <v>622</v>
      </c>
      <c r="G18" s="83">
        <v>100.0</v>
      </c>
      <c r="H18" s="100" t="s">
        <v>571</v>
      </c>
      <c r="I18" s="83">
        <v>200.0</v>
      </c>
      <c r="J18" s="100" t="s">
        <v>572</v>
      </c>
      <c r="K18" s="83">
        <v>200.0</v>
      </c>
      <c r="L18" s="522" t="s">
        <v>573</v>
      </c>
      <c r="M18" s="83">
        <v>200.0</v>
      </c>
      <c r="N18" s="100" t="s">
        <v>574</v>
      </c>
      <c r="O18" s="83">
        <v>800.0</v>
      </c>
      <c r="P18" s="100" t="s">
        <v>728</v>
      </c>
      <c r="Q18" s="83">
        <v>100.0</v>
      </c>
      <c r="R18" s="118" t="s">
        <v>4276</v>
      </c>
      <c r="S18" s="83">
        <v>200.0</v>
      </c>
      <c r="T18" s="118" t="s">
        <v>629</v>
      </c>
      <c r="U18" s="83">
        <v>200.0</v>
      </c>
      <c r="V18" s="118" t="s">
        <v>578</v>
      </c>
      <c r="W18" s="83">
        <v>300.0</v>
      </c>
      <c r="X18" s="100" t="s">
        <v>579</v>
      </c>
      <c r="Y18" s="83">
        <v>100.0</v>
      </c>
      <c r="Z18" s="118" t="s">
        <v>580</v>
      </c>
      <c r="AA18" s="83">
        <v>100.0</v>
      </c>
      <c r="AB18" s="118" t="s">
        <v>581</v>
      </c>
      <c r="AC18" s="83">
        <v>100.0</v>
      </c>
      <c r="AD18" s="100" t="s">
        <v>531</v>
      </c>
      <c r="AE18" s="83">
        <v>50.0</v>
      </c>
      <c r="AF18" s="100" t="s">
        <v>685</v>
      </c>
      <c r="AG18" s="83">
        <v>100.0</v>
      </c>
      <c r="AH18" s="116" t="s">
        <v>584</v>
      </c>
      <c r="AI18" s="91">
        <v>200.0</v>
      </c>
      <c r="AJ18" s="118" t="s">
        <v>940</v>
      </c>
      <c r="AK18" s="83">
        <v>100.0</v>
      </c>
      <c r="AL18" s="100" t="s">
        <v>5181</v>
      </c>
      <c r="AM18" s="83">
        <v>200.0</v>
      </c>
      <c r="AN18" s="118" t="s">
        <v>639</v>
      </c>
      <c r="AO18" s="83">
        <v>300.0</v>
      </c>
      <c r="AP18" s="117" t="s">
        <v>2508</v>
      </c>
      <c r="AQ18" s="83">
        <v>200.0</v>
      </c>
      <c r="AR18" s="116" t="s">
        <v>993</v>
      </c>
      <c r="AS18" s="83">
        <v>200.0</v>
      </c>
      <c r="AT18" s="118" t="s">
        <v>590</v>
      </c>
      <c r="AU18" s="83">
        <v>200.0</v>
      </c>
      <c r="AV18" s="100" t="s">
        <v>591</v>
      </c>
      <c r="AW18" s="83">
        <v>200.0</v>
      </c>
      <c r="AX18" s="118" t="s">
        <v>694</v>
      </c>
      <c r="AY18" s="83">
        <v>600.0</v>
      </c>
      <c r="AZ18" s="89" t="s">
        <v>593</v>
      </c>
      <c r="BA18" s="83">
        <v>400.0</v>
      </c>
      <c r="BB18" s="100" t="s">
        <v>594</v>
      </c>
      <c r="BC18" s="83">
        <v>200.0</v>
      </c>
      <c r="BD18" s="491" t="s">
        <v>595</v>
      </c>
      <c r="BE18" s="83">
        <v>300.0</v>
      </c>
      <c r="BF18" s="100" t="s">
        <v>596</v>
      </c>
      <c r="BG18" s="83">
        <v>200.0</v>
      </c>
      <c r="BH18" s="129" t="s">
        <v>597</v>
      </c>
      <c r="BI18" s="97">
        <v>200.0</v>
      </c>
      <c r="BJ18" s="98" t="s">
        <v>598</v>
      </c>
      <c r="BK18" s="91">
        <v>300.0</v>
      </c>
      <c r="BL18" s="100" t="s">
        <v>599</v>
      </c>
      <c r="BM18" s="97">
        <v>200.0</v>
      </c>
      <c r="BN18" s="99" t="s">
        <v>600</v>
      </c>
      <c r="BO18" s="91">
        <v>700.0</v>
      </c>
      <c r="BP18" s="118" t="s">
        <v>1298</v>
      </c>
      <c r="BQ18" s="97">
        <v>300.0</v>
      </c>
      <c r="BR18" s="99" t="s">
        <v>602</v>
      </c>
      <c r="BS18" s="83">
        <v>400.0</v>
      </c>
      <c r="BT18" s="118" t="s">
        <v>1313</v>
      </c>
      <c r="BU18" s="101"/>
      <c r="BV18" s="83">
        <v>500.0</v>
      </c>
      <c r="BW18" s="492" t="s">
        <v>618</v>
      </c>
      <c r="BX18" s="35"/>
      <c r="BY18" s="35"/>
      <c r="BZ18" s="35"/>
      <c r="CA18" s="35"/>
    </row>
    <row r="19" ht="24.75" customHeight="1">
      <c r="A19" s="35"/>
      <c r="B19" s="21">
        <v>10.0</v>
      </c>
      <c r="C19" s="83">
        <v>100.0</v>
      </c>
      <c r="D19" s="129" t="s">
        <v>7299</v>
      </c>
      <c r="E19" s="83">
        <v>100.0</v>
      </c>
      <c r="F19" s="118" t="s">
        <v>672</v>
      </c>
      <c r="G19" s="83">
        <v>100.0</v>
      </c>
      <c r="H19" s="100" t="s">
        <v>623</v>
      </c>
      <c r="I19" s="83">
        <v>200.0</v>
      </c>
      <c r="J19" s="100" t="s">
        <v>624</v>
      </c>
      <c r="K19" s="83">
        <v>200.0</v>
      </c>
      <c r="L19" s="522" t="s">
        <v>625</v>
      </c>
      <c r="M19" s="83">
        <v>200.0</v>
      </c>
      <c r="N19" s="100" t="s">
        <v>626</v>
      </c>
      <c r="O19" s="83">
        <v>700.0</v>
      </c>
      <c r="P19" s="118" t="s">
        <v>778</v>
      </c>
      <c r="Q19" s="83">
        <v>100.0</v>
      </c>
      <c r="R19" s="118" t="s">
        <v>4295</v>
      </c>
      <c r="S19" s="83">
        <v>100.0</v>
      </c>
      <c r="T19" s="118" t="s">
        <v>679</v>
      </c>
      <c r="U19" s="83">
        <v>300.0</v>
      </c>
      <c r="V19" s="118" t="s">
        <v>630</v>
      </c>
      <c r="W19" s="83">
        <v>300.0</v>
      </c>
      <c r="X19" s="100" t="s">
        <v>631</v>
      </c>
      <c r="Y19" s="83">
        <v>300.0</v>
      </c>
      <c r="Z19" s="118" t="s">
        <v>632</v>
      </c>
      <c r="AA19" s="83">
        <v>100.0</v>
      </c>
      <c r="AB19" s="118" t="s">
        <v>633</v>
      </c>
      <c r="AC19" s="83">
        <v>600.0</v>
      </c>
      <c r="AD19" s="100" t="s">
        <v>582</v>
      </c>
      <c r="AE19" s="83">
        <v>200.0</v>
      </c>
      <c r="AF19" s="100" t="s">
        <v>837</v>
      </c>
      <c r="AG19" s="83">
        <v>100.0</v>
      </c>
      <c r="AH19" s="116" t="s">
        <v>636</v>
      </c>
      <c r="AI19" s="91">
        <v>200.0</v>
      </c>
      <c r="AJ19" s="118" t="s">
        <v>989</v>
      </c>
      <c r="AK19" s="83">
        <v>400.0</v>
      </c>
      <c r="AL19" s="100" t="s">
        <v>5189</v>
      </c>
      <c r="AM19" s="83">
        <v>400.0</v>
      </c>
      <c r="AN19" s="118" t="s">
        <v>689</v>
      </c>
      <c r="AO19" s="83">
        <v>300.0</v>
      </c>
      <c r="AP19" s="89" t="s">
        <v>2543</v>
      </c>
      <c r="AQ19" s="83">
        <v>400.0</v>
      </c>
      <c r="AR19" s="116" t="s">
        <v>1043</v>
      </c>
      <c r="AS19" s="83">
        <v>200.0</v>
      </c>
      <c r="AT19" s="118" t="s">
        <v>642</v>
      </c>
      <c r="AU19" s="83">
        <v>200.0</v>
      </c>
      <c r="AV19" s="100" t="s">
        <v>643</v>
      </c>
      <c r="AW19" s="83">
        <v>600.0</v>
      </c>
      <c r="AX19" s="118" t="s">
        <v>744</v>
      </c>
      <c r="AY19" s="83">
        <v>700.0</v>
      </c>
      <c r="AZ19" s="89" t="s">
        <v>645</v>
      </c>
      <c r="BA19" s="83">
        <v>300.0</v>
      </c>
      <c r="BB19" s="118" t="s">
        <v>646</v>
      </c>
      <c r="BC19" s="83">
        <v>200.0</v>
      </c>
      <c r="BD19" s="491" t="s">
        <v>647</v>
      </c>
      <c r="BE19" s="83">
        <v>200.0</v>
      </c>
      <c r="BF19" s="100" t="s">
        <v>648</v>
      </c>
      <c r="BG19" s="83">
        <v>300.0</v>
      </c>
      <c r="BH19" s="129" t="s">
        <v>649</v>
      </c>
      <c r="BI19" s="97">
        <v>200.0</v>
      </c>
      <c r="BJ19" s="98" t="s">
        <v>650</v>
      </c>
      <c r="BK19" s="91">
        <v>300.0</v>
      </c>
      <c r="BL19" s="118" t="s">
        <v>651</v>
      </c>
      <c r="BM19" s="83">
        <v>200.0</v>
      </c>
      <c r="BN19" s="134" t="s">
        <v>7300</v>
      </c>
      <c r="BO19" s="91">
        <v>100.0</v>
      </c>
      <c r="BP19" s="118" t="s">
        <v>7301</v>
      </c>
      <c r="BQ19" s="97">
        <v>300.0</v>
      </c>
      <c r="BR19" s="99" t="s">
        <v>653</v>
      </c>
      <c r="BS19" s="83">
        <v>100.0</v>
      </c>
      <c r="BT19" s="118" t="s">
        <v>7342</v>
      </c>
      <c r="BU19" s="101"/>
      <c r="BV19" s="83">
        <v>700.0</v>
      </c>
      <c r="BW19" s="492" t="s">
        <v>669</v>
      </c>
      <c r="BX19" s="35"/>
      <c r="BY19" s="35"/>
      <c r="BZ19" s="35"/>
      <c r="CA19" s="35"/>
    </row>
    <row r="20" ht="24.75" customHeight="1">
      <c r="A20" s="35"/>
      <c r="B20" s="21">
        <v>11.0</v>
      </c>
      <c r="C20" s="83">
        <v>0.0</v>
      </c>
      <c r="D20" s="129" t="s">
        <v>1023</v>
      </c>
      <c r="E20" s="83">
        <v>400.0</v>
      </c>
      <c r="F20" s="100" t="s">
        <v>773</v>
      </c>
      <c r="G20" s="83">
        <v>100.0</v>
      </c>
      <c r="H20" s="100" t="s">
        <v>673</v>
      </c>
      <c r="I20" s="83">
        <v>300.0</v>
      </c>
      <c r="J20" s="100" t="s">
        <v>674</v>
      </c>
      <c r="K20" s="83">
        <v>200.0</v>
      </c>
      <c r="L20" s="522" t="s">
        <v>675</v>
      </c>
      <c r="M20" s="83">
        <v>200.0</v>
      </c>
      <c r="N20" s="100" t="s">
        <v>676</v>
      </c>
      <c r="O20" s="83">
        <v>600.0</v>
      </c>
      <c r="P20" s="118" t="s">
        <v>829</v>
      </c>
      <c r="Q20" s="83">
        <v>200.0</v>
      </c>
      <c r="R20" s="118" t="s">
        <v>4313</v>
      </c>
      <c r="S20" s="83">
        <v>100.0</v>
      </c>
      <c r="T20" s="118" t="s">
        <v>780</v>
      </c>
      <c r="U20" s="83">
        <v>300.0</v>
      </c>
      <c r="V20" s="118" t="s">
        <v>680</v>
      </c>
      <c r="W20" s="83">
        <v>300.0</v>
      </c>
      <c r="X20" s="100" t="s">
        <v>681</v>
      </c>
      <c r="Y20" s="83">
        <v>100.0</v>
      </c>
      <c r="Z20" s="118" t="s">
        <v>733</v>
      </c>
      <c r="AA20" s="83">
        <v>100.0</v>
      </c>
      <c r="AB20" s="100" t="s">
        <v>683</v>
      </c>
      <c r="AC20" s="83">
        <v>300.0</v>
      </c>
      <c r="AD20" s="100" t="s">
        <v>634</v>
      </c>
      <c r="AE20" s="83">
        <v>200.0</v>
      </c>
      <c r="AF20" s="100" t="s">
        <v>938</v>
      </c>
      <c r="AG20" s="83">
        <v>100.0</v>
      </c>
      <c r="AH20" s="116" t="s">
        <v>686</v>
      </c>
      <c r="AI20" s="91">
        <v>200.0</v>
      </c>
      <c r="AJ20" s="118" t="s">
        <v>1039</v>
      </c>
      <c r="AK20" s="83">
        <v>100.0</v>
      </c>
      <c r="AL20" s="100" t="s">
        <v>5197</v>
      </c>
      <c r="AM20" s="83">
        <v>300.0</v>
      </c>
      <c r="AN20" s="118" t="s">
        <v>505</v>
      </c>
      <c r="AO20" s="83">
        <v>400.0</v>
      </c>
      <c r="AP20" s="89" t="s">
        <v>2578</v>
      </c>
      <c r="AQ20" s="83">
        <v>100.0</v>
      </c>
      <c r="AR20" s="100" t="s">
        <v>1091</v>
      </c>
      <c r="AS20" s="83">
        <v>200.0</v>
      </c>
      <c r="AT20" s="118" t="s">
        <v>692</v>
      </c>
      <c r="AU20" s="83">
        <v>200.0</v>
      </c>
      <c r="AV20" s="100" t="s">
        <v>693</v>
      </c>
      <c r="AW20" s="83">
        <v>100.0</v>
      </c>
      <c r="AX20" s="118" t="s">
        <v>795</v>
      </c>
      <c r="AY20" s="83">
        <v>800.0</v>
      </c>
      <c r="AZ20" s="89" t="s">
        <v>695</v>
      </c>
      <c r="BA20" s="83">
        <v>100.0</v>
      </c>
      <c r="BB20" s="118" t="s">
        <v>7302</v>
      </c>
      <c r="BC20" s="83">
        <v>200.0</v>
      </c>
      <c r="BD20" s="491" t="s">
        <v>697</v>
      </c>
      <c r="BE20" s="83">
        <v>400.0</v>
      </c>
      <c r="BF20" s="100" t="s">
        <v>698</v>
      </c>
      <c r="BG20" s="83">
        <v>900.0</v>
      </c>
      <c r="BH20" s="129" t="s">
        <v>699</v>
      </c>
      <c r="BI20" s="97">
        <v>100.0</v>
      </c>
      <c r="BJ20" s="98" t="s">
        <v>700</v>
      </c>
      <c r="BK20" s="91">
        <v>300.0</v>
      </c>
      <c r="BL20" s="100" t="s">
        <v>701</v>
      </c>
      <c r="BM20" s="97">
        <v>100.0</v>
      </c>
      <c r="BN20" s="99" t="s">
        <v>702</v>
      </c>
      <c r="BO20" s="91">
        <v>300.0</v>
      </c>
      <c r="BP20" s="118" t="s">
        <v>1440</v>
      </c>
      <c r="BQ20" s="97">
        <v>200.0</v>
      </c>
      <c r="BR20" s="99" t="s">
        <v>704</v>
      </c>
      <c r="BS20" s="83">
        <v>500.0</v>
      </c>
      <c r="BT20" s="118" t="s">
        <v>7305</v>
      </c>
      <c r="BU20" s="101"/>
      <c r="BV20" s="83">
        <v>200.0</v>
      </c>
      <c r="BW20" s="493" t="s">
        <v>720</v>
      </c>
      <c r="BX20" s="35"/>
      <c r="BY20" s="35"/>
      <c r="BZ20" s="35"/>
      <c r="CA20" s="35"/>
    </row>
    <row r="21" ht="24.75" customHeight="1">
      <c r="A21" s="35"/>
      <c r="B21" s="21">
        <v>12.0</v>
      </c>
      <c r="C21" s="83">
        <v>0.0</v>
      </c>
      <c r="D21" s="129" t="s">
        <v>1072</v>
      </c>
      <c r="E21" s="83">
        <v>100.0</v>
      </c>
      <c r="F21" s="100" t="s">
        <v>824</v>
      </c>
      <c r="G21" s="83">
        <v>100.0</v>
      </c>
      <c r="H21" s="100" t="s">
        <v>724</v>
      </c>
      <c r="I21" s="83">
        <v>200.0</v>
      </c>
      <c r="J21" s="100" t="s">
        <v>725</v>
      </c>
      <c r="K21" s="83">
        <v>200.0</v>
      </c>
      <c r="L21" s="522" t="s">
        <v>726</v>
      </c>
      <c r="M21" s="83">
        <v>200.0</v>
      </c>
      <c r="N21" s="100" t="s">
        <v>727</v>
      </c>
      <c r="O21" s="83">
        <v>800.0</v>
      </c>
      <c r="P21" s="100" t="s">
        <v>930</v>
      </c>
      <c r="Q21" s="83">
        <v>200.0</v>
      </c>
      <c r="R21" s="118" t="s">
        <v>4329</v>
      </c>
      <c r="S21" s="83">
        <v>100.0</v>
      </c>
      <c r="T21" s="118" t="s">
        <v>831</v>
      </c>
      <c r="U21" s="83">
        <v>400.0</v>
      </c>
      <c r="V21" s="118" t="s">
        <v>731</v>
      </c>
      <c r="W21" s="83">
        <v>300.0</v>
      </c>
      <c r="X21" s="100" t="s">
        <v>732</v>
      </c>
      <c r="Y21" s="83">
        <v>200.0</v>
      </c>
      <c r="Z21" s="118" t="s">
        <v>783</v>
      </c>
      <c r="AA21" s="83">
        <v>100.0</v>
      </c>
      <c r="AB21" s="100" t="s">
        <v>734</v>
      </c>
      <c r="AC21" s="83">
        <v>300.0</v>
      </c>
      <c r="AD21" s="100" t="s">
        <v>684</v>
      </c>
      <c r="AE21" s="83">
        <v>200.0</v>
      </c>
      <c r="AF21" s="100" t="s">
        <v>987</v>
      </c>
      <c r="AG21" s="83">
        <v>200.0</v>
      </c>
      <c r="AH21" s="116" t="s">
        <v>737</v>
      </c>
      <c r="AI21" s="91">
        <v>100.0</v>
      </c>
      <c r="AJ21" s="129" t="s">
        <v>1087</v>
      </c>
      <c r="AK21" s="83">
        <v>100.0</v>
      </c>
      <c r="AL21" s="100" t="s">
        <v>5204</v>
      </c>
      <c r="AM21" s="83">
        <v>100.0</v>
      </c>
      <c r="AN21" s="118" t="s">
        <v>790</v>
      </c>
      <c r="AO21" s="83">
        <v>300.0</v>
      </c>
      <c r="AP21" s="117" t="s">
        <v>322</v>
      </c>
      <c r="AQ21" s="83">
        <v>200.0</v>
      </c>
      <c r="AR21" s="100" t="s">
        <v>1140</v>
      </c>
      <c r="AS21" s="83">
        <v>200.0</v>
      </c>
      <c r="AT21" s="100" t="s">
        <v>742</v>
      </c>
      <c r="AU21" s="83">
        <v>200.0</v>
      </c>
      <c r="AV21" s="100" t="s">
        <v>743</v>
      </c>
      <c r="AW21" s="83">
        <v>300.0</v>
      </c>
      <c r="AX21" s="118" t="s">
        <v>846</v>
      </c>
      <c r="AY21" s="83">
        <v>700.0</v>
      </c>
      <c r="AZ21" s="118" t="s">
        <v>897</v>
      </c>
      <c r="BA21" s="83">
        <v>100.0</v>
      </c>
      <c r="BB21" s="100" t="s">
        <v>746</v>
      </c>
      <c r="BC21" s="83">
        <v>200.0</v>
      </c>
      <c r="BD21" s="491" t="s">
        <v>747</v>
      </c>
      <c r="BE21" s="83">
        <v>300.0</v>
      </c>
      <c r="BF21" s="100" t="s">
        <v>748</v>
      </c>
      <c r="BG21" s="83">
        <v>200.0</v>
      </c>
      <c r="BH21" s="129" t="s">
        <v>749</v>
      </c>
      <c r="BI21" s="97">
        <v>300.0</v>
      </c>
      <c r="BJ21" s="98" t="s">
        <v>750</v>
      </c>
      <c r="BK21" s="91">
        <v>300.0</v>
      </c>
      <c r="BL21" s="100" t="s">
        <v>751</v>
      </c>
      <c r="BM21" s="97">
        <v>0.0</v>
      </c>
      <c r="BN21" s="99" t="s">
        <v>752</v>
      </c>
      <c r="BO21" s="91">
        <v>300.0</v>
      </c>
      <c r="BP21" s="118" t="s">
        <v>1538</v>
      </c>
      <c r="BQ21" s="97">
        <v>200.0</v>
      </c>
      <c r="BR21" s="99" t="s">
        <v>754</v>
      </c>
      <c r="BS21" s="83">
        <v>100.0</v>
      </c>
      <c r="BT21" s="139" t="s">
        <v>7306</v>
      </c>
      <c r="BU21" s="101"/>
      <c r="BV21" s="83">
        <v>200.0</v>
      </c>
      <c r="BW21" s="493" t="s">
        <v>7304</v>
      </c>
      <c r="BX21" s="35"/>
      <c r="BY21" s="35"/>
      <c r="BZ21" s="35"/>
      <c r="CA21" s="35"/>
    </row>
    <row r="22" ht="24.75" customHeight="1">
      <c r="A22" s="35"/>
      <c r="B22" s="21">
        <v>13.0</v>
      </c>
      <c r="C22" s="83">
        <v>100.0</v>
      </c>
      <c r="D22" s="129" t="s">
        <v>1120</v>
      </c>
      <c r="E22" s="83">
        <v>100.0</v>
      </c>
      <c r="F22" s="100" t="s">
        <v>875</v>
      </c>
      <c r="G22" s="83">
        <v>50.0</v>
      </c>
      <c r="H22" s="100" t="s">
        <v>774</v>
      </c>
      <c r="I22" s="83">
        <v>200.0</v>
      </c>
      <c r="J22" s="100" t="s">
        <v>775</v>
      </c>
      <c r="K22" s="83">
        <v>200.0</v>
      </c>
      <c r="L22" s="522" t="s">
        <v>776</v>
      </c>
      <c r="M22" s="83">
        <v>200.0</v>
      </c>
      <c r="N22" s="100" t="s">
        <v>777</v>
      </c>
      <c r="O22" s="83">
        <v>700.0</v>
      </c>
      <c r="P22" s="118" t="s">
        <v>979</v>
      </c>
      <c r="Q22" s="83">
        <v>200.0</v>
      </c>
      <c r="R22" s="118" t="s">
        <v>4345</v>
      </c>
      <c r="S22" s="83">
        <v>100.0</v>
      </c>
      <c r="T22" s="118" t="s">
        <v>881</v>
      </c>
      <c r="U22" s="83">
        <v>100.0</v>
      </c>
      <c r="V22" s="158" t="s">
        <v>781</v>
      </c>
      <c r="W22" s="83">
        <v>300.0</v>
      </c>
      <c r="X22" s="100" t="s">
        <v>782</v>
      </c>
      <c r="Y22" s="83">
        <v>400.0</v>
      </c>
      <c r="Z22" s="100" t="s">
        <v>834</v>
      </c>
      <c r="AA22" s="83">
        <v>100.0</v>
      </c>
      <c r="AB22" s="100" t="s">
        <v>784</v>
      </c>
      <c r="AC22" s="83">
        <v>100.0</v>
      </c>
      <c r="AD22" s="100" t="s">
        <v>735</v>
      </c>
      <c r="AE22" s="83">
        <v>300.0</v>
      </c>
      <c r="AF22" s="100" t="s">
        <v>1085</v>
      </c>
      <c r="AG22" s="83">
        <v>200.0</v>
      </c>
      <c r="AH22" s="116" t="s">
        <v>787</v>
      </c>
      <c r="AI22" s="83">
        <v>500.0</v>
      </c>
      <c r="AJ22" s="129" t="s">
        <v>1136</v>
      </c>
      <c r="AK22" s="83">
        <v>300.0</v>
      </c>
      <c r="AL22" s="100" t="s">
        <v>5212</v>
      </c>
      <c r="AM22" s="83">
        <v>100.0</v>
      </c>
      <c r="AN22" s="118" t="s">
        <v>841</v>
      </c>
      <c r="AO22" s="83">
        <v>300.0</v>
      </c>
      <c r="AP22" s="89" t="s">
        <v>2647</v>
      </c>
      <c r="AQ22" s="83">
        <v>100.0</v>
      </c>
      <c r="AR22" s="100" t="s">
        <v>1191</v>
      </c>
      <c r="AS22" s="83">
        <v>200.0</v>
      </c>
      <c r="AT22" s="100" t="s">
        <v>793</v>
      </c>
      <c r="AU22" s="83">
        <v>200.0</v>
      </c>
      <c r="AV22" s="100" t="s">
        <v>794</v>
      </c>
      <c r="AW22" s="83">
        <v>200.0</v>
      </c>
      <c r="AX22" s="118" t="s">
        <v>896</v>
      </c>
      <c r="AY22" s="83">
        <v>500.0</v>
      </c>
      <c r="AZ22" s="118" t="s">
        <v>1047</v>
      </c>
      <c r="BA22" s="83">
        <v>100.0</v>
      </c>
      <c r="BB22" s="118" t="s">
        <v>797</v>
      </c>
      <c r="BC22" s="83">
        <v>200.0</v>
      </c>
      <c r="BD22" s="491" t="s">
        <v>798</v>
      </c>
      <c r="BE22" s="83">
        <v>300.0</v>
      </c>
      <c r="BF22" s="100" t="s">
        <v>799</v>
      </c>
      <c r="BG22" s="83">
        <v>100.0</v>
      </c>
      <c r="BH22" s="129" t="s">
        <v>800</v>
      </c>
      <c r="BI22" s="97">
        <v>100.0</v>
      </c>
      <c r="BJ22" s="98" t="s">
        <v>801</v>
      </c>
      <c r="BK22" s="91">
        <v>300.0</v>
      </c>
      <c r="BL22" s="118" t="s">
        <v>802</v>
      </c>
      <c r="BM22" s="97">
        <v>100.0</v>
      </c>
      <c r="BN22" s="99" t="s">
        <v>803</v>
      </c>
      <c r="BO22" s="91">
        <v>300.0</v>
      </c>
      <c r="BP22" s="118" t="s">
        <v>1904</v>
      </c>
      <c r="BQ22" s="97">
        <v>200.0</v>
      </c>
      <c r="BR22" s="99" t="s">
        <v>805</v>
      </c>
      <c r="BS22" s="83">
        <v>400.0</v>
      </c>
      <c r="BT22" s="118" t="s">
        <v>7343</v>
      </c>
      <c r="BU22" s="101"/>
      <c r="BV22" s="83">
        <v>100.0</v>
      </c>
      <c r="BW22" s="493" t="s">
        <v>821</v>
      </c>
      <c r="BX22" s="35"/>
      <c r="BY22" s="35"/>
      <c r="BZ22" s="35"/>
      <c r="CA22" s="35"/>
    </row>
    <row r="23" ht="24.75" customHeight="1">
      <c r="A23" s="35"/>
      <c r="B23" s="21">
        <v>14.0</v>
      </c>
      <c r="C23" s="83">
        <v>100.0</v>
      </c>
      <c r="D23" s="129" t="s">
        <v>1171</v>
      </c>
      <c r="E23" s="83">
        <v>300.0</v>
      </c>
      <c r="F23" s="100" t="s">
        <v>353</v>
      </c>
      <c r="G23" s="83">
        <v>100.0</v>
      </c>
      <c r="H23" s="100" t="s">
        <v>825</v>
      </c>
      <c r="I23" s="83">
        <v>200.0</v>
      </c>
      <c r="J23" s="100" t="s">
        <v>826</v>
      </c>
      <c r="K23" s="83">
        <v>200.0</v>
      </c>
      <c r="L23" s="522" t="s">
        <v>827</v>
      </c>
      <c r="M23" s="83">
        <v>200.0</v>
      </c>
      <c r="N23" s="100" t="s">
        <v>828</v>
      </c>
      <c r="O23" s="83">
        <v>700.0</v>
      </c>
      <c r="P23" s="100" t="s">
        <v>1029</v>
      </c>
      <c r="Q23" s="83">
        <v>200.0</v>
      </c>
      <c r="R23" s="118" t="s">
        <v>4360</v>
      </c>
      <c r="S23" s="83">
        <v>100.0</v>
      </c>
      <c r="T23" s="118" t="s">
        <v>932</v>
      </c>
      <c r="U23" s="83">
        <v>200.0</v>
      </c>
      <c r="V23" s="158" t="s">
        <v>832</v>
      </c>
      <c r="W23" s="83">
        <v>300.0</v>
      </c>
      <c r="X23" s="100" t="s">
        <v>833</v>
      </c>
      <c r="Y23" s="83">
        <v>600.0</v>
      </c>
      <c r="Z23" s="100" t="s">
        <v>884</v>
      </c>
      <c r="AA23" s="83">
        <v>100.0</v>
      </c>
      <c r="AB23" s="100" t="s">
        <v>835</v>
      </c>
      <c r="AC23" s="83">
        <v>200.0</v>
      </c>
      <c r="AD23" s="100" t="s">
        <v>785</v>
      </c>
      <c r="AE23" s="83">
        <v>300.0</v>
      </c>
      <c r="AF23" s="100" t="s">
        <v>1134</v>
      </c>
      <c r="AG23" s="83">
        <v>200.0</v>
      </c>
      <c r="AH23" s="116" t="s">
        <v>838</v>
      </c>
      <c r="AI23" s="91">
        <v>1000.0</v>
      </c>
      <c r="AJ23" s="129" t="s">
        <v>1187</v>
      </c>
      <c r="AK23" s="83">
        <v>200.0</v>
      </c>
      <c r="AL23" s="100" t="s">
        <v>5219</v>
      </c>
      <c r="AM23" s="83">
        <v>100.0</v>
      </c>
      <c r="AN23" s="118" t="s">
        <v>891</v>
      </c>
      <c r="AO23" s="83">
        <v>400.0</v>
      </c>
      <c r="AP23" s="117" t="s">
        <v>2679</v>
      </c>
      <c r="AQ23" s="83">
        <v>200.0</v>
      </c>
      <c r="AR23" s="100" t="s">
        <v>1287</v>
      </c>
      <c r="AS23" s="83">
        <v>200.0</v>
      </c>
      <c r="AT23" s="118" t="s">
        <v>844</v>
      </c>
      <c r="AU23" s="83">
        <v>200.0</v>
      </c>
      <c r="AV23" s="100" t="s">
        <v>845</v>
      </c>
      <c r="AW23" s="83">
        <v>100.0</v>
      </c>
      <c r="AX23" s="100" t="s">
        <v>947</v>
      </c>
      <c r="AY23" s="83">
        <v>500.0</v>
      </c>
      <c r="AZ23" s="118" t="s">
        <v>847</v>
      </c>
      <c r="BA23" s="83">
        <v>100.0</v>
      </c>
      <c r="BB23" s="118" t="s">
        <v>848</v>
      </c>
      <c r="BC23" s="83">
        <v>200.0</v>
      </c>
      <c r="BD23" s="491" t="s">
        <v>849</v>
      </c>
      <c r="BE23" s="83">
        <v>300.0</v>
      </c>
      <c r="BF23" s="100" t="s">
        <v>850</v>
      </c>
      <c r="BG23" s="83">
        <v>600.0</v>
      </c>
      <c r="BH23" s="129" t="s">
        <v>851</v>
      </c>
      <c r="BI23" s="97">
        <v>100.0</v>
      </c>
      <c r="BJ23" s="98" t="s">
        <v>852</v>
      </c>
      <c r="BK23" s="91">
        <v>300.0</v>
      </c>
      <c r="BL23" s="118" t="s">
        <v>853</v>
      </c>
      <c r="BM23" s="97">
        <v>200.0</v>
      </c>
      <c r="BN23" s="99" t="s">
        <v>854</v>
      </c>
      <c r="BO23" s="91">
        <v>300.0</v>
      </c>
      <c r="BP23" s="118" t="s">
        <v>1948</v>
      </c>
      <c r="BQ23" s="97">
        <v>200.0</v>
      </c>
      <c r="BR23" s="99" t="s">
        <v>856</v>
      </c>
      <c r="BS23" s="83">
        <v>200.0</v>
      </c>
      <c r="BT23" s="152" t="s">
        <v>1362</v>
      </c>
      <c r="BU23" s="101"/>
      <c r="BV23" s="83">
        <v>0.0</v>
      </c>
      <c r="BW23" s="493" t="s">
        <v>871</v>
      </c>
      <c r="BX23" s="35"/>
      <c r="BY23" s="35"/>
      <c r="BZ23" s="35"/>
      <c r="CA23" s="35"/>
    </row>
    <row r="24" ht="24.75" customHeight="1">
      <c r="A24" s="35"/>
      <c r="B24" s="21">
        <v>15.0</v>
      </c>
      <c r="C24" s="83">
        <v>50.0</v>
      </c>
      <c r="D24" s="129" t="s">
        <v>1221</v>
      </c>
      <c r="E24" s="83">
        <v>100.0</v>
      </c>
      <c r="F24" s="100" t="s">
        <v>974</v>
      </c>
      <c r="G24" s="83">
        <v>50.0</v>
      </c>
      <c r="H24" s="100" t="s">
        <v>926</v>
      </c>
      <c r="I24" s="83">
        <v>200.0</v>
      </c>
      <c r="J24" s="100" t="s">
        <v>877</v>
      </c>
      <c r="K24" s="83">
        <v>200.0</v>
      </c>
      <c r="L24" s="522" t="s">
        <v>878</v>
      </c>
      <c r="M24" s="83">
        <v>200.0</v>
      </c>
      <c r="N24" s="100" t="s">
        <v>879</v>
      </c>
      <c r="O24" s="83">
        <v>600.0</v>
      </c>
      <c r="P24" s="118" t="s">
        <v>1077</v>
      </c>
      <c r="Q24" s="83">
        <v>100.0</v>
      </c>
      <c r="R24" s="118" t="s">
        <v>4376</v>
      </c>
      <c r="S24" s="83">
        <v>200.0</v>
      </c>
      <c r="T24" s="118" t="s">
        <v>1031</v>
      </c>
      <c r="U24" s="83">
        <v>100.0</v>
      </c>
      <c r="V24" s="158" t="s">
        <v>882</v>
      </c>
      <c r="W24" s="83">
        <v>300.0</v>
      </c>
      <c r="X24" s="100" t="s">
        <v>883</v>
      </c>
      <c r="Y24" s="83">
        <v>200.0</v>
      </c>
      <c r="Z24" s="100" t="s">
        <v>935</v>
      </c>
      <c r="AA24" s="83">
        <v>100.0</v>
      </c>
      <c r="AB24" s="100" t="s">
        <v>885</v>
      </c>
      <c r="AC24" s="83">
        <v>200.0</v>
      </c>
      <c r="AD24" s="100" t="s">
        <v>836</v>
      </c>
      <c r="AE24" s="83">
        <v>300.0</v>
      </c>
      <c r="AF24" s="100" t="s">
        <v>1185</v>
      </c>
      <c r="AG24" s="83">
        <v>200.0</v>
      </c>
      <c r="AH24" s="116" t="s">
        <v>888</v>
      </c>
      <c r="AI24" s="91">
        <v>200.0</v>
      </c>
      <c r="AJ24" s="118" t="s">
        <v>1380</v>
      </c>
      <c r="AK24" s="83">
        <v>100.0</v>
      </c>
      <c r="AL24" s="100" t="s">
        <v>5226</v>
      </c>
      <c r="AM24" s="83">
        <v>200.0</v>
      </c>
      <c r="AN24" s="118" t="s">
        <v>942</v>
      </c>
      <c r="AO24" s="83">
        <v>400.0</v>
      </c>
      <c r="AP24" s="117" t="s">
        <v>2717</v>
      </c>
      <c r="AQ24" s="83">
        <v>100.0</v>
      </c>
      <c r="AR24" s="100" t="s">
        <v>1335</v>
      </c>
      <c r="AS24" s="83">
        <v>200.0</v>
      </c>
      <c r="AT24" s="100" t="s">
        <v>894</v>
      </c>
      <c r="AU24" s="83">
        <v>200.0</v>
      </c>
      <c r="AV24" s="100" t="s">
        <v>895</v>
      </c>
      <c r="AW24" s="83">
        <v>200.0</v>
      </c>
      <c r="AX24" s="100" t="s">
        <v>996</v>
      </c>
      <c r="AY24" s="83">
        <v>400.0</v>
      </c>
      <c r="AZ24" s="118" t="s">
        <v>997</v>
      </c>
      <c r="BA24" s="83">
        <v>100.0</v>
      </c>
      <c r="BB24" s="100" t="s">
        <v>898</v>
      </c>
      <c r="BC24" s="83">
        <v>200.0</v>
      </c>
      <c r="BD24" s="491" t="s">
        <v>899</v>
      </c>
      <c r="BE24" s="83">
        <v>400.0</v>
      </c>
      <c r="BF24" s="100" t="s">
        <v>900</v>
      </c>
      <c r="BG24" s="83">
        <v>100.0</v>
      </c>
      <c r="BH24" s="129" t="s">
        <v>901</v>
      </c>
      <c r="BI24" s="97">
        <v>200.0</v>
      </c>
      <c r="BJ24" s="98" t="s">
        <v>902</v>
      </c>
      <c r="BK24" s="91">
        <v>300.0</v>
      </c>
      <c r="BL24" s="118" t="s">
        <v>903</v>
      </c>
      <c r="BM24" s="97">
        <v>200.0</v>
      </c>
      <c r="BN24" s="99" t="s">
        <v>904</v>
      </c>
      <c r="BO24" s="91">
        <v>200.0</v>
      </c>
      <c r="BP24" s="118" t="s">
        <v>2039</v>
      </c>
      <c r="BQ24" s="97">
        <v>500.0</v>
      </c>
      <c r="BR24" s="99" t="s">
        <v>906</v>
      </c>
      <c r="BS24" s="83">
        <v>200.0</v>
      </c>
      <c r="BT24" s="129" t="s">
        <v>7344</v>
      </c>
      <c r="BU24" s="101"/>
      <c r="BV24" s="83">
        <v>400.0</v>
      </c>
      <c r="BW24" s="493" t="s">
        <v>922</v>
      </c>
      <c r="BX24" s="35"/>
      <c r="BY24" s="35"/>
      <c r="BZ24" s="35"/>
      <c r="CA24" s="35"/>
    </row>
    <row r="25" ht="24.75" customHeight="1">
      <c r="A25" s="35"/>
      <c r="B25" s="21">
        <v>16.0</v>
      </c>
      <c r="C25" s="83">
        <v>100.0</v>
      </c>
      <c r="D25" s="129" t="s">
        <v>1269</v>
      </c>
      <c r="E25" s="83">
        <v>100.0</v>
      </c>
      <c r="F25" s="100" t="s">
        <v>1024</v>
      </c>
      <c r="G25" s="83">
        <v>100.0</v>
      </c>
      <c r="H25" s="100" t="s">
        <v>975</v>
      </c>
      <c r="I25" s="83">
        <v>200.0</v>
      </c>
      <c r="J25" s="118" t="s">
        <v>927</v>
      </c>
      <c r="K25" s="83">
        <v>200.0</v>
      </c>
      <c r="L25" s="522" t="s">
        <v>928</v>
      </c>
      <c r="M25" s="83">
        <v>200.0</v>
      </c>
      <c r="N25" s="100" t="s">
        <v>929</v>
      </c>
      <c r="O25" s="83">
        <v>600.0</v>
      </c>
      <c r="P25" s="118" t="s">
        <v>7307</v>
      </c>
      <c r="Q25" s="83">
        <v>300.0</v>
      </c>
      <c r="R25" s="118" t="s">
        <v>993</v>
      </c>
      <c r="S25" s="83">
        <v>200.0</v>
      </c>
      <c r="T25" s="118" t="s">
        <v>1079</v>
      </c>
      <c r="U25" s="83">
        <v>300.0</v>
      </c>
      <c r="V25" s="158" t="s">
        <v>933</v>
      </c>
      <c r="W25" s="83">
        <v>300.0</v>
      </c>
      <c r="X25" s="100" t="s">
        <v>934</v>
      </c>
      <c r="Y25" s="83">
        <v>300.0</v>
      </c>
      <c r="Z25" s="100" t="s">
        <v>984</v>
      </c>
      <c r="AA25" s="83">
        <v>100.0</v>
      </c>
      <c r="AB25" s="118" t="s">
        <v>936</v>
      </c>
      <c r="AC25" s="83">
        <v>400.0</v>
      </c>
      <c r="AD25" s="100" t="s">
        <v>886</v>
      </c>
      <c r="AE25" s="83">
        <v>300.0</v>
      </c>
      <c r="AF25" s="100" t="s">
        <v>1235</v>
      </c>
      <c r="AG25" s="83">
        <v>200.0</v>
      </c>
      <c r="AH25" s="116" t="s">
        <v>939</v>
      </c>
      <c r="AI25" s="91">
        <v>300.0</v>
      </c>
      <c r="AJ25" s="129" t="s">
        <v>1426</v>
      </c>
      <c r="AK25" s="83">
        <v>300.0</v>
      </c>
      <c r="AL25" s="100" t="s">
        <v>5233</v>
      </c>
      <c r="AM25" s="83">
        <v>300.0</v>
      </c>
      <c r="AN25" s="118" t="s">
        <v>991</v>
      </c>
      <c r="AO25" s="83">
        <v>500.0</v>
      </c>
      <c r="AP25" s="117" t="s">
        <v>2753</v>
      </c>
      <c r="AQ25" s="83">
        <v>200.0</v>
      </c>
      <c r="AR25" s="116" t="s">
        <v>1383</v>
      </c>
      <c r="AS25" s="83">
        <v>200.0</v>
      </c>
      <c r="AT25" s="118" t="s">
        <v>945</v>
      </c>
      <c r="AU25" s="83">
        <v>200.0</v>
      </c>
      <c r="AV25" s="100" t="s">
        <v>946</v>
      </c>
      <c r="AW25" s="83">
        <v>300.0</v>
      </c>
      <c r="AX25" s="118" t="s">
        <v>1046</v>
      </c>
      <c r="AY25" s="83">
        <v>400.0</v>
      </c>
      <c r="AZ25" s="100" t="s">
        <v>1481</v>
      </c>
      <c r="BA25" s="83">
        <v>50.0</v>
      </c>
      <c r="BB25" s="100" t="s">
        <v>1048</v>
      </c>
      <c r="BC25" s="83">
        <v>200.0</v>
      </c>
      <c r="BD25" s="491" t="s">
        <v>950</v>
      </c>
      <c r="BE25" s="142">
        <v>500.0</v>
      </c>
      <c r="BF25" s="233" t="s">
        <v>951</v>
      </c>
      <c r="BG25" s="83">
        <v>200.0</v>
      </c>
      <c r="BH25" s="129" t="s">
        <v>952</v>
      </c>
      <c r="BI25" s="97">
        <v>200.0</v>
      </c>
      <c r="BJ25" s="98" t="s">
        <v>953</v>
      </c>
      <c r="BK25" s="91">
        <v>200.0</v>
      </c>
      <c r="BL25" s="118" t="s">
        <v>954</v>
      </c>
      <c r="BM25" s="97">
        <v>200.0</v>
      </c>
      <c r="BN25" s="99" t="s">
        <v>955</v>
      </c>
      <c r="BO25" s="91">
        <v>300.0</v>
      </c>
      <c r="BP25" s="118" t="s">
        <v>2169</v>
      </c>
      <c r="BQ25" s="97">
        <v>300.0</v>
      </c>
      <c r="BR25" s="99" t="s">
        <v>957</v>
      </c>
      <c r="BS25" s="83">
        <v>800.0</v>
      </c>
      <c r="BT25" s="129" t="s">
        <v>1454</v>
      </c>
      <c r="BU25" s="101"/>
      <c r="BV25" s="83">
        <v>200.0</v>
      </c>
      <c r="BW25" s="495" t="s">
        <v>7345</v>
      </c>
      <c r="BX25" s="35"/>
      <c r="BY25" s="35"/>
      <c r="BZ25" s="35"/>
      <c r="CA25" s="35"/>
    </row>
    <row r="26" ht="24.75" customHeight="1">
      <c r="A26" s="35"/>
      <c r="B26" s="21">
        <v>17.0</v>
      </c>
      <c r="C26" s="83">
        <v>100.0</v>
      </c>
      <c r="D26" s="129" t="s">
        <v>1316</v>
      </c>
      <c r="E26" s="83">
        <v>100.0</v>
      </c>
      <c r="F26" s="100" t="s">
        <v>1073</v>
      </c>
      <c r="G26" s="83">
        <v>50.0</v>
      </c>
      <c r="H26" s="100" t="s">
        <v>1025</v>
      </c>
      <c r="I26" s="83">
        <v>300.0</v>
      </c>
      <c r="J26" s="100" t="s">
        <v>976</v>
      </c>
      <c r="K26" s="83">
        <v>200.0</v>
      </c>
      <c r="L26" s="522" t="s">
        <v>977</v>
      </c>
      <c r="M26" s="83">
        <v>200.0</v>
      </c>
      <c r="N26" s="100" t="s">
        <v>978</v>
      </c>
      <c r="O26" s="83">
        <v>700.0</v>
      </c>
      <c r="P26" s="100" t="s">
        <v>1227</v>
      </c>
      <c r="Q26" s="83">
        <v>200.0</v>
      </c>
      <c r="R26" s="118" t="s">
        <v>4404</v>
      </c>
      <c r="S26" s="83">
        <v>200.0</v>
      </c>
      <c r="T26" s="118" t="s">
        <v>2674</v>
      </c>
      <c r="U26" s="83">
        <v>200.0</v>
      </c>
      <c r="V26" s="158" t="s">
        <v>982</v>
      </c>
      <c r="W26" s="83">
        <v>300.0</v>
      </c>
      <c r="X26" s="100" t="s">
        <v>983</v>
      </c>
      <c r="Y26" s="83">
        <v>300.0</v>
      </c>
      <c r="Z26" s="118" t="s">
        <v>1034</v>
      </c>
      <c r="AA26" s="83">
        <v>100.0</v>
      </c>
      <c r="AB26" s="118" t="s">
        <v>985</v>
      </c>
      <c r="AC26" s="83">
        <v>200.0</v>
      </c>
      <c r="AD26" s="100" t="s">
        <v>937</v>
      </c>
      <c r="AE26" s="83">
        <v>300.0</v>
      </c>
      <c r="AF26" s="100" t="s">
        <v>1282</v>
      </c>
      <c r="AG26" s="83">
        <v>200.0</v>
      </c>
      <c r="AH26" s="116" t="s">
        <v>988</v>
      </c>
      <c r="AI26" s="91">
        <v>500.0</v>
      </c>
      <c r="AJ26" s="155" t="s">
        <v>1523</v>
      </c>
      <c r="AK26" s="83">
        <v>100.0</v>
      </c>
      <c r="AL26" s="100" t="s">
        <v>5240</v>
      </c>
      <c r="AM26" s="83">
        <v>200.0</v>
      </c>
      <c r="AN26" s="118" t="s">
        <v>1041</v>
      </c>
      <c r="AO26" s="83">
        <v>500.0</v>
      </c>
      <c r="AP26" s="117" t="s">
        <v>2787</v>
      </c>
      <c r="AQ26" s="83">
        <v>200.0</v>
      </c>
      <c r="AR26" s="100" t="s">
        <v>957</v>
      </c>
      <c r="AS26" s="83">
        <v>200.0</v>
      </c>
      <c r="AT26" s="118" t="s">
        <v>994</v>
      </c>
      <c r="AU26" s="83">
        <v>200.0</v>
      </c>
      <c r="AV26" s="100" t="s">
        <v>995</v>
      </c>
      <c r="AW26" s="83">
        <v>300.0</v>
      </c>
      <c r="AX26" s="118" t="s">
        <v>1094</v>
      </c>
      <c r="AY26" s="83">
        <v>400.0</v>
      </c>
      <c r="AZ26" s="100" t="s">
        <v>1244</v>
      </c>
      <c r="BA26" s="83">
        <v>300.0</v>
      </c>
      <c r="BB26" s="100" t="s">
        <v>1096</v>
      </c>
      <c r="BC26" s="83">
        <v>200.0</v>
      </c>
      <c r="BD26" s="491" t="s">
        <v>999</v>
      </c>
      <c r="BE26" s="35"/>
      <c r="BF26" s="144"/>
      <c r="BG26" s="83">
        <v>50.0</v>
      </c>
      <c r="BH26" s="129" t="s">
        <v>1001</v>
      </c>
      <c r="BI26" s="97">
        <v>100.0</v>
      </c>
      <c r="BJ26" s="98" t="s">
        <v>1002</v>
      </c>
      <c r="BK26" s="91">
        <v>200.0</v>
      </c>
      <c r="BL26" s="118" t="s">
        <v>1003</v>
      </c>
      <c r="BM26" s="97">
        <v>100.0</v>
      </c>
      <c r="BN26" s="99" t="s">
        <v>1004</v>
      </c>
      <c r="BO26" s="91">
        <v>200.0</v>
      </c>
      <c r="BP26" s="118" t="s">
        <v>2250</v>
      </c>
      <c r="BQ26" s="97">
        <v>200.0</v>
      </c>
      <c r="BR26" s="99" t="s">
        <v>1006</v>
      </c>
      <c r="BS26" s="83">
        <v>100.0</v>
      </c>
      <c r="BT26" s="118" t="s">
        <v>7346</v>
      </c>
      <c r="BU26" s="101"/>
      <c r="BV26" s="83">
        <v>100.0</v>
      </c>
      <c r="BW26" s="495" t="s">
        <v>7308</v>
      </c>
      <c r="BX26" s="35"/>
      <c r="BY26" s="35"/>
      <c r="BZ26" s="35"/>
      <c r="CA26" s="35"/>
    </row>
    <row r="27" ht="24.75" customHeight="1">
      <c r="A27" s="35"/>
      <c r="B27" s="21">
        <v>18.0</v>
      </c>
      <c r="C27" s="83">
        <v>100.0</v>
      </c>
      <c r="D27" s="129" t="s">
        <v>1365</v>
      </c>
      <c r="E27" s="83">
        <v>200.0</v>
      </c>
      <c r="F27" s="100" t="s">
        <v>1121</v>
      </c>
      <c r="G27" s="83">
        <v>200.0</v>
      </c>
      <c r="H27" s="100" t="s">
        <v>1122</v>
      </c>
      <c r="I27" s="83">
        <v>200.0</v>
      </c>
      <c r="J27" s="100" t="s">
        <v>1026</v>
      </c>
      <c r="K27" s="83">
        <v>200.0</v>
      </c>
      <c r="L27" s="522" t="s">
        <v>1027</v>
      </c>
      <c r="M27" s="83">
        <v>200.0</v>
      </c>
      <c r="N27" s="100" t="s">
        <v>7347</v>
      </c>
      <c r="O27" s="83">
        <v>700.0</v>
      </c>
      <c r="P27" s="118" t="s">
        <v>1275</v>
      </c>
      <c r="Q27" s="83">
        <v>300.0</v>
      </c>
      <c r="R27" s="118" t="s">
        <v>4417</v>
      </c>
      <c r="S27" s="83">
        <v>100.0</v>
      </c>
      <c r="T27" s="118" t="s">
        <v>1128</v>
      </c>
      <c r="U27" s="83">
        <v>200.0</v>
      </c>
      <c r="V27" s="158" t="s">
        <v>1032</v>
      </c>
      <c r="W27" s="83">
        <v>200.0</v>
      </c>
      <c r="X27" s="100" t="s">
        <v>1033</v>
      </c>
      <c r="Y27" s="83">
        <v>300.0</v>
      </c>
      <c r="Z27" s="100" t="s">
        <v>1131</v>
      </c>
      <c r="AA27" s="83">
        <v>50.0</v>
      </c>
      <c r="AB27" s="118" t="s">
        <v>1035</v>
      </c>
      <c r="AC27" s="83">
        <v>300.0</v>
      </c>
      <c r="AD27" s="100" t="s">
        <v>986</v>
      </c>
      <c r="AE27" s="83">
        <v>300.0</v>
      </c>
      <c r="AF27" s="100" t="s">
        <v>1330</v>
      </c>
      <c r="AG27" s="83">
        <v>100.0</v>
      </c>
      <c r="AH27" s="116" t="s">
        <v>1038</v>
      </c>
      <c r="AI27" s="91">
        <v>300.0</v>
      </c>
      <c r="AJ27" s="158" t="s">
        <v>1572</v>
      </c>
      <c r="AK27" s="83">
        <v>100.0</v>
      </c>
      <c r="AL27" s="100" t="s">
        <v>5246</v>
      </c>
      <c r="AM27" s="83">
        <v>200.0</v>
      </c>
      <c r="AN27" s="118" t="s">
        <v>1089</v>
      </c>
      <c r="AO27" s="83">
        <v>400.0</v>
      </c>
      <c r="AP27" s="117" t="s">
        <v>2821</v>
      </c>
      <c r="AQ27" s="83">
        <v>200.0</v>
      </c>
      <c r="AR27" s="100" t="s">
        <v>1576</v>
      </c>
      <c r="AS27" s="83">
        <v>200.0</v>
      </c>
      <c r="AT27" s="118" t="s">
        <v>1044</v>
      </c>
      <c r="AU27" s="83">
        <v>200.0</v>
      </c>
      <c r="AV27" s="100" t="s">
        <v>1045</v>
      </c>
      <c r="AW27" s="83">
        <v>300.0</v>
      </c>
      <c r="AX27" s="118" t="s">
        <v>1144</v>
      </c>
      <c r="AY27" s="83">
        <v>400.0</v>
      </c>
      <c r="AZ27" s="100" t="s">
        <v>1339</v>
      </c>
      <c r="BA27" s="83">
        <v>200.0</v>
      </c>
      <c r="BB27" s="100" t="s">
        <v>1146</v>
      </c>
      <c r="BC27" s="83">
        <v>200.0</v>
      </c>
      <c r="BD27" s="491" t="s">
        <v>1049</v>
      </c>
      <c r="BE27" s="35"/>
      <c r="BF27" s="144"/>
      <c r="BG27" s="83">
        <v>200.0</v>
      </c>
      <c r="BH27" s="129" t="s">
        <v>1050</v>
      </c>
      <c r="BI27" s="97">
        <v>200.0</v>
      </c>
      <c r="BJ27" s="98" t="s">
        <v>1051</v>
      </c>
      <c r="BK27" s="91">
        <v>300.0</v>
      </c>
      <c r="BL27" s="100" t="s">
        <v>1052</v>
      </c>
      <c r="BM27" s="97">
        <v>200.0</v>
      </c>
      <c r="BN27" s="120" t="s">
        <v>1053</v>
      </c>
      <c r="BO27" s="91">
        <v>500.0</v>
      </c>
      <c r="BP27" s="118" t="s">
        <v>2586</v>
      </c>
      <c r="BQ27" s="97">
        <v>300.0</v>
      </c>
      <c r="BR27" s="99" t="s">
        <v>1055</v>
      </c>
      <c r="BS27" s="83">
        <v>200.0</v>
      </c>
      <c r="BT27" s="118" t="s">
        <v>1505</v>
      </c>
      <c r="BU27" s="101"/>
      <c r="BV27" s="83">
        <v>300.0</v>
      </c>
      <c r="BW27" s="495" t="s">
        <v>1022</v>
      </c>
      <c r="BX27" s="35"/>
      <c r="BY27" s="35"/>
      <c r="BZ27" s="35"/>
      <c r="CA27" s="35"/>
    </row>
    <row r="28" ht="24.75" customHeight="1">
      <c r="A28" s="35"/>
      <c r="B28" s="21">
        <v>19.0</v>
      </c>
      <c r="C28" s="83">
        <v>100.0</v>
      </c>
      <c r="D28" s="129" t="s">
        <v>1411</v>
      </c>
      <c r="E28" s="83">
        <v>300.0</v>
      </c>
      <c r="F28" s="100" t="s">
        <v>1172</v>
      </c>
      <c r="G28" s="83">
        <v>200.0</v>
      </c>
      <c r="H28" s="100" t="s">
        <v>1173</v>
      </c>
      <c r="I28" s="83">
        <v>200.0</v>
      </c>
      <c r="J28" s="100" t="s">
        <v>1074</v>
      </c>
      <c r="K28" s="83">
        <v>200.0</v>
      </c>
      <c r="L28" s="522" t="s">
        <v>1075</v>
      </c>
      <c r="M28" s="83">
        <v>200.0</v>
      </c>
      <c r="N28" s="100" t="s">
        <v>1028</v>
      </c>
      <c r="O28" s="83">
        <v>600.0</v>
      </c>
      <c r="P28" s="100" t="s">
        <v>1463</v>
      </c>
      <c r="Q28" s="83">
        <v>100.0</v>
      </c>
      <c r="R28" s="118" t="s">
        <v>4431</v>
      </c>
      <c r="S28" s="83">
        <v>100.0</v>
      </c>
      <c r="T28" s="118" t="s">
        <v>1179</v>
      </c>
      <c r="U28" s="83">
        <v>300.0</v>
      </c>
      <c r="V28" s="158" t="s">
        <v>1080</v>
      </c>
      <c r="W28" s="83">
        <v>300.0</v>
      </c>
      <c r="X28" s="100" t="s">
        <v>1081</v>
      </c>
      <c r="Y28" s="83">
        <v>500.0</v>
      </c>
      <c r="Z28" s="118" t="s">
        <v>1182</v>
      </c>
      <c r="AA28" s="83">
        <v>100.0</v>
      </c>
      <c r="AB28" s="100" t="s">
        <v>1083</v>
      </c>
      <c r="AC28" s="83">
        <v>200.0</v>
      </c>
      <c r="AD28" s="100" t="s">
        <v>1036</v>
      </c>
      <c r="AE28" s="83">
        <v>300.0</v>
      </c>
      <c r="AF28" s="100" t="s">
        <v>1379</v>
      </c>
      <c r="AG28" s="83">
        <v>100.0</v>
      </c>
      <c r="AH28" s="116" t="s">
        <v>1086</v>
      </c>
      <c r="AI28" s="91">
        <v>300.0</v>
      </c>
      <c r="AJ28" s="158" t="s">
        <v>812</v>
      </c>
      <c r="AK28" s="83">
        <v>200.0</v>
      </c>
      <c r="AL28" s="100" t="s">
        <v>5253</v>
      </c>
      <c r="AM28" s="83">
        <v>100.0</v>
      </c>
      <c r="AN28" s="100" t="s">
        <v>1138</v>
      </c>
      <c r="AO28" s="83">
        <v>500.0</v>
      </c>
      <c r="AP28" s="117" t="s">
        <v>2856</v>
      </c>
      <c r="AQ28" s="83">
        <v>100.0</v>
      </c>
      <c r="AR28" s="100" t="s">
        <v>1624</v>
      </c>
      <c r="AS28" s="83">
        <v>200.0</v>
      </c>
      <c r="AT28" s="118" t="s">
        <v>1092</v>
      </c>
      <c r="AU28" s="83">
        <v>200.0</v>
      </c>
      <c r="AV28" s="100" t="s">
        <v>1093</v>
      </c>
      <c r="AW28" s="83">
        <v>200.0</v>
      </c>
      <c r="AX28" s="118" t="s">
        <v>1194</v>
      </c>
      <c r="AY28" s="83">
        <v>400.0</v>
      </c>
      <c r="AZ28" s="100" t="s">
        <v>829</v>
      </c>
      <c r="BA28" s="83">
        <v>300.0</v>
      </c>
      <c r="BB28" s="118" t="s">
        <v>1196</v>
      </c>
      <c r="BC28" s="83">
        <v>200.0</v>
      </c>
      <c r="BD28" s="491" t="s">
        <v>1097</v>
      </c>
      <c r="BE28" s="35"/>
      <c r="BF28" s="144"/>
      <c r="BG28" s="83">
        <v>700.0</v>
      </c>
      <c r="BH28" s="129" t="s">
        <v>1098</v>
      </c>
      <c r="BI28" s="97">
        <v>100.0</v>
      </c>
      <c r="BJ28" s="98" t="s">
        <v>1099</v>
      </c>
      <c r="BK28" s="91">
        <v>300.0</v>
      </c>
      <c r="BL28" s="100" t="s">
        <v>1100</v>
      </c>
      <c r="BM28" s="97">
        <v>200.0</v>
      </c>
      <c r="BN28" s="120" t="s">
        <v>1101</v>
      </c>
      <c r="BO28" s="91">
        <v>300.0</v>
      </c>
      <c r="BP28" s="523" t="s">
        <v>2620</v>
      </c>
      <c r="BQ28" s="97">
        <v>200.0</v>
      </c>
      <c r="BR28" s="99" t="s">
        <v>1102</v>
      </c>
      <c r="BS28" s="83">
        <v>300.0</v>
      </c>
      <c r="BT28" s="118" t="s">
        <v>1554</v>
      </c>
      <c r="BU28" s="101"/>
      <c r="BV28" s="83">
        <v>100.0</v>
      </c>
      <c r="BW28" s="495" t="s">
        <v>1070</v>
      </c>
      <c r="BX28" s="35"/>
      <c r="BY28" s="35"/>
      <c r="BZ28" s="35"/>
      <c r="CA28" s="35"/>
    </row>
    <row r="29" ht="24.75" customHeight="1">
      <c r="A29" s="35"/>
      <c r="B29" s="21">
        <v>20.0</v>
      </c>
      <c r="C29" s="83">
        <v>50.0</v>
      </c>
      <c r="D29" s="100" t="s">
        <v>1457</v>
      </c>
      <c r="E29" s="83">
        <v>200.0</v>
      </c>
      <c r="F29" s="100" t="s">
        <v>1222</v>
      </c>
      <c r="G29" s="83">
        <v>100.0</v>
      </c>
      <c r="H29" s="100" t="s">
        <v>1223</v>
      </c>
      <c r="I29" s="83">
        <v>200.0</v>
      </c>
      <c r="J29" s="100" t="s">
        <v>1123</v>
      </c>
      <c r="K29" s="83">
        <v>200.0</v>
      </c>
      <c r="L29" s="522" t="s">
        <v>1124</v>
      </c>
      <c r="M29" s="83">
        <v>200.0</v>
      </c>
      <c r="N29" s="100" t="s">
        <v>1076</v>
      </c>
      <c r="O29" s="142">
        <v>600.0</v>
      </c>
      <c r="P29" s="143" t="s">
        <v>1563</v>
      </c>
      <c r="Q29" s="83">
        <v>200.0</v>
      </c>
      <c r="R29" s="118" t="s">
        <v>4445</v>
      </c>
      <c r="S29" s="83">
        <v>200.0</v>
      </c>
      <c r="T29" s="118" t="s">
        <v>1229</v>
      </c>
      <c r="U29" s="83">
        <v>100.0</v>
      </c>
      <c r="V29" s="158" t="s">
        <v>1129</v>
      </c>
      <c r="W29" s="83">
        <v>100.0</v>
      </c>
      <c r="X29" s="118" t="s">
        <v>1130</v>
      </c>
      <c r="Y29" s="83">
        <v>100.0</v>
      </c>
      <c r="Z29" s="118" t="s">
        <v>1232</v>
      </c>
      <c r="AA29" s="83">
        <v>100.0</v>
      </c>
      <c r="AB29" s="100" t="s">
        <v>1132</v>
      </c>
      <c r="AC29" s="83">
        <v>100.0</v>
      </c>
      <c r="AD29" s="100" t="s">
        <v>1084</v>
      </c>
      <c r="AE29" s="83">
        <v>300.0</v>
      </c>
      <c r="AF29" s="100" t="s">
        <v>1425</v>
      </c>
      <c r="AG29" s="83">
        <v>200.0</v>
      </c>
      <c r="AH29" s="116" t="s">
        <v>1135</v>
      </c>
      <c r="AI29" s="91">
        <v>200.0</v>
      </c>
      <c r="AJ29" s="191" t="s">
        <v>1710</v>
      </c>
      <c r="AK29" s="83">
        <v>200.0</v>
      </c>
      <c r="AL29" s="100" t="s">
        <v>5261</v>
      </c>
      <c r="AM29" s="83">
        <v>300.0</v>
      </c>
      <c r="AN29" s="118" t="s">
        <v>1189</v>
      </c>
      <c r="AO29" s="83">
        <v>300.0</v>
      </c>
      <c r="AP29" s="89" t="s">
        <v>2422</v>
      </c>
      <c r="AQ29" s="83">
        <v>100.0</v>
      </c>
      <c r="AR29" s="100" t="s">
        <v>170</v>
      </c>
      <c r="AS29" s="83">
        <v>200.0</v>
      </c>
      <c r="AT29" s="118" t="s">
        <v>1141</v>
      </c>
      <c r="AU29" s="83">
        <v>200.0</v>
      </c>
      <c r="AV29" s="100" t="s">
        <v>1143</v>
      </c>
      <c r="AW29" s="83">
        <v>100.0</v>
      </c>
      <c r="AX29" s="118" t="s">
        <v>1243</v>
      </c>
      <c r="AY29" s="83">
        <v>200.0</v>
      </c>
      <c r="AZ29" s="118" t="s">
        <v>7309</v>
      </c>
      <c r="BA29" s="83">
        <v>400.0</v>
      </c>
      <c r="BB29" s="100" t="s">
        <v>1245</v>
      </c>
      <c r="BC29" s="83">
        <v>200.0</v>
      </c>
      <c r="BD29" s="491" t="s">
        <v>1147</v>
      </c>
      <c r="BE29" s="35"/>
      <c r="BF29" s="35"/>
      <c r="BG29" s="83">
        <v>300.0</v>
      </c>
      <c r="BH29" s="129" t="s">
        <v>1148</v>
      </c>
      <c r="BI29" s="97">
        <v>200.0</v>
      </c>
      <c r="BJ29" s="98" t="s">
        <v>1149</v>
      </c>
      <c r="BK29" s="91">
        <v>400.0</v>
      </c>
      <c r="BL29" s="100" t="s">
        <v>1150</v>
      </c>
      <c r="BM29" s="97">
        <v>200.0</v>
      </c>
      <c r="BN29" s="120" t="s">
        <v>1151</v>
      </c>
      <c r="BO29" s="91">
        <v>400.0</v>
      </c>
      <c r="BP29" s="118" t="s">
        <v>2690</v>
      </c>
      <c r="BQ29" s="146">
        <v>300.0</v>
      </c>
      <c r="BR29" s="99" t="s">
        <v>1153</v>
      </c>
      <c r="BS29" s="83">
        <v>200.0</v>
      </c>
      <c r="BT29" s="129" t="s">
        <v>1602</v>
      </c>
      <c r="BU29" s="101"/>
      <c r="BV29" s="83">
        <v>300.0</v>
      </c>
      <c r="BW29" s="495" t="s">
        <v>1118</v>
      </c>
      <c r="BX29" s="35"/>
      <c r="BY29" s="35"/>
      <c r="BZ29" s="35"/>
      <c r="CA29" s="35"/>
    </row>
    <row r="30" ht="24.75" customHeight="1">
      <c r="A30" s="35"/>
      <c r="B30" s="21">
        <v>21.0</v>
      </c>
      <c r="C30" s="83">
        <v>100.0</v>
      </c>
      <c r="D30" s="129" t="s">
        <v>1508</v>
      </c>
      <c r="E30" s="83">
        <v>300.0</v>
      </c>
      <c r="F30" s="100" t="s">
        <v>1270</v>
      </c>
      <c r="G30" s="83">
        <v>50.0</v>
      </c>
      <c r="H30" s="100" t="s">
        <v>1271</v>
      </c>
      <c r="I30" s="83">
        <v>100.0</v>
      </c>
      <c r="J30" s="100" t="s">
        <v>1174</v>
      </c>
      <c r="K30" s="83">
        <v>200.0</v>
      </c>
      <c r="L30" s="522" t="s">
        <v>1175</v>
      </c>
      <c r="M30" s="83">
        <v>200.0</v>
      </c>
      <c r="N30" s="100" t="s">
        <v>1125</v>
      </c>
      <c r="O30" s="101"/>
      <c r="P30" s="111"/>
      <c r="Q30" s="83">
        <v>50.0</v>
      </c>
      <c r="R30" s="118" t="s">
        <v>4459</v>
      </c>
      <c r="S30" s="83">
        <v>100.0</v>
      </c>
      <c r="T30" s="118" t="s">
        <v>1373</v>
      </c>
      <c r="U30" s="83">
        <v>300.0</v>
      </c>
      <c r="V30" s="118" t="s">
        <v>744</v>
      </c>
      <c r="W30" s="83">
        <v>300.0</v>
      </c>
      <c r="X30" s="118" t="s">
        <v>1181</v>
      </c>
      <c r="Y30" s="83">
        <v>300.0</v>
      </c>
      <c r="Z30" s="100" t="s">
        <v>7310</v>
      </c>
      <c r="AA30" s="83">
        <v>100.0</v>
      </c>
      <c r="AB30" s="118" t="s">
        <v>1183</v>
      </c>
      <c r="AC30" s="83">
        <v>200.0</v>
      </c>
      <c r="AD30" s="100" t="s">
        <v>1133</v>
      </c>
      <c r="AE30" s="83">
        <v>300.0</v>
      </c>
      <c r="AF30" s="100" t="s">
        <v>1472</v>
      </c>
      <c r="AG30" s="142">
        <v>100.0</v>
      </c>
      <c r="AH30" s="524" t="s">
        <v>1186</v>
      </c>
      <c r="AI30" s="91">
        <v>800.0</v>
      </c>
      <c r="AJ30" s="158" t="s">
        <v>1753</v>
      </c>
      <c r="AK30" s="83">
        <v>200.0</v>
      </c>
      <c r="AL30" s="100" t="s">
        <v>5269</v>
      </c>
      <c r="AM30" s="83">
        <v>300.0</v>
      </c>
      <c r="AN30" s="118" t="s">
        <v>1238</v>
      </c>
      <c r="AO30" s="83">
        <v>400.0</v>
      </c>
      <c r="AP30" s="89" t="s">
        <v>2922</v>
      </c>
      <c r="AQ30" s="83">
        <v>50.0</v>
      </c>
      <c r="AR30" s="100" t="s">
        <v>1453</v>
      </c>
      <c r="AS30" s="83">
        <v>200.0</v>
      </c>
      <c r="AT30" s="118" t="s">
        <v>1192</v>
      </c>
      <c r="AU30" s="83">
        <v>200.0</v>
      </c>
      <c r="AV30" s="100" t="s">
        <v>1193</v>
      </c>
      <c r="AW30" s="83">
        <v>50.0</v>
      </c>
      <c r="AX30" s="99" t="s">
        <v>1338</v>
      </c>
      <c r="AY30" s="142">
        <v>800.0</v>
      </c>
      <c r="AZ30" s="198" t="s">
        <v>2163</v>
      </c>
      <c r="BA30" s="101">
        <v>400.0</v>
      </c>
      <c r="BB30" s="100" t="s">
        <v>1292</v>
      </c>
      <c r="BC30" s="83">
        <v>200.0</v>
      </c>
      <c r="BD30" s="491" t="s">
        <v>1197</v>
      </c>
      <c r="BE30" s="35"/>
      <c r="BF30" s="35"/>
      <c r="BG30" s="83">
        <v>50.0</v>
      </c>
      <c r="BH30" s="129" t="s">
        <v>1198</v>
      </c>
      <c r="BI30" s="97">
        <v>200.0</v>
      </c>
      <c r="BJ30" s="98" t="s">
        <v>1199</v>
      </c>
      <c r="BK30" s="91">
        <v>300.0</v>
      </c>
      <c r="BL30" s="118" t="s">
        <v>1200</v>
      </c>
      <c r="BM30" s="97">
        <v>200.0</v>
      </c>
      <c r="BN30" s="120" t="s">
        <v>1201</v>
      </c>
      <c r="BO30" s="91">
        <v>200.0</v>
      </c>
      <c r="BP30" s="523" t="s">
        <v>2726</v>
      </c>
      <c r="BQ30" s="97">
        <v>200.0</v>
      </c>
      <c r="BR30" s="99" t="s">
        <v>1203</v>
      </c>
      <c r="BS30" s="83">
        <v>500.0</v>
      </c>
      <c r="BT30" s="129" t="s">
        <v>1650</v>
      </c>
      <c r="BU30" s="101"/>
      <c r="BV30" s="83">
        <v>300.0</v>
      </c>
      <c r="BW30" s="495" t="s">
        <v>1219</v>
      </c>
      <c r="BX30" s="35"/>
      <c r="BY30" s="35"/>
      <c r="BZ30" s="35"/>
      <c r="CA30" s="35"/>
    </row>
    <row r="31" ht="24.75" customHeight="1">
      <c r="A31" s="35"/>
      <c r="B31" s="21">
        <v>22.0</v>
      </c>
      <c r="C31" s="83">
        <v>200.0</v>
      </c>
      <c r="D31" s="129" t="s">
        <v>1557</v>
      </c>
      <c r="E31" s="83">
        <v>400.0</v>
      </c>
      <c r="F31" s="100" t="s">
        <v>1317</v>
      </c>
      <c r="G31" s="83">
        <v>50.0</v>
      </c>
      <c r="H31" s="118" t="s">
        <v>1318</v>
      </c>
      <c r="I31" s="83">
        <v>200.0</v>
      </c>
      <c r="J31" s="100" t="s">
        <v>1224</v>
      </c>
      <c r="K31" s="83">
        <v>200.0</v>
      </c>
      <c r="L31" s="522" t="s">
        <v>1225</v>
      </c>
      <c r="M31" s="83">
        <v>200.0</v>
      </c>
      <c r="N31" s="100" t="s">
        <v>1176</v>
      </c>
      <c r="O31" s="101"/>
      <c r="P31" s="111"/>
      <c r="Q31" s="83">
        <v>100.0</v>
      </c>
      <c r="R31" s="118" t="s">
        <v>4472</v>
      </c>
      <c r="S31" s="83">
        <v>300.0</v>
      </c>
      <c r="T31" s="118" t="s">
        <v>1419</v>
      </c>
      <c r="U31" s="83">
        <v>300.0</v>
      </c>
      <c r="V31" s="118" t="s">
        <v>1230</v>
      </c>
      <c r="W31" s="83">
        <v>200.0</v>
      </c>
      <c r="X31" s="100" t="s">
        <v>1231</v>
      </c>
      <c r="Y31" s="83">
        <v>100.0</v>
      </c>
      <c r="Z31" s="118" t="s">
        <v>1279</v>
      </c>
      <c r="AA31" s="83">
        <v>100.0</v>
      </c>
      <c r="AB31" s="118" t="s">
        <v>1233</v>
      </c>
      <c r="AC31" s="83">
        <v>200.0</v>
      </c>
      <c r="AD31" s="100" t="s">
        <v>1184</v>
      </c>
      <c r="AE31" s="83">
        <v>300.0</v>
      </c>
      <c r="AF31" s="100" t="s">
        <v>1522</v>
      </c>
      <c r="AI31" s="91">
        <v>300.0</v>
      </c>
      <c r="AJ31" s="158" t="s">
        <v>1799</v>
      </c>
      <c r="AK31" s="83">
        <v>200.0</v>
      </c>
      <c r="AL31" s="100" t="s">
        <v>5277</v>
      </c>
      <c r="AM31" s="83">
        <v>300.0</v>
      </c>
      <c r="AN31" s="118" t="s">
        <v>1285</v>
      </c>
      <c r="AO31" s="83">
        <v>300.0</v>
      </c>
      <c r="AP31" s="117" t="s">
        <v>2957</v>
      </c>
      <c r="AQ31" s="83">
        <v>100.0</v>
      </c>
      <c r="AR31" s="100" t="s">
        <v>1441</v>
      </c>
      <c r="AS31" s="83">
        <v>200.0</v>
      </c>
      <c r="AT31" s="118" t="s">
        <v>1241</v>
      </c>
      <c r="AU31" s="83">
        <v>200.0</v>
      </c>
      <c r="AV31" s="100" t="s">
        <v>1242</v>
      </c>
      <c r="AW31" s="83">
        <v>50.0</v>
      </c>
      <c r="AX31" s="100" t="s">
        <v>1386</v>
      </c>
      <c r="AY31" s="101"/>
      <c r="AZ31" s="111"/>
      <c r="BA31" s="83">
        <v>400.0</v>
      </c>
      <c r="BB31" s="523" t="s">
        <v>1340</v>
      </c>
      <c r="BC31" s="83">
        <v>200.0</v>
      </c>
      <c r="BD31" s="491" t="s">
        <v>1246</v>
      </c>
      <c r="BE31" s="35"/>
      <c r="BF31" s="35"/>
      <c r="BG31" s="83">
        <v>100.0</v>
      </c>
      <c r="BH31" s="129" t="s">
        <v>1247</v>
      </c>
      <c r="BI31" s="97">
        <v>100.0</v>
      </c>
      <c r="BJ31" s="98" t="s">
        <v>1248</v>
      </c>
      <c r="BK31" s="91">
        <v>200.0</v>
      </c>
      <c r="BL31" s="118" t="s">
        <v>1249</v>
      </c>
      <c r="BM31" s="97">
        <v>200.0</v>
      </c>
      <c r="BN31" s="120" t="s">
        <v>1250</v>
      </c>
      <c r="BO31" s="91">
        <v>200.0</v>
      </c>
      <c r="BP31" s="118" t="s">
        <v>2760</v>
      </c>
      <c r="BQ31" s="97">
        <v>200.0</v>
      </c>
      <c r="BR31" s="99" t="s">
        <v>1252</v>
      </c>
      <c r="BS31" s="83">
        <v>200.0</v>
      </c>
      <c r="BT31" s="129" t="s">
        <v>7311</v>
      </c>
      <c r="BU31" s="101"/>
      <c r="BV31" s="83">
        <v>200.0</v>
      </c>
      <c r="BW31" s="525" t="s">
        <v>1268</v>
      </c>
      <c r="BX31" s="35"/>
      <c r="BY31" s="35"/>
      <c r="BZ31" s="35"/>
      <c r="CA31" s="35"/>
    </row>
    <row r="32" ht="24.75" customHeight="1">
      <c r="A32" s="35"/>
      <c r="B32" s="21">
        <v>23.0</v>
      </c>
      <c r="C32" s="83">
        <v>100.0</v>
      </c>
      <c r="D32" s="129" t="s">
        <v>1605</v>
      </c>
      <c r="E32" s="83">
        <v>100.0</v>
      </c>
      <c r="F32" s="100" t="s">
        <v>1366</v>
      </c>
      <c r="G32" s="83">
        <v>100.0</v>
      </c>
      <c r="H32" s="100" t="s">
        <v>1367</v>
      </c>
      <c r="I32" s="83">
        <v>300.0</v>
      </c>
      <c r="J32" s="100" t="s">
        <v>1272</v>
      </c>
      <c r="K32" s="83">
        <v>200.0</v>
      </c>
      <c r="L32" s="522" t="s">
        <v>1273</v>
      </c>
      <c r="M32" s="83">
        <v>200.0</v>
      </c>
      <c r="N32" s="100" t="s">
        <v>1226</v>
      </c>
      <c r="O32" s="101"/>
      <c r="P32" s="111"/>
      <c r="Q32" s="83">
        <v>100.0</v>
      </c>
      <c r="R32" s="118" t="s">
        <v>4486</v>
      </c>
      <c r="S32" s="83">
        <v>100.0</v>
      </c>
      <c r="T32" s="118" t="s">
        <v>1465</v>
      </c>
      <c r="U32" s="83">
        <v>300.0</v>
      </c>
      <c r="V32" s="118" t="s">
        <v>1277</v>
      </c>
      <c r="W32" s="83">
        <v>400.0</v>
      </c>
      <c r="X32" s="100" t="s">
        <v>1278</v>
      </c>
      <c r="Y32" s="83">
        <v>200.0</v>
      </c>
      <c r="Z32" s="100" t="s">
        <v>1327</v>
      </c>
      <c r="AA32" s="83">
        <v>50.0</v>
      </c>
      <c r="AB32" s="118" t="s">
        <v>1280</v>
      </c>
      <c r="AC32" s="83">
        <v>300.0</v>
      </c>
      <c r="AD32" s="100" t="s">
        <v>1234</v>
      </c>
      <c r="AE32" s="83">
        <v>50.0</v>
      </c>
      <c r="AF32" s="100" t="s">
        <v>1037</v>
      </c>
      <c r="AG32" s="101"/>
      <c r="AI32" s="91">
        <v>100.0</v>
      </c>
      <c r="AJ32" s="158" t="s">
        <v>1846</v>
      </c>
      <c r="AK32" s="83">
        <v>200.0</v>
      </c>
      <c r="AL32" s="100" t="s">
        <v>5285</v>
      </c>
      <c r="AM32" s="83">
        <v>200.0</v>
      </c>
      <c r="AN32" s="118" t="s">
        <v>1333</v>
      </c>
      <c r="AO32" s="83">
        <v>300.0</v>
      </c>
      <c r="AP32" s="89" t="s">
        <v>271</v>
      </c>
      <c r="AQ32" s="142">
        <v>400.0</v>
      </c>
      <c r="AR32" s="524" t="s">
        <v>2118</v>
      </c>
      <c r="AS32" s="83">
        <v>200.0</v>
      </c>
      <c r="AT32" s="118" t="s">
        <v>1288</v>
      </c>
      <c r="AU32" s="83">
        <v>200.0</v>
      </c>
      <c r="AV32" s="100" t="s">
        <v>1289</v>
      </c>
      <c r="AW32" s="83">
        <v>100.0</v>
      </c>
      <c r="AX32" s="116" t="s">
        <v>1432</v>
      </c>
      <c r="AY32" s="101"/>
      <c r="AZ32" s="111"/>
      <c r="BA32" s="83">
        <v>300.0</v>
      </c>
      <c r="BB32" s="100" t="s">
        <v>1387</v>
      </c>
      <c r="BC32" s="83">
        <v>200.0</v>
      </c>
      <c r="BD32" s="491" t="s">
        <v>1293</v>
      </c>
      <c r="BE32" s="35"/>
      <c r="BF32" s="35"/>
      <c r="BG32" s="83">
        <v>100.0</v>
      </c>
      <c r="BH32" s="129" t="s">
        <v>1294</v>
      </c>
      <c r="BI32" s="97">
        <v>200.0</v>
      </c>
      <c r="BJ32" s="99" t="s">
        <v>1295</v>
      </c>
      <c r="BK32" s="91">
        <v>100.0</v>
      </c>
      <c r="BL32" s="118" t="s">
        <v>1296</v>
      </c>
      <c r="BM32" s="97">
        <v>200.0</v>
      </c>
      <c r="BN32" s="120" t="s">
        <v>1297</v>
      </c>
      <c r="BO32" s="91">
        <v>300.0</v>
      </c>
      <c r="BP32" s="118" t="s">
        <v>2795</v>
      </c>
      <c r="BQ32" s="97">
        <v>200.0</v>
      </c>
      <c r="BR32" s="99" t="s">
        <v>1299</v>
      </c>
      <c r="BS32" s="83">
        <v>600.0</v>
      </c>
      <c r="BT32" s="118" t="s">
        <v>1735</v>
      </c>
      <c r="BU32" s="101"/>
      <c r="BV32" s="83">
        <v>0.0</v>
      </c>
      <c r="BW32" s="525" t="s">
        <v>1314</v>
      </c>
      <c r="BX32" s="35"/>
      <c r="BY32" s="35"/>
      <c r="BZ32" s="35"/>
      <c r="CA32" s="35"/>
    </row>
    <row r="33" ht="24.75" customHeight="1">
      <c r="A33" s="35"/>
      <c r="B33" s="21">
        <v>24.0</v>
      </c>
      <c r="C33" s="83">
        <v>100.0</v>
      </c>
      <c r="D33" s="129" t="s">
        <v>1653</v>
      </c>
      <c r="E33" s="83">
        <v>100.0</v>
      </c>
      <c r="F33" s="100" t="s">
        <v>1412</v>
      </c>
      <c r="G33" s="83">
        <v>100.0</v>
      </c>
      <c r="H33" s="100" t="s">
        <v>1459</v>
      </c>
      <c r="I33" s="83">
        <v>200.0</v>
      </c>
      <c r="J33" s="100" t="s">
        <v>1319</v>
      </c>
      <c r="K33" s="83">
        <v>200.0</v>
      </c>
      <c r="L33" s="522" t="s">
        <v>1320</v>
      </c>
      <c r="M33" s="83">
        <v>200.0</v>
      </c>
      <c r="N33" s="100" t="s">
        <v>1274</v>
      </c>
      <c r="O33" s="101"/>
      <c r="P33" s="111"/>
      <c r="Q33" s="83">
        <v>100.0</v>
      </c>
      <c r="R33" s="118" t="s">
        <v>4500</v>
      </c>
      <c r="S33" s="83">
        <v>100.0</v>
      </c>
      <c r="T33" s="118" t="s">
        <v>1516</v>
      </c>
      <c r="U33" s="83">
        <v>200.0</v>
      </c>
      <c r="V33" s="118" t="s">
        <v>1325</v>
      </c>
      <c r="W33" s="83">
        <v>100.0</v>
      </c>
      <c r="X33" s="100" t="s">
        <v>1326</v>
      </c>
      <c r="Y33" s="83">
        <v>200.0</v>
      </c>
      <c r="Z33" s="100" t="s">
        <v>1376</v>
      </c>
      <c r="AA33" s="83">
        <v>100.0</v>
      </c>
      <c r="AB33" s="118" t="s">
        <v>1328</v>
      </c>
      <c r="AC33" s="83">
        <v>200.0</v>
      </c>
      <c r="AD33" s="100" t="s">
        <v>1281</v>
      </c>
      <c r="AE33" s="83">
        <v>100.0</v>
      </c>
      <c r="AF33" s="100" t="s">
        <v>7348</v>
      </c>
      <c r="AG33" s="101"/>
      <c r="AI33" s="91">
        <v>100.0</v>
      </c>
      <c r="AJ33" s="158" t="s">
        <v>1891</v>
      </c>
      <c r="AK33" s="83">
        <v>100.0</v>
      </c>
      <c r="AL33" s="100" t="s">
        <v>5292</v>
      </c>
      <c r="AM33" s="83">
        <v>200.0</v>
      </c>
      <c r="AN33" s="118" t="s">
        <v>1381</v>
      </c>
      <c r="AO33" s="83">
        <v>300.0</v>
      </c>
      <c r="AP33" s="117" t="s">
        <v>3022</v>
      </c>
      <c r="AQ33" s="35"/>
      <c r="AR33" s="35"/>
      <c r="AS33" s="83">
        <v>200.0</v>
      </c>
      <c r="AT33" s="118" t="s">
        <v>1336</v>
      </c>
      <c r="AU33" s="83">
        <v>300.0</v>
      </c>
      <c r="AV33" s="100" t="s">
        <v>1337</v>
      </c>
      <c r="AW33" s="83">
        <v>100.0</v>
      </c>
      <c r="AX33" s="100" t="s">
        <v>1480</v>
      </c>
      <c r="AY33" s="101"/>
      <c r="AZ33" s="111"/>
      <c r="BA33" s="83">
        <v>300.0</v>
      </c>
      <c r="BB33" s="118" t="s">
        <v>1434</v>
      </c>
      <c r="BC33" s="83">
        <v>200.0</v>
      </c>
      <c r="BD33" s="491" t="s">
        <v>1341</v>
      </c>
      <c r="BE33" s="35"/>
      <c r="BF33" s="35"/>
      <c r="BG33" s="83">
        <v>100.0</v>
      </c>
      <c r="BH33" s="129" t="s">
        <v>1342</v>
      </c>
      <c r="BI33" s="97">
        <v>100.0</v>
      </c>
      <c r="BJ33" s="134" t="s">
        <v>1343</v>
      </c>
      <c r="BK33" s="91">
        <v>50.0</v>
      </c>
      <c r="BL33" s="118" t="s">
        <v>1344</v>
      </c>
      <c r="BM33" s="97">
        <v>200.0</v>
      </c>
      <c r="BN33" s="120" t="s">
        <v>1345</v>
      </c>
      <c r="BO33" s="497">
        <v>300.0</v>
      </c>
      <c r="BP33" s="118" t="s">
        <v>2862</v>
      </c>
      <c r="BQ33" s="97">
        <v>300.0</v>
      </c>
      <c r="BR33" s="99" t="s">
        <v>1347</v>
      </c>
      <c r="BS33" s="83">
        <v>300.0</v>
      </c>
      <c r="BT33" s="129" t="s">
        <v>1780</v>
      </c>
      <c r="BU33" s="101"/>
      <c r="BV33" s="83">
        <v>200.0</v>
      </c>
      <c r="BW33" s="525" t="s">
        <v>1455</v>
      </c>
      <c r="BX33" s="35"/>
      <c r="BY33" s="35"/>
      <c r="BZ33" s="35"/>
      <c r="CA33" s="35"/>
    </row>
    <row r="34" ht="24.75" customHeight="1">
      <c r="A34" s="35"/>
      <c r="B34" s="21">
        <v>25.0</v>
      </c>
      <c r="C34" s="83">
        <v>100.0</v>
      </c>
      <c r="D34" s="129" t="s">
        <v>1695</v>
      </c>
      <c r="E34" s="83">
        <v>200.0</v>
      </c>
      <c r="F34" s="100" t="s">
        <v>1458</v>
      </c>
      <c r="G34" s="83">
        <v>0.0</v>
      </c>
      <c r="H34" s="100" t="s">
        <v>1510</v>
      </c>
      <c r="I34" s="83">
        <v>100.0</v>
      </c>
      <c r="J34" s="100" t="s">
        <v>1368</v>
      </c>
      <c r="K34" s="83">
        <v>200.0</v>
      </c>
      <c r="L34" s="522" t="s">
        <v>1369</v>
      </c>
      <c r="M34" s="83">
        <v>200.0</v>
      </c>
      <c r="N34" s="100" t="s">
        <v>1321</v>
      </c>
      <c r="O34" s="101"/>
      <c r="P34" s="111"/>
      <c r="Q34" s="83">
        <v>100.0</v>
      </c>
      <c r="R34" s="118" t="s">
        <v>4528</v>
      </c>
      <c r="S34" s="83">
        <v>200.0</v>
      </c>
      <c r="T34" s="118" t="s">
        <v>2744</v>
      </c>
      <c r="U34" s="83">
        <v>400.0</v>
      </c>
      <c r="V34" s="118" t="s">
        <v>1374</v>
      </c>
      <c r="W34" s="83">
        <v>300.0</v>
      </c>
      <c r="X34" s="100" t="s">
        <v>1375</v>
      </c>
      <c r="Y34" s="83">
        <v>100.0</v>
      </c>
      <c r="Z34" s="118" t="s">
        <v>1422</v>
      </c>
      <c r="AA34" s="83">
        <v>100.0</v>
      </c>
      <c r="AB34" s="100" t="s">
        <v>1377</v>
      </c>
      <c r="AC34" s="83">
        <v>200.0</v>
      </c>
      <c r="AD34" s="100" t="s">
        <v>1329</v>
      </c>
      <c r="AE34" s="83">
        <v>200.0</v>
      </c>
      <c r="AF34" s="100" t="s">
        <v>1571</v>
      </c>
      <c r="AG34" s="101"/>
      <c r="AI34" s="91">
        <v>200.0</v>
      </c>
      <c r="AJ34" s="158" t="s">
        <v>1934</v>
      </c>
      <c r="AK34" s="83">
        <v>300.0</v>
      </c>
      <c r="AL34" s="100" t="s">
        <v>5300</v>
      </c>
      <c r="AM34" s="83">
        <v>200.0</v>
      </c>
      <c r="AN34" s="118" t="s">
        <v>1428</v>
      </c>
      <c r="AO34" s="83">
        <v>300.0</v>
      </c>
      <c r="AP34" s="89" t="s">
        <v>3052</v>
      </c>
      <c r="AQ34" s="35"/>
      <c r="AR34" s="35"/>
      <c r="AS34" s="83">
        <v>200.0</v>
      </c>
      <c r="AT34" s="89" t="s">
        <v>1384</v>
      </c>
      <c r="AU34" s="83">
        <v>200.0</v>
      </c>
      <c r="AV34" s="100" t="s">
        <v>1385</v>
      </c>
      <c r="AW34" s="83">
        <v>200.0</v>
      </c>
      <c r="AX34" s="100" t="s">
        <v>1530</v>
      </c>
      <c r="AY34" s="101"/>
      <c r="AZ34" s="111"/>
      <c r="BA34" s="83">
        <v>200.0</v>
      </c>
      <c r="BB34" s="100" t="s">
        <v>1482</v>
      </c>
      <c r="BC34" s="83">
        <v>200.0</v>
      </c>
      <c r="BD34" s="491" t="s">
        <v>1388</v>
      </c>
      <c r="BE34" s="35"/>
      <c r="BF34" s="35"/>
      <c r="BG34" s="83">
        <v>200.0</v>
      </c>
      <c r="BH34" s="129" t="s">
        <v>1389</v>
      </c>
      <c r="BI34" s="97">
        <v>200.0</v>
      </c>
      <c r="BJ34" s="99" t="s">
        <v>1390</v>
      </c>
      <c r="BK34" s="91">
        <v>50.0</v>
      </c>
      <c r="BL34" s="100" t="s">
        <v>1391</v>
      </c>
      <c r="BM34" s="97">
        <v>200.0</v>
      </c>
      <c r="BN34" s="120" t="s">
        <v>1392</v>
      </c>
      <c r="BO34" s="91">
        <v>200.0</v>
      </c>
      <c r="BP34" s="118" t="s">
        <v>2895</v>
      </c>
      <c r="BQ34" s="97">
        <v>300.0</v>
      </c>
      <c r="BR34" s="99" t="s">
        <v>1394</v>
      </c>
      <c r="BS34" s="83">
        <v>600.0</v>
      </c>
      <c r="BT34" s="118" t="s">
        <v>1828</v>
      </c>
      <c r="BU34" s="101"/>
      <c r="BV34" s="83">
        <v>200.0</v>
      </c>
      <c r="BW34" s="525" t="s">
        <v>1693</v>
      </c>
      <c r="BX34" s="35"/>
      <c r="BY34" s="35"/>
      <c r="BZ34" s="35"/>
      <c r="CA34" s="35"/>
    </row>
    <row r="35" ht="24.75" customHeight="1">
      <c r="A35" s="35"/>
      <c r="B35" s="21">
        <v>26.0</v>
      </c>
      <c r="C35" s="83">
        <v>100.0</v>
      </c>
      <c r="D35" s="129" t="s">
        <v>1738</v>
      </c>
      <c r="E35" s="83">
        <v>100.0</v>
      </c>
      <c r="F35" s="100" t="s">
        <v>1509</v>
      </c>
      <c r="G35" s="83">
        <v>50.0</v>
      </c>
      <c r="H35" s="100" t="s">
        <v>1559</v>
      </c>
      <c r="I35" s="83">
        <v>300.0</v>
      </c>
      <c r="J35" s="100" t="s">
        <v>1414</v>
      </c>
      <c r="K35" s="83">
        <v>200.0</v>
      </c>
      <c r="L35" s="522" t="s">
        <v>1415</v>
      </c>
      <c r="M35" s="83">
        <v>200.0</v>
      </c>
      <c r="N35" s="100" t="s">
        <v>1370</v>
      </c>
      <c r="O35" s="101"/>
      <c r="P35" s="111"/>
      <c r="Q35" s="83">
        <v>100.0</v>
      </c>
      <c r="R35" s="118" t="s">
        <v>4554</v>
      </c>
      <c r="S35" s="83">
        <v>200.0</v>
      </c>
      <c r="T35" s="118" t="s">
        <v>1565</v>
      </c>
      <c r="U35" s="83">
        <v>300.0</v>
      </c>
      <c r="V35" s="118" t="s">
        <v>1420</v>
      </c>
      <c r="W35" s="83">
        <v>600.0</v>
      </c>
      <c r="X35" s="100" t="s">
        <v>1421</v>
      </c>
      <c r="Y35" s="83">
        <v>200.0</v>
      </c>
      <c r="Z35" s="100" t="s">
        <v>1468</v>
      </c>
      <c r="AA35" s="83">
        <v>50.0</v>
      </c>
      <c r="AB35" s="100" t="s">
        <v>1423</v>
      </c>
      <c r="AC35" s="83">
        <v>400.0</v>
      </c>
      <c r="AD35" s="100" t="s">
        <v>1378</v>
      </c>
      <c r="AE35" s="83">
        <v>100.0</v>
      </c>
      <c r="AF35" s="100" t="s">
        <v>1618</v>
      </c>
      <c r="AG35" s="101"/>
      <c r="AI35" s="91">
        <v>200.0</v>
      </c>
      <c r="AJ35" s="174" t="s">
        <v>1979</v>
      </c>
      <c r="AK35" s="83">
        <v>200.0</v>
      </c>
      <c r="AL35" s="100" t="s">
        <v>5306</v>
      </c>
      <c r="AM35" s="83">
        <v>200.0</v>
      </c>
      <c r="AN35" s="118" t="s">
        <v>1475</v>
      </c>
      <c r="AO35" s="83">
        <v>500.0</v>
      </c>
      <c r="AP35" s="117" t="s">
        <v>3085</v>
      </c>
      <c r="AQ35" s="35"/>
      <c r="AR35" s="35"/>
      <c r="AS35" s="83">
        <v>200.0</v>
      </c>
      <c r="AT35" s="89" t="s">
        <v>1430</v>
      </c>
      <c r="AU35" s="83">
        <v>300.0</v>
      </c>
      <c r="AV35" s="100" t="s">
        <v>1431</v>
      </c>
      <c r="AW35" s="83">
        <v>50.0</v>
      </c>
      <c r="AX35" s="100" t="s">
        <v>1579</v>
      </c>
      <c r="AY35" s="101"/>
      <c r="AZ35" s="111"/>
      <c r="BA35" s="83">
        <v>100.0</v>
      </c>
      <c r="BB35" s="100" t="s">
        <v>1532</v>
      </c>
      <c r="BC35" s="83">
        <v>200.0</v>
      </c>
      <c r="BD35" s="491" t="s">
        <v>1435</v>
      </c>
      <c r="BE35" s="35"/>
      <c r="BF35" s="35"/>
      <c r="BG35" s="83">
        <v>300.0</v>
      </c>
      <c r="BH35" s="129" t="s">
        <v>1436</v>
      </c>
      <c r="BI35" s="97">
        <v>100.0</v>
      </c>
      <c r="BJ35" s="98" t="s">
        <v>1437</v>
      </c>
      <c r="BK35" s="91">
        <v>50.0</v>
      </c>
      <c r="BL35" s="100" t="s">
        <v>1438</v>
      </c>
      <c r="BM35" s="97">
        <v>200.0</v>
      </c>
      <c r="BN35" s="120" t="s">
        <v>1439</v>
      </c>
      <c r="BO35" s="91">
        <v>300.0</v>
      </c>
      <c r="BP35" s="118" t="s">
        <v>2930</v>
      </c>
      <c r="BQ35" s="97">
        <v>200.0</v>
      </c>
      <c r="BR35" s="99" t="s">
        <v>1441</v>
      </c>
      <c r="BS35" s="83">
        <v>400.0</v>
      </c>
      <c r="BT35" s="129" t="s">
        <v>1873</v>
      </c>
      <c r="BU35" s="101"/>
      <c r="BV35" s="83">
        <v>200.0</v>
      </c>
      <c r="BW35" s="525" t="s">
        <v>1736</v>
      </c>
      <c r="BX35" s="35"/>
      <c r="BY35" s="35"/>
      <c r="BZ35" s="35"/>
      <c r="CA35" s="35"/>
    </row>
    <row r="36" ht="24.75" customHeight="1">
      <c r="A36" s="35"/>
      <c r="B36" s="21">
        <v>27.0</v>
      </c>
      <c r="C36" s="83">
        <v>50.0</v>
      </c>
      <c r="D36" s="129" t="s">
        <v>1784</v>
      </c>
      <c r="E36" s="83">
        <v>100.0</v>
      </c>
      <c r="F36" s="100" t="s">
        <v>1558</v>
      </c>
      <c r="G36" s="83">
        <v>0.0</v>
      </c>
      <c r="H36" s="100" t="s">
        <v>1607</v>
      </c>
      <c r="I36" s="83">
        <v>100.0</v>
      </c>
      <c r="J36" s="100" t="s">
        <v>1460</v>
      </c>
      <c r="K36" s="83">
        <v>200.0</v>
      </c>
      <c r="L36" s="522" t="s">
        <v>1461</v>
      </c>
      <c r="M36" s="83">
        <v>200.0</v>
      </c>
      <c r="N36" s="100" t="s">
        <v>1416</v>
      </c>
      <c r="O36" s="101"/>
      <c r="P36" s="111"/>
      <c r="Q36" s="83">
        <v>100.0</v>
      </c>
      <c r="R36" s="118" t="s">
        <v>4566</v>
      </c>
      <c r="S36" s="83">
        <v>200.0</v>
      </c>
      <c r="T36" s="118" t="s">
        <v>1612</v>
      </c>
      <c r="U36" s="83">
        <v>300.0</v>
      </c>
      <c r="V36" s="118" t="s">
        <v>1466</v>
      </c>
      <c r="W36" s="83">
        <v>300.0</v>
      </c>
      <c r="X36" s="100" t="s">
        <v>1467</v>
      </c>
      <c r="Y36" s="83">
        <v>100.0</v>
      </c>
      <c r="Z36" s="100" t="s">
        <v>1519</v>
      </c>
      <c r="AA36" s="83">
        <v>100.0</v>
      </c>
      <c r="AB36" s="118" t="s">
        <v>1469</v>
      </c>
      <c r="AC36" s="83">
        <v>300.0</v>
      </c>
      <c r="AD36" s="100" t="s">
        <v>1424</v>
      </c>
      <c r="AE36" s="83">
        <v>200.0</v>
      </c>
      <c r="AF36" s="100" t="s">
        <v>1667</v>
      </c>
      <c r="AG36" s="101"/>
      <c r="AI36" s="91">
        <v>300.0</v>
      </c>
      <c r="AJ36" s="158" t="s">
        <v>2025</v>
      </c>
      <c r="AK36" s="83">
        <v>200.0</v>
      </c>
      <c r="AL36" s="100" t="s">
        <v>5313</v>
      </c>
      <c r="AM36" s="83">
        <v>300.0</v>
      </c>
      <c r="AN36" s="118" t="s">
        <v>1525</v>
      </c>
      <c r="AO36" s="83">
        <v>300.0</v>
      </c>
      <c r="AP36" s="89" t="s">
        <v>3118</v>
      </c>
      <c r="AQ36" s="35"/>
      <c r="AR36" s="35"/>
      <c r="AS36" s="83">
        <v>200.0</v>
      </c>
      <c r="AT36" s="89" t="s">
        <v>1478</v>
      </c>
      <c r="AU36" s="83">
        <v>200.0</v>
      </c>
      <c r="AV36" s="100" t="s">
        <v>1479</v>
      </c>
      <c r="AW36" s="83">
        <v>50.0</v>
      </c>
      <c r="AX36" s="100" t="s">
        <v>1673</v>
      </c>
      <c r="AY36" s="101"/>
      <c r="AZ36" s="111"/>
      <c r="BA36" s="83">
        <v>100.0</v>
      </c>
      <c r="BB36" s="100" t="s">
        <v>1581</v>
      </c>
      <c r="BC36" s="83">
        <v>200.0</v>
      </c>
      <c r="BD36" s="491" t="s">
        <v>1483</v>
      </c>
      <c r="BE36" s="35"/>
      <c r="BF36" s="35"/>
      <c r="BG36" s="83">
        <v>200.0</v>
      </c>
      <c r="BH36" s="129" t="s">
        <v>1484</v>
      </c>
      <c r="BI36" s="97">
        <v>200.0</v>
      </c>
      <c r="BJ36" s="98" t="s">
        <v>1485</v>
      </c>
      <c r="BK36" s="91">
        <v>200.0</v>
      </c>
      <c r="BL36" s="118" t="s">
        <v>1486</v>
      </c>
      <c r="BM36" s="161">
        <v>100.0</v>
      </c>
      <c r="BN36" s="526" t="s">
        <v>1488</v>
      </c>
      <c r="BO36" s="91">
        <v>300.0</v>
      </c>
      <c r="BP36" s="118" t="s">
        <v>3473</v>
      </c>
      <c r="BQ36" s="97">
        <v>300.0</v>
      </c>
      <c r="BR36" s="99" t="s">
        <v>1490</v>
      </c>
      <c r="BS36" s="83">
        <v>200.0</v>
      </c>
      <c r="BT36" s="118" t="s">
        <v>1916</v>
      </c>
      <c r="BU36" s="101"/>
      <c r="BV36" s="83">
        <v>100.0</v>
      </c>
      <c r="BW36" s="527" t="s">
        <v>1781</v>
      </c>
      <c r="BX36" s="35"/>
      <c r="BY36" s="35"/>
      <c r="BZ36" s="35"/>
      <c r="CA36" s="35"/>
    </row>
    <row r="37" ht="24.75" customHeight="1">
      <c r="A37" s="35"/>
      <c r="B37" s="21">
        <v>28.0</v>
      </c>
      <c r="C37" s="83">
        <v>100.0</v>
      </c>
      <c r="D37" s="129" t="s">
        <v>1831</v>
      </c>
      <c r="E37" s="83">
        <v>100.0</v>
      </c>
      <c r="F37" s="100" t="s">
        <v>1606</v>
      </c>
      <c r="G37" s="83">
        <v>200.0</v>
      </c>
      <c r="H37" s="100" t="s">
        <v>1655</v>
      </c>
      <c r="I37" s="83">
        <v>200.0</v>
      </c>
      <c r="J37" s="100" t="s">
        <v>1511</v>
      </c>
      <c r="K37" s="83">
        <v>200.0</v>
      </c>
      <c r="L37" s="522" t="s">
        <v>1512</v>
      </c>
      <c r="M37" s="83">
        <v>200.0</v>
      </c>
      <c r="N37" s="100" t="s">
        <v>1462</v>
      </c>
      <c r="O37" s="101"/>
      <c r="P37" s="111"/>
      <c r="Q37" s="83">
        <v>100.0</v>
      </c>
      <c r="R37" s="118" t="s">
        <v>4579</v>
      </c>
      <c r="S37" s="83">
        <v>100.0</v>
      </c>
      <c r="T37" s="118" t="s">
        <v>1661</v>
      </c>
      <c r="U37" s="83">
        <v>300.0</v>
      </c>
      <c r="V37" s="118" t="s">
        <v>1517</v>
      </c>
      <c r="W37" s="83">
        <v>100.0</v>
      </c>
      <c r="X37" s="100" t="s">
        <v>1518</v>
      </c>
      <c r="Y37" s="83">
        <v>100.0</v>
      </c>
      <c r="Z37" s="118" t="s">
        <v>1568</v>
      </c>
      <c r="AA37" s="83">
        <v>50.0</v>
      </c>
      <c r="AB37" s="118" t="s">
        <v>1520</v>
      </c>
      <c r="AC37" s="83">
        <v>400.0</v>
      </c>
      <c r="AD37" s="100" t="s">
        <v>1521</v>
      </c>
      <c r="AE37" s="83">
        <v>100.0</v>
      </c>
      <c r="AF37" s="100" t="s">
        <v>1709</v>
      </c>
      <c r="AG37" s="101"/>
      <c r="AI37" s="91">
        <v>200.0</v>
      </c>
      <c r="AJ37" s="158" t="s">
        <v>2070</v>
      </c>
      <c r="AK37" s="83">
        <v>400.0</v>
      </c>
      <c r="AL37" s="100" t="s">
        <v>5319</v>
      </c>
      <c r="AM37" s="83">
        <v>400.0</v>
      </c>
      <c r="AN37" s="118" t="s">
        <v>1574</v>
      </c>
      <c r="AO37" s="83">
        <v>300.0</v>
      </c>
      <c r="AP37" s="89" t="s">
        <v>3151</v>
      </c>
      <c r="AQ37" s="35"/>
      <c r="AR37" s="35"/>
      <c r="AS37" s="83">
        <v>300.0</v>
      </c>
      <c r="AT37" s="89" t="s">
        <v>1528</v>
      </c>
      <c r="AU37" s="83">
        <v>200.0</v>
      </c>
      <c r="AV37" s="100" t="s">
        <v>1529</v>
      </c>
      <c r="AW37" s="83">
        <v>100.0</v>
      </c>
      <c r="AX37" s="100" t="s">
        <v>1715</v>
      </c>
      <c r="AY37" s="101"/>
      <c r="AZ37" s="111"/>
      <c r="BA37" s="83">
        <v>500.0</v>
      </c>
      <c r="BB37" s="100" t="s">
        <v>1560</v>
      </c>
      <c r="BC37" s="83">
        <v>200.0</v>
      </c>
      <c r="BD37" s="491" t="s">
        <v>1533</v>
      </c>
      <c r="BE37" s="35"/>
      <c r="BF37" s="35"/>
      <c r="BG37" s="83">
        <v>400.0</v>
      </c>
      <c r="BH37" s="129" t="s">
        <v>1534</v>
      </c>
      <c r="BI37" s="97">
        <v>100.0</v>
      </c>
      <c r="BJ37" s="98" t="s">
        <v>1535</v>
      </c>
      <c r="BK37" s="91">
        <v>50.0</v>
      </c>
      <c r="BL37" s="118" t="s">
        <v>1536</v>
      </c>
      <c r="BM37" s="101"/>
      <c r="BN37" s="137"/>
      <c r="BO37" s="91">
        <v>200.0</v>
      </c>
      <c r="BP37" s="118" t="s">
        <v>3551</v>
      </c>
      <c r="BQ37" s="97">
        <v>400.0</v>
      </c>
      <c r="BR37" s="99" t="s">
        <v>1539</v>
      </c>
      <c r="BS37" s="83">
        <v>50.0</v>
      </c>
      <c r="BT37" s="118" t="s">
        <v>1962</v>
      </c>
      <c r="BU37" s="101"/>
      <c r="BV37" s="83">
        <v>100.0</v>
      </c>
      <c r="BW37" s="527" t="s">
        <v>1874</v>
      </c>
      <c r="BX37" s="35"/>
      <c r="BY37" s="35"/>
      <c r="BZ37" s="35"/>
      <c r="CA37" s="35"/>
    </row>
    <row r="38" ht="24.75" customHeight="1">
      <c r="A38" s="35"/>
      <c r="B38" s="21">
        <v>29.0</v>
      </c>
      <c r="C38" s="83">
        <v>50.0</v>
      </c>
      <c r="D38" s="129" t="s">
        <v>1876</v>
      </c>
      <c r="E38" s="83">
        <v>50.0</v>
      </c>
      <c r="F38" s="100" t="s">
        <v>1654</v>
      </c>
      <c r="G38" s="83">
        <v>100.0</v>
      </c>
      <c r="H38" s="100" t="s">
        <v>1697</v>
      </c>
      <c r="I38" s="83">
        <v>500.0</v>
      </c>
      <c r="J38" s="100" t="s">
        <v>1560</v>
      </c>
      <c r="K38" s="83">
        <v>200.0</v>
      </c>
      <c r="L38" s="522" t="s">
        <v>1561</v>
      </c>
      <c r="M38" s="83">
        <v>200.0</v>
      </c>
      <c r="N38" s="100" t="s">
        <v>1513</v>
      </c>
      <c r="O38" s="101"/>
      <c r="P38" s="111"/>
      <c r="Q38" s="83">
        <v>100.0</v>
      </c>
      <c r="R38" s="118" t="s">
        <v>4590</v>
      </c>
      <c r="S38" s="83">
        <v>100.0</v>
      </c>
      <c r="T38" s="118" t="s">
        <v>1746</v>
      </c>
      <c r="U38" s="83">
        <v>300.0</v>
      </c>
      <c r="V38" s="118" t="s">
        <v>1566</v>
      </c>
      <c r="W38" s="83">
        <v>300.0</v>
      </c>
      <c r="X38" s="100" t="s">
        <v>1567</v>
      </c>
      <c r="Y38" s="83">
        <v>100.0</v>
      </c>
      <c r="Z38" s="118" t="s">
        <v>1664</v>
      </c>
      <c r="AA38" s="83">
        <v>50.0</v>
      </c>
      <c r="AB38" s="100" t="s">
        <v>1569</v>
      </c>
      <c r="AC38" s="83">
        <v>200.0</v>
      </c>
      <c r="AD38" s="100" t="s">
        <v>1570</v>
      </c>
      <c r="AE38" s="83">
        <v>200.0</v>
      </c>
      <c r="AF38" s="100" t="s">
        <v>1752</v>
      </c>
      <c r="AG38" s="101"/>
      <c r="AI38" s="91">
        <v>300.0</v>
      </c>
      <c r="AJ38" s="174" t="s">
        <v>2114</v>
      </c>
      <c r="AK38" s="83">
        <v>100.0</v>
      </c>
      <c r="AL38" s="100" t="s">
        <v>5326</v>
      </c>
      <c r="AM38" s="83">
        <v>100.0</v>
      </c>
      <c r="AN38" s="118" t="s">
        <v>1622</v>
      </c>
      <c r="AO38" s="83">
        <v>400.0</v>
      </c>
      <c r="AP38" s="89" t="s">
        <v>1062</v>
      </c>
      <c r="AQ38" s="35"/>
      <c r="AR38" s="35"/>
      <c r="AS38" s="83">
        <v>200.0</v>
      </c>
      <c r="AT38" s="89" t="s">
        <v>1577</v>
      </c>
      <c r="AU38" s="83">
        <v>200.0</v>
      </c>
      <c r="AV38" s="100" t="s">
        <v>1578</v>
      </c>
      <c r="AW38" s="83">
        <v>100.0</v>
      </c>
      <c r="AX38" s="100" t="s">
        <v>1807</v>
      </c>
      <c r="AY38" s="101"/>
      <c r="AZ38" s="111"/>
      <c r="BA38" s="83">
        <v>200.0</v>
      </c>
      <c r="BB38" s="100" t="s">
        <v>1675</v>
      </c>
      <c r="BC38" s="83">
        <v>200.0</v>
      </c>
      <c r="BD38" s="491" t="s">
        <v>1582</v>
      </c>
      <c r="BE38" s="35"/>
      <c r="BF38" s="35"/>
      <c r="BG38" s="83">
        <v>100.0</v>
      </c>
      <c r="BH38" s="129" t="s">
        <v>1583</v>
      </c>
      <c r="BI38" s="97">
        <v>300.0</v>
      </c>
      <c r="BJ38" s="98" t="s">
        <v>1584</v>
      </c>
      <c r="BK38" s="91">
        <v>50.0</v>
      </c>
      <c r="BL38" s="118" t="s">
        <v>1585</v>
      </c>
      <c r="BM38" s="101"/>
      <c r="BN38" s="137"/>
      <c r="BO38" s="91">
        <v>300.0</v>
      </c>
      <c r="BP38" s="118" t="s">
        <v>3576</v>
      </c>
      <c r="BQ38" s="97">
        <v>200.0</v>
      </c>
      <c r="BR38" s="99" t="s">
        <v>1588</v>
      </c>
      <c r="BS38" s="83">
        <v>300.0</v>
      </c>
      <c r="BT38" s="139" t="s">
        <v>2007</v>
      </c>
      <c r="BU38" s="101"/>
      <c r="BV38" s="83">
        <v>200.0</v>
      </c>
      <c r="BW38" s="527" t="s">
        <v>1917</v>
      </c>
      <c r="BX38" s="35"/>
      <c r="BY38" s="35"/>
      <c r="BZ38" s="35"/>
      <c r="CA38" s="35"/>
    </row>
    <row r="39" ht="24.75" customHeight="1">
      <c r="A39" s="35"/>
      <c r="B39" s="21">
        <v>30.0</v>
      </c>
      <c r="C39" s="83">
        <v>50.0</v>
      </c>
      <c r="D39" s="129" t="s">
        <v>1919</v>
      </c>
      <c r="E39" s="83">
        <v>50.0</v>
      </c>
      <c r="F39" s="100" t="s">
        <v>1696</v>
      </c>
      <c r="G39" s="83">
        <v>100.0</v>
      </c>
      <c r="H39" s="100" t="s">
        <v>1740</v>
      </c>
      <c r="I39" s="83">
        <v>200.0</v>
      </c>
      <c r="J39" s="100" t="s">
        <v>1485</v>
      </c>
      <c r="K39" s="83">
        <v>200.0</v>
      </c>
      <c r="L39" s="522" t="s">
        <v>1608</v>
      </c>
      <c r="M39" s="83">
        <v>200.0</v>
      </c>
      <c r="N39" s="100" t="s">
        <v>1562</v>
      </c>
      <c r="O39" s="101"/>
      <c r="P39" s="111"/>
      <c r="Q39" s="83">
        <v>100.0</v>
      </c>
      <c r="R39" s="118" t="s">
        <v>4601</v>
      </c>
      <c r="S39" s="83">
        <v>100.0</v>
      </c>
      <c r="T39" s="118" t="s">
        <v>1884</v>
      </c>
      <c r="U39" s="83">
        <v>200.0</v>
      </c>
      <c r="V39" s="118" t="s">
        <v>1613</v>
      </c>
      <c r="W39" s="83">
        <v>600.0</v>
      </c>
      <c r="X39" s="100" t="s">
        <v>1614</v>
      </c>
      <c r="Y39" s="83">
        <v>300.0</v>
      </c>
      <c r="Z39" s="100" t="s">
        <v>1706</v>
      </c>
      <c r="AA39" s="83">
        <v>50.0</v>
      </c>
      <c r="AB39" s="118" t="s">
        <v>1616</v>
      </c>
      <c r="AC39" s="83">
        <v>300.0</v>
      </c>
      <c r="AD39" s="100" t="s">
        <v>1617</v>
      </c>
      <c r="AE39" s="83">
        <v>200.0</v>
      </c>
      <c r="AF39" s="100" t="s">
        <v>1798</v>
      </c>
      <c r="AG39" s="101"/>
      <c r="AI39" s="91">
        <v>300.0</v>
      </c>
      <c r="AJ39" s="191" t="s">
        <v>2156</v>
      </c>
      <c r="AK39" s="83">
        <v>100.0</v>
      </c>
      <c r="AL39" s="118" t="s">
        <v>7312</v>
      </c>
      <c r="AM39" s="83">
        <v>200.0</v>
      </c>
      <c r="AN39" s="118" t="s">
        <v>1712</v>
      </c>
      <c r="AO39" s="83">
        <v>400.0</v>
      </c>
      <c r="AP39" s="89" t="s">
        <v>3215</v>
      </c>
      <c r="AQ39" s="35"/>
      <c r="AR39" s="35"/>
      <c r="AS39" s="83">
        <v>200.0</v>
      </c>
      <c r="AT39" s="89" t="s">
        <v>1625</v>
      </c>
      <c r="AU39" s="83">
        <v>200.0</v>
      </c>
      <c r="AV39" s="100" t="s">
        <v>1626</v>
      </c>
      <c r="AW39" s="83">
        <v>50.0</v>
      </c>
      <c r="AX39" s="100" t="s">
        <v>1759</v>
      </c>
      <c r="AY39" s="101"/>
      <c r="AZ39" s="111"/>
      <c r="BA39" s="83">
        <v>200.0</v>
      </c>
      <c r="BB39" s="100" t="s">
        <v>1717</v>
      </c>
      <c r="BC39" s="83">
        <v>200.0</v>
      </c>
      <c r="BD39" s="491" t="s">
        <v>1629</v>
      </c>
      <c r="BE39" s="35"/>
      <c r="BF39" s="35"/>
      <c r="BG39" s="83">
        <v>800.0</v>
      </c>
      <c r="BH39" s="129" t="s">
        <v>1630</v>
      </c>
      <c r="BI39" s="97">
        <v>200.0</v>
      </c>
      <c r="BJ39" s="98" t="s">
        <v>1631</v>
      </c>
      <c r="BK39" s="159">
        <v>50.0</v>
      </c>
      <c r="BL39" s="143" t="s">
        <v>1632</v>
      </c>
      <c r="BM39" s="101"/>
      <c r="BN39" s="137"/>
      <c r="BO39" s="91">
        <v>200.0</v>
      </c>
      <c r="BP39" s="118" t="s">
        <v>3622</v>
      </c>
      <c r="BQ39" s="161">
        <v>200.0</v>
      </c>
      <c r="BR39" s="208" t="s">
        <v>1635</v>
      </c>
      <c r="BS39" s="83">
        <v>100.0</v>
      </c>
      <c r="BT39" s="118" t="s">
        <v>2052</v>
      </c>
      <c r="BU39" s="101"/>
      <c r="BV39" s="83">
        <v>400.0</v>
      </c>
      <c r="BW39" s="501" t="s">
        <v>1963</v>
      </c>
      <c r="BX39" s="35"/>
      <c r="BY39" s="35"/>
      <c r="BZ39" s="35"/>
      <c r="CA39" s="35"/>
    </row>
    <row r="40" ht="24.75" customHeight="1">
      <c r="A40" s="35"/>
      <c r="B40" s="21">
        <v>31.0</v>
      </c>
      <c r="C40" s="83">
        <v>100.0</v>
      </c>
      <c r="D40" s="129" t="s">
        <v>1964</v>
      </c>
      <c r="E40" s="83">
        <v>200.0</v>
      </c>
      <c r="F40" s="100" t="s">
        <v>1739</v>
      </c>
      <c r="G40" s="83">
        <v>50.0</v>
      </c>
      <c r="H40" s="100" t="s">
        <v>1786</v>
      </c>
      <c r="I40" s="83">
        <v>200.0</v>
      </c>
      <c r="J40" s="100" t="s">
        <v>1656</v>
      </c>
      <c r="K40" s="83">
        <v>200.0</v>
      </c>
      <c r="L40" s="522" t="s">
        <v>1657</v>
      </c>
      <c r="M40" s="83">
        <v>200.0</v>
      </c>
      <c r="N40" s="100" t="s">
        <v>1609</v>
      </c>
      <c r="O40" s="101"/>
      <c r="P40" s="111"/>
      <c r="Q40" s="83">
        <v>100.0</v>
      </c>
      <c r="R40" s="118" t="s">
        <v>4611</v>
      </c>
      <c r="S40" s="83">
        <v>200.0</v>
      </c>
      <c r="T40" s="118" t="s">
        <v>2297</v>
      </c>
      <c r="U40" s="83">
        <v>200.0</v>
      </c>
      <c r="V40" s="118" t="s">
        <v>1662</v>
      </c>
      <c r="W40" s="83">
        <v>200.0</v>
      </c>
      <c r="X40" s="100" t="s">
        <v>1663</v>
      </c>
      <c r="Y40" s="83">
        <v>400.0</v>
      </c>
      <c r="Z40" s="100" t="s">
        <v>1749</v>
      </c>
      <c r="AA40" s="83">
        <v>100.0</v>
      </c>
      <c r="AB40" s="100" t="s">
        <v>1665</v>
      </c>
      <c r="AC40" s="83">
        <v>200.0</v>
      </c>
      <c r="AD40" s="100" t="s">
        <v>1666</v>
      </c>
      <c r="AE40" s="83">
        <v>100.0</v>
      </c>
      <c r="AF40" s="100" t="s">
        <v>1845</v>
      </c>
      <c r="AG40" s="101"/>
      <c r="AI40" s="159">
        <v>200.0</v>
      </c>
      <c r="AJ40" s="528" t="s">
        <v>2238</v>
      </c>
      <c r="AK40" s="91">
        <v>200.0</v>
      </c>
      <c r="AL40" s="245" t="s">
        <v>5339</v>
      </c>
      <c r="AM40" s="83">
        <v>200.0</v>
      </c>
      <c r="AN40" s="118" t="s">
        <v>1485</v>
      </c>
      <c r="AO40" s="83">
        <v>400.0</v>
      </c>
      <c r="AP40" s="89" t="s">
        <v>3248</v>
      </c>
      <c r="AQ40" s="35"/>
      <c r="AR40" s="35"/>
      <c r="AS40" s="83">
        <v>200.0</v>
      </c>
      <c r="AT40" s="89" t="s">
        <v>1671</v>
      </c>
      <c r="AU40" s="83">
        <v>200.0</v>
      </c>
      <c r="AV40" s="100" t="s">
        <v>1672</v>
      </c>
      <c r="AW40" s="83">
        <v>100.0</v>
      </c>
      <c r="AX40" s="118" t="s">
        <v>1853</v>
      </c>
      <c r="AY40" s="101"/>
      <c r="AZ40" s="111"/>
      <c r="BA40" s="83">
        <v>100.0</v>
      </c>
      <c r="BB40" s="100" t="s">
        <v>1809</v>
      </c>
      <c r="BC40" s="83">
        <v>200.0</v>
      </c>
      <c r="BD40" s="491" t="s">
        <v>1676</v>
      </c>
      <c r="BE40" s="35"/>
      <c r="BF40" s="35"/>
      <c r="BG40" s="83">
        <v>100.0</v>
      </c>
      <c r="BH40" s="129" t="s">
        <v>1677</v>
      </c>
      <c r="BI40" s="97">
        <v>100.0</v>
      </c>
      <c r="BJ40" s="98" t="s">
        <v>1678</v>
      </c>
      <c r="BK40" s="83"/>
      <c r="BL40" s="137"/>
      <c r="BM40" s="101"/>
      <c r="BN40" s="137"/>
      <c r="BO40" s="91">
        <v>300.0</v>
      </c>
      <c r="BP40" s="118" t="s">
        <v>3744</v>
      </c>
      <c r="BQ40" s="101"/>
      <c r="BR40" s="101"/>
      <c r="BS40" s="83">
        <v>200.0</v>
      </c>
      <c r="BT40" s="118" t="s">
        <v>7314</v>
      </c>
      <c r="BU40" s="101"/>
      <c r="BV40" s="83">
        <v>400.0</v>
      </c>
      <c r="BW40" s="222" t="s">
        <v>2098</v>
      </c>
      <c r="BX40" s="35"/>
      <c r="BY40" s="35"/>
      <c r="BZ40" s="35"/>
      <c r="CA40" s="35"/>
    </row>
    <row r="41" ht="24.75" customHeight="1">
      <c r="A41" s="35"/>
      <c r="B41" s="21">
        <v>32.0</v>
      </c>
      <c r="C41" s="83">
        <v>100.0</v>
      </c>
      <c r="D41" s="129" t="s">
        <v>2010</v>
      </c>
      <c r="E41" s="83">
        <v>100.0</v>
      </c>
      <c r="F41" s="100" t="s">
        <v>1785</v>
      </c>
      <c r="G41" s="83">
        <v>0.0</v>
      </c>
      <c r="H41" s="100" t="s">
        <v>1833</v>
      </c>
      <c r="I41" s="83">
        <v>300.0</v>
      </c>
      <c r="J41" s="100" t="s">
        <v>1698</v>
      </c>
      <c r="K41" s="83">
        <v>200.0</v>
      </c>
      <c r="L41" s="522" t="s">
        <v>1699</v>
      </c>
      <c r="M41" s="83">
        <v>200.0</v>
      </c>
      <c r="N41" s="100" t="s">
        <v>1658</v>
      </c>
      <c r="O41" s="101"/>
      <c r="P41" s="111"/>
      <c r="Q41" s="83">
        <v>100.0</v>
      </c>
      <c r="R41" s="118" t="s">
        <v>4623</v>
      </c>
      <c r="S41" s="83">
        <v>100.0</v>
      </c>
      <c r="T41" s="118" t="s">
        <v>1927</v>
      </c>
      <c r="U41" s="83">
        <v>100.0</v>
      </c>
      <c r="V41" s="158" t="s">
        <v>1704</v>
      </c>
      <c r="W41" s="83">
        <v>300.0</v>
      </c>
      <c r="X41" s="100" t="s">
        <v>1705</v>
      </c>
      <c r="Y41" s="83">
        <v>300.0</v>
      </c>
      <c r="Z41" s="100" t="s">
        <v>1795</v>
      </c>
      <c r="AA41" s="83">
        <v>50.0</v>
      </c>
      <c r="AB41" s="100" t="s">
        <v>1707</v>
      </c>
      <c r="AC41" s="83">
        <v>200.0</v>
      </c>
      <c r="AD41" s="100" t="s">
        <v>1708</v>
      </c>
      <c r="AE41" s="83">
        <v>100.0</v>
      </c>
      <c r="AF41" s="100" t="s">
        <v>1890</v>
      </c>
      <c r="AG41" s="101"/>
      <c r="AK41" s="91">
        <v>200.0</v>
      </c>
      <c r="AL41" s="245" t="s">
        <v>5344</v>
      </c>
      <c r="AM41" s="83">
        <v>200.0</v>
      </c>
      <c r="AN41" s="118" t="s">
        <v>1801</v>
      </c>
      <c r="AO41" s="83">
        <v>500.0</v>
      </c>
      <c r="AP41" s="117" t="s">
        <v>3276</v>
      </c>
      <c r="AQ41" s="35"/>
      <c r="AR41" s="35"/>
      <c r="AS41" s="83">
        <v>200.0</v>
      </c>
      <c r="AT41" s="89" t="s">
        <v>1709</v>
      </c>
      <c r="AU41" s="83">
        <v>300.0</v>
      </c>
      <c r="AV41" s="100" t="s">
        <v>1714</v>
      </c>
      <c r="AW41" s="83">
        <v>50.0</v>
      </c>
      <c r="AX41" s="100" t="s">
        <v>1897</v>
      </c>
      <c r="AY41" s="101"/>
      <c r="AZ41" s="111"/>
      <c r="BA41" s="83">
        <v>200.0</v>
      </c>
      <c r="BB41" s="118" t="s">
        <v>1855</v>
      </c>
      <c r="BC41" s="83">
        <v>200.0</v>
      </c>
      <c r="BD41" s="500" t="s">
        <v>1718</v>
      </c>
      <c r="BE41" s="35"/>
      <c r="BF41" s="35"/>
      <c r="BG41" s="83">
        <v>400.0</v>
      </c>
      <c r="BH41" s="129" t="s">
        <v>1719</v>
      </c>
      <c r="BI41" s="97">
        <v>200.0</v>
      </c>
      <c r="BJ41" s="98" t="s">
        <v>1354</v>
      </c>
      <c r="BK41" s="83"/>
      <c r="BL41" s="137"/>
      <c r="BM41" s="101"/>
      <c r="BN41" s="137"/>
      <c r="BO41" s="91">
        <v>200.0</v>
      </c>
      <c r="BP41" s="118" t="s">
        <v>3766</v>
      </c>
      <c r="BQ41" s="101"/>
      <c r="BR41" s="101"/>
      <c r="BS41" s="83">
        <v>200.0</v>
      </c>
      <c r="BT41" s="118" t="s">
        <v>2220</v>
      </c>
      <c r="BU41" s="101"/>
      <c r="BV41" s="83">
        <v>400.0</v>
      </c>
      <c r="BW41" s="222" t="s">
        <v>2140</v>
      </c>
      <c r="BX41" s="35"/>
      <c r="BY41" s="35"/>
      <c r="BZ41" s="35"/>
      <c r="CA41" s="35"/>
    </row>
    <row r="42" ht="24.75" customHeight="1">
      <c r="A42" s="35"/>
      <c r="B42" s="21">
        <v>33.0</v>
      </c>
      <c r="C42" s="83">
        <v>100.0</v>
      </c>
      <c r="D42" s="129" t="s">
        <v>2054</v>
      </c>
      <c r="E42" s="83">
        <v>300.0</v>
      </c>
      <c r="F42" s="100" t="s">
        <v>1832</v>
      </c>
      <c r="G42" s="83">
        <v>100.0</v>
      </c>
      <c r="H42" s="100" t="s">
        <v>1878</v>
      </c>
      <c r="I42" s="83">
        <v>300.0</v>
      </c>
      <c r="J42" s="100" t="s">
        <v>1741</v>
      </c>
      <c r="K42" s="83">
        <v>200.0</v>
      </c>
      <c r="L42" s="522" t="s">
        <v>1742</v>
      </c>
      <c r="M42" s="83">
        <v>200.0</v>
      </c>
      <c r="N42" s="100" t="s">
        <v>1700</v>
      </c>
      <c r="O42" s="101"/>
      <c r="P42" s="111"/>
      <c r="Q42" s="83">
        <v>100.0</v>
      </c>
      <c r="R42" s="118" t="s">
        <v>4634</v>
      </c>
      <c r="S42" s="83">
        <v>100.0</v>
      </c>
      <c r="T42" s="118" t="s">
        <v>2063</v>
      </c>
      <c r="U42" s="83">
        <v>200.0</v>
      </c>
      <c r="V42" s="158" t="s">
        <v>1747</v>
      </c>
      <c r="W42" s="83">
        <v>300.0</v>
      </c>
      <c r="X42" s="100" t="s">
        <v>1748</v>
      </c>
      <c r="Y42" s="83">
        <v>200.0</v>
      </c>
      <c r="Z42" s="100" t="s">
        <v>1842</v>
      </c>
      <c r="AA42" s="83">
        <v>50.0</v>
      </c>
      <c r="AB42" s="100" t="s">
        <v>1750</v>
      </c>
      <c r="AC42" s="83">
        <v>300.0</v>
      </c>
      <c r="AD42" s="100" t="s">
        <v>1751</v>
      </c>
      <c r="AE42" s="83">
        <v>200.0</v>
      </c>
      <c r="AF42" s="100" t="s">
        <v>1933</v>
      </c>
      <c r="AG42" s="101"/>
      <c r="AK42" s="91">
        <v>300.0</v>
      </c>
      <c r="AL42" s="245" t="s">
        <v>5351</v>
      </c>
      <c r="AM42" s="83">
        <v>300.0</v>
      </c>
      <c r="AN42" s="118" t="s">
        <v>779</v>
      </c>
      <c r="AO42" s="83">
        <v>300.0</v>
      </c>
      <c r="AP42" s="89" t="s">
        <v>3304</v>
      </c>
      <c r="AQ42" s="35"/>
      <c r="AR42" s="35"/>
      <c r="AS42" s="83">
        <v>200.0</v>
      </c>
      <c r="AT42" s="89" t="s">
        <v>1757</v>
      </c>
      <c r="AU42" s="83">
        <v>300.0</v>
      </c>
      <c r="AV42" s="100" t="s">
        <v>1758</v>
      </c>
      <c r="AW42" s="83">
        <v>50.0</v>
      </c>
      <c r="AX42" s="100" t="s">
        <v>1986</v>
      </c>
      <c r="AY42" s="101"/>
      <c r="AZ42" s="111"/>
      <c r="BA42" s="83">
        <v>600.0</v>
      </c>
      <c r="BB42" s="100" t="s">
        <v>1899</v>
      </c>
      <c r="BC42" s="83">
        <v>200.0</v>
      </c>
      <c r="BD42" s="500" t="s">
        <v>1762</v>
      </c>
      <c r="BE42" s="35"/>
      <c r="BF42" s="35"/>
      <c r="BG42" s="83">
        <v>300.0</v>
      </c>
      <c r="BH42" s="129" t="s">
        <v>1763</v>
      </c>
      <c r="BI42" s="97">
        <v>200.0</v>
      </c>
      <c r="BJ42" s="98" t="s">
        <v>1764</v>
      </c>
      <c r="BK42" s="83"/>
      <c r="BL42" s="529"/>
      <c r="BM42" s="101"/>
      <c r="BN42" s="529"/>
      <c r="BO42" s="91">
        <v>200.0</v>
      </c>
      <c r="BP42" s="118" t="s">
        <v>3791</v>
      </c>
      <c r="BQ42" s="101"/>
      <c r="BR42" s="101"/>
      <c r="BS42" s="83">
        <v>100.0</v>
      </c>
      <c r="BT42" s="129" t="s">
        <v>2412</v>
      </c>
      <c r="BU42" s="101"/>
      <c r="BV42" s="83">
        <v>300.0</v>
      </c>
      <c r="BW42" s="222" t="s">
        <v>2181</v>
      </c>
      <c r="BX42" s="35"/>
      <c r="BY42" s="35"/>
      <c r="BZ42" s="35"/>
      <c r="CA42" s="35"/>
    </row>
    <row r="43" ht="24.75" customHeight="1">
      <c r="A43" s="35"/>
      <c r="B43" s="21">
        <v>34.0</v>
      </c>
      <c r="C43" s="83">
        <v>100.0</v>
      </c>
      <c r="D43" s="129" t="s">
        <v>2099</v>
      </c>
      <c r="E43" s="83">
        <v>200.0</v>
      </c>
      <c r="F43" s="100" t="s">
        <v>1877</v>
      </c>
      <c r="G43" s="83">
        <v>0.0</v>
      </c>
      <c r="H43" s="100" t="s">
        <v>2012</v>
      </c>
      <c r="I43" s="83">
        <v>200.0</v>
      </c>
      <c r="J43" s="100" t="s">
        <v>1787</v>
      </c>
      <c r="K43" s="83">
        <v>200.0</v>
      </c>
      <c r="L43" s="522" t="s">
        <v>1788</v>
      </c>
      <c r="M43" s="83">
        <v>200.0</v>
      </c>
      <c r="N43" s="100" t="s">
        <v>1743</v>
      </c>
      <c r="O43" s="101"/>
      <c r="P43" s="111"/>
      <c r="Q43" s="83">
        <v>100.0</v>
      </c>
      <c r="R43" s="118" t="s">
        <v>4645</v>
      </c>
      <c r="S43" s="83">
        <v>100.0</v>
      </c>
      <c r="T43" s="118" t="s">
        <v>2149</v>
      </c>
      <c r="U43" s="83">
        <v>100.0</v>
      </c>
      <c r="V43" s="158" t="s">
        <v>1793</v>
      </c>
      <c r="W43" s="83">
        <v>300.0</v>
      </c>
      <c r="X43" s="100" t="s">
        <v>1794</v>
      </c>
      <c r="Y43" s="83">
        <v>200.0</v>
      </c>
      <c r="Z43" s="118" t="s">
        <v>1887</v>
      </c>
      <c r="AA43" s="83">
        <v>100.0</v>
      </c>
      <c r="AB43" s="100" t="s">
        <v>1796</v>
      </c>
      <c r="AC43" s="83">
        <v>100.0</v>
      </c>
      <c r="AD43" s="100" t="s">
        <v>1797</v>
      </c>
      <c r="AE43" s="83">
        <v>100.0</v>
      </c>
      <c r="AF43" s="100" t="s">
        <v>1978</v>
      </c>
      <c r="AG43" s="101"/>
      <c r="AK43" s="91">
        <v>300.0</v>
      </c>
      <c r="AL43" s="245" t="s">
        <v>5359</v>
      </c>
      <c r="AM43" s="83">
        <v>300.0</v>
      </c>
      <c r="AN43" s="118" t="s">
        <v>1893</v>
      </c>
      <c r="AO43" s="83">
        <v>400.0</v>
      </c>
      <c r="AP43" s="89" t="s">
        <v>3332</v>
      </c>
      <c r="AQ43" s="35"/>
      <c r="AR43" s="35"/>
      <c r="AS43" s="83">
        <v>200.0</v>
      </c>
      <c r="AT43" s="89" t="s">
        <v>1804</v>
      </c>
      <c r="AU43" s="83">
        <v>200.0</v>
      </c>
      <c r="AV43" s="100" t="s">
        <v>1805</v>
      </c>
      <c r="AW43" s="83">
        <v>200.0</v>
      </c>
      <c r="AX43" s="118" t="s">
        <v>2077</v>
      </c>
      <c r="AY43" s="101"/>
      <c r="AZ43" s="111"/>
      <c r="BA43" s="83">
        <v>100.0</v>
      </c>
      <c r="BB43" s="100" t="s">
        <v>1943</v>
      </c>
      <c r="BC43" s="83">
        <v>200.0</v>
      </c>
      <c r="BD43" s="530" t="s">
        <v>1810</v>
      </c>
      <c r="BE43" s="35"/>
      <c r="BF43" s="35"/>
      <c r="BG43" s="83">
        <v>300.0</v>
      </c>
      <c r="BH43" s="129" t="s">
        <v>1811</v>
      </c>
      <c r="BI43" s="97">
        <v>100.0</v>
      </c>
      <c r="BJ43" s="134" t="s">
        <v>1812</v>
      </c>
      <c r="BK43" s="83"/>
      <c r="BL43" s="137"/>
      <c r="BM43" s="101"/>
      <c r="BN43" s="137"/>
      <c r="BO43" s="91">
        <v>300.0</v>
      </c>
      <c r="BP43" s="118" t="s">
        <v>3815</v>
      </c>
      <c r="BQ43" s="101"/>
      <c r="BR43" s="101"/>
      <c r="BS43" s="83">
        <v>600.0</v>
      </c>
      <c r="BT43" s="118" t="s">
        <v>7349</v>
      </c>
      <c r="BU43" s="101"/>
      <c r="BV43" s="83">
        <v>300.0</v>
      </c>
      <c r="BW43" s="222" t="s">
        <v>2221</v>
      </c>
      <c r="BX43" s="35"/>
      <c r="BY43" s="35"/>
      <c r="BZ43" s="35"/>
      <c r="CA43" s="35"/>
    </row>
    <row r="44" ht="24.75" customHeight="1">
      <c r="A44" s="35"/>
      <c r="B44" s="21">
        <v>35.0</v>
      </c>
      <c r="C44" s="83">
        <v>50.0</v>
      </c>
      <c r="D44" s="129" t="s">
        <v>2141</v>
      </c>
      <c r="E44" s="83">
        <v>100.0</v>
      </c>
      <c r="F44" s="100" t="s">
        <v>1920</v>
      </c>
      <c r="G44" s="83">
        <v>50.0</v>
      </c>
      <c r="H44" s="100" t="s">
        <v>2056</v>
      </c>
      <c r="I44" s="83">
        <v>200.0</v>
      </c>
      <c r="J44" s="118" t="s">
        <v>1834</v>
      </c>
      <c r="K44" s="83">
        <v>200.0</v>
      </c>
      <c r="L44" s="522" t="s">
        <v>1835</v>
      </c>
      <c r="M44" s="83">
        <v>200.0</v>
      </c>
      <c r="N44" s="100" t="s">
        <v>1789</v>
      </c>
      <c r="O44" s="101"/>
      <c r="P44" s="111"/>
      <c r="Q44" s="83">
        <v>200.0</v>
      </c>
      <c r="R44" s="118" t="s">
        <v>4657</v>
      </c>
      <c r="S44" s="83">
        <v>100.0</v>
      </c>
      <c r="T44" s="118" t="s">
        <v>2190</v>
      </c>
      <c r="U44" s="83">
        <v>200.0</v>
      </c>
      <c r="V44" s="158" t="s">
        <v>1840</v>
      </c>
      <c r="W44" s="83">
        <v>300.0</v>
      </c>
      <c r="X44" s="100" t="s">
        <v>1841</v>
      </c>
      <c r="Y44" s="83">
        <v>200.0</v>
      </c>
      <c r="Z44" s="100" t="s">
        <v>1930</v>
      </c>
      <c r="AA44" s="83">
        <v>200.0</v>
      </c>
      <c r="AB44" s="118" t="s">
        <v>1843</v>
      </c>
      <c r="AC44" s="83">
        <v>300.0</v>
      </c>
      <c r="AD44" s="100" t="s">
        <v>1844</v>
      </c>
      <c r="AE44" s="83">
        <v>200.0</v>
      </c>
      <c r="AF44" s="100" t="s">
        <v>2024</v>
      </c>
      <c r="AG44" s="101"/>
      <c r="AI44" s="97"/>
      <c r="AJ44" s="137"/>
      <c r="AK44" s="91">
        <v>400.0</v>
      </c>
      <c r="AL44" s="245" t="s">
        <v>5365</v>
      </c>
      <c r="AM44" s="83">
        <v>300.0</v>
      </c>
      <c r="AN44" s="100" t="s">
        <v>1981</v>
      </c>
      <c r="AO44" s="83">
        <v>500.0</v>
      </c>
      <c r="AP44" s="89" t="s">
        <v>3361</v>
      </c>
      <c r="AQ44" s="35"/>
      <c r="AR44" s="35"/>
      <c r="AS44" s="83">
        <v>300.0</v>
      </c>
      <c r="AT44" s="89" t="s">
        <v>1851</v>
      </c>
      <c r="AU44" s="83">
        <v>200.0</v>
      </c>
      <c r="AV44" s="100" t="s">
        <v>1852</v>
      </c>
      <c r="AW44" s="83">
        <v>50.0</v>
      </c>
      <c r="AX44" s="100" t="s">
        <v>2162</v>
      </c>
      <c r="AY44" s="101"/>
      <c r="AZ44" s="111"/>
      <c r="BA44" s="83">
        <v>200.0</v>
      </c>
      <c r="BB44" s="100" t="s">
        <v>1988</v>
      </c>
      <c r="BC44" s="83">
        <v>200.0</v>
      </c>
      <c r="BD44" s="500" t="s">
        <v>1856</v>
      </c>
      <c r="BE44" s="35"/>
      <c r="BF44" s="35"/>
      <c r="BG44" s="83">
        <v>900.0</v>
      </c>
      <c r="BH44" s="129" t="s">
        <v>1857</v>
      </c>
      <c r="BI44" s="97">
        <v>100.0</v>
      </c>
      <c r="BJ44" s="99" t="s">
        <v>1858</v>
      </c>
      <c r="BK44" s="83"/>
      <c r="BL44" s="137"/>
      <c r="BM44" s="101"/>
      <c r="BN44" s="137"/>
      <c r="BO44" s="91">
        <v>200.0</v>
      </c>
      <c r="BP44" s="118" t="s">
        <v>3839</v>
      </c>
      <c r="BQ44" s="101"/>
      <c r="BR44" s="101"/>
      <c r="BS44" s="83">
        <v>300.0</v>
      </c>
      <c r="BT44" s="118" t="s">
        <v>2526</v>
      </c>
      <c r="BU44" s="101"/>
      <c r="BV44" s="83">
        <v>300.0</v>
      </c>
      <c r="BW44" s="501" t="s">
        <v>2261</v>
      </c>
      <c r="BX44" s="35"/>
      <c r="BY44" s="35"/>
      <c r="BZ44" s="35"/>
      <c r="CA44" s="35"/>
    </row>
    <row r="45" ht="24.75" customHeight="1">
      <c r="A45" s="35"/>
      <c r="B45" s="21">
        <v>36.0</v>
      </c>
      <c r="C45" s="83">
        <v>100.0</v>
      </c>
      <c r="D45" s="129" t="s">
        <v>2182</v>
      </c>
      <c r="E45" s="83">
        <v>100.0</v>
      </c>
      <c r="F45" s="100" t="s">
        <v>1965</v>
      </c>
      <c r="G45" s="83">
        <v>100.0</v>
      </c>
      <c r="H45" s="100" t="s">
        <v>2101</v>
      </c>
      <c r="I45" s="83">
        <v>200.0</v>
      </c>
      <c r="J45" s="100" t="s">
        <v>1879</v>
      </c>
      <c r="K45" s="83">
        <v>200.0</v>
      </c>
      <c r="L45" s="522" t="s">
        <v>1880</v>
      </c>
      <c r="M45" s="83">
        <v>200.0</v>
      </c>
      <c r="N45" s="100" t="s">
        <v>1836</v>
      </c>
      <c r="O45" s="101"/>
      <c r="P45" s="111"/>
      <c r="Q45" s="83">
        <v>200.0</v>
      </c>
      <c r="R45" s="118" t="s">
        <v>4668</v>
      </c>
      <c r="S45" s="83">
        <v>100.0</v>
      </c>
      <c r="T45" s="118" t="s">
        <v>2231</v>
      </c>
      <c r="U45" s="83">
        <v>100.0</v>
      </c>
      <c r="V45" s="158" t="s">
        <v>1885</v>
      </c>
      <c r="W45" s="83">
        <v>300.0</v>
      </c>
      <c r="X45" s="100" t="s">
        <v>1886</v>
      </c>
      <c r="Y45" s="83">
        <v>200.0</v>
      </c>
      <c r="Z45" s="100" t="s">
        <v>1975</v>
      </c>
      <c r="AA45" s="83">
        <v>50.0</v>
      </c>
      <c r="AB45" s="118" t="s">
        <v>1888</v>
      </c>
      <c r="AC45" s="83">
        <v>100.0</v>
      </c>
      <c r="AD45" s="100" t="s">
        <v>1889</v>
      </c>
      <c r="AE45" s="83">
        <v>200.0</v>
      </c>
      <c r="AF45" s="100" t="s">
        <v>2155</v>
      </c>
      <c r="AG45" s="101"/>
      <c r="AK45" s="91">
        <v>400.0</v>
      </c>
      <c r="AL45" s="245" t="s">
        <v>5371</v>
      </c>
      <c r="AM45" s="83">
        <v>300.0</v>
      </c>
      <c r="AN45" s="118" t="s">
        <v>2027</v>
      </c>
      <c r="AO45" s="83">
        <v>300.0</v>
      </c>
      <c r="AP45" s="117" t="s">
        <v>3388</v>
      </c>
      <c r="AQ45" s="35"/>
      <c r="AR45" s="35"/>
      <c r="AS45" s="83">
        <v>200.0</v>
      </c>
      <c r="AT45" s="89" t="s">
        <v>1895</v>
      </c>
      <c r="AU45" s="83">
        <v>200.0</v>
      </c>
      <c r="AV45" s="100" t="s">
        <v>1896</v>
      </c>
      <c r="AW45" s="142">
        <v>200.0</v>
      </c>
      <c r="AX45" s="162" t="s">
        <v>2284</v>
      </c>
      <c r="AY45" s="101"/>
      <c r="AZ45" s="111"/>
      <c r="BA45" s="83">
        <v>100.0</v>
      </c>
      <c r="BB45" s="100" t="s">
        <v>2034</v>
      </c>
      <c r="BC45" s="83">
        <v>200.0</v>
      </c>
      <c r="BD45" s="500" t="s">
        <v>1900</v>
      </c>
      <c r="BE45" s="35"/>
      <c r="BF45" s="35"/>
      <c r="BG45" s="83">
        <v>200.0</v>
      </c>
      <c r="BH45" s="129" t="s">
        <v>1901</v>
      </c>
      <c r="BI45" s="97">
        <v>300.0</v>
      </c>
      <c r="BJ45" s="134" t="s">
        <v>1902</v>
      </c>
      <c r="BK45" s="83"/>
      <c r="BL45" s="137"/>
      <c r="BM45" s="101"/>
      <c r="BN45" s="137"/>
      <c r="BO45" s="91">
        <v>200.0</v>
      </c>
      <c r="BP45" s="118" t="s">
        <v>3860</v>
      </c>
      <c r="BQ45" s="101"/>
      <c r="BR45" s="101"/>
      <c r="BS45" s="83">
        <v>200.0</v>
      </c>
      <c r="BT45" s="118" t="s">
        <v>2559</v>
      </c>
      <c r="BU45" s="101"/>
      <c r="BV45" s="83">
        <v>200.0</v>
      </c>
      <c r="BW45" s="222" t="s">
        <v>2413</v>
      </c>
      <c r="BX45" s="35"/>
      <c r="BY45" s="35"/>
      <c r="BZ45" s="35"/>
      <c r="CA45" s="35"/>
    </row>
    <row r="46" ht="24.75" customHeight="1">
      <c r="A46" s="35"/>
      <c r="B46" s="21">
        <v>37.0</v>
      </c>
      <c r="C46" s="83">
        <v>100.0</v>
      </c>
      <c r="D46" s="174" t="s">
        <v>2223</v>
      </c>
      <c r="E46" s="83">
        <v>100.0</v>
      </c>
      <c r="F46" s="100" t="s">
        <v>2011</v>
      </c>
      <c r="G46" s="83">
        <v>200.0</v>
      </c>
      <c r="H46" s="100" t="s">
        <v>2143</v>
      </c>
      <c r="I46" s="83">
        <v>200.0</v>
      </c>
      <c r="J46" s="100" t="s">
        <v>1922</v>
      </c>
      <c r="K46" s="83">
        <v>200.0</v>
      </c>
      <c r="L46" s="522" t="s">
        <v>1923</v>
      </c>
      <c r="M46" s="83">
        <v>200.0</v>
      </c>
      <c r="N46" s="100" t="s">
        <v>1881</v>
      </c>
      <c r="O46" s="101"/>
      <c r="P46" s="111"/>
      <c r="Q46" s="83">
        <v>300.0</v>
      </c>
      <c r="R46" s="118" t="s">
        <v>4681</v>
      </c>
      <c r="S46" s="83">
        <v>100.0</v>
      </c>
      <c r="T46" s="118" t="s">
        <v>2270</v>
      </c>
      <c r="U46" s="83">
        <v>100.0</v>
      </c>
      <c r="V46" s="158" t="s">
        <v>1928</v>
      </c>
      <c r="W46" s="83">
        <v>200.0</v>
      </c>
      <c r="X46" s="100" t="s">
        <v>1929</v>
      </c>
      <c r="Y46" s="83">
        <v>200.0</v>
      </c>
      <c r="Z46" s="118" t="s">
        <v>2021</v>
      </c>
      <c r="AA46" s="83">
        <v>100.0</v>
      </c>
      <c r="AB46" s="100" t="s">
        <v>1931</v>
      </c>
      <c r="AC46" s="83">
        <v>300.0</v>
      </c>
      <c r="AD46" s="100" t="s">
        <v>1932</v>
      </c>
      <c r="AE46" s="83">
        <v>100.0</v>
      </c>
      <c r="AF46" s="100" t="s">
        <v>2196</v>
      </c>
      <c r="AG46" s="101"/>
      <c r="AK46" s="83">
        <v>100.0</v>
      </c>
      <c r="AL46" s="100" t="s">
        <v>5377</v>
      </c>
      <c r="AM46" s="83">
        <v>400.0</v>
      </c>
      <c r="AN46" s="118" t="s">
        <v>2072</v>
      </c>
      <c r="AO46" s="83">
        <v>300.0</v>
      </c>
      <c r="AP46" s="117" t="s">
        <v>1383</v>
      </c>
      <c r="AQ46" s="35"/>
      <c r="AR46" s="35"/>
      <c r="AS46" s="83">
        <v>200.0</v>
      </c>
      <c r="AT46" s="89" t="s">
        <v>1939</v>
      </c>
      <c r="AU46" s="83">
        <v>300.0</v>
      </c>
      <c r="AV46" s="100" t="s">
        <v>1940</v>
      </c>
      <c r="AW46" s="101"/>
      <c r="AX46" s="35"/>
      <c r="AY46" s="101"/>
      <c r="AZ46" s="111"/>
      <c r="BA46" s="83">
        <v>500.0</v>
      </c>
      <c r="BB46" s="100" t="s">
        <v>2079</v>
      </c>
      <c r="BC46" s="83">
        <v>200.0</v>
      </c>
      <c r="BD46" s="500" t="s">
        <v>1944</v>
      </c>
      <c r="BE46" s="35"/>
      <c r="BF46" s="35"/>
      <c r="BG46" s="83">
        <v>400.0</v>
      </c>
      <c r="BH46" s="129" t="s">
        <v>1945</v>
      </c>
      <c r="BI46" s="97">
        <v>100.0</v>
      </c>
      <c r="BJ46" s="98" t="s">
        <v>1946</v>
      </c>
      <c r="BK46" s="83"/>
      <c r="BL46" s="137"/>
      <c r="BM46" s="101"/>
      <c r="BN46" s="137"/>
      <c r="BO46" s="91">
        <v>300.0</v>
      </c>
      <c r="BP46" s="118" t="s">
        <v>3882</v>
      </c>
      <c r="BQ46" s="101"/>
      <c r="BR46" s="101"/>
      <c r="BS46" s="83">
        <v>200.0</v>
      </c>
      <c r="BT46" s="118" t="s">
        <v>2664</v>
      </c>
      <c r="BU46" s="101"/>
      <c r="BV46" s="83">
        <v>200.0</v>
      </c>
      <c r="BW46" s="222" t="s">
        <v>2452</v>
      </c>
      <c r="BX46" s="35"/>
      <c r="BY46" s="35"/>
      <c r="BZ46" s="35"/>
      <c r="CA46" s="35"/>
    </row>
    <row r="47" ht="24.75" customHeight="1">
      <c r="A47" s="35"/>
      <c r="B47" s="21">
        <v>38.0</v>
      </c>
      <c r="C47" s="83">
        <v>50.0</v>
      </c>
      <c r="D47" s="174" t="s">
        <v>2262</v>
      </c>
      <c r="E47" s="83">
        <v>100.0</v>
      </c>
      <c r="F47" s="100" t="s">
        <v>2055</v>
      </c>
      <c r="G47" s="83">
        <v>100.0</v>
      </c>
      <c r="H47" s="100" t="s">
        <v>2184</v>
      </c>
      <c r="I47" s="83">
        <v>200.0</v>
      </c>
      <c r="J47" s="100" t="s">
        <v>1967</v>
      </c>
      <c r="K47" s="83">
        <v>200.0</v>
      </c>
      <c r="L47" s="522" t="s">
        <v>1968</v>
      </c>
      <c r="M47" s="83">
        <v>200.0</v>
      </c>
      <c r="N47" s="100" t="s">
        <v>1924</v>
      </c>
      <c r="O47" s="101"/>
      <c r="P47" s="111"/>
      <c r="Q47" s="83">
        <v>200.0</v>
      </c>
      <c r="R47" s="118" t="s">
        <v>4692</v>
      </c>
      <c r="S47" s="83">
        <v>100.0</v>
      </c>
      <c r="T47" s="118" t="s">
        <v>2387</v>
      </c>
      <c r="U47" s="83">
        <v>200.0</v>
      </c>
      <c r="V47" s="209" t="s">
        <v>1973</v>
      </c>
      <c r="W47" s="83">
        <v>300.0</v>
      </c>
      <c r="X47" s="100" t="s">
        <v>1974</v>
      </c>
      <c r="Y47" s="83">
        <v>200.0</v>
      </c>
      <c r="Z47" s="118" t="s">
        <v>2066</v>
      </c>
      <c r="AA47" s="83">
        <v>100.0</v>
      </c>
      <c r="AB47" s="118" t="s">
        <v>1976</v>
      </c>
      <c r="AC47" s="83">
        <v>200.0</v>
      </c>
      <c r="AD47" s="100" t="s">
        <v>2023</v>
      </c>
      <c r="AE47" s="83">
        <v>200.0</v>
      </c>
      <c r="AF47" s="100" t="s">
        <v>2316</v>
      </c>
      <c r="AG47" s="101"/>
      <c r="AK47" s="83">
        <v>200.0</v>
      </c>
      <c r="AL47" s="100" t="s">
        <v>7313</v>
      </c>
      <c r="AM47" s="83">
        <v>100.0</v>
      </c>
      <c r="AN47" s="118" t="s">
        <v>2116</v>
      </c>
      <c r="AO47" s="83">
        <v>500.0</v>
      </c>
      <c r="AP47" s="117" t="s">
        <v>2609</v>
      </c>
      <c r="AQ47" s="35"/>
      <c r="AR47" s="35"/>
      <c r="AS47" s="83">
        <v>200.0</v>
      </c>
      <c r="AT47" s="89" t="s">
        <v>1984</v>
      </c>
      <c r="AU47" s="83">
        <v>200.0</v>
      </c>
      <c r="AV47" s="100" t="s">
        <v>1985</v>
      </c>
      <c r="AW47" s="101"/>
      <c r="AX47" s="35"/>
      <c r="AY47" s="101"/>
      <c r="AZ47" s="111"/>
      <c r="BA47" s="83">
        <v>500.0</v>
      </c>
      <c r="BB47" s="100" t="s">
        <v>2123</v>
      </c>
      <c r="BC47" s="83">
        <v>200.0</v>
      </c>
      <c r="BD47" s="500" t="s">
        <v>1989</v>
      </c>
      <c r="BE47" s="35"/>
      <c r="BF47" s="35"/>
      <c r="BG47" s="83">
        <v>900.0</v>
      </c>
      <c r="BH47" s="129" t="s">
        <v>1990</v>
      </c>
      <c r="BI47" s="97">
        <v>100.0</v>
      </c>
      <c r="BJ47" s="98" t="s">
        <v>1991</v>
      </c>
      <c r="BK47" s="83"/>
      <c r="BL47" s="137"/>
      <c r="BM47" s="101"/>
      <c r="BN47" s="137"/>
      <c r="BO47" s="91">
        <v>100.0</v>
      </c>
      <c r="BP47" s="118" t="s">
        <v>3902</v>
      </c>
      <c r="BQ47" s="101"/>
      <c r="BR47" s="101"/>
      <c r="BS47" s="83">
        <v>200.0</v>
      </c>
      <c r="BT47" s="129" t="s">
        <v>2768</v>
      </c>
      <c r="BU47" s="101"/>
      <c r="BV47" s="83">
        <v>300.0</v>
      </c>
      <c r="BW47" s="222" t="s">
        <v>2491</v>
      </c>
      <c r="BX47" s="35"/>
      <c r="BY47" s="35"/>
      <c r="BZ47" s="35"/>
      <c r="CA47" s="35"/>
    </row>
    <row r="48" ht="24.75" customHeight="1">
      <c r="A48" s="35"/>
      <c r="B48" s="21">
        <v>39.0</v>
      </c>
      <c r="C48" s="83">
        <v>0.0</v>
      </c>
      <c r="D48" s="174" t="s">
        <v>2302</v>
      </c>
      <c r="E48" s="83">
        <v>100.0</v>
      </c>
      <c r="F48" s="100" t="s">
        <v>2142</v>
      </c>
      <c r="G48" s="83">
        <v>50.0</v>
      </c>
      <c r="H48" s="100" t="s">
        <v>2225</v>
      </c>
      <c r="I48" s="83">
        <v>200.0</v>
      </c>
      <c r="J48" s="100" t="s">
        <v>2013</v>
      </c>
      <c r="K48" s="83">
        <v>200.0</v>
      </c>
      <c r="L48" s="522" t="s">
        <v>2014</v>
      </c>
      <c r="M48" s="83">
        <v>200.0</v>
      </c>
      <c r="N48" s="100" t="s">
        <v>1969</v>
      </c>
      <c r="O48" s="101"/>
      <c r="P48" s="111"/>
      <c r="Q48" s="83">
        <v>200.0</v>
      </c>
      <c r="R48" s="118" t="s">
        <v>4704</v>
      </c>
      <c r="S48" s="83">
        <v>200.0</v>
      </c>
      <c r="T48" s="118" t="s">
        <v>2423</v>
      </c>
      <c r="U48" s="83">
        <v>200.0</v>
      </c>
      <c r="V48" s="158" t="s">
        <v>2019</v>
      </c>
      <c r="W48" s="83">
        <v>400.0</v>
      </c>
      <c r="X48" s="100" t="s">
        <v>2020</v>
      </c>
      <c r="Y48" s="83">
        <v>100.0</v>
      </c>
      <c r="Z48" s="100" t="s">
        <v>2110</v>
      </c>
      <c r="AA48" s="83">
        <v>100.0</v>
      </c>
      <c r="AB48" s="118" t="s">
        <v>2022</v>
      </c>
      <c r="AC48" s="83">
        <v>100.0</v>
      </c>
      <c r="AD48" s="100" t="s">
        <v>1977</v>
      </c>
      <c r="AE48" s="83">
        <v>100.0</v>
      </c>
      <c r="AF48" s="100" t="s">
        <v>2354</v>
      </c>
      <c r="AG48" s="101"/>
      <c r="AK48" s="83">
        <v>100.0</v>
      </c>
      <c r="AL48" s="100" t="s">
        <v>5383</v>
      </c>
      <c r="AM48" s="142">
        <v>500.0</v>
      </c>
      <c r="AN48" s="531" t="s">
        <v>2158</v>
      </c>
      <c r="AO48" s="83">
        <v>300.0</v>
      </c>
      <c r="AP48" s="89" t="s">
        <v>3468</v>
      </c>
      <c r="AQ48" s="35"/>
      <c r="AR48" s="35"/>
      <c r="AS48" s="83">
        <v>200.0</v>
      </c>
      <c r="AT48" s="89" t="s">
        <v>2030</v>
      </c>
      <c r="AU48" s="83">
        <v>200.0</v>
      </c>
      <c r="AV48" s="100" t="s">
        <v>2031</v>
      </c>
      <c r="AW48" s="101"/>
      <c r="AX48" s="35"/>
      <c r="AY48" s="101"/>
      <c r="AZ48" s="111"/>
      <c r="BA48" s="83">
        <v>400.0</v>
      </c>
      <c r="BB48" s="100" t="s">
        <v>2164</v>
      </c>
      <c r="BC48" s="83">
        <v>200.0</v>
      </c>
      <c r="BD48" s="500" t="s">
        <v>2035</v>
      </c>
      <c r="BE48" s="35"/>
      <c r="BF48" s="35"/>
      <c r="BG48" s="83">
        <v>600.0</v>
      </c>
      <c r="BH48" s="129" t="s">
        <v>2036</v>
      </c>
      <c r="BI48" s="97">
        <v>100.0</v>
      </c>
      <c r="BJ48" s="98" t="s">
        <v>2037</v>
      </c>
      <c r="BK48" s="83"/>
      <c r="BL48" s="137"/>
      <c r="BM48" s="101"/>
      <c r="BN48" s="137"/>
      <c r="BO48" s="91">
        <v>100.0</v>
      </c>
      <c r="BP48" s="118" t="s">
        <v>4061</v>
      </c>
      <c r="BQ48" s="101"/>
      <c r="BR48" s="101"/>
      <c r="BS48" s="83">
        <v>400.0</v>
      </c>
      <c r="BT48" s="118" t="s">
        <v>2803</v>
      </c>
      <c r="BU48" s="101"/>
      <c r="BV48" s="83">
        <v>300.0</v>
      </c>
      <c r="BW48" s="222" t="s">
        <v>2527</v>
      </c>
      <c r="BX48" s="35"/>
      <c r="BY48" s="35"/>
      <c r="BZ48" s="35"/>
      <c r="CA48" s="35"/>
    </row>
    <row r="49" ht="24.75" customHeight="1">
      <c r="A49" s="35"/>
      <c r="B49" s="21">
        <v>40.0</v>
      </c>
      <c r="C49" s="83">
        <v>0.0</v>
      </c>
      <c r="D49" s="174" t="s">
        <v>2340</v>
      </c>
      <c r="E49" s="83">
        <v>200.0</v>
      </c>
      <c r="F49" s="100" t="s">
        <v>2183</v>
      </c>
      <c r="G49" s="83">
        <v>50.0</v>
      </c>
      <c r="H49" s="100" t="s">
        <v>2264</v>
      </c>
      <c r="I49" s="83">
        <v>100.0</v>
      </c>
      <c r="J49" s="100" t="s">
        <v>2057</v>
      </c>
      <c r="K49" s="83">
        <v>200.0</v>
      </c>
      <c r="L49" s="522" t="s">
        <v>2058</v>
      </c>
      <c r="M49" s="83">
        <v>200.0</v>
      </c>
      <c r="N49" s="100" t="s">
        <v>2015</v>
      </c>
      <c r="O49" s="101"/>
      <c r="P49" s="111"/>
      <c r="Q49" s="83">
        <v>200.0</v>
      </c>
      <c r="R49" s="118" t="s">
        <v>4715</v>
      </c>
      <c r="S49" s="83">
        <v>100.0</v>
      </c>
      <c r="T49" s="118" t="s">
        <v>2461</v>
      </c>
      <c r="U49" s="83">
        <v>100.0</v>
      </c>
      <c r="V49" s="158" t="s">
        <v>2064</v>
      </c>
      <c r="W49" s="83">
        <v>400.0</v>
      </c>
      <c r="X49" s="100" t="s">
        <v>2065</v>
      </c>
      <c r="Y49" s="83">
        <v>300.0</v>
      </c>
      <c r="Z49" s="100" t="s">
        <v>2152</v>
      </c>
      <c r="AA49" s="83">
        <v>200.0</v>
      </c>
      <c r="AB49" s="100" t="s">
        <v>2067</v>
      </c>
      <c r="AC49" s="83">
        <v>100.0</v>
      </c>
      <c r="AD49" s="100" t="s">
        <v>2068</v>
      </c>
      <c r="AE49" s="83">
        <v>100.0</v>
      </c>
      <c r="AF49" s="100" t="s">
        <v>1656</v>
      </c>
      <c r="AG49" s="101"/>
      <c r="AK49" s="83">
        <v>200.0</v>
      </c>
      <c r="AL49" s="118" t="s">
        <v>5389</v>
      </c>
      <c r="AM49" s="218"/>
      <c r="AN49" s="111"/>
      <c r="AO49" s="83">
        <v>300.0</v>
      </c>
      <c r="AP49" s="117" t="s">
        <v>3494</v>
      </c>
      <c r="AQ49" s="35"/>
      <c r="AR49" s="35"/>
      <c r="AS49" s="83">
        <v>200.0</v>
      </c>
      <c r="AT49" s="89" t="s">
        <v>2075</v>
      </c>
      <c r="AU49" s="83">
        <v>300.0</v>
      </c>
      <c r="AV49" s="100" t="s">
        <v>2076</v>
      </c>
      <c r="AW49" s="101"/>
      <c r="AX49" s="35"/>
      <c r="AY49" s="101"/>
      <c r="AZ49" s="111"/>
      <c r="BA49" s="83">
        <v>100.0</v>
      </c>
      <c r="BB49" s="100" t="s">
        <v>2205</v>
      </c>
      <c r="BC49" s="83">
        <v>200.0</v>
      </c>
      <c r="BD49" s="500" t="s">
        <v>2080</v>
      </c>
      <c r="BE49" s="35"/>
      <c r="BF49" s="35"/>
      <c r="BG49" s="83">
        <v>200.0</v>
      </c>
      <c r="BH49" s="129" t="s">
        <v>2081</v>
      </c>
      <c r="BI49" s="97">
        <v>200.0</v>
      </c>
      <c r="BJ49" s="99" t="s">
        <v>2082</v>
      </c>
      <c r="BK49" s="179"/>
      <c r="BL49" s="180"/>
      <c r="BM49" s="180"/>
      <c r="BN49" s="180"/>
      <c r="BO49" s="91">
        <v>300.0</v>
      </c>
      <c r="BP49" s="118" t="s">
        <v>4080</v>
      </c>
      <c r="BQ49" s="101"/>
      <c r="BR49" s="101"/>
      <c r="BS49" s="83">
        <v>100.0</v>
      </c>
      <c r="BT49" s="118" t="s">
        <v>2837</v>
      </c>
      <c r="BU49" s="101"/>
      <c r="BV49" s="83">
        <v>400.0</v>
      </c>
      <c r="BW49" s="225" t="s">
        <v>2560</v>
      </c>
      <c r="BX49" s="35"/>
      <c r="BY49" s="35"/>
      <c r="BZ49" s="35"/>
      <c r="CA49" s="35"/>
    </row>
    <row r="50" ht="24.75" customHeight="1">
      <c r="A50" s="35"/>
      <c r="B50" s="21">
        <v>41.0</v>
      </c>
      <c r="C50" s="83">
        <v>50.0</v>
      </c>
      <c r="D50" s="174" t="s">
        <v>2379</v>
      </c>
      <c r="E50" s="83">
        <v>100.0</v>
      </c>
      <c r="F50" s="100" t="s">
        <v>2224</v>
      </c>
      <c r="G50" s="83">
        <v>100.0</v>
      </c>
      <c r="H50" s="100" t="s">
        <v>2304</v>
      </c>
      <c r="I50" s="83">
        <v>200.0</v>
      </c>
      <c r="J50" s="100" t="s">
        <v>2102</v>
      </c>
      <c r="K50" s="83">
        <v>300.0</v>
      </c>
      <c r="L50" s="522" t="s">
        <v>2103</v>
      </c>
      <c r="M50" s="83">
        <v>200.0</v>
      </c>
      <c r="N50" s="100" t="s">
        <v>2059</v>
      </c>
      <c r="O50" s="101"/>
      <c r="P50" s="111"/>
      <c r="Q50" s="83">
        <v>300.0</v>
      </c>
      <c r="R50" s="118" t="s">
        <v>4726</v>
      </c>
      <c r="S50" s="83">
        <v>100.0</v>
      </c>
      <c r="T50" s="118" t="s">
        <v>2534</v>
      </c>
      <c r="U50" s="83">
        <v>100.0</v>
      </c>
      <c r="V50" s="158" t="s">
        <v>2108</v>
      </c>
      <c r="W50" s="83">
        <v>300.0</v>
      </c>
      <c r="X50" s="100" t="s">
        <v>2109</v>
      </c>
      <c r="Y50" s="83">
        <v>300.0</v>
      </c>
      <c r="Z50" s="100" t="s">
        <v>2193</v>
      </c>
      <c r="AA50" s="83">
        <v>50.0</v>
      </c>
      <c r="AB50" s="118" t="s">
        <v>2111</v>
      </c>
      <c r="AC50" s="83">
        <v>200.0</v>
      </c>
      <c r="AD50" s="100" t="s">
        <v>2112</v>
      </c>
      <c r="AE50" s="83">
        <v>100.0</v>
      </c>
      <c r="AF50" s="100" t="s">
        <v>2428</v>
      </c>
      <c r="AG50" s="101"/>
      <c r="AK50" s="83">
        <v>200.0</v>
      </c>
      <c r="AL50" s="100" t="s">
        <v>5395</v>
      </c>
      <c r="AM50" s="218"/>
      <c r="AN50" s="111"/>
      <c r="AO50" s="83">
        <v>500.0</v>
      </c>
      <c r="AP50" s="117" t="s">
        <v>3521</v>
      </c>
      <c r="AQ50" s="144"/>
      <c r="AR50" s="35"/>
      <c r="AS50" s="83">
        <v>200.0</v>
      </c>
      <c r="AT50" s="89" t="s">
        <v>2119</v>
      </c>
      <c r="AU50" s="83">
        <v>200.0</v>
      </c>
      <c r="AV50" s="100" t="s">
        <v>2120</v>
      </c>
      <c r="AW50" s="101"/>
      <c r="AX50" s="35"/>
      <c r="AY50" s="101"/>
      <c r="AZ50" s="111"/>
      <c r="BA50" s="83">
        <v>200.0</v>
      </c>
      <c r="BB50" s="100" t="s">
        <v>1546</v>
      </c>
      <c r="BC50" s="83">
        <v>200.0</v>
      </c>
      <c r="BD50" s="500" t="s">
        <v>2124</v>
      </c>
      <c r="BE50" s="35"/>
      <c r="BF50" s="35"/>
      <c r="BG50" s="83">
        <v>200.0</v>
      </c>
      <c r="BH50" s="129" t="s">
        <v>2125</v>
      </c>
      <c r="BI50" s="97">
        <v>200.0</v>
      </c>
      <c r="BJ50" s="98" t="s">
        <v>2126</v>
      </c>
      <c r="BK50" s="184"/>
      <c r="BL50" s="185"/>
      <c r="BM50" s="185"/>
      <c r="BN50" s="185"/>
      <c r="BO50" s="91">
        <v>500.0</v>
      </c>
      <c r="BP50" s="118" t="s">
        <v>4136</v>
      </c>
      <c r="BQ50" s="101"/>
      <c r="BR50" s="101"/>
      <c r="BS50" s="83">
        <v>100.0</v>
      </c>
      <c r="BT50" s="118" t="s">
        <v>2870</v>
      </c>
      <c r="BU50" s="101"/>
      <c r="BV50" s="83">
        <v>100.0</v>
      </c>
      <c r="BW50" s="222" t="s">
        <v>2595</v>
      </c>
      <c r="BX50" s="35"/>
      <c r="BY50" s="35"/>
      <c r="BZ50" s="35"/>
      <c r="CA50" s="35"/>
    </row>
    <row r="51" ht="24.75" customHeight="1">
      <c r="A51" s="35"/>
      <c r="B51" s="21">
        <v>42.0</v>
      </c>
      <c r="C51" s="83">
        <v>50.0</v>
      </c>
      <c r="D51" s="174" t="s">
        <v>2414</v>
      </c>
      <c r="E51" s="83">
        <v>100.0</v>
      </c>
      <c r="F51" s="100" t="s">
        <v>2263</v>
      </c>
      <c r="G51" s="83">
        <v>0.0</v>
      </c>
      <c r="H51" s="100" t="s">
        <v>2342</v>
      </c>
      <c r="I51" s="83">
        <v>100.0</v>
      </c>
      <c r="J51" s="100" t="s">
        <v>2144</v>
      </c>
      <c r="K51" s="83">
        <v>200.0</v>
      </c>
      <c r="L51" s="522" t="s">
        <v>2145</v>
      </c>
      <c r="M51" s="83">
        <v>200.0</v>
      </c>
      <c r="N51" s="100" t="s">
        <v>2104</v>
      </c>
      <c r="O51" s="101"/>
      <c r="P51" s="111"/>
      <c r="Q51" s="83">
        <v>300.0</v>
      </c>
      <c r="R51" s="118" t="s">
        <v>4737</v>
      </c>
      <c r="S51" s="83">
        <v>200.0</v>
      </c>
      <c r="T51" s="118" t="s">
        <v>2569</v>
      </c>
      <c r="U51" s="83">
        <v>200.0</v>
      </c>
      <c r="V51" s="158" t="s">
        <v>2150</v>
      </c>
      <c r="W51" s="83">
        <v>300.0</v>
      </c>
      <c r="X51" s="100" t="s">
        <v>2151</v>
      </c>
      <c r="Y51" s="83">
        <v>200.0</v>
      </c>
      <c r="Z51" s="118" t="s">
        <v>2234</v>
      </c>
      <c r="AA51" s="83">
        <v>100.0</v>
      </c>
      <c r="AB51" s="100" t="s">
        <v>2153</v>
      </c>
      <c r="AC51" s="83">
        <v>500.0</v>
      </c>
      <c r="AD51" s="100" t="s">
        <v>2154</v>
      </c>
      <c r="AE51" s="83">
        <v>100.0</v>
      </c>
      <c r="AF51" s="100" t="s">
        <v>2467</v>
      </c>
      <c r="AG51" s="35"/>
      <c r="AI51" s="97"/>
      <c r="AJ51" s="137"/>
      <c r="AK51" s="83">
        <v>100.0</v>
      </c>
      <c r="AL51" s="100" t="s">
        <v>5406</v>
      </c>
      <c r="AM51" s="218"/>
      <c r="AN51" s="111"/>
      <c r="AO51" s="83">
        <v>300.0</v>
      </c>
      <c r="AP51" s="117" t="s">
        <v>3545</v>
      </c>
      <c r="AQ51" s="35"/>
      <c r="AR51" s="35"/>
      <c r="AS51" s="83">
        <v>300.0</v>
      </c>
      <c r="AT51" s="89" t="s">
        <v>830</v>
      </c>
      <c r="AU51" s="83">
        <v>200.0</v>
      </c>
      <c r="AV51" s="100" t="s">
        <v>2161</v>
      </c>
      <c r="AW51" s="101"/>
      <c r="AX51" s="35"/>
      <c r="AY51" s="101"/>
      <c r="AZ51" s="111"/>
      <c r="BA51" s="83">
        <v>200.0</v>
      </c>
      <c r="BB51" s="118" t="s">
        <v>2285</v>
      </c>
      <c r="BC51" s="83">
        <v>200.0</v>
      </c>
      <c r="BD51" s="500" t="s">
        <v>2165</v>
      </c>
      <c r="BE51" s="35"/>
      <c r="BF51" s="35"/>
      <c r="BG51" s="83">
        <v>600.0</v>
      </c>
      <c r="BH51" s="129" t="s">
        <v>2166</v>
      </c>
      <c r="BI51" s="97">
        <v>100.0</v>
      </c>
      <c r="BJ51" s="98" t="s">
        <v>2167</v>
      </c>
      <c r="BK51" s="184"/>
      <c r="BL51" s="185"/>
      <c r="BM51" s="185"/>
      <c r="BN51" s="185"/>
      <c r="BO51" s="91">
        <v>200.0</v>
      </c>
      <c r="BP51" s="118" t="s">
        <v>4229</v>
      </c>
      <c r="BQ51" s="101"/>
      <c r="BR51" s="101"/>
      <c r="BS51" s="83">
        <v>200.0</v>
      </c>
      <c r="BT51" s="118" t="s">
        <v>2903</v>
      </c>
      <c r="BU51" s="101"/>
      <c r="BV51" s="83">
        <v>300.0</v>
      </c>
      <c r="BW51" s="222" t="s">
        <v>2699</v>
      </c>
      <c r="BX51" s="35"/>
      <c r="BY51" s="35"/>
      <c r="BZ51" s="35"/>
      <c r="CA51" s="35"/>
    </row>
    <row r="52" ht="24.75" customHeight="1">
      <c r="A52" s="35"/>
      <c r="B52" s="21">
        <v>43.0</v>
      </c>
      <c r="C52" s="83">
        <v>0.0</v>
      </c>
      <c r="D52" s="174" t="s">
        <v>2453</v>
      </c>
      <c r="E52" s="83">
        <v>50.0</v>
      </c>
      <c r="F52" s="100" t="s">
        <v>2303</v>
      </c>
      <c r="G52" s="83">
        <v>50.0</v>
      </c>
      <c r="H52" s="100" t="s">
        <v>2416</v>
      </c>
      <c r="I52" s="83">
        <v>200.0</v>
      </c>
      <c r="J52" s="100" t="s">
        <v>2185</v>
      </c>
      <c r="K52" s="83">
        <v>200.0</v>
      </c>
      <c r="L52" s="522" t="s">
        <v>2186</v>
      </c>
      <c r="M52" s="83">
        <v>200.0</v>
      </c>
      <c r="N52" s="100" t="s">
        <v>2146</v>
      </c>
      <c r="O52" s="101"/>
      <c r="P52" s="111"/>
      <c r="Q52" s="83">
        <v>300.0</v>
      </c>
      <c r="R52" s="118" t="s">
        <v>4748</v>
      </c>
      <c r="S52" s="83">
        <v>100.0</v>
      </c>
      <c r="T52" s="118" t="s">
        <v>2603</v>
      </c>
      <c r="U52" s="83">
        <v>200.0</v>
      </c>
      <c r="V52" s="158" t="s">
        <v>2191</v>
      </c>
      <c r="W52" s="83">
        <v>300.0</v>
      </c>
      <c r="X52" s="100" t="s">
        <v>2192</v>
      </c>
      <c r="Y52" s="83">
        <v>400.0</v>
      </c>
      <c r="Z52" s="100" t="s">
        <v>2273</v>
      </c>
      <c r="AA52" s="83">
        <v>200.0</v>
      </c>
      <c r="AB52" s="118" t="s">
        <v>2194</v>
      </c>
      <c r="AC52" s="83">
        <v>200.0</v>
      </c>
      <c r="AD52" s="100" t="s">
        <v>2195</v>
      </c>
      <c r="AE52" s="83">
        <v>400.0</v>
      </c>
      <c r="AF52" s="100" t="s">
        <v>2505</v>
      </c>
      <c r="AG52" s="35"/>
      <c r="AI52" s="97"/>
      <c r="AJ52" s="137"/>
      <c r="AK52" s="83">
        <v>300.0</v>
      </c>
      <c r="AL52" s="100" t="s">
        <v>5412</v>
      </c>
      <c r="AM52" s="218"/>
      <c r="AN52" s="111"/>
      <c r="AO52" s="83">
        <v>300.0</v>
      </c>
      <c r="AP52" s="89" t="s">
        <v>3570</v>
      </c>
      <c r="AQ52" s="35"/>
      <c r="AR52" s="35"/>
      <c r="AS52" s="83">
        <v>200.0</v>
      </c>
      <c r="AT52" s="89" t="s">
        <v>2202</v>
      </c>
      <c r="AU52" s="83">
        <v>300.0</v>
      </c>
      <c r="AV52" s="100" t="s">
        <v>2203</v>
      </c>
      <c r="AW52" s="101"/>
      <c r="AX52" s="35"/>
      <c r="AY52" s="101"/>
      <c r="AZ52" s="111"/>
      <c r="BA52" s="83">
        <v>300.0</v>
      </c>
      <c r="BB52" s="100" t="s">
        <v>2324</v>
      </c>
      <c r="BC52" s="83">
        <v>200.0</v>
      </c>
      <c r="BD52" s="500" t="s">
        <v>2206</v>
      </c>
      <c r="BE52" s="35"/>
      <c r="BF52" s="35"/>
      <c r="BG52" s="83">
        <v>100.0</v>
      </c>
      <c r="BH52" s="129" t="s">
        <v>2207</v>
      </c>
      <c r="BI52" s="97">
        <v>200.0</v>
      </c>
      <c r="BJ52" s="190" t="s">
        <v>2208</v>
      </c>
      <c r="BK52" s="184"/>
      <c r="BL52" s="185"/>
      <c r="BM52" s="185"/>
      <c r="BN52" s="185"/>
      <c r="BO52" s="91">
        <v>300.0</v>
      </c>
      <c r="BP52" s="118" t="s">
        <v>4247</v>
      </c>
      <c r="BQ52" s="101"/>
      <c r="BR52" s="101"/>
      <c r="BS52" s="83">
        <v>300.0</v>
      </c>
      <c r="BT52" s="118" t="s">
        <v>2970</v>
      </c>
      <c r="BU52" s="101"/>
      <c r="BV52" s="83">
        <v>400.0</v>
      </c>
      <c r="BW52" s="527" t="s">
        <v>2735</v>
      </c>
      <c r="BX52" s="35"/>
      <c r="BY52" s="35"/>
      <c r="BZ52" s="35"/>
      <c r="CA52" s="35"/>
    </row>
    <row r="53" ht="24.75" customHeight="1">
      <c r="A53" s="35"/>
      <c r="B53" s="21">
        <v>44.0</v>
      </c>
      <c r="C53" s="83">
        <v>0.0</v>
      </c>
      <c r="D53" s="174" t="s">
        <v>2492</v>
      </c>
      <c r="E53" s="83">
        <v>200.0</v>
      </c>
      <c r="F53" s="100" t="s">
        <v>2341</v>
      </c>
      <c r="G53" s="83">
        <v>50.0</v>
      </c>
      <c r="H53" s="100" t="s">
        <v>2455</v>
      </c>
      <c r="I53" s="83">
        <v>300.0</v>
      </c>
      <c r="J53" s="100" t="s">
        <v>2226</v>
      </c>
      <c r="K53" s="83">
        <v>200.0</v>
      </c>
      <c r="L53" s="522" t="s">
        <v>2227</v>
      </c>
      <c r="M53" s="83">
        <v>200.0</v>
      </c>
      <c r="N53" s="100" t="s">
        <v>2187</v>
      </c>
      <c r="O53" s="101"/>
      <c r="P53" s="111"/>
      <c r="Q53" s="83">
        <v>200.0</v>
      </c>
      <c r="R53" s="118" t="s">
        <v>4759</v>
      </c>
      <c r="S53" s="83">
        <v>200.0</v>
      </c>
      <c r="T53" s="118" t="s">
        <v>2913</v>
      </c>
      <c r="U53" s="83">
        <v>200.0</v>
      </c>
      <c r="V53" s="118" t="s">
        <v>2232</v>
      </c>
      <c r="W53" s="83">
        <v>500.0</v>
      </c>
      <c r="X53" s="100" t="s">
        <v>2233</v>
      </c>
      <c r="Y53" s="83">
        <v>100.0</v>
      </c>
      <c r="Z53" s="118" t="s">
        <v>2313</v>
      </c>
      <c r="AA53" s="83">
        <v>100.0</v>
      </c>
      <c r="AB53" s="118" t="s">
        <v>2235</v>
      </c>
      <c r="AC53" s="83">
        <v>200.0</v>
      </c>
      <c r="AD53" s="100" t="s">
        <v>2275</v>
      </c>
      <c r="AE53" s="83">
        <v>200.0</v>
      </c>
      <c r="AF53" s="100" t="s">
        <v>2540</v>
      </c>
      <c r="AG53" s="35"/>
      <c r="AI53" s="97"/>
      <c r="AJ53" s="137"/>
      <c r="AK53" s="83">
        <v>100.0</v>
      </c>
      <c r="AL53" s="100" t="s">
        <v>5418</v>
      </c>
      <c r="AM53" s="218"/>
      <c r="AN53" s="111"/>
      <c r="AO53" s="83">
        <v>400.0</v>
      </c>
      <c r="AP53" s="117" t="s">
        <v>3595</v>
      </c>
      <c r="AQ53" s="35"/>
      <c r="AR53" s="35"/>
      <c r="AS53" s="83">
        <v>300.0</v>
      </c>
      <c r="AT53" s="89" t="s">
        <v>2243</v>
      </c>
      <c r="AU53" s="83">
        <v>200.0</v>
      </c>
      <c r="AV53" s="100" t="s">
        <v>2244</v>
      </c>
      <c r="AW53" s="101"/>
      <c r="AX53" s="35"/>
      <c r="AY53" s="101"/>
      <c r="AZ53" s="111"/>
      <c r="BA53" s="83">
        <v>300.0</v>
      </c>
      <c r="BB53" s="100" t="s">
        <v>2397</v>
      </c>
      <c r="BC53" s="83">
        <v>200.0</v>
      </c>
      <c r="BD53" s="500" t="s">
        <v>2246</v>
      </c>
      <c r="BE53" s="35"/>
      <c r="BF53" s="35"/>
      <c r="BG53" s="83">
        <v>300.0</v>
      </c>
      <c r="BH53" s="129" t="s">
        <v>2247</v>
      </c>
      <c r="BI53" s="97">
        <v>300.0</v>
      </c>
      <c r="BJ53" s="190" t="s">
        <v>2248</v>
      </c>
      <c r="BK53" s="184"/>
      <c r="BL53" s="185"/>
      <c r="BM53" s="185"/>
      <c r="BN53" s="185"/>
      <c r="BO53" s="91">
        <v>300.0</v>
      </c>
      <c r="BP53" s="118" t="s">
        <v>4285</v>
      </c>
      <c r="BQ53" s="101"/>
      <c r="BR53" s="101"/>
      <c r="BS53" s="83">
        <v>200.0</v>
      </c>
      <c r="BT53" s="118" t="s">
        <v>3004</v>
      </c>
      <c r="BU53" s="101"/>
      <c r="BV53" s="83">
        <v>300.0</v>
      </c>
      <c r="BW53" s="527" t="s">
        <v>2769</v>
      </c>
      <c r="BX53" s="35"/>
      <c r="BY53" s="35"/>
      <c r="BZ53" s="35"/>
      <c r="CA53" s="35"/>
    </row>
    <row r="54" ht="24.75" customHeight="1">
      <c r="A54" s="35"/>
      <c r="B54" s="21">
        <v>45.0</v>
      </c>
      <c r="C54" s="83">
        <v>50.0</v>
      </c>
      <c r="D54" s="174" t="s">
        <v>2528</v>
      </c>
      <c r="E54" s="83">
        <v>400.0</v>
      </c>
      <c r="F54" s="100" t="s">
        <v>2380</v>
      </c>
      <c r="G54" s="83">
        <v>100.0</v>
      </c>
      <c r="H54" s="100" t="s">
        <v>2494</v>
      </c>
      <c r="I54" s="83">
        <v>200.0</v>
      </c>
      <c r="J54" s="174" t="s">
        <v>2265</v>
      </c>
      <c r="K54" s="83">
        <v>200.0</v>
      </c>
      <c r="L54" s="522" t="s">
        <v>2266</v>
      </c>
      <c r="M54" s="83">
        <v>200.0</v>
      </c>
      <c r="N54" s="100" t="s">
        <v>2228</v>
      </c>
      <c r="O54" s="101"/>
      <c r="P54" s="111"/>
      <c r="Q54" s="83">
        <v>200.0</v>
      </c>
      <c r="R54" s="118" t="s">
        <v>4770</v>
      </c>
      <c r="S54" s="83">
        <v>300.0</v>
      </c>
      <c r="T54" s="100" t="s">
        <v>3270</v>
      </c>
      <c r="U54" s="83">
        <v>200.0</v>
      </c>
      <c r="V54" s="118" t="s">
        <v>2271</v>
      </c>
      <c r="W54" s="83">
        <v>400.0</v>
      </c>
      <c r="X54" s="118" t="s">
        <v>2272</v>
      </c>
      <c r="Y54" s="83">
        <v>100.0</v>
      </c>
      <c r="Z54" s="118" t="s">
        <v>2351</v>
      </c>
      <c r="AA54" s="83">
        <v>100.0</v>
      </c>
      <c r="AB54" s="100" t="s">
        <v>2274</v>
      </c>
      <c r="AC54" s="83">
        <v>200.0</v>
      </c>
      <c r="AD54" s="100" t="s">
        <v>2315</v>
      </c>
      <c r="AE54" s="83">
        <v>200.0</v>
      </c>
      <c r="AF54" s="118" t="s">
        <v>2575</v>
      </c>
      <c r="AG54" s="35"/>
      <c r="AI54" s="97"/>
      <c r="AJ54" s="137"/>
      <c r="AK54" s="83">
        <v>200.0</v>
      </c>
      <c r="AL54" s="100" t="s">
        <v>5401</v>
      </c>
      <c r="AM54" s="218"/>
      <c r="AN54" s="111"/>
      <c r="AO54" s="83">
        <v>300.0</v>
      </c>
      <c r="AP54" s="89" t="s">
        <v>3617</v>
      </c>
      <c r="AQ54" s="35"/>
      <c r="AR54" s="35"/>
      <c r="AS54" s="83">
        <v>200.0</v>
      </c>
      <c r="AT54" s="89" t="s">
        <v>2282</v>
      </c>
      <c r="AU54" s="83">
        <v>200.0</v>
      </c>
      <c r="AV54" s="100" t="s">
        <v>2283</v>
      </c>
      <c r="AW54" s="101"/>
      <c r="AX54" s="35"/>
      <c r="AY54" s="101"/>
      <c r="AZ54" s="111"/>
      <c r="BA54" s="83">
        <v>200.0</v>
      </c>
      <c r="BB54" s="100" t="s">
        <v>2475</v>
      </c>
      <c r="BC54" s="83">
        <v>200.0</v>
      </c>
      <c r="BD54" s="500" t="s">
        <v>2286</v>
      </c>
      <c r="BE54" s="35"/>
      <c r="BF54" s="35"/>
      <c r="BG54" s="83">
        <v>900.0</v>
      </c>
      <c r="BH54" s="129" t="s">
        <v>2287</v>
      </c>
      <c r="BI54" s="97">
        <v>300.0</v>
      </c>
      <c r="BJ54" s="190" t="s">
        <v>2288</v>
      </c>
      <c r="BK54" s="184"/>
      <c r="BL54" s="185"/>
      <c r="BM54" s="185"/>
      <c r="BN54" s="185"/>
      <c r="BO54" s="91">
        <v>200.0</v>
      </c>
      <c r="BP54" s="118" t="s">
        <v>4336</v>
      </c>
      <c r="BQ54" s="101"/>
      <c r="BR54" s="101"/>
      <c r="BS54" s="83">
        <v>200.0</v>
      </c>
      <c r="BT54" s="118" t="s">
        <v>3036</v>
      </c>
      <c r="BU54" s="101"/>
      <c r="BV54" s="83">
        <v>300.0</v>
      </c>
      <c r="BW54" s="527" t="s">
        <v>2804</v>
      </c>
      <c r="BX54" s="35"/>
      <c r="BY54" s="35"/>
      <c r="BZ54" s="35"/>
      <c r="CA54" s="35"/>
    </row>
    <row r="55" ht="24.75" customHeight="1">
      <c r="A55" s="35"/>
      <c r="B55" s="21">
        <v>46.0</v>
      </c>
      <c r="C55" s="83">
        <v>50.0</v>
      </c>
      <c r="D55" s="174" t="s">
        <v>2561</v>
      </c>
      <c r="E55" s="83">
        <v>400.0</v>
      </c>
      <c r="F55" s="100" t="s">
        <v>2415</v>
      </c>
      <c r="G55" s="83">
        <v>800.0</v>
      </c>
      <c r="H55" s="100" t="s">
        <v>2563</v>
      </c>
      <c r="I55" s="83">
        <v>100.0</v>
      </c>
      <c r="J55" s="174" t="s">
        <v>2305</v>
      </c>
      <c r="K55" s="83">
        <v>200.0</v>
      </c>
      <c r="L55" s="522" t="s">
        <v>2306</v>
      </c>
      <c r="M55" s="83">
        <v>200.0</v>
      </c>
      <c r="N55" s="100" t="s">
        <v>2267</v>
      </c>
      <c r="O55" s="101"/>
      <c r="P55" s="532"/>
      <c r="Q55" s="83">
        <v>400.0</v>
      </c>
      <c r="R55" s="118" t="s">
        <v>4781</v>
      </c>
      <c r="S55" s="83">
        <v>300.0</v>
      </c>
      <c r="T55" s="100" t="s">
        <v>2335</v>
      </c>
      <c r="U55" s="83">
        <v>300.0</v>
      </c>
      <c r="V55" s="118" t="s">
        <v>2311</v>
      </c>
      <c r="W55" s="83">
        <v>300.0</v>
      </c>
      <c r="X55" s="100" t="s">
        <v>2312</v>
      </c>
      <c r="Y55" s="83">
        <v>200.0</v>
      </c>
      <c r="Z55" s="100" t="s">
        <v>2390</v>
      </c>
      <c r="AA55" s="83">
        <v>100.0</v>
      </c>
      <c r="AB55" s="100" t="s">
        <v>2314</v>
      </c>
      <c r="AC55" s="83">
        <v>400.0</v>
      </c>
      <c r="AD55" s="100" t="s">
        <v>2353</v>
      </c>
      <c r="AE55" s="83">
        <v>300.0</v>
      </c>
      <c r="AF55" s="100" t="s">
        <v>2609</v>
      </c>
      <c r="AG55" s="35"/>
      <c r="AI55" s="97"/>
      <c r="AJ55" s="137"/>
      <c r="AK55" s="83">
        <v>300.0</v>
      </c>
      <c r="AL55" s="100" t="s">
        <v>5424</v>
      </c>
      <c r="AM55" s="218"/>
      <c r="AN55" s="111"/>
      <c r="AO55" s="83">
        <v>300.0</v>
      </c>
      <c r="AP55" s="89" t="s">
        <v>3642</v>
      </c>
      <c r="AR55" s="35"/>
      <c r="AS55" s="83">
        <v>200.0</v>
      </c>
      <c r="AT55" s="89" t="s">
        <v>2322</v>
      </c>
      <c r="AU55" s="83">
        <v>200.0</v>
      </c>
      <c r="AV55" s="100" t="s">
        <v>2323</v>
      </c>
      <c r="AW55" s="101"/>
      <c r="AX55" s="35"/>
      <c r="AY55" s="101"/>
      <c r="AZ55" s="111"/>
      <c r="BA55" s="83">
        <v>100.0</v>
      </c>
      <c r="BB55" s="100" t="s">
        <v>2512</v>
      </c>
      <c r="BC55" s="83">
        <v>200.0</v>
      </c>
      <c r="BD55" s="500" t="s">
        <v>2325</v>
      </c>
      <c r="BE55" s="35"/>
      <c r="BF55" s="35"/>
      <c r="BG55" s="83">
        <v>200.0</v>
      </c>
      <c r="BH55" s="129" t="s">
        <v>2326</v>
      </c>
      <c r="BI55" s="97">
        <v>100.0</v>
      </c>
      <c r="BJ55" s="190" t="s">
        <v>819</v>
      </c>
      <c r="BK55" s="184"/>
      <c r="BL55" s="185"/>
      <c r="BM55" s="185"/>
      <c r="BN55" s="185"/>
      <c r="BO55" s="91">
        <v>500.0</v>
      </c>
      <c r="BP55" s="118" t="s">
        <v>4397</v>
      </c>
      <c r="BQ55" s="101"/>
      <c r="BR55" s="101"/>
      <c r="BS55" s="83">
        <v>200.0</v>
      </c>
      <c r="BT55" s="118" t="s">
        <v>3067</v>
      </c>
      <c r="BU55" s="101"/>
      <c r="BV55" s="83">
        <v>200.0</v>
      </c>
      <c r="BW55" s="493" t="s">
        <v>4103</v>
      </c>
      <c r="BX55" s="35"/>
      <c r="BY55" s="35"/>
      <c r="BZ55" s="35"/>
      <c r="CA55" s="35"/>
    </row>
    <row r="56" ht="24.75" customHeight="1">
      <c r="A56" s="35"/>
      <c r="B56" s="21">
        <v>47.0</v>
      </c>
      <c r="C56" s="83">
        <v>50.0</v>
      </c>
      <c r="D56" s="174" t="s">
        <v>2596</v>
      </c>
      <c r="E56" s="83">
        <v>100.0</v>
      </c>
      <c r="F56" s="100" t="s">
        <v>2454</v>
      </c>
      <c r="G56" s="83">
        <v>100.0</v>
      </c>
      <c r="H56" s="100" t="s">
        <v>2598</v>
      </c>
      <c r="I56" s="83">
        <v>200.0</v>
      </c>
      <c r="J56" s="174" t="s">
        <v>2382</v>
      </c>
      <c r="K56" s="83">
        <v>200.0</v>
      </c>
      <c r="L56" s="522" t="s">
        <v>2344</v>
      </c>
      <c r="M56" s="83">
        <v>200.0</v>
      </c>
      <c r="N56" s="100" t="s">
        <v>2307</v>
      </c>
      <c r="O56" s="101"/>
      <c r="P56" s="111"/>
      <c r="Q56" s="83">
        <v>500.0</v>
      </c>
      <c r="R56" s="118" t="s">
        <v>4792</v>
      </c>
      <c r="S56" s="83">
        <v>300.0</v>
      </c>
      <c r="T56" s="100" t="s">
        <v>3014</v>
      </c>
      <c r="U56" s="83">
        <v>200.0</v>
      </c>
      <c r="V56" s="118" t="s">
        <v>2349</v>
      </c>
      <c r="W56" s="83">
        <v>300.0</v>
      </c>
      <c r="X56" s="100" t="s">
        <v>2350</v>
      </c>
      <c r="Y56" s="83">
        <v>100.0</v>
      </c>
      <c r="Z56" s="118" t="s">
        <v>2464</v>
      </c>
      <c r="AA56" s="83">
        <v>100.0</v>
      </c>
      <c r="AB56" s="158" t="s">
        <v>2352</v>
      </c>
      <c r="AC56" s="83">
        <v>300.0</v>
      </c>
      <c r="AD56" s="100" t="s">
        <v>2392</v>
      </c>
      <c r="AE56" s="83">
        <v>100.0</v>
      </c>
      <c r="AF56" s="100" t="s">
        <v>2644</v>
      </c>
      <c r="AG56" s="35"/>
      <c r="AI56" s="97"/>
      <c r="AJ56" s="137"/>
      <c r="AK56" s="83">
        <v>100.0</v>
      </c>
      <c r="AL56" s="100" t="s">
        <v>5429</v>
      </c>
      <c r="AM56" s="218"/>
      <c r="AN56" s="111"/>
      <c r="AO56" s="83">
        <v>200.0</v>
      </c>
      <c r="AP56" s="117" t="s">
        <v>3666</v>
      </c>
      <c r="AR56" s="35"/>
      <c r="AS56" s="83">
        <v>300.0</v>
      </c>
      <c r="AT56" s="89" t="s">
        <v>2360</v>
      </c>
      <c r="AU56" s="83">
        <v>200.0</v>
      </c>
      <c r="AV56" s="100" t="s">
        <v>2361</v>
      </c>
      <c r="AW56" s="101"/>
      <c r="AX56" s="35"/>
      <c r="AY56" s="101"/>
      <c r="AZ56" s="111"/>
      <c r="BA56" s="83">
        <v>100.0</v>
      </c>
      <c r="BB56" s="100" t="s">
        <v>2546</v>
      </c>
      <c r="BC56" s="83">
        <v>200.0</v>
      </c>
      <c r="BD56" s="500" t="s">
        <v>2363</v>
      </c>
      <c r="BE56" s="35"/>
      <c r="BF56" s="35"/>
      <c r="BG56" s="83">
        <v>500.0</v>
      </c>
      <c r="BH56" s="129" t="s">
        <v>2364</v>
      </c>
      <c r="BI56" s="97">
        <v>200.0</v>
      </c>
      <c r="BJ56" s="190" t="s">
        <v>2365</v>
      </c>
      <c r="BK56" s="184"/>
      <c r="BL56" s="185"/>
      <c r="BM56" s="185"/>
      <c r="BN56" s="185"/>
      <c r="BO56" s="91">
        <v>300.0</v>
      </c>
      <c r="BP56" s="118" t="s">
        <v>4411</v>
      </c>
      <c r="BQ56" s="101"/>
      <c r="BR56" s="101"/>
      <c r="BS56" s="83">
        <v>100.0</v>
      </c>
      <c r="BT56" s="118" t="s">
        <v>3133</v>
      </c>
      <c r="BU56" s="101"/>
      <c r="BV56" s="83">
        <v>300.0</v>
      </c>
      <c r="BW56" s="496" t="s">
        <v>4122</v>
      </c>
      <c r="BX56" s="35"/>
      <c r="BY56" s="35"/>
      <c r="BZ56" s="35"/>
      <c r="CA56" s="35"/>
    </row>
    <row r="57" ht="24.75" customHeight="1">
      <c r="A57" s="35"/>
      <c r="B57" s="21">
        <v>48.0</v>
      </c>
      <c r="C57" s="83">
        <v>50.0</v>
      </c>
      <c r="D57" s="174" t="s">
        <v>2630</v>
      </c>
      <c r="E57" s="83">
        <v>200.0</v>
      </c>
      <c r="F57" s="100" t="s">
        <v>2493</v>
      </c>
      <c r="G57" s="83">
        <v>50.0</v>
      </c>
      <c r="H57" s="100" t="s">
        <v>2632</v>
      </c>
      <c r="I57" s="83">
        <v>400.0</v>
      </c>
      <c r="J57" s="174" t="s">
        <v>2417</v>
      </c>
      <c r="K57" s="83">
        <v>200.0</v>
      </c>
      <c r="L57" s="522" t="s">
        <v>2383</v>
      </c>
      <c r="M57" s="83">
        <v>200.0</v>
      </c>
      <c r="N57" s="100" t="s">
        <v>2345</v>
      </c>
      <c r="O57" s="101"/>
      <c r="P57" s="111"/>
      <c r="Q57" s="83">
        <v>400.0</v>
      </c>
      <c r="R57" s="118" t="s">
        <v>4802</v>
      </c>
      <c r="S57" s="83">
        <v>300.0</v>
      </c>
      <c r="T57" s="100" t="s">
        <v>3077</v>
      </c>
      <c r="U57" s="83">
        <v>100.0</v>
      </c>
      <c r="V57" s="118" t="s">
        <v>2388</v>
      </c>
      <c r="W57" s="83">
        <v>300.0</v>
      </c>
      <c r="X57" s="100" t="s">
        <v>2389</v>
      </c>
      <c r="Y57" s="83">
        <v>200.0</v>
      </c>
      <c r="Z57" s="100" t="s">
        <v>2502</v>
      </c>
      <c r="AA57" s="83">
        <v>200.0</v>
      </c>
      <c r="AB57" s="158" t="s">
        <v>2391</v>
      </c>
      <c r="AC57" s="83">
        <v>100.0</v>
      </c>
      <c r="AD57" s="100" t="s">
        <v>2427</v>
      </c>
      <c r="AE57" s="83">
        <v>50.0</v>
      </c>
      <c r="AF57" s="100" t="s">
        <v>2714</v>
      </c>
      <c r="AG57" s="35"/>
      <c r="AI57" s="97"/>
      <c r="AJ57" s="137"/>
      <c r="AK57" s="83">
        <v>400.0</v>
      </c>
      <c r="AL57" s="100" t="s">
        <v>5333</v>
      </c>
      <c r="AM57" s="218"/>
      <c r="AN57" s="111"/>
      <c r="AO57" s="83">
        <v>300.0</v>
      </c>
      <c r="AP57" s="89" t="s">
        <v>3691</v>
      </c>
      <c r="AQ57" s="35"/>
      <c r="AR57" s="35"/>
      <c r="AS57" s="83">
        <v>300.0</v>
      </c>
      <c r="AT57" s="89" t="s">
        <v>1938</v>
      </c>
      <c r="AU57" s="83">
        <v>300.0</v>
      </c>
      <c r="AV57" s="100" t="s">
        <v>2396</v>
      </c>
      <c r="AW57" s="101"/>
      <c r="AX57" s="35"/>
      <c r="AY57" s="101"/>
      <c r="AZ57" s="111"/>
      <c r="BA57" s="83">
        <v>200.0</v>
      </c>
      <c r="BB57" s="100" t="s">
        <v>2615</v>
      </c>
      <c r="BC57" s="83">
        <v>200.0</v>
      </c>
      <c r="BD57" s="500" t="s">
        <v>2398</v>
      </c>
      <c r="BE57" s="35"/>
      <c r="BF57" s="35"/>
      <c r="BG57" s="83">
        <v>300.0</v>
      </c>
      <c r="BH57" s="129" t="s">
        <v>2399</v>
      </c>
      <c r="BI57" s="97">
        <v>300.0</v>
      </c>
      <c r="BJ57" s="190" t="s">
        <v>2400</v>
      </c>
      <c r="BK57" s="184"/>
      <c r="BL57" s="185"/>
      <c r="BM57" s="185"/>
      <c r="BN57" s="185"/>
      <c r="BO57" s="91">
        <v>200.0</v>
      </c>
      <c r="BP57" s="118" t="s">
        <v>4452</v>
      </c>
      <c r="BQ57" s="101"/>
      <c r="BR57" s="101"/>
      <c r="BS57" s="83">
        <v>200.0</v>
      </c>
      <c r="BT57" s="118" t="s">
        <v>3165</v>
      </c>
      <c r="BU57" s="101"/>
      <c r="BV57" s="83">
        <v>400.0</v>
      </c>
      <c r="BW57" s="496" t="s">
        <v>4141</v>
      </c>
      <c r="BX57" s="35"/>
      <c r="BY57" s="35"/>
      <c r="BZ57" s="35"/>
      <c r="CA57" s="35"/>
    </row>
    <row r="58" ht="24.75" customHeight="1">
      <c r="A58" s="35"/>
      <c r="B58" s="21">
        <v>49.0</v>
      </c>
      <c r="C58" s="83">
        <v>50.0</v>
      </c>
      <c r="D58" s="174" t="s">
        <v>2666</v>
      </c>
      <c r="E58" s="83">
        <v>500.0</v>
      </c>
      <c r="F58" s="100" t="s">
        <v>744</v>
      </c>
      <c r="G58" s="83">
        <v>100.0</v>
      </c>
      <c r="H58" s="100" t="s">
        <v>2702</v>
      </c>
      <c r="I58" s="83">
        <v>100.0</v>
      </c>
      <c r="J58" s="174" t="s">
        <v>2456</v>
      </c>
      <c r="K58" s="83">
        <v>200.0</v>
      </c>
      <c r="L58" s="522" t="s">
        <v>2418</v>
      </c>
      <c r="M58" s="83">
        <v>200.0</v>
      </c>
      <c r="N58" s="100" t="s">
        <v>2384</v>
      </c>
      <c r="O58" s="101"/>
      <c r="P58" s="111"/>
      <c r="Q58" s="83">
        <v>400.0</v>
      </c>
      <c r="R58" s="118" t="s">
        <v>4835</v>
      </c>
      <c r="S58" s="83">
        <v>300.0</v>
      </c>
      <c r="T58" s="100" t="s">
        <v>3175</v>
      </c>
      <c r="U58" s="83">
        <v>200.0</v>
      </c>
      <c r="V58" s="118" t="s">
        <v>2424</v>
      </c>
      <c r="W58" s="83">
        <v>600.0</v>
      </c>
      <c r="X58" s="100" t="s">
        <v>2425</v>
      </c>
      <c r="Y58" s="83">
        <v>200.0</v>
      </c>
      <c r="Z58" s="118" t="s">
        <v>2537</v>
      </c>
      <c r="AA58" s="83">
        <v>200.0</v>
      </c>
      <c r="AB58" s="174" t="s">
        <v>2426</v>
      </c>
      <c r="AC58" s="83">
        <v>200.0</v>
      </c>
      <c r="AD58" s="100" t="s">
        <v>2466</v>
      </c>
      <c r="AE58" s="83">
        <v>200.0</v>
      </c>
      <c r="AF58" s="100" t="s">
        <v>2750</v>
      </c>
      <c r="AG58" s="35"/>
      <c r="AI58" s="97"/>
      <c r="AJ58" s="137"/>
      <c r="AK58" s="83">
        <v>100.0</v>
      </c>
      <c r="AL58" s="100" t="s">
        <v>5435</v>
      </c>
      <c r="AM58" s="218"/>
      <c r="AN58" s="111"/>
      <c r="AO58" s="83">
        <v>400.0</v>
      </c>
      <c r="AP58" s="89" t="s">
        <v>3714</v>
      </c>
      <c r="AQ58" s="35"/>
      <c r="AR58" s="35"/>
      <c r="AS58" s="83">
        <v>300.0</v>
      </c>
      <c r="AT58" s="89" t="s">
        <v>2434</v>
      </c>
      <c r="AU58" s="83">
        <v>300.0</v>
      </c>
      <c r="AV58" s="100" t="s">
        <v>2435</v>
      </c>
      <c r="AW58" s="101"/>
      <c r="AX58" s="35"/>
      <c r="AY58" s="101"/>
      <c r="AZ58" s="111"/>
      <c r="BA58" s="83">
        <v>300.0</v>
      </c>
      <c r="BB58" s="100" t="s">
        <v>2651</v>
      </c>
      <c r="BC58" s="83">
        <v>200.0</v>
      </c>
      <c r="BD58" s="500" t="s">
        <v>2437</v>
      </c>
      <c r="BE58" s="35"/>
      <c r="BF58" s="35"/>
      <c r="BG58" s="83">
        <v>300.0</v>
      </c>
      <c r="BH58" s="129" t="s">
        <v>2438</v>
      </c>
      <c r="BI58" s="97">
        <v>500.0</v>
      </c>
      <c r="BJ58" s="190" t="s">
        <v>2439</v>
      </c>
      <c r="BK58" s="184"/>
      <c r="BL58" s="185"/>
      <c r="BM58" s="185"/>
      <c r="BN58" s="185"/>
      <c r="BO58" s="83">
        <v>200.0</v>
      </c>
      <c r="BP58" s="118" t="s">
        <v>4466</v>
      </c>
      <c r="BQ58" s="101"/>
      <c r="BR58" s="101"/>
      <c r="BS58" s="83">
        <v>300.0</v>
      </c>
      <c r="BT58" s="118" t="s">
        <v>3197</v>
      </c>
      <c r="BU58" s="101"/>
      <c r="BV58" s="83">
        <v>500.0</v>
      </c>
      <c r="BW58" s="496" t="s">
        <v>4159</v>
      </c>
      <c r="BX58" s="35"/>
      <c r="BY58" s="35"/>
      <c r="BZ58" s="35"/>
      <c r="CA58" s="35"/>
    </row>
    <row r="59" ht="24.75" customHeight="1">
      <c r="A59" s="35"/>
      <c r="B59" s="21">
        <v>50.0</v>
      </c>
      <c r="C59" s="83">
        <v>0.0</v>
      </c>
      <c r="D59" s="174" t="s">
        <v>2700</v>
      </c>
      <c r="E59" s="83">
        <v>50.0</v>
      </c>
      <c r="F59" s="100" t="s">
        <v>2562</v>
      </c>
      <c r="G59" s="83">
        <v>50.0</v>
      </c>
      <c r="H59" s="118" t="s">
        <v>2738</v>
      </c>
      <c r="I59" s="83">
        <v>100.0</v>
      </c>
      <c r="J59" s="174" t="s">
        <v>2495</v>
      </c>
      <c r="K59" s="83">
        <v>200.0</v>
      </c>
      <c r="L59" s="522" t="s">
        <v>2457</v>
      </c>
      <c r="M59" s="83">
        <v>200.0</v>
      </c>
      <c r="N59" s="100" t="s">
        <v>2419</v>
      </c>
      <c r="O59" s="101"/>
      <c r="P59" s="111"/>
      <c r="Q59" s="83">
        <v>500.0</v>
      </c>
      <c r="R59" s="118" t="s">
        <v>4846</v>
      </c>
      <c r="S59" s="83">
        <v>200.0</v>
      </c>
      <c r="T59" s="100" t="s">
        <v>3325</v>
      </c>
      <c r="U59" s="83">
        <v>200.0</v>
      </c>
      <c r="V59" s="118" t="s">
        <v>2462</v>
      </c>
      <c r="W59" s="83">
        <v>300.0</v>
      </c>
      <c r="X59" s="100" t="s">
        <v>2463</v>
      </c>
      <c r="Y59" s="83">
        <v>100.0</v>
      </c>
      <c r="Z59" s="118" t="s">
        <v>2641</v>
      </c>
      <c r="AA59" s="83">
        <v>200.0</v>
      </c>
      <c r="AB59" s="174" t="s">
        <v>2465</v>
      </c>
      <c r="AC59" s="83">
        <v>100.0</v>
      </c>
      <c r="AD59" s="100" t="s">
        <v>2504</v>
      </c>
      <c r="AE59" s="83">
        <v>100.0</v>
      </c>
      <c r="AF59" s="100" t="s">
        <v>2784</v>
      </c>
      <c r="AG59" s="35"/>
      <c r="AI59" s="97"/>
      <c r="AJ59" s="137"/>
      <c r="AK59" s="83">
        <v>100.0</v>
      </c>
      <c r="AL59" s="118" t="s">
        <v>5440</v>
      </c>
      <c r="AM59" s="218"/>
      <c r="AN59" s="111"/>
      <c r="AO59" s="83">
        <v>500.0</v>
      </c>
      <c r="AP59" s="89" t="s">
        <v>3738</v>
      </c>
      <c r="AQ59" s="35"/>
      <c r="AR59" s="35"/>
      <c r="AS59" s="142">
        <v>400.0</v>
      </c>
      <c r="AT59" s="198" t="s">
        <v>2473</v>
      </c>
      <c r="AU59" s="83">
        <v>200.0</v>
      </c>
      <c r="AV59" s="100" t="s">
        <v>2474</v>
      </c>
      <c r="AW59" s="101"/>
      <c r="AX59" s="35"/>
      <c r="AY59" s="101"/>
      <c r="AZ59" s="111"/>
      <c r="BA59" s="142">
        <v>600.0</v>
      </c>
      <c r="BB59" s="524" t="s">
        <v>2685</v>
      </c>
      <c r="BC59" s="83">
        <v>200.0</v>
      </c>
      <c r="BD59" s="500" t="s">
        <v>2476</v>
      </c>
      <c r="BE59" s="35"/>
      <c r="BF59" s="35"/>
      <c r="BG59" s="83">
        <v>200.0</v>
      </c>
      <c r="BH59" s="129" t="s">
        <v>2477</v>
      </c>
      <c r="BI59" s="97">
        <v>300.0</v>
      </c>
      <c r="BJ59" s="190" t="s">
        <v>2478</v>
      </c>
      <c r="BK59" s="184"/>
      <c r="BL59" s="185"/>
      <c r="BM59" s="185"/>
      <c r="BN59" s="185"/>
      <c r="BO59" s="159">
        <v>200.0</v>
      </c>
      <c r="BP59" s="143" t="s">
        <v>4507</v>
      </c>
      <c r="BQ59" s="192"/>
      <c r="BR59" s="192"/>
      <c r="BS59" s="83">
        <v>400.0</v>
      </c>
      <c r="BT59" s="118" t="s">
        <v>3229</v>
      </c>
      <c r="BU59" s="101"/>
      <c r="BV59" s="83">
        <v>600.0</v>
      </c>
      <c r="BW59" s="496" t="s">
        <v>4178</v>
      </c>
      <c r="BX59" s="35"/>
      <c r="BY59" s="35"/>
      <c r="BZ59" s="35"/>
      <c r="CA59" s="35"/>
    </row>
    <row r="60" ht="24.75" customHeight="1">
      <c r="A60" s="35"/>
      <c r="B60" s="21">
        <v>51.0</v>
      </c>
      <c r="C60" s="83">
        <v>50.0</v>
      </c>
      <c r="D60" s="174" t="s">
        <v>2736</v>
      </c>
      <c r="E60" s="83">
        <v>100.0</v>
      </c>
      <c r="F60" s="100" t="s">
        <v>2597</v>
      </c>
      <c r="G60" s="83">
        <v>100.0</v>
      </c>
      <c r="H60" s="100" t="s">
        <v>2772</v>
      </c>
      <c r="I60" s="83">
        <v>300.0</v>
      </c>
      <c r="J60" s="158" t="s">
        <v>2530</v>
      </c>
      <c r="K60" s="83">
        <v>300.0</v>
      </c>
      <c r="L60" s="522" t="s">
        <v>2496</v>
      </c>
      <c r="M60" s="83">
        <v>200.0</v>
      </c>
      <c r="N60" s="100" t="s">
        <v>2458</v>
      </c>
      <c r="O60" s="101"/>
      <c r="P60" s="111"/>
      <c r="Q60" s="83">
        <v>500.0</v>
      </c>
      <c r="R60" s="118" t="s">
        <v>4857</v>
      </c>
      <c r="S60" s="83">
        <v>300.0</v>
      </c>
      <c r="T60" s="100" t="s">
        <v>3354</v>
      </c>
      <c r="U60" s="83">
        <v>200.0</v>
      </c>
      <c r="V60" s="158" t="s">
        <v>2500</v>
      </c>
      <c r="W60" s="83">
        <v>300.0</v>
      </c>
      <c r="X60" s="100" t="s">
        <v>2501</v>
      </c>
      <c r="Y60" s="83">
        <v>200.0</v>
      </c>
      <c r="Z60" s="100" t="s">
        <v>2677</v>
      </c>
      <c r="AA60" s="83">
        <v>300.0</v>
      </c>
      <c r="AB60" s="174" t="s">
        <v>2503</v>
      </c>
      <c r="AC60" s="83">
        <v>500.0</v>
      </c>
      <c r="AD60" s="100" t="s">
        <v>2539</v>
      </c>
      <c r="AE60" s="83">
        <v>200.0</v>
      </c>
      <c r="AF60" s="100" t="s">
        <v>2590</v>
      </c>
      <c r="AG60" s="35"/>
      <c r="AI60" s="97"/>
      <c r="AJ60" s="137"/>
      <c r="AK60" s="83">
        <v>100.0</v>
      </c>
      <c r="AL60" s="100" t="s">
        <v>5446</v>
      </c>
      <c r="AM60" s="218"/>
      <c r="AN60" s="111"/>
      <c r="AO60" s="83">
        <v>300.0</v>
      </c>
      <c r="AP60" s="89" t="s">
        <v>1504</v>
      </c>
      <c r="AQ60" s="111"/>
      <c r="AR60" s="35"/>
      <c r="AS60" s="101"/>
      <c r="AT60" s="35"/>
      <c r="AU60" s="83">
        <v>300.0</v>
      </c>
      <c r="AV60" s="100" t="s">
        <v>2511</v>
      </c>
      <c r="AW60" s="101"/>
      <c r="AX60" s="35"/>
      <c r="AY60" s="101"/>
      <c r="AZ60" s="111"/>
      <c r="BA60" s="101"/>
      <c r="BB60" s="35"/>
      <c r="BC60" s="83">
        <v>200.0</v>
      </c>
      <c r="BD60" s="500" t="s">
        <v>2513</v>
      </c>
      <c r="BE60" s="35"/>
      <c r="BF60" s="35"/>
      <c r="BG60" s="83">
        <v>400.0</v>
      </c>
      <c r="BH60" s="129" t="s">
        <v>2514</v>
      </c>
      <c r="BI60" s="97">
        <v>400.0</v>
      </c>
      <c r="BJ60" s="190" t="s">
        <v>2515</v>
      </c>
      <c r="BK60" s="184"/>
      <c r="BL60" s="185"/>
      <c r="BM60" s="185"/>
      <c r="BN60" s="185"/>
      <c r="BO60" s="185"/>
      <c r="BP60" s="185"/>
      <c r="BQ60" s="192"/>
      <c r="BR60" s="192"/>
      <c r="BS60" s="83">
        <v>300.0</v>
      </c>
      <c r="BT60" s="118" t="s">
        <v>3426</v>
      </c>
      <c r="BU60" s="101"/>
      <c r="BV60" s="83">
        <v>0.0</v>
      </c>
      <c r="BW60" s="525" t="s">
        <v>4197</v>
      </c>
      <c r="BX60" s="35"/>
      <c r="BY60" s="35"/>
      <c r="BZ60" s="35"/>
      <c r="CA60" s="35"/>
    </row>
    <row r="61" ht="24.75" customHeight="1">
      <c r="A61" s="35"/>
      <c r="B61" s="21">
        <v>52.0</v>
      </c>
      <c r="C61" s="121">
        <v>50.0</v>
      </c>
      <c r="D61" s="174" t="s">
        <v>2770</v>
      </c>
      <c r="E61" s="83">
        <v>100.0</v>
      </c>
      <c r="F61" s="100" t="s">
        <v>2631</v>
      </c>
      <c r="G61" s="83">
        <v>100.0</v>
      </c>
      <c r="H61" s="100" t="s">
        <v>2807</v>
      </c>
      <c r="I61" s="83">
        <v>500.0</v>
      </c>
      <c r="J61" s="174" t="s">
        <v>2564</v>
      </c>
      <c r="K61" s="83">
        <v>200.0</v>
      </c>
      <c r="L61" s="522" t="s">
        <v>2531</v>
      </c>
      <c r="M61" s="83">
        <v>200.0</v>
      </c>
      <c r="N61" s="100" t="s">
        <v>2497</v>
      </c>
      <c r="O61" s="101"/>
      <c r="P61" s="111"/>
      <c r="Q61" s="83">
        <v>400.0</v>
      </c>
      <c r="R61" s="118" t="s">
        <v>4868</v>
      </c>
      <c r="S61" s="83">
        <v>300.0</v>
      </c>
      <c r="T61" s="100" t="s">
        <v>3381</v>
      </c>
      <c r="U61" s="83">
        <v>200.0</v>
      </c>
      <c r="V61" s="174" t="s">
        <v>2535</v>
      </c>
      <c r="W61" s="83">
        <v>300.0</v>
      </c>
      <c r="X61" s="100" t="s">
        <v>2536</v>
      </c>
      <c r="Y61" s="83">
        <v>100.0</v>
      </c>
      <c r="Z61" s="118" t="s">
        <v>2711</v>
      </c>
      <c r="AA61" s="83">
        <v>200.0</v>
      </c>
      <c r="AB61" s="158" t="s">
        <v>2538</v>
      </c>
      <c r="AC61" s="83">
        <v>300.0</v>
      </c>
      <c r="AD61" s="100" t="s">
        <v>3999</v>
      </c>
      <c r="AE61" s="83">
        <v>200.0</v>
      </c>
      <c r="AF61" s="100" t="s">
        <v>2885</v>
      </c>
      <c r="AG61" s="35"/>
      <c r="AI61" s="97"/>
      <c r="AJ61" s="137"/>
      <c r="AK61" s="83">
        <v>200.0</v>
      </c>
      <c r="AL61" s="100" t="s">
        <v>5452</v>
      </c>
      <c r="AM61" s="218"/>
      <c r="AN61" s="111"/>
      <c r="AO61" s="83">
        <v>300.0</v>
      </c>
      <c r="AP61" s="117" t="s">
        <v>3784</v>
      </c>
      <c r="AQ61" s="35"/>
      <c r="AR61" s="35"/>
      <c r="AS61" s="101"/>
      <c r="AT61" s="35"/>
      <c r="AU61" s="83">
        <v>300.0</v>
      </c>
      <c r="AV61" s="100" t="s">
        <v>2545</v>
      </c>
      <c r="AW61" s="101"/>
      <c r="AX61" s="35"/>
      <c r="AY61" s="101"/>
      <c r="AZ61" s="111"/>
      <c r="BA61" s="101"/>
      <c r="BB61" s="35"/>
      <c r="BC61" s="83">
        <v>200.0</v>
      </c>
      <c r="BD61" s="500" t="s">
        <v>2547</v>
      </c>
      <c r="BE61" s="35"/>
      <c r="BF61" s="35"/>
      <c r="BG61" s="83">
        <v>200.0</v>
      </c>
      <c r="BH61" s="129" t="s">
        <v>2548</v>
      </c>
      <c r="BI61" s="97">
        <v>200.0</v>
      </c>
      <c r="BJ61" s="533" t="s">
        <v>2549</v>
      </c>
      <c r="BK61" s="184"/>
      <c r="BL61" s="197"/>
      <c r="BM61" s="185"/>
      <c r="BN61" s="197"/>
      <c r="BO61" s="185"/>
      <c r="BP61" s="197"/>
      <c r="BQ61" s="192"/>
      <c r="BR61" s="192"/>
      <c r="BS61" s="83">
        <v>400.0</v>
      </c>
      <c r="BT61" s="118" t="s">
        <v>3453</v>
      </c>
      <c r="BU61" s="101"/>
      <c r="BV61" s="83">
        <v>200.0</v>
      </c>
      <c r="BW61" s="493" t="s">
        <v>4027</v>
      </c>
      <c r="BX61" s="35"/>
      <c r="BY61" s="35"/>
      <c r="BZ61" s="35"/>
      <c r="CA61" s="35"/>
    </row>
    <row r="62" ht="24.75" customHeight="1">
      <c r="A62" s="35"/>
      <c r="B62" s="21">
        <v>53.0</v>
      </c>
      <c r="C62" s="121">
        <v>50.0</v>
      </c>
      <c r="D62" s="174" t="s">
        <v>2805</v>
      </c>
      <c r="E62" s="83">
        <v>400.0</v>
      </c>
      <c r="F62" s="100" t="s">
        <v>2667</v>
      </c>
      <c r="G62" s="83">
        <v>50.0</v>
      </c>
      <c r="H62" s="100" t="s">
        <v>2842</v>
      </c>
      <c r="I62" s="83">
        <v>200.0</v>
      </c>
      <c r="J62" s="174" t="s">
        <v>2599</v>
      </c>
      <c r="K62" s="83">
        <v>300.0</v>
      </c>
      <c r="L62" s="522" t="s">
        <v>2565</v>
      </c>
      <c r="M62" s="83">
        <v>200.0</v>
      </c>
      <c r="N62" s="100" t="s">
        <v>2532</v>
      </c>
      <c r="O62" s="101"/>
      <c r="P62" s="111"/>
      <c r="Q62" s="83">
        <v>500.0</v>
      </c>
      <c r="R62" s="118" t="s">
        <v>4877</v>
      </c>
      <c r="S62" s="83">
        <v>300.0</v>
      </c>
      <c r="T62" s="100" t="s">
        <v>3410</v>
      </c>
      <c r="U62" s="83">
        <v>100.0</v>
      </c>
      <c r="V62" s="174" t="s">
        <v>2570</v>
      </c>
      <c r="W62" s="83">
        <v>300.0</v>
      </c>
      <c r="X62" s="100" t="s">
        <v>2571</v>
      </c>
      <c r="Y62" s="83">
        <v>100.0</v>
      </c>
      <c r="Z62" s="118" t="s">
        <v>2747</v>
      </c>
      <c r="AA62" s="83">
        <v>100.0</v>
      </c>
      <c r="AB62" s="158" t="s">
        <v>2573</v>
      </c>
      <c r="AC62" s="83">
        <v>600.0</v>
      </c>
      <c r="AD62" s="100" t="s">
        <v>2574</v>
      </c>
      <c r="AE62" s="83">
        <v>200.0</v>
      </c>
      <c r="AF62" s="100" t="s">
        <v>2919</v>
      </c>
      <c r="AG62" s="35"/>
      <c r="AI62" s="97"/>
      <c r="AJ62" s="137"/>
      <c r="AK62" s="83">
        <v>300.0</v>
      </c>
      <c r="AL62" s="100" t="s">
        <v>5458</v>
      </c>
      <c r="AM62" s="218"/>
      <c r="AN62" s="111"/>
      <c r="AO62" s="83">
        <v>500.0</v>
      </c>
      <c r="AP62" s="89" t="s">
        <v>3809</v>
      </c>
      <c r="AQ62" s="35"/>
      <c r="AR62" s="35"/>
      <c r="AS62" s="101"/>
      <c r="AT62" s="35"/>
      <c r="AU62" s="83">
        <v>200.0</v>
      </c>
      <c r="AV62" s="100" t="s">
        <v>2303</v>
      </c>
      <c r="AW62" s="101"/>
      <c r="AX62" s="35"/>
      <c r="AY62" s="101"/>
      <c r="AZ62" s="111"/>
      <c r="BA62" s="101"/>
      <c r="BB62" s="35"/>
      <c r="BC62" s="83">
        <v>200.0</v>
      </c>
      <c r="BD62" s="500" t="s">
        <v>2582</v>
      </c>
      <c r="BE62" s="35"/>
      <c r="BF62" s="35"/>
      <c r="BG62" s="83">
        <v>200.0</v>
      </c>
      <c r="BH62" s="129" t="s">
        <v>2583</v>
      </c>
      <c r="BI62" s="97">
        <v>300.0</v>
      </c>
      <c r="BJ62" s="190" t="s">
        <v>2584</v>
      </c>
      <c r="BK62" s="184"/>
      <c r="BL62" s="185"/>
      <c r="BM62" s="185"/>
      <c r="BN62" s="185"/>
      <c r="BO62" s="185"/>
      <c r="BP62" s="185"/>
      <c r="BQ62" s="192"/>
      <c r="BR62" s="192"/>
      <c r="BS62" s="83">
        <v>300.0</v>
      </c>
      <c r="BT62" s="118" t="s">
        <v>3477</v>
      </c>
      <c r="BU62" s="101"/>
      <c r="BV62" s="83">
        <v>400.0</v>
      </c>
      <c r="BW62" s="493" t="s">
        <v>4047</v>
      </c>
      <c r="BX62" s="35"/>
      <c r="BY62" s="35"/>
      <c r="BZ62" s="35"/>
      <c r="CA62" s="35"/>
    </row>
    <row r="63" ht="24.75" customHeight="1">
      <c r="A63" s="35"/>
      <c r="B63" s="21">
        <v>54.0</v>
      </c>
      <c r="C63" s="121">
        <v>0.0</v>
      </c>
      <c r="D63" s="174" t="s">
        <v>2840</v>
      </c>
      <c r="E63" s="83">
        <v>400.0</v>
      </c>
      <c r="F63" s="100" t="s">
        <v>2701</v>
      </c>
      <c r="G63" s="83">
        <v>50.0</v>
      </c>
      <c r="H63" s="118" t="s">
        <v>2874</v>
      </c>
      <c r="I63" s="83">
        <v>300.0</v>
      </c>
      <c r="J63" s="174" t="s">
        <v>2633</v>
      </c>
      <c r="K63" s="83">
        <v>200.0</v>
      </c>
      <c r="L63" s="522" t="s">
        <v>2600</v>
      </c>
      <c r="M63" s="83">
        <v>200.0</v>
      </c>
      <c r="N63" s="100" t="s">
        <v>2566</v>
      </c>
      <c r="O63" s="101"/>
      <c r="P63" s="35"/>
      <c r="Q63" s="83">
        <v>400.0</v>
      </c>
      <c r="R63" s="118" t="s">
        <v>4887</v>
      </c>
      <c r="S63" s="83">
        <v>300.0</v>
      </c>
      <c r="T63" s="100" t="s">
        <v>3410</v>
      </c>
      <c r="U63" s="83">
        <v>100.0</v>
      </c>
      <c r="V63" s="174" t="s">
        <v>2604</v>
      </c>
      <c r="W63" s="83">
        <v>300.0</v>
      </c>
      <c r="X63" s="100" t="s">
        <v>2605</v>
      </c>
      <c r="Y63" s="83">
        <v>200.0</v>
      </c>
      <c r="Z63" s="100" t="s">
        <v>2781</v>
      </c>
      <c r="AA63" s="83">
        <v>300.0</v>
      </c>
      <c r="AB63" s="174" t="s">
        <v>2607</v>
      </c>
      <c r="AC63" s="83">
        <v>200.0</v>
      </c>
      <c r="AD63" s="100" t="s">
        <v>2608</v>
      </c>
      <c r="AE63" s="83">
        <v>300.0</v>
      </c>
      <c r="AF63" s="100" t="s">
        <v>2987</v>
      </c>
      <c r="AG63" s="35"/>
      <c r="AI63" s="97"/>
      <c r="AJ63" s="137"/>
      <c r="AK63" s="83">
        <v>400.0</v>
      </c>
      <c r="AL63" s="100" t="s">
        <v>5463</v>
      </c>
      <c r="AM63" s="218"/>
      <c r="AN63" s="111"/>
      <c r="AO63" s="83">
        <v>300.0</v>
      </c>
      <c r="AP63" s="117" t="s">
        <v>3833</v>
      </c>
      <c r="AQ63" s="35"/>
      <c r="AR63" s="35"/>
      <c r="AS63" s="101"/>
      <c r="AT63" s="35"/>
      <c r="AU63" s="83">
        <v>200.0</v>
      </c>
      <c r="AV63" s="100" t="s">
        <v>2614</v>
      </c>
      <c r="AW63" s="101"/>
      <c r="AX63" s="35"/>
      <c r="AY63" s="101"/>
      <c r="AZ63" s="111"/>
      <c r="BA63" s="101"/>
      <c r="BB63" s="35"/>
      <c r="BC63" s="83">
        <v>200.0</v>
      </c>
      <c r="BD63" s="500" t="s">
        <v>2616</v>
      </c>
      <c r="BE63" s="35"/>
      <c r="BF63" s="35"/>
      <c r="BG63" s="83">
        <v>200.0</v>
      </c>
      <c r="BH63" s="129" t="s">
        <v>2617</v>
      </c>
      <c r="BI63" s="97">
        <v>100.0</v>
      </c>
      <c r="BJ63" s="190" t="s">
        <v>2618</v>
      </c>
      <c r="BK63" s="184"/>
      <c r="BL63" s="185"/>
      <c r="BM63" s="185"/>
      <c r="BN63" s="185"/>
      <c r="BO63" s="185"/>
      <c r="BP63" s="185"/>
      <c r="BQ63" s="192"/>
      <c r="BR63" s="192"/>
      <c r="BS63" s="83">
        <v>200.0</v>
      </c>
      <c r="BT63" s="118" t="s">
        <v>3555</v>
      </c>
      <c r="BU63" s="101"/>
      <c r="BV63" s="83">
        <v>0.0</v>
      </c>
      <c r="BW63" s="493" t="s">
        <v>4290</v>
      </c>
      <c r="BX63" s="35"/>
      <c r="BY63" s="35"/>
      <c r="BZ63" s="35"/>
      <c r="CA63" s="35"/>
    </row>
    <row r="64" ht="24.75" customHeight="1">
      <c r="A64" s="35"/>
      <c r="B64" s="21">
        <v>55.0</v>
      </c>
      <c r="C64" s="121">
        <v>0.0</v>
      </c>
      <c r="D64" s="100" t="s">
        <v>2872</v>
      </c>
      <c r="E64" s="83">
        <v>200.0</v>
      </c>
      <c r="F64" s="100" t="s">
        <v>2737</v>
      </c>
      <c r="G64" s="83">
        <v>50.0</v>
      </c>
      <c r="H64" s="118" t="s">
        <v>2907</v>
      </c>
      <c r="I64" s="83">
        <v>300.0</v>
      </c>
      <c r="J64" s="174" t="s">
        <v>2669</v>
      </c>
      <c r="K64" s="83">
        <v>200.0</v>
      </c>
      <c r="L64" s="522" t="s">
        <v>2634</v>
      </c>
      <c r="M64" s="83">
        <v>200.0</v>
      </c>
      <c r="N64" s="100" t="s">
        <v>2601</v>
      </c>
      <c r="O64" s="101"/>
      <c r="P64" s="35"/>
      <c r="Q64" s="83">
        <v>400.0</v>
      </c>
      <c r="R64" s="118" t="s">
        <v>4897</v>
      </c>
      <c r="S64" s="83">
        <v>300.0</v>
      </c>
      <c r="T64" s="100" t="s">
        <v>3463</v>
      </c>
      <c r="U64" s="83">
        <v>300.0</v>
      </c>
      <c r="V64" s="174" t="s">
        <v>2639</v>
      </c>
      <c r="W64" s="83">
        <v>300.0</v>
      </c>
      <c r="X64" s="100" t="s">
        <v>2640</v>
      </c>
      <c r="Y64" s="83">
        <v>400.0</v>
      </c>
      <c r="Z64" s="100" t="s">
        <v>2850</v>
      </c>
      <c r="AA64" s="83">
        <v>100.0</v>
      </c>
      <c r="AB64" s="158" t="s">
        <v>2642</v>
      </c>
      <c r="AC64" s="83">
        <v>400.0</v>
      </c>
      <c r="AD64" s="100" t="s">
        <v>2643</v>
      </c>
      <c r="AE64" s="83">
        <v>300.0</v>
      </c>
      <c r="AF64" s="100" t="s">
        <v>3020</v>
      </c>
      <c r="AG64" s="35"/>
      <c r="AI64" s="97"/>
      <c r="AJ64" s="137"/>
      <c r="AK64" s="83">
        <v>200.0</v>
      </c>
      <c r="AL64" s="100" t="s">
        <v>5469</v>
      </c>
      <c r="AM64" s="218"/>
      <c r="AN64" s="111"/>
      <c r="AO64" s="83">
        <v>300.0</v>
      </c>
      <c r="AP64" s="89" t="s">
        <v>3855</v>
      </c>
      <c r="AR64" s="35"/>
      <c r="AS64" s="101"/>
      <c r="AT64" s="35"/>
      <c r="AU64" s="83">
        <v>200.0</v>
      </c>
      <c r="AV64" s="100" t="s">
        <v>2650</v>
      </c>
      <c r="AW64" s="101"/>
      <c r="AX64" s="35"/>
      <c r="AY64" s="101"/>
      <c r="AZ64" s="111"/>
      <c r="BA64" s="101"/>
      <c r="BB64" s="35"/>
      <c r="BC64" s="83">
        <v>200.0</v>
      </c>
      <c r="BD64" s="500" t="s">
        <v>2652</v>
      </c>
      <c r="BE64" s="35"/>
      <c r="BF64" s="35"/>
      <c r="BG64" s="83">
        <v>300.0</v>
      </c>
      <c r="BH64" s="129" t="s">
        <v>2653</v>
      </c>
      <c r="BI64" s="97">
        <v>300.0</v>
      </c>
      <c r="BJ64" s="190" t="s">
        <v>2654</v>
      </c>
      <c r="BK64" s="184"/>
      <c r="BL64" s="185"/>
      <c r="BM64" s="185"/>
      <c r="BN64" s="185"/>
      <c r="BO64" s="185"/>
      <c r="BP64" s="185"/>
      <c r="BQ64" s="192"/>
      <c r="BR64" s="192"/>
      <c r="BS64" s="83">
        <v>500.0</v>
      </c>
      <c r="BT64" s="118" t="s">
        <v>3603</v>
      </c>
      <c r="BU64" s="101"/>
      <c r="BV64" s="83">
        <v>200.0</v>
      </c>
      <c r="BW64" s="493" t="s">
        <v>4308</v>
      </c>
      <c r="BX64" s="35"/>
      <c r="BY64" s="35"/>
      <c r="BZ64" s="35"/>
      <c r="CA64" s="35"/>
    </row>
    <row r="65" ht="24.75" customHeight="1">
      <c r="A65" s="35"/>
      <c r="B65" s="21">
        <v>56.0</v>
      </c>
      <c r="C65" s="121">
        <v>0.0</v>
      </c>
      <c r="D65" s="100" t="s">
        <v>2905</v>
      </c>
      <c r="E65" s="83">
        <v>100.0</v>
      </c>
      <c r="F65" s="100" t="s">
        <v>2771</v>
      </c>
      <c r="G65" s="83">
        <v>100.0</v>
      </c>
      <c r="H65" s="100" t="s">
        <v>2942</v>
      </c>
      <c r="I65" s="83">
        <v>300.0</v>
      </c>
      <c r="J65" s="174" t="s">
        <v>2703</v>
      </c>
      <c r="K65" s="83">
        <v>200.0</v>
      </c>
      <c r="L65" s="522" t="s">
        <v>2670</v>
      </c>
      <c r="M65" s="83">
        <v>200.0</v>
      </c>
      <c r="N65" s="100" t="s">
        <v>2635</v>
      </c>
      <c r="O65" s="101"/>
      <c r="P65" s="35"/>
      <c r="Q65" s="83">
        <v>500.0</v>
      </c>
      <c r="R65" s="118" t="s">
        <v>4906</v>
      </c>
      <c r="S65" s="83">
        <v>300.0</v>
      </c>
      <c r="T65" s="100" t="s">
        <v>3487</v>
      </c>
      <c r="U65" s="83">
        <v>200.0</v>
      </c>
      <c r="V65" s="174" t="s">
        <v>2675</v>
      </c>
      <c r="W65" s="83">
        <v>500.0</v>
      </c>
      <c r="X65" s="100" t="s">
        <v>2676</v>
      </c>
      <c r="Y65" s="83">
        <v>300.0</v>
      </c>
      <c r="Z65" s="118" t="s">
        <v>2882</v>
      </c>
      <c r="AA65" s="83">
        <v>100.0</v>
      </c>
      <c r="AB65" s="174" t="s">
        <v>2678</v>
      </c>
      <c r="AC65" s="83">
        <v>400.0</v>
      </c>
      <c r="AD65" s="100" t="s">
        <v>2679</v>
      </c>
      <c r="AE65" s="83">
        <v>200.0</v>
      </c>
      <c r="AF65" s="100" t="s">
        <v>1504</v>
      </c>
      <c r="AG65" s="35"/>
      <c r="AI65" s="97"/>
      <c r="AJ65" s="137"/>
      <c r="AK65" s="142">
        <v>50.0</v>
      </c>
      <c r="AL65" s="162" t="s">
        <v>5475</v>
      </c>
      <c r="AM65" s="218"/>
      <c r="AN65" s="111"/>
      <c r="AO65" s="83">
        <v>400.0</v>
      </c>
      <c r="AP65" s="117" t="s">
        <v>3876</v>
      </c>
      <c r="AQ65" s="35"/>
      <c r="AR65" s="35"/>
      <c r="AS65" s="101"/>
      <c r="AT65" s="35"/>
      <c r="AU65" s="83">
        <v>200.0</v>
      </c>
      <c r="AV65" s="100" t="s">
        <v>2684</v>
      </c>
      <c r="AW65" s="101"/>
      <c r="AX65" s="35"/>
      <c r="AY65" s="101"/>
      <c r="AZ65" s="111"/>
      <c r="BA65" s="101"/>
      <c r="BB65" s="35"/>
      <c r="BC65" s="83">
        <v>200.0</v>
      </c>
      <c r="BD65" s="500" t="s">
        <v>2686</v>
      </c>
      <c r="BE65" s="35"/>
      <c r="BF65" s="35"/>
      <c r="BG65" s="83">
        <v>200.0</v>
      </c>
      <c r="BH65" s="129" t="s">
        <v>2687</v>
      </c>
      <c r="BI65" s="97">
        <v>300.0</v>
      </c>
      <c r="BJ65" s="533" t="s">
        <v>2688</v>
      </c>
      <c r="BK65" s="184"/>
      <c r="BL65" s="185"/>
      <c r="BM65" s="185"/>
      <c r="BN65" s="185"/>
      <c r="BO65" s="185"/>
      <c r="BP65" s="185"/>
      <c r="BQ65" s="192"/>
      <c r="BR65" s="192"/>
      <c r="BS65" s="83">
        <v>100.0</v>
      </c>
      <c r="BT65" s="118" t="s">
        <v>3580</v>
      </c>
      <c r="BU65" s="101"/>
      <c r="BV65" s="83">
        <v>600.0</v>
      </c>
      <c r="BW65" s="525" t="s">
        <v>4324</v>
      </c>
      <c r="BX65" s="35"/>
      <c r="BY65" s="35"/>
      <c r="BZ65" s="35"/>
      <c r="CA65" s="35"/>
    </row>
    <row r="66" ht="24.75" customHeight="1">
      <c r="A66" s="35"/>
      <c r="B66" s="21">
        <v>57.0</v>
      </c>
      <c r="C66" s="121">
        <v>0.0</v>
      </c>
      <c r="D66" s="100" t="s">
        <v>2940</v>
      </c>
      <c r="E66" s="83">
        <v>100.0</v>
      </c>
      <c r="F66" s="100" t="s">
        <v>2806</v>
      </c>
      <c r="G66" s="83">
        <v>100.0</v>
      </c>
      <c r="H66" s="100" t="s">
        <v>2974</v>
      </c>
      <c r="I66" s="83">
        <v>300.0</v>
      </c>
      <c r="J66" s="174" t="s">
        <v>2739</v>
      </c>
      <c r="K66" s="83">
        <v>200.0</v>
      </c>
      <c r="L66" s="522" t="s">
        <v>2704</v>
      </c>
      <c r="M66" s="83">
        <v>200.0</v>
      </c>
      <c r="N66" s="100" t="s">
        <v>2671</v>
      </c>
      <c r="O66" s="101"/>
      <c r="P66" s="35"/>
      <c r="Q66" s="83">
        <v>400.0</v>
      </c>
      <c r="R66" s="118" t="s">
        <v>4916</v>
      </c>
      <c r="S66" s="83">
        <v>300.0</v>
      </c>
      <c r="T66" s="100" t="s">
        <v>3514</v>
      </c>
      <c r="U66" s="83">
        <v>200.0</v>
      </c>
      <c r="V66" s="174" t="s">
        <v>2709</v>
      </c>
      <c r="W66" s="83">
        <v>200.0</v>
      </c>
      <c r="X66" s="100" t="s">
        <v>2710</v>
      </c>
      <c r="Y66" s="83">
        <v>200.0</v>
      </c>
      <c r="Z66" s="100" t="s">
        <v>2916</v>
      </c>
      <c r="AA66" s="83">
        <v>100.0</v>
      </c>
      <c r="AB66" s="158" t="s">
        <v>2712</v>
      </c>
      <c r="AC66" s="83">
        <v>300.0</v>
      </c>
      <c r="AD66" s="100" t="s">
        <v>2713</v>
      </c>
      <c r="AE66" s="83">
        <v>100.0</v>
      </c>
      <c r="AF66" s="100" t="s">
        <v>3083</v>
      </c>
      <c r="AG66" s="35"/>
      <c r="AI66" s="97"/>
      <c r="AJ66" s="137"/>
      <c r="AK66" s="35"/>
      <c r="AL66" s="35"/>
      <c r="AM66" s="218"/>
      <c r="AN66" s="35"/>
      <c r="AO66" s="142">
        <v>300.0</v>
      </c>
      <c r="AP66" s="524" t="s">
        <v>3898</v>
      </c>
      <c r="AQ66" s="35"/>
      <c r="AR66" s="35"/>
      <c r="AS66" s="101"/>
      <c r="AT66" s="35"/>
      <c r="AU66" s="83">
        <v>200.0</v>
      </c>
      <c r="AV66" s="100" t="s">
        <v>2720</v>
      </c>
      <c r="AW66" s="101"/>
      <c r="AX66" s="35"/>
      <c r="AY66" s="101"/>
      <c r="AZ66" s="111"/>
      <c r="BA66" s="101"/>
      <c r="BB66" s="35"/>
      <c r="BC66" s="83">
        <v>200.0</v>
      </c>
      <c r="BD66" s="500" t="s">
        <v>2722</v>
      </c>
      <c r="BE66" s="35"/>
      <c r="BF66" s="35"/>
      <c r="BG66" s="83">
        <v>300.0</v>
      </c>
      <c r="BH66" s="129" t="s">
        <v>2723</v>
      </c>
      <c r="BI66" s="97">
        <v>300.0</v>
      </c>
      <c r="BJ66" s="190" t="s">
        <v>2724</v>
      </c>
      <c r="BK66" s="184"/>
      <c r="BL66" s="185"/>
      <c r="BM66" s="185"/>
      <c r="BN66" s="185"/>
      <c r="BO66" s="185"/>
      <c r="BP66" s="185"/>
      <c r="BQ66" s="192"/>
      <c r="BR66" s="192"/>
      <c r="BS66" s="83">
        <v>0.0</v>
      </c>
      <c r="BT66" s="523" t="s">
        <v>7318</v>
      </c>
      <c r="BU66" s="101"/>
      <c r="BV66" s="83">
        <v>200.0</v>
      </c>
      <c r="BW66" s="493" t="s">
        <v>4371</v>
      </c>
      <c r="BX66" s="35"/>
      <c r="BY66" s="35"/>
      <c r="BZ66" s="35"/>
      <c r="CA66" s="35"/>
    </row>
    <row r="67" ht="24.75" customHeight="1">
      <c r="A67" s="35"/>
      <c r="B67" s="21">
        <v>58.0</v>
      </c>
      <c r="C67" s="121">
        <v>100.0</v>
      </c>
      <c r="D67" s="100" t="s">
        <v>2972</v>
      </c>
      <c r="E67" s="83">
        <v>50.0</v>
      </c>
      <c r="F67" s="100" t="s">
        <v>2841</v>
      </c>
      <c r="G67" s="83">
        <v>100.0</v>
      </c>
      <c r="H67" s="100" t="s">
        <v>3008</v>
      </c>
      <c r="I67" s="83">
        <v>300.0</v>
      </c>
      <c r="J67" s="174" t="s">
        <v>2773</v>
      </c>
      <c r="K67" s="83">
        <v>300.0</v>
      </c>
      <c r="L67" s="522" t="s">
        <v>2740</v>
      </c>
      <c r="M67" s="83">
        <v>200.0</v>
      </c>
      <c r="N67" s="100" t="s">
        <v>2705</v>
      </c>
      <c r="O67" s="101"/>
      <c r="P67" s="35"/>
      <c r="Q67" s="83">
        <v>400.0</v>
      </c>
      <c r="R67" s="118" t="s">
        <v>4928</v>
      </c>
      <c r="S67" s="83">
        <v>400.0</v>
      </c>
      <c r="T67" s="100" t="s">
        <v>3539</v>
      </c>
      <c r="U67" s="83">
        <v>300.0</v>
      </c>
      <c r="V67" s="174" t="s">
        <v>2745</v>
      </c>
      <c r="W67" s="83">
        <v>200.0</v>
      </c>
      <c r="X67" s="100" t="s">
        <v>2746</v>
      </c>
      <c r="Y67" s="83">
        <v>100.0</v>
      </c>
      <c r="Z67" s="100" t="s">
        <v>2984</v>
      </c>
      <c r="AA67" s="83">
        <v>200.0</v>
      </c>
      <c r="AB67" s="174" t="s">
        <v>2748</v>
      </c>
      <c r="AC67" s="83">
        <v>500.0</v>
      </c>
      <c r="AD67" s="100" t="s">
        <v>2749</v>
      </c>
      <c r="AE67" s="83">
        <v>200.0</v>
      </c>
      <c r="AF67" s="100" t="s">
        <v>3149</v>
      </c>
      <c r="AG67" s="35"/>
      <c r="AI67" s="97"/>
      <c r="AJ67" s="137"/>
      <c r="AK67" s="35"/>
      <c r="AL67" s="35"/>
      <c r="AM67" s="218"/>
      <c r="AN67" s="35"/>
      <c r="AQ67" s="35"/>
      <c r="AR67" s="35"/>
      <c r="AS67" s="101"/>
      <c r="AT67" s="35"/>
      <c r="AU67" s="83">
        <v>200.0</v>
      </c>
      <c r="AV67" s="100" t="s">
        <v>2755</v>
      </c>
      <c r="AW67" s="101"/>
      <c r="AX67" s="35"/>
      <c r="AY67" s="101"/>
      <c r="AZ67" s="111"/>
      <c r="BA67" s="101"/>
      <c r="BB67" s="35"/>
      <c r="BC67" s="83">
        <v>200.0</v>
      </c>
      <c r="BD67" s="500" t="s">
        <v>2756</v>
      </c>
      <c r="BE67" s="35"/>
      <c r="BF67" s="35"/>
      <c r="BG67" s="83">
        <v>200.0</v>
      </c>
      <c r="BH67" s="129" t="s">
        <v>2757</v>
      </c>
      <c r="BI67" s="97">
        <v>300.0</v>
      </c>
      <c r="BJ67" s="190" t="s">
        <v>2758</v>
      </c>
      <c r="BK67" s="184"/>
      <c r="BL67" s="185"/>
      <c r="BM67" s="185"/>
      <c r="BN67" s="185"/>
      <c r="BO67" s="185"/>
      <c r="BP67" s="185"/>
      <c r="BQ67" s="192"/>
      <c r="BR67" s="192"/>
      <c r="BS67" s="83">
        <v>100.0</v>
      </c>
      <c r="BT67" s="129" t="s">
        <v>7320</v>
      </c>
      <c r="BU67" s="101"/>
      <c r="BV67" s="83">
        <v>0.0</v>
      </c>
      <c r="BW67" s="493" t="s">
        <v>4387</v>
      </c>
      <c r="BX67" s="35"/>
      <c r="BY67" s="35"/>
      <c r="BZ67" s="35"/>
      <c r="CA67" s="35"/>
    </row>
    <row r="68" ht="24.75" customHeight="1">
      <c r="A68" s="35"/>
      <c r="B68" s="21">
        <v>59.0</v>
      </c>
      <c r="C68" s="83">
        <v>50.0</v>
      </c>
      <c r="D68" s="100" t="s">
        <v>3006</v>
      </c>
      <c r="E68" s="83">
        <v>200.0</v>
      </c>
      <c r="F68" s="100" t="s">
        <v>2873</v>
      </c>
      <c r="G68" s="83">
        <v>0.0</v>
      </c>
      <c r="H68" s="100" t="s">
        <v>3040</v>
      </c>
      <c r="I68" s="83">
        <v>300.0</v>
      </c>
      <c r="J68" s="174" t="s">
        <v>2808</v>
      </c>
      <c r="K68" s="83">
        <v>200.0</v>
      </c>
      <c r="L68" s="522" t="s">
        <v>2774</v>
      </c>
      <c r="M68" s="83">
        <v>200.0</v>
      </c>
      <c r="N68" s="100" t="s">
        <v>2741</v>
      </c>
      <c r="O68" s="101"/>
      <c r="P68" s="35"/>
      <c r="Q68" s="83">
        <v>500.0</v>
      </c>
      <c r="R68" s="118" t="s">
        <v>4938</v>
      </c>
      <c r="S68" s="83">
        <v>400.0</v>
      </c>
      <c r="T68" s="100" t="s">
        <v>3564</v>
      </c>
      <c r="U68" s="83">
        <v>200.0</v>
      </c>
      <c r="V68" s="174" t="s">
        <v>2779</v>
      </c>
      <c r="W68" s="83">
        <v>300.0</v>
      </c>
      <c r="X68" s="100" t="s">
        <v>2780</v>
      </c>
      <c r="Y68" s="83">
        <v>100.0</v>
      </c>
      <c r="Z68" s="118" t="s">
        <v>3017</v>
      </c>
      <c r="AA68" s="83">
        <v>200.0</v>
      </c>
      <c r="AB68" s="174" t="s">
        <v>2782</v>
      </c>
      <c r="AC68" s="83">
        <v>300.0</v>
      </c>
      <c r="AD68" s="100" t="s">
        <v>2783</v>
      </c>
      <c r="AE68" s="83">
        <v>200.0</v>
      </c>
      <c r="AF68" s="100" t="s">
        <v>175</v>
      </c>
      <c r="AG68" s="35"/>
      <c r="AI68" s="97"/>
      <c r="AJ68" s="35"/>
      <c r="AK68" s="35"/>
      <c r="AL68" s="35"/>
      <c r="AM68" s="218"/>
      <c r="AN68" s="35"/>
      <c r="AO68" s="35"/>
      <c r="AQ68" s="35"/>
      <c r="AR68" s="35"/>
      <c r="AS68" s="101"/>
      <c r="AT68" s="35"/>
      <c r="AU68" s="83">
        <v>300.0</v>
      </c>
      <c r="AV68" s="100" t="s">
        <v>2790</v>
      </c>
      <c r="AW68" s="101"/>
      <c r="AX68" s="35"/>
      <c r="AY68" s="101"/>
      <c r="AZ68" s="111"/>
      <c r="BA68" s="101"/>
      <c r="BB68" s="35"/>
      <c r="BC68" s="83">
        <v>200.0</v>
      </c>
      <c r="BD68" s="500" t="s">
        <v>2791</v>
      </c>
      <c r="BE68" s="35"/>
      <c r="BF68" s="35"/>
      <c r="BG68" s="83">
        <v>600.0</v>
      </c>
      <c r="BH68" s="129" t="s">
        <v>2792</v>
      </c>
      <c r="BI68" s="97">
        <v>300.0</v>
      </c>
      <c r="BJ68" s="120" t="s">
        <v>2793</v>
      </c>
      <c r="BK68" s="83"/>
      <c r="BL68" s="137"/>
      <c r="BM68" s="101"/>
      <c r="BN68" s="137"/>
      <c r="BO68" s="101"/>
      <c r="BP68" s="137"/>
      <c r="BQ68" s="101"/>
      <c r="BR68" s="101"/>
      <c r="BS68" s="83">
        <v>500.0</v>
      </c>
      <c r="BT68" s="118" t="s">
        <v>7321</v>
      </c>
      <c r="BU68" s="101"/>
      <c r="BV68" s="83">
        <v>300.0</v>
      </c>
      <c r="BW68" s="525" t="s">
        <v>4066</v>
      </c>
      <c r="BX68" s="35"/>
      <c r="BY68" s="35"/>
      <c r="BZ68" s="35"/>
      <c r="CA68" s="35"/>
    </row>
    <row r="69" ht="24.75" customHeight="1">
      <c r="A69" s="35"/>
      <c r="B69" s="21">
        <v>60.0</v>
      </c>
      <c r="C69" s="83">
        <v>50.0</v>
      </c>
      <c r="D69" s="100" t="s">
        <v>3038</v>
      </c>
      <c r="E69" s="83">
        <v>100.0</v>
      </c>
      <c r="F69" s="100" t="s">
        <v>2906</v>
      </c>
      <c r="G69" s="83">
        <v>100.0</v>
      </c>
      <c r="H69" s="100" t="s">
        <v>3071</v>
      </c>
      <c r="I69" s="83">
        <v>300.0</v>
      </c>
      <c r="J69" s="174" t="s">
        <v>2843</v>
      </c>
      <c r="K69" s="83">
        <v>200.0</v>
      </c>
      <c r="L69" s="522" t="s">
        <v>2809</v>
      </c>
      <c r="M69" s="83">
        <v>200.0</v>
      </c>
      <c r="N69" s="100" t="s">
        <v>2775</v>
      </c>
      <c r="O69" s="101"/>
      <c r="P69" s="35"/>
      <c r="Q69" s="83">
        <v>500.0</v>
      </c>
      <c r="R69" s="118" t="s">
        <v>4957</v>
      </c>
      <c r="S69" s="83">
        <v>500.0</v>
      </c>
      <c r="T69" s="100" t="s">
        <v>3589</v>
      </c>
      <c r="U69" s="83">
        <v>200.0</v>
      </c>
      <c r="V69" s="174" t="s">
        <v>2814</v>
      </c>
      <c r="W69" s="83">
        <v>300.0</v>
      </c>
      <c r="X69" s="100" t="s">
        <v>2815</v>
      </c>
      <c r="Y69" s="83">
        <v>200.0</v>
      </c>
      <c r="Z69" s="118" t="s">
        <v>3048</v>
      </c>
      <c r="AA69" s="83">
        <v>100.0</v>
      </c>
      <c r="AB69" s="158" t="s">
        <v>2817</v>
      </c>
      <c r="AC69" s="83">
        <v>600.0</v>
      </c>
      <c r="AD69" s="100" t="s">
        <v>2818</v>
      </c>
      <c r="AE69" s="83">
        <v>200.0</v>
      </c>
      <c r="AF69" s="100" t="s">
        <v>2954</v>
      </c>
      <c r="AG69" s="35"/>
      <c r="AI69" s="97"/>
      <c r="AJ69" s="35"/>
      <c r="AK69" s="35"/>
      <c r="AL69" s="35"/>
      <c r="AM69" s="218"/>
      <c r="AN69" s="35"/>
      <c r="AO69" s="35"/>
      <c r="AQ69" s="35"/>
      <c r="AR69" s="35"/>
      <c r="AS69" s="101"/>
      <c r="AT69" s="35"/>
      <c r="AU69" s="83">
        <v>300.0</v>
      </c>
      <c r="AV69" s="100" t="s">
        <v>2824</v>
      </c>
      <c r="AW69" s="101"/>
      <c r="AX69" s="35"/>
      <c r="AY69" s="101"/>
      <c r="AZ69" s="111"/>
      <c r="BA69" s="101"/>
      <c r="BB69" s="35"/>
      <c r="BC69" s="83">
        <v>200.0</v>
      </c>
      <c r="BD69" s="500" t="s">
        <v>2825</v>
      </c>
      <c r="BE69" s="35"/>
      <c r="BF69" s="35"/>
      <c r="BG69" s="83">
        <v>800.0</v>
      </c>
      <c r="BH69" s="129" t="s">
        <v>2826</v>
      </c>
      <c r="BI69" s="97">
        <v>300.0</v>
      </c>
      <c r="BJ69" s="120" t="s">
        <v>2827</v>
      </c>
      <c r="BK69" s="83"/>
      <c r="BL69" s="137"/>
      <c r="BM69" s="101"/>
      <c r="BN69" s="137"/>
      <c r="BO69" s="101"/>
      <c r="BP69" s="137"/>
      <c r="BQ69" s="101"/>
      <c r="BR69" s="101"/>
      <c r="BS69" s="83">
        <v>500.0</v>
      </c>
      <c r="BT69" s="118" t="s">
        <v>7322</v>
      </c>
      <c r="BU69" s="101"/>
      <c r="BV69" s="83">
        <v>400.0</v>
      </c>
      <c r="BW69" s="222" t="s">
        <v>2939</v>
      </c>
      <c r="BX69" s="35"/>
      <c r="BY69" s="35"/>
      <c r="BZ69" s="35"/>
      <c r="CA69" s="35"/>
    </row>
    <row r="70" ht="24.75" customHeight="1">
      <c r="A70" s="35"/>
      <c r="B70" s="21">
        <v>61.0</v>
      </c>
      <c r="C70" s="83">
        <v>50.0</v>
      </c>
      <c r="D70" s="100" t="s">
        <v>3069</v>
      </c>
      <c r="E70" s="83">
        <v>100.0</v>
      </c>
      <c r="F70" s="100" t="s">
        <v>2941</v>
      </c>
      <c r="G70" s="83">
        <v>100.0</v>
      </c>
      <c r="H70" s="100" t="s">
        <v>3169</v>
      </c>
      <c r="I70" s="83">
        <v>200.0</v>
      </c>
      <c r="J70" s="174" t="s">
        <v>2875</v>
      </c>
      <c r="K70" s="83">
        <v>200.0</v>
      </c>
      <c r="L70" s="522" t="s">
        <v>2844</v>
      </c>
      <c r="M70" s="83">
        <v>200.0</v>
      </c>
      <c r="N70" s="100" t="s">
        <v>2810</v>
      </c>
      <c r="O70" s="101"/>
      <c r="P70" s="35"/>
      <c r="Q70" s="83">
        <v>500.0</v>
      </c>
      <c r="R70" s="118" t="s">
        <v>4966</v>
      </c>
      <c r="S70" s="83">
        <v>500.0</v>
      </c>
      <c r="T70" s="89" t="s">
        <v>3612</v>
      </c>
      <c r="U70" s="83">
        <v>100.0</v>
      </c>
      <c r="V70" s="100" t="s">
        <v>2848</v>
      </c>
      <c r="W70" s="83">
        <v>500.0</v>
      </c>
      <c r="X70" s="100" t="s">
        <v>2849</v>
      </c>
      <c r="Y70" s="83">
        <v>200.0</v>
      </c>
      <c r="Z70" s="100" t="s">
        <v>3113</v>
      </c>
      <c r="AA70" s="83">
        <v>100.0</v>
      </c>
      <c r="AB70" s="174" t="s">
        <v>2851</v>
      </c>
      <c r="AC70" s="83">
        <v>200.0</v>
      </c>
      <c r="AD70" s="100" t="s">
        <v>2852</v>
      </c>
      <c r="AE70" s="83">
        <v>300.0</v>
      </c>
      <c r="AF70" s="100" t="s">
        <v>3213</v>
      </c>
      <c r="AG70" s="35"/>
      <c r="AI70" s="97"/>
      <c r="AJ70" s="35"/>
      <c r="AK70" s="35"/>
      <c r="AL70" s="35"/>
      <c r="AM70" s="218"/>
      <c r="AN70" s="35"/>
      <c r="AO70" s="35"/>
      <c r="AP70" s="35"/>
      <c r="AQ70" s="35"/>
      <c r="AR70" s="35"/>
      <c r="AS70" s="101"/>
      <c r="AT70" s="35"/>
      <c r="AU70" s="83">
        <v>200.0</v>
      </c>
      <c r="AV70" s="100" t="s">
        <v>2857</v>
      </c>
      <c r="AW70" s="101"/>
      <c r="AX70" s="35"/>
      <c r="AY70" s="101"/>
      <c r="AZ70" s="111"/>
      <c r="BA70" s="101"/>
      <c r="BB70" s="35"/>
      <c r="BC70" s="83">
        <v>200.0</v>
      </c>
      <c r="BD70" s="500" t="s">
        <v>2858</v>
      </c>
      <c r="BE70" s="35"/>
      <c r="BF70" s="35"/>
      <c r="BG70" s="83">
        <v>500.0</v>
      </c>
      <c r="BH70" s="129" t="s">
        <v>2859</v>
      </c>
      <c r="BI70" s="97">
        <v>300.0</v>
      </c>
      <c r="BJ70" s="534" t="s">
        <v>2860</v>
      </c>
      <c r="BK70" s="83"/>
      <c r="BL70" s="137"/>
      <c r="BM70" s="101"/>
      <c r="BN70" s="137"/>
      <c r="BO70" s="101"/>
      <c r="BP70" s="137"/>
      <c r="BQ70" s="101"/>
      <c r="BR70" s="101"/>
      <c r="BS70" s="83">
        <v>500.0</v>
      </c>
      <c r="BT70" s="118" t="s">
        <v>7323</v>
      </c>
      <c r="BU70" s="101"/>
      <c r="BV70" s="83">
        <v>100.0</v>
      </c>
      <c r="BW70" s="527" t="s">
        <v>2971</v>
      </c>
      <c r="BX70" s="35"/>
      <c r="BY70" s="35"/>
      <c r="BZ70" s="35"/>
      <c r="CA70" s="35"/>
    </row>
    <row r="71" ht="24.75" customHeight="1">
      <c r="A71" s="35"/>
      <c r="B71" s="21">
        <v>62.0</v>
      </c>
      <c r="C71" s="83">
        <v>100.0</v>
      </c>
      <c r="D71" s="100" t="s">
        <v>3102</v>
      </c>
      <c r="E71" s="83">
        <v>100.0</v>
      </c>
      <c r="F71" s="100" t="s">
        <v>2973</v>
      </c>
      <c r="G71" s="83">
        <v>0.0</v>
      </c>
      <c r="H71" s="100" t="s">
        <v>3201</v>
      </c>
      <c r="I71" s="83">
        <v>300.0</v>
      </c>
      <c r="J71" s="174" t="s">
        <v>2908</v>
      </c>
      <c r="K71" s="83">
        <v>300.0</v>
      </c>
      <c r="L71" s="522" t="s">
        <v>2876</v>
      </c>
      <c r="M71" s="83">
        <v>200.0</v>
      </c>
      <c r="N71" s="100" t="s">
        <v>2845</v>
      </c>
      <c r="O71" s="101"/>
      <c r="P71" s="35"/>
      <c r="Q71" s="83">
        <v>400.0</v>
      </c>
      <c r="R71" s="118" t="s">
        <v>4976</v>
      </c>
      <c r="S71" s="83">
        <v>300.0</v>
      </c>
      <c r="T71" s="89" t="s">
        <v>3636</v>
      </c>
      <c r="U71" s="83">
        <v>200.0</v>
      </c>
      <c r="V71" s="100" t="s">
        <v>2880</v>
      </c>
      <c r="W71" s="83">
        <v>300.0</v>
      </c>
      <c r="X71" s="100" t="s">
        <v>2881</v>
      </c>
      <c r="Y71" s="83">
        <v>300.0</v>
      </c>
      <c r="Z71" s="100" t="s">
        <v>3146</v>
      </c>
      <c r="AA71" s="83">
        <v>200.0</v>
      </c>
      <c r="AB71" s="174" t="s">
        <v>2883</v>
      </c>
      <c r="AC71" s="83">
        <v>300.0</v>
      </c>
      <c r="AD71" s="100" t="s">
        <v>2884</v>
      </c>
      <c r="AE71" s="83">
        <v>200.0</v>
      </c>
      <c r="AF71" s="100" t="s">
        <v>2069</v>
      </c>
      <c r="AG71" s="35"/>
      <c r="AH71" s="201"/>
      <c r="AI71" s="97"/>
      <c r="AJ71" s="35"/>
      <c r="AK71" s="35"/>
      <c r="AL71" s="35"/>
      <c r="AM71" s="218"/>
      <c r="AN71" s="35"/>
      <c r="AO71" s="35"/>
      <c r="AP71" s="35"/>
      <c r="AQ71" s="35"/>
      <c r="AR71" s="35"/>
      <c r="AS71" s="101"/>
      <c r="AT71" s="35"/>
      <c r="AU71" s="83">
        <v>200.0</v>
      </c>
      <c r="AV71" s="100" t="s">
        <v>2890</v>
      </c>
      <c r="AW71" s="101"/>
      <c r="AX71" s="35"/>
      <c r="AY71" s="101"/>
      <c r="AZ71" s="111"/>
      <c r="BA71" s="101"/>
      <c r="BB71" s="35"/>
      <c r="BC71" s="83">
        <v>200.0</v>
      </c>
      <c r="BD71" s="491" t="s">
        <v>2891</v>
      </c>
      <c r="BE71" s="35"/>
      <c r="BF71" s="35"/>
      <c r="BG71" s="83">
        <v>400.0</v>
      </c>
      <c r="BH71" s="129" t="s">
        <v>2892</v>
      </c>
      <c r="BI71" s="97">
        <v>300.0</v>
      </c>
      <c r="BJ71" s="120" t="s">
        <v>2893</v>
      </c>
      <c r="BK71" s="83"/>
      <c r="BL71" s="137"/>
      <c r="BM71" s="101"/>
      <c r="BN71" s="137"/>
      <c r="BO71" s="101"/>
      <c r="BP71" s="137"/>
      <c r="BQ71" s="101"/>
      <c r="BR71" s="101"/>
      <c r="BS71" s="83">
        <v>500.0</v>
      </c>
      <c r="BT71" s="118" t="s">
        <v>7324</v>
      </c>
      <c r="BU71" s="101"/>
      <c r="BV71" s="83">
        <v>100.0</v>
      </c>
      <c r="BW71" s="527" t="s">
        <v>3005</v>
      </c>
      <c r="BX71" s="35"/>
      <c r="BY71" s="35"/>
      <c r="BZ71" s="35"/>
      <c r="CA71" s="35"/>
    </row>
    <row r="72" ht="24.75" customHeight="1">
      <c r="A72" s="35"/>
      <c r="B72" s="21">
        <v>63.0</v>
      </c>
      <c r="C72" s="83">
        <v>50.0</v>
      </c>
      <c r="D72" s="100" t="s">
        <v>3135</v>
      </c>
      <c r="E72" s="83">
        <v>500.0</v>
      </c>
      <c r="F72" s="100" t="s">
        <v>3007</v>
      </c>
      <c r="G72" s="83">
        <v>100.0</v>
      </c>
      <c r="H72" s="100" t="s">
        <v>3234</v>
      </c>
      <c r="I72" s="83">
        <v>100.0</v>
      </c>
      <c r="J72" s="174" t="s">
        <v>2943</v>
      </c>
      <c r="K72" s="83">
        <v>300.0</v>
      </c>
      <c r="L72" s="522" t="s">
        <v>2909</v>
      </c>
      <c r="M72" s="83">
        <v>200.0</v>
      </c>
      <c r="N72" s="100" t="s">
        <v>2877</v>
      </c>
      <c r="O72" s="101"/>
      <c r="P72" s="35"/>
      <c r="Q72" s="83">
        <v>500.0</v>
      </c>
      <c r="R72" s="118" t="s">
        <v>4986</v>
      </c>
      <c r="S72" s="83">
        <v>200.0</v>
      </c>
      <c r="T72" s="89" t="s">
        <v>3660</v>
      </c>
      <c r="U72" s="83">
        <v>100.0</v>
      </c>
      <c r="V72" s="100" t="s">
        <v>2914</v>
      </c>
      <c r="W72" s="83">
        <v>300.0</v>
      </c>
      <c r="X72" s="100" t="s">
        <v>2915</v>
      </c>
      <c r="Y72" s="83">
        <v>200.0</v>
      </c>
      <c r="Z72" s="118" t="s">
        <v>3178</v>
      </c>
      <c r="AA72" s="83">
        <v>100.0</v>
      </c>
      <c r="AB72" s="174" t="s">
        <v>2917</v>
      </c>
      <c r="AC72" s="83">
        <v>400.0</v>
      </c>
      <c r="AD72" s="100" t="s">
        <v>2918</v>
      </c>
      <c r="AE72" s="83">
        <v>200.0</v>
      </c>
      <c r="AF72" s="100" t="s">
        <v>532</v>
      </c>
      <c r="AG72" s="35"/>
      <c r="AI72" s="97"/>
      <c r="AJ72" s="35"/>
      <c r="AK72" s="35"/>
      <c r="AL72" s="35"/>
      <c r="AM72" s="218"/>
      <c r="AN72" s="35"/>
      <c r="AO72" s="35"/>
      <c r="AP72" s="35"/>
      <c r="AQ72" s="35"/>
      <c r="AR72" s="35"/>
      <c r="AS72" s="101"/>
      <c r="AT72" s="35"/>
      <c r="AU72" s="83">
        <v>200.0</v>
      </c>
      <c r="AV72" s="100" t="s">
        <v>2925</v>
      </c>
      <c r="AW72" s="101"/>
      <c r="AX72" s="35"/>
      <c r="AY72" s="101"/>
      <c r="AZ72" s="111"/>
      <c r="BA72" s="101"/>
      <c r="BB72" s="35"/>
      <c r="BC72" s="83">
        <v>200.0</v>
      </c>
      <c r="BD72" s="491" t="s">
        <v>2926</v>
      </c>
      <c r="BE72" s="35"/>
      <c r="BF72" s="35"/>
      <c r="BG72" s="83">
        <v>200.0</v>
      </c>
      <c r="BH72" s="129" t="s">
        <v>2927</v>
      </c>
      <c r="BI72" s="161">
        <v>300.0</v>
      </c>
      <c r="BJ72" s="195" t="s">
        <v>2928</v>
      </c>
      <c r="BK72" s="83"/>
      <c r="BL72" s="137"/>
      <c r="BM72" s="101"/>
      <c r="BN72" s="137"/>
      <c r="BO72" s="101"/>
      <c r="BP72" s="137"/>
      <c r="BQ72" s="101"/>
      <c r="BR72" s="101"/>
      <c r="BS72" s="83">
        <v>500.0</v>
      </c>
      <c r="BT72" s="118" t="s">
        <v>7325</v>
      </c>
      <c r="BU72" s="101"/>
      <c r="BV72" s="83">
        <v>0.0</v>
      </c>
      <c r="BW72" s="527" t="s">
        <v>3037</v>
      </c>
      <c r="BX72" s="35"/>
      <c r="BY72" s="35"/>
      <c r="BZ72" s="35"/>
      <c r="CA72" s="35"/>
    </row>
    <row r="73" ht="24.75" customHeight="1">
      <c r="A73" s="35"/>
      <c r="B73" s="21">
        <v>64.0</v>
      </c>
      <c r="C73" s="83">
        <v>50.0</v>
      </c>
      <c r="D73" s="174" t="s">
        <v>3167</v>
      </c>
      <c r="E73" s="83">
        <v>100.0</v>
      </c>
      <c r="F73" s="100" t="s">
        <v>3039</v>
      </c>
      <c r="G73" s="83">
        <v>100.0</v>
      </c>
      <c r="H73" s="100" t="s">
        <v>3264</v>
      </c>
      <c r="I73" s="83">
        <v>200.0</v>
      </c>
      <c r="J73" s="174" t="s">
        <v>2975</v>
      </c>
      <c r="K73" s="83">
        <v>200.0</v>
      </c>
      <c r="L73" s="522" t="s">
        <v>2944</v>
      </c>
      <c r="M73" s="83">
        <v>200.0</v>
      </c>
      <c r="N73" s="100" t="s">
        <v>2910</v>
      </c>
      <c r="O73" s="101"/>
      <c r="P73" s="35"/>
      <c r="Q73" s="83">
        <v>400.0</v>
      </c>
      <c r="R73" s="118" t="s">
        <v>4995</v>
      </c>
      <c r="S73" s="83">
        <v>300.0</v>
      </c>
      <c r="T73" s="89" t="s">
        <v>3685</v>
      </c>
      <c r="U73" s="83">
        <v>100.0</v>
      </c>
      <c r="V73" s="100" t="s">
        <v>2949</v>
      </c>
      <c r="W73" s="83">
        <v>300.0</v>
      </c>
      <c r="X73" s="100" t="s">
        <v>2950</v>
      </c>
      <c r="Y73" s="83">
        <v>200.0</v>
      </c>
      <c r="Z73" s="100" t="s">
        <v>7316</v>
      </c>
      <c r="AA73" s="83">
        <v>300.0</v>
      </c>
      <c r="AB73" s="158" t="s">
        <v>2952</v>
      </c>
      <c r="AC73" s="83">
        <v>500.0</v>
      </c>
      <c r="AD73" s="100" t="s">
        <v>2953</v>
      </c>
      <c r="AE73" s="83">
        <v>300.0</v>
      </c>
      <c r="AF73" s="100" t="s">
        <v>786</v>
      </c>
      <c r="AG73" s="35"/>
      <c r="AH73" s="203"/>
      <c r="AI73" s="35"/>
      <c r="AJ73" s="35"/>
      <c r="AK73" s="35"/>
      <c r="AL73" s="35"/>
      <c r="AM73" s="218"/>
      <c r="AN73" s="35"/>
      <c r="AO73" s="35"/>
      <c r="AP73" s="35"/>
      <c r="AQ73" s="35"/>
      <c r="AR73" s="35"/>
      <c r="AS73" s="101"/>
      <c r="AT73" s="35"/>
      <c r="AU73" s="83">
        <v>200.0</v>
      </c>
      <c r="AV73" s="100" t="s">
        <v>2959</v>
      </c>
      <c r="AW73" s="101"/>
      <c r="AX73" s="35"/>
      <c r="AY73" s="101"/>
      <c r="AZ73" s="111"/>
      <c r="BA73" s="101"/>
      <c r="BB73" s="35"/>
      <c r="BC73" s="83">
        <v>200.0</v>
      </c>
      <c r="BD73" s="491" t="s">
        <v>2960</v>
      </c>
      <c r="BE73" s="35"/>
      <c r="BF73" s="35"/>
      <c r="BG73" s="83">
        <v>200.0</v>
      </c>
      <c r="BH73" s="129" t="s">
        <v>2961</v>
      </c>
      <c r="BI73" s="101"/>
      <c r="BJ73" s="137"/>
      <c r="BK73" s="101"/>
      <c r="BL73" s="137"/>
      <c r="BM73" s="101"/>
      <c r="BN73" s="137"/>
      <c r="BO73" s="101"/>
      <c r="BP73" s="137"/>
      <c r="BQ73" s="101"/>
      <c r="BR73" s="101"/>
      <c r="BS73" s="83">
        <v>100.0</v>
      </c>
      <c r="BT73" s="118" t="s">
        <v>7350</v>
      </c>
      <c r="BU73" s="101"/>
      <c r="BV73" s="83">
        <v>100.0</v>
      </c>
      <c r="BW73" s="225" t="s">
        <v>3068</v>
      </c>
      <c r="BX73" s="35"/>
      <c r="BY73" s="35"/>
      <c r="BZ73" s="35"/>
      <c r="CA73" s="35"/>
    </row>
    <row r="74" ht="24.75" customHeight="1">
      <c r="A74" s="35"/>
      <c r="B74" s="21">
        <v>65.0</v>
      </c>
      <c r="C74" s="83">
        <v>100.0</v>
      </c>
      <c r="D74" s="158" t="s">
        <v>3199</v>
      </c>
      <c r="E74" s="83">
        <v>50.0</v>
      </c>
      <c r="F74" s="100" t="s">
        <v>3070</v>
      </c>
      <c r="G74" s="83">
        <v>100.0</v>
      </c>
      <c r="H74" s="118" t="s">
        <v>3292</v>
      </c>
      <c r="I74" s="83">
        <v>100.0</v>
      </c>
      <c r="J74" s="174" t="s">
        <v>3009</v>
      </c>
      <c r="K74" s="83">
        <v>300.0</v>
      </c>
      <c r="L74" s="522" t="s">
        <v>2976</v>
      </c>
      <c r="M74" s="83">
        <v>200.0</v>
      </c>
      <c r="N74" s="100" t="s">
        <v>2945</v>
      </c>
      <c r="O74" s="101"/>
      <c r="P74" s="35"/>
      <c r="Q74" s="83">
        <v>400.0</v>
      </c>
      <c r="R74" s="118" t="s">
        <v>5004</v>
      </c>
      <c r="S74" s="83">
        <v>300.0</v>
      </c>
      <c r="T74" s="89" t="s">
        <v>3708</v>
      </c>
      <c r="U74" s="83">
        <v>200.0</v>
      </c>
      <c r="V74" s="100" t="s">
        <v>2982</v>
      </c>
      <c r="W74" s="83">
        <v>300.0</v>
      </c>
      <c r="X74" s="100" t="s">
        <v>2983</v>
      </c>
      <c r="Y74" s="83">
        <v>200.0</v>
      </c>
      <c r="Z74" s="100" t="s">
        <v>3210</v>
      </c>
      <c r="AA74" s="83">
        <v>100.0</v>
      </c>
      <c r="AB74" s="174" t="s">
        <v>2985</v>
      </c>
      <c r="AC74" s="83">
        <v>300.0</v>
      </c>
      <c r="AD74" s="100" t="s">
        <v>2986</v>
      </c>
      <c r="AE74" s="83">
        <v>50.0</v>
      </c>
      <c r="AF74" s="100" t="s">
        <v>736</v>
      </c>
      <c r="AG74" s="35"/>
      <c r="AI74" s="35"/>
      <c r="AJ74" s="35"/>
      <c r="AK74" s="35"/>
      <c r="AL74" s="35"/>
      <c r="AM74" s="218"/>
      <c r="AN74" s="35"/>
      <c r="AO74" s="35"/>
      <c r="AP74" s="35"/>
      <c r="AQ74" s="35"/>
      <c r="AR74" s="35"/>
      <c r="AS74" s="101"/>
      <c r="AT74" s="35"/>
      <c r="AU74" s="83">
        <v>300.0</v>
      </c>
      <c r="AV74" s="100" t="s">
        <v>2992</v>
      </c>
      <c r="AW74" s="101"/>
      <c r="AX74" s="35"/>
      <c r="AY74" s="101"/>
      <c r="AZ74" s="111"/>
      <c r="BA74" s="101"/>
      <c r="BB74" s="35"/>
      <c r="BC74" s="83">
        <v>200.0</v>
      </c>
      <c r="BD74" s="491" t="s">
        <v>2993</v>
      </c>
      <c r="BE74" s="35"/>
      <c r="BF74" s="35"/>
      <c r="BG74" s="83">
        <v>200.0</v>
      </c>
      <c r="BH74" s="129" t="s">
        <v>2994</v>
      </c>
      <c r="BI74" s="101"/>
      <c r="BJ74" s="137"/>
      <c r="BK74" s="101"/>
      <c r="BL74" s="137"/>
      <c r="BM74" s="101"/>
      <c r="BN74" s="137"/>
      <c r="BO74" s="101"/>
      <c r="BP74" s="137"/>
      <c r="BQ74" s="101"/>
      <c r="BR74" s="101"/>
      <c r="BS74" s="83">
        <v>100.0</v>
      </c>
      <c r="BT74" s="118" t="s">
        <v>3675</v>
      </c>
      <c r="BU74" s="35"/>
      <c r="BV74" s="83">
        <v>100.0</v>
      </c>
      <c r="BW74" s="225" t="s">
        <v>3134</v>
      </c>
      <c r="BX74" s="35"/>
      <c r="BY74" s="35"/>
      <c r="BZ74" s="35"/>
      <c r="CA74" s="35"/>
    </row>
    <row r="75" ht="24.75" customHeight="1">
      <c r="A75" s="35"/>
      <c r="B75" s="21">
        <v>66.0</v>
      </c>
      <c r="C75" s="83">
        <v>50.0</v>
      </c>
      <c r="D75" s="158" t="s">
        <v>3232</v>
      </c>
      <c r="E75" s="83">
        <v>50.0</v>
      </c>
      <c r="F75" s="100" t="s">
        <v>3103</v>
      </c>
      <c r="G75" s="83">
        <v>300.0</v>
      </c>
      <c r="H75" s="100" t="s">
        <v>3320</v>
      </c>
      <c r="I75" s="83">
        <v>300.0</v>
      </c>
      <c r="J75" s="174" t="s">
        <v>3041</v>
      </c>
      <c r="K75" s="83">
        <v>400.0</v>
      </c>
      <c r="L75" s="522" t="s">
        <v>3010</v>
      </c>
      <c r="M75" s="83">
        <v>200.0</v>
      </c>
      <c r="N75" s="100" t="s">
        <v>2977</v>
      </c>
      <c r="O75" s="101"/>
      <c r="P75" s="35"/>
      <c r="Q75" s="83">
        <v>600.0</v>
      </c>
      <c r="R75" s="118" t="s">
        <v>5014</v>
      </c>
      <c r="S75" s="83">
        <v>200.0</v>
      </c>
      <c r="T75" s="89" t="s">
        <v>3755</v>
      </c>
      <c r="U75" s="83">
        <v>200.0</v>
      </c>
      <c r="V75" s="100" t="s">
        <v>3015</v>
      </c>
      <c r="W75" s="83">
        <v>300.0</v>
      </c>
      <c r="X75" s="100" t="s">
        <v>3016</v>
      </c>
      <c r="Y75" s="83">
        <v>100.0</v>
      </c>
      <c r="Z75" s="100" t="s">
        <v>3243</v>
      </c>
      <c r="AA75" s="83">
        <v>100.0</v>
      </c>
      <c r="AB75" s="158" t="s">
        <v>3018</v>
      </c>
      <c r="AC75" s="83">
        <v>200.0</v>
      </c>
      <c r="AD75" s="100" t="s">
        <v>3019</v>
      </c>
      <c r="AE75" s="83">
        <v>200.0</v>
      </c>
      <c r="AF75" s="118" t="s">
        <v>2276</v>
      </c>
      <c r="AG75" s="35"/>
      <c r="AI75" s="35"/>
      <c r="AJ75" s="35"/>
      <c r="AK75" s="35"/>
      <c r="AL75" s="35"/>
      <c r="AM75" s="218"/>
      <c r="AN75" s="35"/>
      <c r="AO75" s="35"/>
      <c r="AP75" s="35"/>
      <c r="AQ75" s="35"/>
      <c r="AR75" s="35"/>
      <c r="AS75" s="101"/>
      <c r="AT75" s="35"/>
      <c r="AU75" s="83">
        <v>200.0</v>
      </c>
      <c r="AV75" s="100" t="s">
        <v>3025</v>
      </c>
      <c r="AW75" s="101"/>
      <c r="AX75" s="35"/>
      <c r="AY75" s="101"/>
      <c r="AZ75" s="111"/>
      <c r="BA75" s="101"/>
      <c r="BB75" s="35"/>
      <c r="BC75" s="83">
        <v>200.0</v>
      </c>
      <c r="BD75" s="491" t="s">
        <v>3026</v>
      </c>
      <c r="BE75" s="35"/>
      <c r="BF75" s="35"/>
      <c r="BG75" s="83">
        <v>900.0</v>
      </c>
      <c r="BH75" s="129" t="s">
        <v>3027</v>
      </c>
      <c r="BI75" s="101"/>
      <c r="BJ75" s="137"/>
      <c r="BK75" s="101"/>
      <c r="BL75" s="137"/>
      <c r="BM75" s="101"/>
      <c r="BN75" s="137"/>
      <c r="BO75" s="101"/>
      <c r="BP75" s="137"/>
      <c r="BQ75" s="101"/>
      <c r="BR75" s="101"/>
      <c r="BS75" s="83">
        <v>300.0</v>
      </c>
      <c r="BT75" s="118" t="s">
        <v>7351</v>
      </c>
      <c r="BU75" s="35"/>
      <c r="BV75" s="83">
        <v>100.0</v>
      </c>
      <c r="BW75" s="225" t="s">
        <v>3166</v>
      </c>
      <c r="BX75" s="35"/>
      <c r="BY75" s="35"/>
      <c r="BZ75" s="35"/>
      <c r="CA75" s="35"/>
    </row>
    <row r="76" ht="24.75" customHeight="1">
      <c r="A76" s="35"/>
      <c r="B76" s="21">
        <v>67.0</v>
      </c>
      <c r="C76" s="83">
        <v>50.0</v>
      </c>
      <c r="D76" s="174" t="s">
        <v>3262</v>
      </c>
      <c r="E76" s="83">
        <v>300.0</v>
      </c>
      <c r="F76" s="100" t="s">
        <v>3136</v>
      </c>
      <c r="G76" s="83">
        <v>0.0</v>
      </c>
      <c r="H76" s="100" t="s">
        <v>3348</v>
      </c>
      <c r="I76" s="83">
        <v>300.0</v>
      </c>
      <c r="J76" s="158" t="s">
        <v>3072</v>
      </c>
      <c r="K76" s="83">
        <v>200.0</v>
      </c>
      <c r="L76" s="522" t="s">
        <v>3042</v>
      </c>
      <c r="M76" s="83">
        <v>200.0</v>
      </c>
      <c r="N76" s="100" t="s">
        <v>3011</v>
      </c>
      <c r="O76" s="101"/>
      <c r="P76" s="35"/>
      <c r="Q76" s="83">
        <v>600.0</v>
      </c>
      <c r="R76" s="118" t="s">
        <v>5024</v>
      </c>
      <c r="S76" s="83">
        <v>200.0</v>
      </c>
      <c r="T76" s="89" t="s">
        <v>3778</v>
      </c>
      <c r="U76" s="83">
        <v>300.0</v>
      </c>
      <c r="V76" s="174" t="s">
        <v>3046</v>
      </c>
      <c r="W76" s="83">
        <v>300.0</v>
      </c>
      <c r="X76" s="100" t="s">
        <v>3047</v>
      </c>
      <c r="Y76" s="83">
        <v>300.0</v>
      </c>
      <c r="Z76" s="118" t="s">
        <v>3300</v>
      </c>
      <c r="AA76" s="83">
        <v>200.0</v>
      </c>
      <c r="AB76" s="174" t="s">
        <v>3049</v>
      </c>
      <c r="AC76" s="83">
        <v>100.0</v>
      </c>
      <c r="AD76" s="100" t="s">
        <v>3050</v>
      </c>
      <c r="AE76" s="83">
        <v>100.0</v>
      </c>
      <c r="AF76" s="100" t="s">
        <v>3116</v>
      </c>
      <c r="AG76" s="35"/>
      <c r="AI76" s="35"/>
      <c r="AJ76" s="35"/>
      <c r="AK76" s="35"/>
      <c r="AL76" s="35"/>
      <c r="AM76" s="218"/>
      <c r="AN76" s="35"/>
      <c r="AO76" s="35"/>
      <c r="AP76" s="35"/>
      <c r="AQ76" s="35"/>
      <c r="AR76" s="35"/>
      <c r="AS76" s="101"/>
      <c r="AT76" s="35"/>
      <c r="AU76" s="83">
        <v>300.0</v>
      </c>
      <c r="AV76" s="100" t="s">
        <v>3055</v>
      </c>
      <c r="AW76" s="101"/>
      <c r="AX76" s="35"/>
      <c r="AY76" s="101"/>
      <c r="AZ76" s="111"/>
      <c r="BA76" s="101"/>
      <c r="BB76" s="35"/>
      <c r="BC76" s="83">
        <v>200.0</v>
      </c>
      <c r="BD76" s="491" t="s">
        <v>3056</v>
      </c>
      <c r="BE76" s="35"/>
      <c r="BF76" s="35"/>
      <c r="BG76" s="83">
        <v>400.0</v>
      </c>
      <c r="BH76" s="129" t="s">
        <v>3057</v>
      </c>
      <c r="BI76" s="101"/>
      <c r="BJ76" s="137"/>
      <c r="BK76" s="101"/>
      <c r="BL76" s="137"/>
      <c r="BM76" s="101"/>
      <c r="BN76" s="137"/>
      <c r="BO76" s="101"/>
      <c r="BP76" s="137"/>
      <c r="BQ76" s="101"/>
      <c r="BR76" s="101"/>
      <c r="BS76" s="83">
        <v>600.0</v>
      </c>
      <c r="BT76" s="118" t="s">
        <v>3819</v>
      </c>
      <c r="BU76" s="35"/>
      <c r="BV76" s="83">
        <v>500.0</v>
      </c>
      <c r="BW76" s="225" t="s">
        <v>3198</v>
      </c>
      <c r="BX76" s="35"/>
      <c r="BY76" s="35"/>
      <c r="BZ76" s="35"/>
      <c r="CA76" s="35"/>
    </row>
    <row r="77" ht="24.75" customHeight="1">
      <c r="A77" s="35"/>
      <c r="B77" s="21">
        <v>68.0</v>
      </c>
      <c r="C77" s="83">
        <v>50.0</v>
      </c>
      <c r="D77" s="174" t="s">
        <v>7317</v>
      </c>
      <c r="E77" s="83">
        <v>300.0</v>
      </c>
      <c r="F77" s="100" t="s">
        <v>3168</v>
      </c>
      <c r="G77" s="83">
        <v>200.0</v>
      </c>
      <c r="H77" s="100" t="s">
        <v>3430</v>
      </c>
      <c r="I77" s="83">
        <v>50.0</v>
      </c>
      <c r="J77" s="174" t="s">
        <v>3105</v>
      </c>
      <c r="K77" s="83">
        <v>400.0</v>
      </c>
      <c r="L77" s="522" t="s">
        <v>3106</v>
      </c>
      <c r="M77" s="83">
        <v>200.0</v>
      </c>
      <c r="N77" s="100" t="s">
        <v>3043</v>
      </c>
      <c r="O77" s="101"/>
      <c r="P77" s="35"/>
      <c r="Q77" s="83">
        <v>600.0</v>
      </c>
      <c r="R77" s="118" t="s">
        <v>5033</v>
      </c>
      <c r="S77" s="83">
        <v>100.0</v>
      </c>
      <c r="T77" s="89" t="s">
        <v>3803</v>
      </c>
      <c r="U77" s="83">
        <v>200.0</v>
      </c>
      <c r="V77" s="174" t="s">
        <v>3078</v>
      </c>
      <c r="W77" s="83">
        <v>300.0</v>
      </c>
      <c r="X77" s="100" t="s">
        <v>3079</v>
      </c>
      <c r="Y77" s="83">
        <v>300.0</v>
      </c>
      <c r="Z77" s="100" t="s">
        <v>3328</v>
      </c>
      <c r="AA77" s="83">
        <v>200.0</v>
      </c>
      <c r="AB77" s="174" t="s">
        <v>3081</v>
      </c>
      <c r="AC77" s="83">
        <v>100.0</v>
      </c>
      <c r="AD77" s="100" t="s">
        <v>3082</v>
      </c>
      <c r="AE77" s="83">
        <v>100.0</v>
      </c>
      <c r="AF77" s="100" t="s">
        <v>3181</v>
      </c>
      <c r="AG77" s="35"/>
      <c r="AI77" s="35"/>
      <c r="AJ77" s="35"/>
      <c r="AK77" s="35"/>
      <c r="AL77" s="35"/>
      <c r="AM77" s="218"/>
      <c r="AN77" s="35"/>
      <c r="AO77" s="35"/>
      <c r="AP77" s="35"/>
      <c r="AQ77" s="35"/>
      <c r="AR77" s="35"/>
      <c r="AS77" s="101"/>
      <c r="AT77" s="35"/>
      <c r="AU77" s="83">
        <v>300.0</v>
      </c>
      <c r="AV77" s="100" t="s">
        <v>3088</v>
      </c>
      <c r="AW77" s="101"/>
      <c r="AX77" s="35"/>
      <c r="AY77" s="101"/>
      <c r="AZ77" s="111"/>
      <c r="BA77" s="101"/>
      <c r="BB77" s="35"/>
      <c r="BC77" s="83">
        <v>200.0</v>
      </c>
      <c r="BD77" s="491" t="s">
        <v>3089</v>
      </c>
      <c r="BE77" s="35"/>
      <c r="BF77" s="35"/>
      <c r="BG77" s="83">
        <v>400.0</v>
      </c>
      <c r="BH77" s="129" t="s">
        <v>3090</v>
      </c>
      <c r="BI77" s="101"/>
      <c r="BJ77" s="137"/>
      <c r="BK77" s="101"/>
      <c r="BL77" s="137"/>
      <c r="BM77" s="101"/>
      <c r="BN77" s="137"/>
      <c r="BO77" s="101"/>
      <c r="BP77" s="137"/>
      <c r="BQ77" s="101"/>
      <c r="BR77" s="101"/>
      <c r="BS77" s="83">
        <v>600.0</v>
      </c>
      <c r="BT77" s="118" t="s">
        <v>3843</v>
      </c>
      <c r="BU77" s="35"/>
      <c r="BV77" s="83">
        <v>100.0</v>
      </c>
      <c r="BW77" s="225" t="s">
        <v>3345</v>
      </c>
      <c r="BX77" s="35"/>
      <c r="BY77" s="35"/>
      <c r="BZ77" s="35"/>
      <c r="CA77" s="35"/>
    </row>
    <row r="78" ht="24.75" customHeight="1">
      <c r="A78" s="35"/>
      <c r="B78" s="21">
        <v>69.0</v>
      </c>
      <c r="C78" s="83">
        <v>50.0</v>
      </c>
      <c r="D78" s="174" t="s">
        <v>3373</v>
      </c>
      <c r="E78" s="83">
        <v>200.0</v>
      </c>
      <c r="F78" s="100" t="s">
        <v>3200</v>
      </c>
      <c r="G78" s="83">
        <v>100.0</v>
      </c>
      <c r="H78" s="118" t="s">
        <v>2529</v>
      </c>
      <c r="I78" s="83">
        <v>200.0</v>
      </c>
      <c r="J78" s="174" t="s">
        <v>3138</v>
      </c>
      <c r="K78" s="83">
        <v>300.0</v>
      </c>
      <c r="L78" s="522" t="s">
        <v>3139</v>
      </c>
      <c r="M78" s="83">
        <v>200.0</v>
      </c>
      <c r="N78" s="100" t="s">
        <v>3074</v>
      </c>
      <c r="O78" s="101"/>
      <c r="P78" s="35"/>
      <c r="Q78" s="83">
        <v>600.0</v>
      </c>
      <c r="R78" s="118" t="s">
        <v>5043</v>
      </c>
      <c r="S78" s="83">
        <v>200.0</v>
      </c>
      <c r="T78" s="89" t="s">
        <v>3827</v>
      </c>
      <c r="U78" s="83">
        <v>300.0</v>
      </c>
      <c r="V78" s="174" t="s">
        <v>3111</v>
      </c>
      <c r="W78" s="83">
        <v>300.0</v>
      </c>
      <c r="X78" s="100" t="s">
        <v>3112</v>
      </c>
      <c r="Y78" s="83">
        <v>300.0</v>
      </c>
      <c r="Z78" s="118" t="s">
        <v>3357</v>
      </c>
      <c r="AA78" s="83">
        <v>200.0</v>
      </c>
      <c r="AB78" s="174" t="s">
        <v>3114</v>
      </c>
      <c r="AC78" s="83">
        <v>500.0</v>
      </c>
      <c r="AD78" s="100" t="s">
        <v>3115</v>
      </c>
      <c r="AE78" s="83">
        <v>100.0</v>
      </c>
      <c r="AF78" s="100" t="s">
        <v>887</v>
      </c>
      <c r="AG78" s="35"/>
      <c r="AI78" s="35"/>
      <c r="AJ78" s="35"/>
      <c r="AK78" s="35"/>
      <c r="AL78" s="35"/>
      <c r="AM78" s="218"/>
      <c r="AN78" s="35"/>
      <c r="AO78" s="35"/>
      <c r="AP78" s="35"/>
      <c r="AQ78" s="35"/>
      <c r="AR78" s="35"/>
      <c r="AS78" s="101"/>
      <c r="AT78" s="35"/>
      <c r="AU78" s="83">
        <v>200.0</v>
      </c>
      <c r="AV78" s="100" t="s">
        <v>3121</v>
      </c>
      <c r="AW78" s="101"/>
      <c r="AX78" s="35"/>
      <c r="AY78" s="101"/>
      <c r="AZ78" s="111"/>
      <c r="BA78" s="101"/>
      <c r="BB78" s="35"/>
      <c r="BC78" s="83">
        <v>200.0</v>
      </c>
      <c r="BD78" s="491" t="s">
        <v>3122</v>
      </c>
      <c r="BE78" s="35"/>
      <c r="BF78" s="35"/>
      <c r="BG78" s="83">
        <v>300.0</v>
      </c>
      <c r="BH78" s="129" t="s">
        <v>3123</v>
      </c>
      <c r="BI78" s="101"/>
      <c r="BJ78" s="137"/>
      <c r="BK78" s="101"/>
      <c r="BL78" s="137"/>
      <c r="BM78" s="101"/>
      <c r="BN78" s="137"/>
      <c r="BO78" s="101"/>
      <c r="BP78" s="137"/>
      <c r="BQ78" s="101"/>
      <c r="BR78" s="101"/>
      <c r="BS78" s="83">
        <v>600.0</v>
      </c>
      <c r="BT78" s="118" t="s">
        <v>3864</v>
      </c>
      <c r="BU78" s="35"/>
      <c r="BV78" s="83">
        <v>100.0</v>
      </c>
      <c r="BW78" s="225" t="s">
        <v>3372</v>
      </c>
      <c r="BX78" s="35"/>
      <c r="BY78" s="35"/>
      <c r="BZ78" s="35"/>
      <c r="CA78" s="35"/>
    </row>
    <row r="79" ht="24.75" customHeight="1">
      <c r="A79" s="35"/>
      <c r="B79" s="21">
        <v>70.0</v>
      </c>
      <c r="C79" s="83">
        <v>0.0</v>
      </c>
      <c r="D79" s="129" t="s">
        <v>7319</v>
      </c>
      <c r="E79" s="83">
        <v>200.0</v>
      </c>
      <c r="F79" s="100" t="s">
        <v>3233</v>
      </c>
      <c r="G79" s="83">
        <v>0.0</v>
      </c>
      <c r="H79" s="118" t="s">
        <v>3457</v>
      </c>
      <c r="I79" s="83">
        <v>300.0</v>
      </c>
      <c r="J79" s="174" t="s">
        <v>3170</v>
      </c>
      <c r="K79" s="83">
        <v>300.0</v>
      </c>
      <c r="L79" s="522" t="s">
        <v>3171</v>
      </c>
      <c r="M79" s="83">
        <v>200.0</v>
      </c>
      <c r="N79" s="100" t="s">
        <v>3107</v>
      </c>
      <c r="O79" s="101"/>
      <c r="P79" s="35"/>
      <c r="Q79" s="83">
        <v>600.0</v>
      </c>
      <c r="R79" s="118" t="s">
        <v>5053</v>
      </c>
      <c r="S79" s="83">
        <v>200.0</v>
      </c>
      <c r="T79" s="89" t="s">
        <v>3850</v>
      </c>
      <c r="U79" s="83">
        <v>200.0</v>
      </c>
      <c r="V79" s="174" t="s">
        <v>3144</v>
      </c>
      <c r="W79" s="83">
        <v>300.0</v>
      </c>
      <c r="X79" s="100" t="s">
        <v>3145</v>
      </c>
      <c r="Y79" s="83">
        <v>200.0</v>
      </c>
      <c r="Z79" s="118" t="s">
        <v>3384</v>
      </c>
      <c r="AA79" s="83">
        <v>300.0</v>
      </c>
      <c r="AB79" s="174" t="s">
        <v>3147</v>
      </c>
      <c r="AC79" s="83">
        <v>300.0</v>
      </c>
      <c r="AD79" s="100" t="s">
        <v>3148</v>
      </c>
      <c r="AE79" s="83">
        <v>400.0</v>
      </c>
      <c r="AF79" s="89" t="s">
        <v>3246</v>
      </c>
      <c r="AG79" s="35"/>
      <c r="AI79" s="35"/>
      <c r="AJ79" s="35"/>
      <c r="AK79" s="35"/>
      <c r="AL79" s="35"/>
      <c r="AM79" s="218"/>
      <c r="AN79" s="35"/>
      <c r="AO79" s="35"/>
      <c r="AP79" s="35"/>
      <c r="AQ79" s="35"/>
      <c r="AR79" s="35"/>
      <c r="AS79" s="101"/>
      <c r="AT79" s="35"/>
      <c r="AU79" s="83">
        <v>200.0</v>
      </c>
      <c r="AV79" s="100" t="s">
        <v>3154</v>
      </c>
      <c r="AW79" s="101"/>
      <c r="AX79" s="35"/>
      <c r="AY79" s="101"/>
      <c r="AZ79" s="111"/>
      <c r="BA79" s="35"/>
      <c r="BB79" s="35"/>
      <c r="BC79" s="83">
        <v>200.0</v>
      </c>
      <c r="BD79" s="491" t="s">
        <v>3155</v>
      </c>
      <c r="BE79" s="35"/>
      <c r="BF79" s="35"/>
      <c r="BG79" s="83">
        <v>400.0</v>
      </c>
      <c r="BH79" s="129" t="s">
        <v>3156</v>
      </c>
      <c r="BI79" s="101"/>
      <c r="BJ79" s="137"/>
      <c r="BK79" s="101"/>
      <c r="BL79" s="137"/>
      <c r="BM79" s="101"/>
      <c r="BN79" s="137"/>
      <c r="BO79" s="101"/>
      <c r="BP79" s="137"/>
      <c r="BQ79" s="101"/>
      <c r="BR79" s="101"/>
      <c r="BS79" s="83">
        <v>600.0</v>
      </c>
      <c r="BT79" s="118" t="s">
        <v>3886</v>
      </c>
      <c r="BU79" s="35"/>
      <c r="BV79" s="83">
        <v>100.0</v>
      </c>
      <c r="BW79" s="222" t="s">
        <v>3454</v>
      </c>
      <c r="BX79" s="35"/>
      <c r="BY79" s="35"/>
      <c r="BZ79" s="35"/>
      <c r="CA79" s="35"/>
    </row>
    <row r="80" ht="24.75" customHeight="1">
      <c r="A80" s="35"/>
      <c r="B80" s="21">
        <v>71.0</v>
      </c>
      <c r="C80" s="83">
        <v>0.0</v>
      </c>
      <c r="D80" s="174" t="s">
        <v>3479</v>
      </c>
      <c r="E80" s="83">
        <v>50.0</v>
      </c>
      <c r="F80" s="100" t="s">
        <v>3263</v>
      </c>
      <c r="G80" s="83">
        <v>0.0</v>
      </c>
      <c r="H80" s="100" t="s">
        <v>3481</v>
      </c>
      <c r="I80" s="83">
        <v>50.0</v>
      </c>
      <c r="J80" s="174" t="s">
        <v>3202</v>
      </c>
      <c r="K80" s="83">
        <v>300.0</v>
      </c>
      <c r="L80" s="522" t="s">
        <v>3203</v>
      </c>
      <c r="M80" s="83">
        <v>200.0</v>
      </c>
      <c r="N80" s="100" t="s">
        <v>3140</v>
      </c>
      <c r="O80" s="101"/>
      <c r="P80" s="35"/>
      <c r="Q80" s="142">
        <v>500.0</v>
      </c>
      <c r="R80" s="143" t="s">
        <v>5063</v>
      </c>
      <c r="S80" s="83">
        <v>300.0</v>
      </c>
      <c r="T80" s="89" t="s">
        <v>3870</v>
      </c>
      <c r="U80" s="83">
        <v>200.0</v>
      </c>
      <c r="V80" s="174" t="s">
        <v>3176</v>
      </c>
      <c r="W80" s="83">
        <v>300.0</v>
      </c>
      <c r="X80" s="100" t="s">
        <v>3177</v>
      </c>
      <c r="Y80" s="83">
        <v>200.0</v>
      </c>
      <c r="Z80" s="118" t="s">
        <v>3413</v>
      </c>
      <c r="AA80" s="83">
        <v>200.0</v>
      </c>
      <c r="AB80" s="174" t="s">
        <v>3179</v>
      </c>
      <c r="AC80" s="83">
        <v>400.0</v>
      </c>
      <c r="AD80" s="100" t="s">
        <v>3180</v>
      </c>
      <c r="AE80" s="142">
        <v>200.0</v>
      </c>
      <c r="AF80" s="524" t="s">
        <v>7352</v>
      </c>
      <c r="AG80" s="35"/>
      <c r="AI80" s="35"/>
      <c r="AJ80" s="35"/>
      <c r="AK80" s="35"/>
      <c r="AL80" s="35"/>
      <c r="AM80" s="218"/>
      <c r="AN80" s="35"/>
      <c r="AO80" s="35"/>
      <c r="AP80" s="35"/>
      <c r="AQ80" s="35"/>
      <c r="AR80" s="35"/>
      <c r="AS80" s="101"/>
      <c r="AT80" s="35"/>
      <c r="AU80" s="83">
        <v>200.0</v>
      </c>
      <c r="AV80" s="100" t="s">
        <v>3185</v>
      </c>
      <c r="AW80" s="101"/>
      <c r="AX80" s="35"/>
      <c r="AY80" s="101"/>
      <c r="AZ80" s="111"/>
      <c r="BA80" s="35"/>
      <c r="BB80" s="35"/>
      <c r="BC80" s="83">
        <v>200.0</v>
      </c>
      <c r="BD80" s="491" t="s">
        <v>3186</v>
      </c>
      <c r="BE80" s="35"/>
      <c r="BF80" s="35"/>
      <c r="BG80" s="83">
        <v>900.0</v>
      </c>
      <c r="BH80" s="129" t="s">
        <v>3187</v>
      </c>
      <c r="BI80" s="101"/>
      <c r="BJ80" s="529"/>
      <c r="BK80" s="101"/>
      <c r="BL80" s="529"/>
      <c r="BM80" s="101"/>
      <c r="BN80" s="529"/>
      <c r="BO80" s="101"/>
      <c r="BP80" s="529"/>
      <c r="BQ80" s="101"/>
      <c r="BR80" s="101"/>
      <c r="BS80" s="83">
        <v>600.0</v>
      </c>
      <c r="BT80" s="118" t="s">
        <v>3906</v>
      </c>
      <c r="BU80" s="35"/>
      <c r="BV80" s="83">
        <v>100.0</v>
      </c>
      <c r="BW80" s="222" t="s">
        <v>3478</v>
      </c>
      <c r="BX80" s="35"/>
      <c r="BY80" s="35"/>
      <c r="BZ80" s="35"/>
      <c r="CA80" s="35"/>
    </row>
    <row r="81" ht="24.75" customHeight="1">
      <c r="A81" s="35"/>
      <c r="B81" s="21">
        <v>72.0</v>
      </c>
      <c r="C81" s="83">
        <v>0.0</v>
      </c>
      <c r="D81" s="174" t="s">
        <v>3507</v>
      </c>
      <c r="E81" s="83">
        <v>100.0</v>
      </c>
      <c r="F81" s="100" t="s">
        <v>3291</v>
      </c>
      <c r="G81" s="83">
        <v>0.0</v>
      </c>
      <c r="H81" s="100" t="s">
        <v>3509</v>
      </c>
      <c r="I81" s="83">
        <v>300.0</v>
      </c>
      <c r="J81" s="174" t="s">
        <v>3235</v>
      </c>
      <c r="K81" s="83">
        <v>300.0</v>
      </c>
      <c r="L81" s="522" t="s">
        <v>3236</v>
      </c>
      <c r="M81" s="83">
        <v>200.0</v>
      </c>
      <c r="N81" s="100" t="s">
        <v>3172</v>
      </c>
      <c r="O81" s="101"/>
      <c r="P81" s="35"/>
      <c r="Q81" s="101"/>
      <c r="R81" s="111"/>
      <c r="S81" s="83">
        <v>200.0</v>
      </c>
      <c r="T81" s="89" t="s">
        <v>3892</v>
      </c>
      <c r="U81" s="83">
        <v>200.0</v>
      </c>
      <c r="V81" s="174" t="s">
        <v>3208</v>
      </c>
      <c r="W81" s="83">
        <v>300.0</v>
      </c>
      <c r="X81" s="100" t="s">
        <v>3209</v>
      </c>
      <c r="Y81" s="83">
        <v>200.0</v>
      </c>
      <c r="Z81" s="118" t="s">
        <v>3438</v>
      </c>
      <c r="AA81" s="83">
        <v>100.0</v>
      </c>
      <c r="AB81" s="158" t="s">
        <v>3244</v>
      </c>
      <c r="AC81" s="83">
        <v>200.0</v>
      </c>
      <c r="AD81" s="100" t="s">
        <v>3212</v>
      </c>
      <c r="AE81" s="101"/>
      <c r="AG81" s="35"/>
      <c r="AI81" s="35"/>
      <c r="AJ81" s="35"/>
      <c r="AK81" s="35"/>
      <c r="AL81" s="35"/>
      <c r="AM81" s="218"/>
      <c r="AN81" s="35"/>
      <c r="AO81" s="35"/>
      <c r="AP81" s="35"/>
      <c r="AQ81" s="35"/>
      <c r="AR81" s="35"/>
      <c r="AS81" s="101"/>
      <c r="AT81" s="35"/>
      <c r="AU81" s="83">
        <v>200.0</v>
      </c>
      <c r="AV81" s="100" t="s">
        <v>3218</v>
      </c>
      <c r="AW81" s="35"/>
      <c r="AX81" s="35"/>
      <c r="AY81" s="101"/>
      <c r="AZ81" s="111"/>
      <c r="BA81" s="35"/>
      <c r="BB81" s="35"/>
      <c r="BC81" s="83">
        <v>200.0</v>
      </c>
      <c r="BD81" s="491" t="s">
        <v>3219</v>
      </c>
      <c r="BE81" s="35"/>
      <c r="BF81" s="35"/>
      <c r="BG81" s="83">
        <v>300.0</v>
      </c>
      <c r="BH81" s="129" t="s">
        <v>3220</v>
      </c>
      <c r="BI81" s="101"/>
      <c r="BJ81" s="137"/>
      <c r="BK81" s="101"/>
      <c r="BL81" s="137"/>
      <c r="BM81" s="101"/>
      <c r="BN81" s="137"/>
      <c r="BO81" s="101"/>
      <c r="BP81" s="137"/>
      <c r="BQ81" s="101"/>
      <c r="BR81" s="101"/>
      <c r="BS81" s="83">
        <v>800.0</v>
      </c>
      <c r="BT81" s="118" t="s">
        <v>3928</v>
      </c>
      <c r="BU81" s="35"/>
      <c r="BV81" s="83">
        <v>200.0</v>
      </c>
      <c r="BW81" s="222" t="s">
        <v>3506</v>
      </c>
      <c r="BX81" s="35"/>
      <c r="BY81" s="35"/>
      <c r="BZ81" s="35"/>
      <c r="CA81" s="35"/>
    </row>
    <row r="82" ht="24.75" customHeight="1">
      <c r="A82" s="35"/>
      <c r="B82" s="21">
        <v>73.0</v>
      </c>
      <c r="C82" s="83">
        <v>0.0</v>
      </c>
      <c r="D82" s="174" t="s">
        <v>3532</v>
      </c>
      <c r="E82" s="83">
        <v>200.0</v>
      </c>
      <c r="F82" s="100" t="s">
        <v>3319</v>
      </c>
      <c r="G82" s="83">
        <v>100.0</v>
      </c>
      <c r="H82" s="100" t="s">
        <v>3534</v>
      </c>
      <c r="I82" s="83">
        <v>400.0</v>
      </c>
      <c r="J82" s="174" t="s">
        <v>3265</v>
      </c>
      <c r="K82" s="83">
        <v>500.0</v>
      </c>
      <c r="L82" s="522" t="s">
        <v>3266</v>
      </c>
      <c r="M82" s="83">
        <v>200.0</v>
      </c>
      <c r="N82" s="100" t="s">
        <v>3204</v>
      </c>
      <c r="O82" s="101"/>
      <c r="P82" s="35"/>
      <c r="Q82" s="101"/>
      <c r="R82" s="111"/>
      <c r="S82" s="83">
        <v>200.0</v>
      </c>
      <c r="T82" s="89" t="s">
        <v>3912</v>
      </c>
      <c r="U82" s="83">
        <v>300.0</v>
      </c>
      <c r="V82" s="174" t="s">
        <v>3241</v>
      </c>
      <c r="W82" s="83">
        <v>200.0</v>
      </c>
      <c r="X82" s="100" t="s">
        <v>3242</v>
      </c>
      <c r="Y82" s="83">
        <v>300.0</v>
      </c>
      <c r="Z82" s="118" t="s">
        <v>3465</v>
      </c>
      <c r="AA82" s="83">
        <v>100.0</v>
      </c>
      <c r="AB82" s="158" t="s">
        <v>3273</v>
      </c>
      <c r="AC82" s="83">
        <v>500.0</v>
      </c>
      <c r="AD82" s="100" t="s">
        <v>3245</v>
      </c>
      <c r="AE82" s="101"/>
      <c r="AG82" s="35"/>
      <c r="AI82" s="35"/>
      <c r="AJ82" s="35"/>
      <c r="AK82" s="35"/>
      <c r="AL82" s="35"/>
      <c r="AM82" s="218"/>
      <c r="AN82" s="35"/>
      <c r="AO82" s="35"/>
      <c r="AP82" s="35"/>
      <c r="AQ82" s="35"/>
      <c r="AR82" s="35"/>
      <c r="AS82" s="101"/>
      <c r="AT82" s="35"/>
      <c r="AU82" s="83">
        <v>200.0</v>
      </c>
      <c r="AV82" s="100" t="s">
        <v>2211</v>
      </c>
      <c r="AW82" s="35"/>
      <c r="AX82" s="35"/>
      <c r="AY82" s="101"/>
      <c r="AZ82" s="111"/>
      <c r="BA82" s="35"/>
      <c r="BB82" s="35"/>
      <c r="BC82" s="83">
        <v>200.0</v>
      </c>
      <c r="BD82" s="491" t="s">
        <v>3251</v>
      </c>
      <c r="BE82" s="35"/>
      <c r="BF82" s="35"/>
      <c r="BG82" s="83">
        <v>400.0</v>
      </c>
      <c r="BH82" s="129" t="s">
        <v>3252</v>
      </c>
      <c r="BI82" s="101"/>
      <c r="BJ82" s="137"/>
      <c r="BK82" s="101"/>
      <c r="BL82" s="137"/>
      <c r="BM82" s="101"/>
      <c r="BN82" s="137"/>
      <c r="BO82" s="101"/>
      <c r="BP82" s="137"/>
      <c r="BQ82" s="101"/>
      <c r="BR82" s="101"/>
      <c r="BS82" s="83">
        <v>400.0</v>
      </c>
      <c r="BT82" s="118" t="s">
        <v>3948</v>
      </c>
      <c r="BU82" s="35"/>
      <c r="BV82" s="83">
        <v>200.0</v>
      </c>
      <c r="BW82" s="225" t="s">
        <v>3531</v>
      </c>
      <c r="BX82" s="35"/>
      <c r="BY82" s="35"/>
      <c r="BZ82" s="35"/>
      <c r="CA82" s="35"/>
    </row>
    <row r="83" ht="24.75" customHeight="1">
      <c r="A83" s="35"/>
      <c r="B83" s="21">
        <v>74.0</v>
      </c>
      <c r="C83" s="83">
        <v>0.0</v>
      </c>
      <c r="D83" s="174" t="s">
        <v>3557</v>
      </c>
      <c r="E83" s="83">
        <v>400.0</v>
      </c>
      <c r="F83" s="100" t="s">
        <v>3347</v>
      </c>
      <c r="G83" s="83">
        <v>100.0</v>
      </c>
      <c r="H83" s="100" t="s">
        <v>3559</v>
      </c>
      <c r="I83" s="83">
        <v>100.0</v>
      </c>
      <c r="J83" s="174" t="s">
        <v>3293</v>
      </c>
      <c r="K83" s="83">
        <v>500.0</v>
      </c>
      <c r="L83" s="522" t="s">
        <v>3294</v>
      </c>
      <c r="M83" s="83">
        <v>200.0</v>
      </c>
      <c r="N83" s="100" t="s">
        <v>3237</v>
      </c>
      <c r="O83" s="101"/>
      <c r="P83" s="35"/>
      <c r="Q83" s="101"/>
      <c r="R83" s="111"/>
      <c r="S83" s="83">
        <v>300.0</v>
      </c>
      <c r="T83" s="89" t="s">
        <v>3934</v>
      </c>
      <c r="U83" s="83">
        <v>100.0</v>
      </c>
      <c r="V83" s="174" t="s">
        <v>1427</v>
      </c>
      <c r="W83" s="83">
        <v>300.0</v>
      </c>
      <c r="X83" s="100" t="s">
        <v>3271</v>
      </c>
      <c r="Y83" s="83">
        <v>300.0</v>
      </c>
      <c r="Z83" s="118" t="s">
        <v>3490</v>
      </c>
      <c r="AA83" s="83">
        <v>200.0</v>
      </c>
      <c r="AB83" s="158" t="s">
        <v>3301</v>
      </c>
      <c r="AC83" s="83">
        <v>200.0</v>
      </c>
      <c r="AD83" s="100" t="s">
        <v>3274</v>
      </c>
      <c r="AE83" s="101"/>
      <c r="AG83" s="35"/>
      <c r="AI83" s="35"/>
      <c r="AJ83" s="35"/>
      <c r="AK83" s="35"/>
      <c r="AL83" s="35"/>
      <c r="AM83" s="218"/>
      <c r="AN83" s="35"/>
      <c r="AO83" s="35"/>
      <c r="AP83" s="35"/>
      <c r="AQ83" s="35"/>
      <c r="AR83" s="35"/>
      <c r="AS83" s="101"/>
      <c r="AT83" s="35"/>
      <c r="AU83" s="83">
        <v>200.0</v>
      </c>
      <c r="AV83" s="100" t="s">
        <v>1485</v>
      </c>
      <c r="AW83" s="35"/>
      <c r="AX83" s="35"/>
      <c r="AY83" s="101"/>
      <c r="AZ83" s="111"/>
      <c r="BA83" s="35"/>
      <c r="BB83" s="35"/>
      <c r="BC83" s="83">
        <v>200.0</v>
      </c>
      <c r="BD83" s="491" t="s">
        <v>3279</v>
      </c>
      <c r="BE83" s="35"/>
      <c r="BF83" s="35"/>
      <c r="BG83" s="83">
        <v>200.0</v>
      </c>
      <c r="BH83" s="129" t="s">
        <v>3280</v>
      </c>
      <c r="BI83" s="101"/>
      <c r="BJ83" s="137"/>
      <c r="BK83" s="101"/>
      <c r="BL83" s="137"/>
      <c r="BM83" s="101"/>
      <c r="BN83" s="137"/>
      <c r="BO83" s="101"/>
      <c r="BP83" s="137"/>
      <c r="BQ83" s="101"/>
      <c r="BR83" s="101"/>
      <c r="BS83" s="83">
        <v>50.0</v>
      </c>
      <c r="BT83" s="118" t="s">
        <v>3969</v>
      </c>
      <c r="BU83" s="35"/>
      <c r="BV83" s="83">
        <v>100.0</v>
      </c>
      <c r="BW83" s="225" t="s">
        <v>3581</v>
      </c>
      <c r="BX83" s="35"/>
      <c r="BY83" s="35"/>
      <c r="BZ83" s="35"/>
      <c r="CA83" s="35"/>
    </row>
    <row r="84" ht="24.75" customHeight="1">
      <c r="A84" s="35"/>
      <c r="B84" s="21">
        <v>75.0</v>
      </c>
      <c r="C84" s="83">
        <v>0.0</v>
      </c>
      <c r="D84" s="174" t="s">
        <v>3582</v>
      </c>
      <c r="E84" s="83">
        <v>50.0</v>
      </c>
      <c r="F84" s="100" t="s">
        <v>3374</v>
      </c>
      <c r="G84" s="83">
        <v>0.0</v>
      </c>
      <c r="H84" s="100" t="s">
        <v>3584</v>
      </c>
      <c r="I84" s="83">
        <v>100.0</v>
      </c>
      <c r="J84" s="158" t="s">
        <v>3321</v>
      </c>
      <c r="K84" s="83">
        <v>500.0</v>
      </c>
      <c r="L84" s="522" t="s">
        <v>3322</v>
      </c>
      <c r="M84" s="83">
        <v>200.0</v>
      </c>
      <c r="N84" s="100" t="s">
        <v>3267</v>
      </c>
      <c r="O84" s="101"/>
      <c r="P84" s="35"/>
      <c r="Q84" s="101"/>
      <c r="R84" s="111"/>
      <c r="S84" s="83">
        <v>200.0</v>
      </c>
      <c r="T84" s="89" t="s">
        <v>3955</v>
      </c>
      <c r="U84" s="83">
        <v>200.0</v>
      </c>
      <c r="V84" s="174" t="s">
        <v>3298</v>
      </c>
      <c r="W84" s="83">
        <v>300.0</v>
      </c>
      <c r="X84" s="100" t="s">
        <v>3299</v>
      </c>
      <c r="Y84" s="83">
        <v>300.0</v>
      </c>
      <c r="Z84" s="118" t="s">
        <v>3517</v>
      </c>
      <c r="AA84" s="83">
        <v>100.0</v>
      </c>
      <c r="AB84" s="158" t="s">
        <v>3329</v>
      </c>
      <c r="AC84" s="83">
        <v>100.0</v>
      </c>
      <c r="AD84" s="100" t="s">
        <v>3302</v>
      </c>
      <c r="AE84" s="101"/>
      <c r="AG84" s="35"/>
      <c r="AI84" s="35"/>
      <c r="AJ84" s="35"/>
      <c r="AK84" s="35"/>
      <c r="AL84" s="35"/>
      <c r="AM84" s="218"/>
      <c r="AN84" s="35"/>
      <c r="AO84" s="35"/>
      <c r="AP84" s="35"/>
      <c r="AQ84" s="35"/>
      <c r="AR84" s="35"/>
      <c r="AS84" s="101"/>
      <c r="AT84" s="35"/>
      <c r="AU84" s="83">
        <v>400.0</v>
      </c>
      <c r="AV84" s="100" t="s">
        <v>3307</v>
      </c>
      <c r="AW84" s="35"/>
      <c r="AX84" s="35"/>
      <c r="AY84" s="101"/>
      <c r="AZ84" s="111"/>
      <c r="BA84" s="35"/>
      <c r="BB84" s="35"/>
      <c r="BC84" s="83">
        <v>200.0</v>
      </c>
      <c r="BD84" s="491" t="s">
        <v>3308</v>
      </c>
      <c r="BE84" s="35"/>
      <c r="BF84" s="35"/>
      <c r="BG84" s="83">
        <v>200.0</v>
      </c>
      <c r="BH84" s="129" t="s">
        <v>3309</v>
      </c>
      <c r="BI84" s="101"/>
      <c r="BJ84" s="137"/>
      <c r="BK84" s="101"/>
      <c r="BL84" s="137"/>
      <c r="BM84" s="101"/>
      <c r="BN84" s="137"/>
      <c r="BO84" s="101"/>
      <c r="BP84" s="137"/>
      <c r="BQ84" s="101"/>
      <c r="BR84" s="101"/>
      <c r="BS84" s="83">
        <v>500.0</v>
      </c>
      <c r="BT84" s="118" t="s">
        <v>4007</v>
      </c>
      <c r="BU84" s="35"/>
      <c r="BV84" s="83">
        <v>100.0</v>
      </c>
      <c r="BW84" s="225" t="s">
        <v>3604</v>
      </c>
      <c r="BX84" s="35"/>
      <c r="BY84" s="35"/>
      <c r="BZ84" s="35"/>
      <c r="CA84" s="35"/>
    </row>
    <row r="85" ht="24.75" customHeight="1">
      <c r="A85" s="35"/>
      <c r="B85" s="21">
        <v>76.0</v>
      </c>
      <c r="C85" s="83">
        <v>0.0</v>
      </c>
      <c r="D85" s="174" t="s">
        <v>3605</v>
      </c>
      <c r="E85" s="83">
        <v>100.0</v>
      </c>
      <c r="F85" s="100" t="s">
        <v>3403</v>
      </c>
      <c r="G85" s="83">
        <v>50.0</v>
      </c>
      <c r="H85" s="100" t="s">
        <v>3607</v>
      </c>
      <c r="I85" s="83">
        <v>100.0</v>
      </c>
      <c r="J85" s="174" t="s">
        <v>3349</v>
      </c>
      <c r="K85" s="83">
        <v>400.0</v>
      </c>
      <c r="L85" s="522" t="s">
        <v>3350</v>
      </c>
      <c r="M85" s="83">
        <v>200.0</v>
      </c>
      <c r="N85" s="100" t="s">
        <v>3295</v>
      </c>
      <c r="O85" s="101"/>
      <c r="P85" s="35"/>
      <c r="Q85" s="101"/>
      <c r="R85" s="111"/>
      <c r="S85" s="83">
        <v>300.0</v>
      </c>
      <c r="T85" s="89" t="s">
        <v>3975</v>
      </c>
      <c r="U85" s="83">
        <v>200.0</v>
      </c>
      <c r="V85" s="174" t="s">
        <v>3326</v>
      </c>
      <c r="W85" s="83">
        <v>300.0</v>
      </c>
      <c r="X85" s="100" t="s">
        <v>3327</v>
      </c>
      <c r="Y85" s="83">
        <v>400.0</v>
      </c>
      <c r="Z85" s="118" t="s">
        <v>3542</v>
      </c>
      <c r="AA85" s="83">
        <v>200.0</v>
      </c>
      <c r="AB85" s="158" t="s">
        <v>3358</v>
      </c>
      <c r="AC85" s="83">
        <v>400.0</v>
      </c>
      <c r="AD85" s="100" t="s">
        <v>3330</v>
      </c>
      <c r="AE85" s="101"/>
      <c r="AG85" s="35"/>
      <c r="AI85" s="35"/>
      <c r="AJ85" s="35"/>
      <c r="AK85" s="35"/>
      <c r="AL85" s="35"/>
      <c r="AM85" s="218"/>
      <c r="AN85" s="35"/>
      <c r="AO85" s="35"/>
      <c r="AP85" s="35"/>
      <c r="AQ85" s="35"/>
      <c r="AR85" s="35"/>
      <c r="AS85" s="101"/>
      <c r="AT85" s="35"/>
      <c r="AU85" s="83">
        <v>200.0</v>
      </c>
      <c r="AV85" s="100" t="s">
        <v>3335</v>
      </c>
      <c r="AW85" s="35"/>
      <c r="AX85" s="35"/>
      <c r="AY85" s="101"/>
      <c r="AZ85" s="111"/>
      <c r="BA85" s="35"/>
      <c r="BB85" s="35"/>
      <c r="BC85" s="83">
        <v>200.0</v>
      </c>
      <c r="BD85" s="491" t="s">
        <v>3336</v>
      </c>
      <c r="BE85" s="35"/>
      <c r="BF85" s="35"/>
      <c r="BG85" s="83">
        <v>200.0</v>
      </c>
      <c r="BH85" s="129" t="s">
        <v>3337</v>
      </c>
      <c r="BI85" s="101"/>
      <c r="BJ85" s="137"/>
      <c r="BK85" s="101"/>
      <c r="BL85" s="137"/>
      <c r="BM85" s="101"/>
      <c r="BN85" s="137"/>
      <c r="BO85" s="101"/>
      <c r="BP85" s="137"/>
      <c r="BQ85" s="101"/>
      <c r="BR85" s="101"/>
      <c r="BS85" s="83">
        <v>400.0</v>
      </c>
      <c r="BT85" s="118" t="s">
        <v>4026</v>
      </c>
      <c r="BU85" s="35"/>
      <c r="BV85" s="83">
        <v>100.0</v>
      </c>
      <c r="BW85" s="225" t="s">
        <v>3627</v>
      </c>
      <c r="BX85" s="35"/>
      <c r="BY85" s="35"/>
      <c r="BZ85" s="35"/>
      <c r="CA85" s="35"/>
    </row>
    <row r="86" ht="24.75" customHeight="1">
      <c r="A86" s="35"/>
      <c r="B86" s="21">
        <v>77.0</v>
      </c>
      <c r="C86" s="83">
        <v>0.0</v>
      </c>
      <c r="D86" s="174" t="s">
        <v>3628</v>
      </c>
      <c r="E86" s="83">
        <v>100.0</v>
      </c>
      <c r="F86" s="100" t="s">
        <v>3429</v>
      </c>
      <c r="G86" s="83">
        <v>0.0</v>
      </c>
      <c r="H86" s="100" t="s">
        <v>3630</v>
      </c>
      <c r="I86" s="83">
        <v>400.0</v>
      </c>
      <c r="J86" s="174" t="s">
        <v>3376</v>
      </c>
      <c r="K86" s="83">
        <v>700.0</v>
      </c>
      <c r="L86" s="522" t="s">
        <v>3377</v>
      </c>
      <c r="M86" s="83">
        <v>200.0</v>
      </c>
      <c r="N86" s="100" t="s">
        <v>3323</v>
      </c>
      <c r="O86" s="101"/>
      <c r="P86" s="35"/>
      <c r="Q86" s="101"/>
      <c r="R86" s="111"/>
      <c r="S86" s="83">
        <v>200.0</v>
      </c>
      <c r="T86" s="89" t="s">
        <v>3995</v>
      </c>
      <c r="U86" s="83">
        <v>200.0</v>
      </c>
      <c r="V86" s="174" t="s">
        <v>3355</v>
      </c>
      <c r="W86" s="83">
        <v>300.0</v>
      </c>
      <c r="X86" s="100" t="s">
        <v>3356</v>
      </c>
      <c r="Y86" s="83">
        <v>400.0</v>
      </c>
      <c r="Z86" s="118" t="s">
        <v>3567</v>
      </c>
      <c r="AA86" s="83">
        <v>200.0</v>
      </c>
      <c r="AB86" s="174" t="s">
        <v>3385</v>
      </c>
      <c r="AC86" s="83">
        <v>100.0</v>
      </c>
      <c r="AD86" s="100" t="s">
        <v>3359</v>
      </c>
      <c r="AE86" s="101"/>
      <c r="AG86" s="35"/>
      <c r="AI86" s="35"/>
      <c r="AJ86" s="35"/>
      <c r="AK86" s="35"/>
      <c r="AL86" s="35"/>
      <c r="AM86" s="218"/>
      <c r="AN86" s="35"/>
      <c r="AO86" s="35"/>
      <c r="AP86" s="35"/>
      <c r="AQ86" s="35"/>
      <c r="AR86" s="35"/>
      <c r="AS86" s="101"/>
      <c r="AT86" s="35"/>
      <c r="AU86" s="83">
        <v>200.0</v>
      </c>
      <c r="AV86" s="100" t="s">
        <v>3364</v>
      </c>
      <c r="AW86" s="35"/>
      <c r="AX86" s="35"/>
      <c r="AY86" s="101"/>
      <c r="AZ86" s="111"/>
      <c r="BA86" s="35"/>
      <c r="BB86" s="35"/>
      <c r="BC86" s="83">
        <v>200.0</v>
      </c>
      <c r="BD86" s="491" t="s">
        <v>3365</v>
      </c>
      <c r="BE86" s="35"/>
      <c r="BF86" s="35"/>
      <c r="BG86" s="83">
        <v>700.0</v>
      </c>
      <c r="BH86" s="129" t="s">
        <v>3366</v>
      </c>
      <c r="BI86" s="101"/>
      <c r="BJ86" s="137"/>
      <c r="BK86" s="101"/>
      <c r="BL86" s="137"/>
      <c r="BM86" s="101"/>
      <c r="BN86" s="137"/>
      <c r="BO86" s="101"/>
      <c r="BP86" s="137"/>
      <c r="BQ86" s="101"/>
      <c r="BR86" s="101"/>
      <c r="BS86" s="83">
        <v>200.0</v>
      </c>
      <c r="BT86" s="118" t="s">
        <v>4046</v>
      </c>
      <c r="BU86" s="35"/>
      <c r="BV86" s="83">
        <v>100.0</v>
      </c>
      <c r="BW86" s="225" t="s">
        <v>3725</v>
      </c>
      <c r="BX86" s="35"/>
      <c r="BY86" s="35"/>
      <c r="BZ86" s="35"/>
      <c r="CA86" s="35"/>
    </row>
    <row r="87" ht="24.75" customHeight="1">
      <c r="A87" s="35"/>
      <c r="B87" s="21">
        <v>78.0</v>
      </c>
      <c r="C87" s="83">
        <v>0.0</v>
      </c>
      <c r="D87" s="174" t="s">
        <v>3653</v>
      </c>
      <c r="E87" s="83">
        <v>50.0</v>
      </c>
      <c r="F87" s="100" t="s">
        <v>3456</v>
      </c>
      <c r="G87" s="83">
        <v>0.0</v>
      </c>
      <c r="H87" s="100" t="s">
        <v>3654</v>
      </c>
      <c r="I87" s="83">
        <v>400.0</v>
      </c>
      <c r="J87" s="174" t="s">
        <v>3405</v>
      </c>
      <c r="K87" s="83">
        <v>700.0</v>
      </c>
      <c r="L87" s="522" t="s">
        <v>3406</v>
      </c>
      <c r="M87" s="83">
        <v>200.0</v>
      </c>
      <c r="N87" s="100" t="s">
        <v>3351</v>
      </c>
      <c r="O87" s="101"/>
      <c r="P87" s="35"/>
      <c r="Q87" s="101"/>
      <c r="R87" s="111"/>
      <c r="S87" s="83">
        <v>300.0</v>
      </c>
      <c r="T87" s="89" t="s">
        <v>4013</v>
      </c>
      <c r="U87" s="83">
        <v>300.0</v>
      </c>
      <c r="V87" s="174" t="s">
        <v>3382</v>
      </c>
      <c r="W87" s="83">
        <v>200.0</v>
      </c>
      <c r="X87" s="100" t="s">
        <v>3383</v>
      </c>
      <c r="Y87" s="83">
        <v>400.0</v>
      </c>
      <c r="Z87" s="118" t="s">
        <v>3592</v>
      </c>
      <c r="AA87" s="83">
        <v>100.0</v>
      </c>
      <c r="AB87" s="158" t="s">
        <v>3414</v>
      </c>
      <c r="AC87" s="83">
        <v>400.0</v>
      </c>
      <c r="AD87" s="100" t="s">
        <v>3386</v>
      </c>
      <c r="AE87" s="35"/>
      <c r="AG87" s="35"/>
      <c r="AI87" s="35"/>
      <c r="AJ87" s="35"/>
      <c r="AK87" s="35"/>
      <c r="AL87" s="35"/>
      <c r="AM87" s="218"/>
      <c r="AN87" s="35"/>
      <c r="AO87" s="35"/>
      <c r="AP87" s="35"/>
      <c r="AQ87" s="35"/>
      <c r="AR87" s="35"/>
      <c r="AS87" s="101"/>
      <c r="AT87" s="35"/>
      <c r="AU87" s="83">
        <v>400.0</v>
      </c>
      <c r="AV87" s="100" t="s">
        <v>3392</v>
      </c>
      <c r="AW87" s="35"/>
      <c r="AX87" s="35"/>
      <c r="AY87" s="101"/>
      <c r="AZ87" s="111"/>
      <c r="BA87" s="35"/>
      <c r="BB87" s="35"/>
      <c r="BC87" s="83">
        <v>200.0</v>
      </c>
      <c r="BD87" s="491" t="s">
        <v>3393</v>
      </c>
      <c r="BE87" s="35"/>
      <c r="BF87" s="35"/>
      <c r="BG87" s="83">
        <v>500.0</v>
      </c>
      <c r="BH87" s="129" t="s">
        <v>3394</v>
      </c>
      <c r="BI87" s="101"/>
      <c r="BJ87" s="137"/>
      <c r="BK87" s="101"/>
      <c r="BL87" s="137"/>
      <c r="BM87" s="101"/>
      <c r="BN87" s="137"/>
      <c r="BO87" s="101"/>
      <c r="BP87" s="137"/>
      <c r="BQ87" s="101"/>
      <c r="BR87" s="101"/>
      <c r="BS87" s="83">
        <v>200.0</v>
      </c>
      <c r="BT87" s="129" t="s">
        <v>4065</v>
      </c>
      <c r="BU87" s="35"/>
      <c r="BV87" s="83">
        <v>500.0</v>
      </c>
      <c r="BW87" s="225" t="s">
        <v>3748</v>
      </c>
      <c r="BX87" s="35"/>
      <c r="BY87" s="35"/>
      <c r="BZ87" s="35"/>
      <c r="CA87" s="35"/>
    </row>
    <row r="88" ht="24.75" customHeight="1">
      <c r="A88" s="35"/>
      <c r="B88" s="21">
        <v>79.0</v>
      </c>
      <c r="C88" s="83">
        <v>0.0</v>
      </c>
      <c r="D88" s="174" t="s">
        <v>3677</v>
      </c>
      <c r="E88" s="83">
        <v>50.0</v>
      </c>
      <c r="F88" s="118" t="s">
        <v>3480</v>
      </c>
      <c r="G88" s="83">
        <v>50.0</v>
      </c>
      <c r="H88" s="100" t="s">
        <v>3679</v>
      </c>
      <c r="I88" s="83">
        <v>300.0</v>
      </c>
      <c r="J88" s="174" t="s">
        <v>3431</v>
      </c>
      <c r="K88" s="83">
        <v>300.0</v>
      </c>
      <c r="L88" s="522" t="s">
        <v>3483</v>
      </c>
      <c r="M88" s="83">
        <v>200.0</v>
      </c>
      <c r="N88" s="100" t="s">
        <v>3378</v>
      </c>
      <c r="O88" s="101"/>
      <c r="P88" s="35"/>
      <c r="Q88" s="101"/>
      <c r="R88" s="111"/>
      <c r="S88" s="83">
        <v>200.0</v>
      </c>
      <c r="T88" s="89" t="s">
        <v>4033</v>
      </c>
      <c r="U88" s="83">
        <v>200.0</v>
      </c>
      <c r="V88" s="174" t="s">
        <v>3411</v>
      </c>
      <c r="W88" s="83">
        <v>200.0</v>
      </c>
      <c r="X88" s="100" t="s">
        <v>3412</v>
      </c>
      <c r="Y88" s="83">
        <v>200.0</v>
      </c>
      <c r="Z88" s="100" t="s">
        <v>3614</v>
      </c>
      <c r="AA88" s="83">
        <v>100.0</v>
      </c>
      <c r="AB88" s="158" t="s">
        <v>3439</v>
      </c>
      <c r="AC88" s="83">
        <v>200.0</v>
      </c>
      <c r="AD88" s="100" t="s">
        <v>3415</v>
      </c>
      <c r="AE88" s="35"/>
      <c r="AG88" s="35"/>
      <c r="AI88" s="35"/>
      <c r="AJ88" s="35"/>
      <c r="AK88" s="35"/>
      <c r="AL88" s="35"/>
      <c r="AM88" s="218"/>
      <c r="AN88" s="35"/>
      <c r="AO88" s="35"/>
      <c r="AP88" s="35"/>
      <c r="AQ88" s="35"/>
      <c r="AR88" s="35"/>
      <c r="AS88" s="101"/>
      <c r="AT88" s="35"/>
      <c r="AU88" s="83">
        <v>200.0</v>
      </c>
      <c r="AV88" s="100" t="s">
        <v>2121</v>
      </c>
      <c r="AW88" s="35"/>
      <c r="AX88" s="35"/>
      <c r="AY88" s="101"/>
      <c r="AZ88" s="111"/>
      <c r="BA88" s="35"/>
      <c r="BB88" s="35"/>
      <c r="BC88" s="83">
        <v>200.0</v>
      </c>
      <c r="BD88" s="491" t="s">
        <v>3419</v>
      </c>
      <c r="BE88" s="35"/>
      <c r="BF88" s="35"/>
      <c r="BG88" s="83">
        <v>600.0</v>
      </c>
      <c r="BH88" s="129" t="s">
        <v>3420</v>
      </c>
      <c r="BI88" s="101"/>
      <c r="BJ88" s="137"/>
      <c r="BK88" s="101"/>
      <c r="BL88" s="137"/>
      <c r="BM88" s="101"/>
      <c r="BN88" s="137"/>
      <c r="BO88" s="101"/>
      <c r="BP88" s="137"/>
      <c r="BQ88" s="101"/>
      <c r="BR88" s="101"/>
      <c r="BS88" s="83">
        <v>0.0</v>
      </c>
      <c r="BT88" s="129" t="s">
        <v>4084</v>
      </c>
      <c r="BU88" s="35"/>
      <c r="BV88" s="83">
        <v>200.0</v>
      </c>
      <c r="BW88" s="222" t="s">
        <v>3820</v>
      </c>
      <c r="BX88" s="35"/>
      <c r="BY88" s="35"/>
      <c r="BZ88" s="35"/>
      <c r="CA88" s="35"/>
    </row>
    <row r="89" ht="24.75" customHeight="1">
      <c r="A89" s="35"/>
      <c r="B89" s="21">
        <v>80.0</v>
      </c>
      <c r="C89" s="83">
        <v>0.0</v>
      </c>
      <c r="D89" s="174" t="s">
        <v>3702</v>
      </c>
      <c r="E89" s="83">
        <v>50.0</v>
      </c>
      <c r="F89" s="118" t="s">
        <v>3508</v>
      </c>
      <c r="G89" s="83">
        <v>100.0</v>
      </c>
      <c r="H89" s="100" t="s">
        <v>3728</v>
      </c>
      <c r="I89" s="83">
        <v>300.0</v>
      </c>
      <c r="J89" s="174" t="s">
        <v>3458</v>
      </c>
      <c r="K89" s="83">
        <v>300.0</v>
      </c>
      <c r="L89" s="522" t="s">
        <v>3511</v>
      </c>
      <c r="M89" s="83">
        <v>200.0</v>
      </c>
      <c r="N89" s="100" t="s">
        <v>7353</v>
      </c>
      <c r="O89" s="101"/>
      <c r="P89" s="35"/>
      <c r="Q89" s="101"/>
      <c r="R89" s="111"/>
      <c r="S89" s="83">
        <v>600.0</v>
      </c>
      <c r="T89" s="89" t="s">
        <v>4052</v>
      </c>
      <c r="U89" s="83">
        <v>100.0</v>
      </c>
      <c r="V89" s="174" t="s">
        <v>3436</v>
      </c>
      <c r="W89" s="83">
        <v>300.0</v>
      </c>
      <c r="X89" s="100" t="s">
        <v>3437</v>
      </c>
      <c r="Y89" s="83">
        <v>400.0</v>
      </c>
      <c r="Z89" s="100" t="s">
        <v>3639</v>
      </c>
      <c r="AA89" s="83">
        <v>100.0</v>
      </c>
      <c r="AB89" s="174" t="s">
        <v>3466</v>
      </c>
      <c r="AC89" s="83">
        <v>300.0</v>
      </c>
      <c r="AD89" s="100" t="s">
        <v>3440</v>
      </c>
      <c r="AE89" s="35"/>
      <c r="AG89" s="35"/>
      <c r="AI89" s="35"/>
      <c r="AJ89" s="35"/>
      <c r="AK89" s="35"/>
      <c r="AL89" s="35"/>
      <c r="AM89" s="218"/>
      <c r="AN89" s="35"/>
      <c r="AO89" s="35"/>
      <c r="AP89" s="35"/>
      <c r="AQ89" s="35"/>
      <c r="AR89" s="35"/>
      <c r="AS89" s="101"/>
      <c r="AT89" s="35"/>
      <c r="AU89" s="83">
        <v>400.0</v>
      </c>
      <c r="AV89" s="100" t="s">
        <v>3444</v>
      </c>
      <c r="AW89" s="35"/>
      <c r="AX89" s="35"/>
      <c r="AY89" s="101"/>
      <c r="AZ89" s="111"/>
      <c r="BA89" s="35"/>
      <c r="BB89" s="35"/>
      <c r="BC89" s="83">
        <v>200.0</v>
      </c>
      <c r="BD89" s="491" t="s">
        <v>3445</v>
      </c>
      <c r="BE89" s="35"/>
      <c r="BF89" s="35"/>
      <c r="BG89" s="83">
        <v>300.0</v>
      </c>
      <c r="BH89" s="129" t="s">
        <v>3446</v>
      </c>
      <c r="BI89" s="101"/>
      <c r="BJ89" s="137"/>
      <c r="BK89" s="101"/>
      <c r="BL89" s="137"/>
      <c r="BM89" s="101"/>
      <c r="BN89" s="137"/>
      <c r="BO89" s="101"/>
      <c r="BP89" s="137"/>
      <c r="BQ89" s="101"/>
      <c r="BR89" s="101"/>
      <c r="BS89" s="83">
        <v>400.0</v>
      </c>
      <c r="BT89" s="118" t="s">
        <v>7354</v>
      </c>
      <c r="BU89" s="35"/>
      <c r="BV89" s="83">
        <v>50.0</v>
      </c>
      <c r="BW89" s="222" t="s">
        <v>3844</v>
      </c>
      <c r="BX89" s="35"/>
      <c r="BY89" s="35"/>
      <c r="BZ89" s="35"/>
      <c r="CA89" s="35"/>
    </row>
    <row r="90" ht="24.75" customHeight="1">
      <c r="A90" s="35"/>
      <c r="B90" s="21">
        <v>81.0</v>
      </c>
      <c r="C90" s="83">
        <v>0.0</v>
      </c>
      <c r="D90" s="174" t="s">
        <v>3726</v>
      </c>
      <c r="E90" s="83">
        <v>50.0</v>
      </c>
      <c r="F90" s="100" t="s">
        <v>3533</v>
      </c>
      <c r="G90" s="83">
        <v>50.0</v>
      </c>
      <c r="H90" s="100" t="s">
        <v>3751</v>
      </c>
      <c r="I90" s="83">
        <v>400.0</v>
      </c>
      <c r="J90" s="174" t="s">
        <v>3482</v>
      </c>
      <c r="K90" s="83">
        <v>300.0</v>
      </c>
      <c r="L90" s="522" t="s">
        <v>3536</v>
      </c>
      <c r="M90" s="83">
        <v>200.0</v>
      </c>
      <c r="N90" s="100" t="s">
        <v>3407</v>
      </c>
      <c r="O90" s="101"/>
      <c r="P90" s="35"/>
      <c r="Q90" s="101"/>
      <c r="R90" s="111"/>
      <c r="S90" s="83">
        <v>300.0</v>
      </c>
      <c r="T90" s="89" t="s">
        <v>4071</v>
      </c>
      <c r="U90" s="83">
        <v>200.0</v>
      </c>
      <c r="V90" s="174" t="s">
        <v>2121</v>
      </c>
      <c r="W90" s="83">
        <v>400.0</v>
      </c>
      <c r="X90" s="100" t="s">
        <v>3464</v>
      </c>
      <c r="Y90" s="83">
        <v>300.0</v>
      </c>
      <c r="Z90" s="100" t="s">
        <v>3663</v>
      </c>
      <c r="AA90" s="83">
        <v>100.0</v>
      </c>
      <c r="AB90" s="158" t="s">
        <v>3491</v>
      </c>
      <c r="AC90" s="83">
        <v>200.0</v>
      </c>
      <c r="AD90" s="100" t="s">
        <v>3519</v>
      </c>
      <c r="AE90" s="35"/>
      <c r="AG90" s="35"/>
      <c r="AI90" s="35"/>
      <c r="AJ90" s="35"/>
      <c r="AK90" s="35"/>
      <c r="AL90" s="35"/>
      <c r="AM90" s="218"/>
      <c r="AN90" s="35"/>
      <c r="AO90" s="35"/>
      <c r="AP90" s="35"/>
      <c r="AQ90" s="35"/>
      <c r="AR90" s="35"/>
      <c r="AS90" s="101"/>
      <c r="AT90" s="35"/>
      <c r="AU90" s="83">
        <v>300.0</v>
      </c>
      <c r="AV90" s="100" t="s">
        <v>3471</v>
      </c>
      <c r="AW90" s="35"/>
      <c r="AX90" s="35"/>
      <c r="AY90" s="101"/>
      <c r="AZ90" s="111"/>
      <c r="BA90" s="35"/>
      <c r="BB90" s="35"/>
      <c r="BC90" s="83">
        <v>200.0</v>
      </c>
      <c r="BD90" s="491" t="s">
        <v>2111</v>
      </c>
      <c r="BE90" s="35"/>
      <c r="BF90" s="35"/>
      <c r="BG90" s="83">
        <v>400.0</v>
      </c>
      <c r="BH90" s="129" t="s">
        <v>3472</v>
      </c>
      <c r="BI90" s="101"/>
      <c r="BJ90" s="137"/>
      <c r="BK90" s="101"/>
      <c r="BL90" s="137"/>
      <c r="BM90" s="101"/>
      <c r="BN90" s="137"/>
      <c r="BO90" s="101"/>
      <c r="BP90" s="137"/>
      <c r="BQ90" s="101"/>
      <c r="BR90" s="101"/>
      <c r="BS90" s="83">
        <v>200.0</v>
      </c>
      <c r="BT90" s="118" t="s">
        <v>4102</v>
      </c>
      <c r="BU90" s="35"/>
      <c r="BV90" s="83">
        <v>300.0</v>
      </c>
      <c r="BW90" s="222" t="s">
        <v>3865</v>
      </c>
      <c r="BX90" s="35"/>
      <c r="BY90" s="35"/>
      <c r="BZ90" s="35"/>
      <c r="CA90" s="35"/>
    </row>
    <row r="91" ht="24.75" customHeight="1">
      <c r="A91" s="35"/>
      <c r="B91" s="21">
        <v>82.0</v>
      </c>
      <c r="C91" s="83">
        <v>0.0</v>
      </c>
      <c r="D91" s="191" t="s">
        <v>3749</v>
      </c>
      <c r="E91" s="83">
        <v>100.0</v>
      </c>
      <c r="F91" s="100" t="s">
        <v>3558</v>
      </c>
      <c r="G91" s="83">
        <v>50.0</v>
      </c>
      <c r="H91" s="118" t="s">
        <v>3799</v>
      </c>
      <c r="I91" s="83">
        <v>100.0</v>
      </c>
      <c r="J91" s="174" t="s">
        <v>3510</v>
      </c>
      <c r="K91" s="83">
        <v>200.0</v>
      </c>
      <c r="L91" s="522" t="s">
        <v>3561</v>
      </c>
      <c r="M91" s="83">
        <v>200.0</v>
      </c>
      <c r="N91" s="100" t="s">
        <v>3433</v>
      </c>
      <c r="O91" s="101"/>
      <c r="P91" s="35"/>
      <c r="Q91" s="101"/>
      <c r="R91" s="111"/>
      <c r="S91" s="142">
        <v>300.0</v>
      </c>
      <c r="T91" s="524" t="s">
        <v>4090</v>
      </c>
      <c r="U91" s="83">
        <v>100.0</v>
      </c>
      <c r="V91" s="174" t="s">
        <v>3488</v>
      </c>
      <c r="W91" s="83">
        <v>300.0</v>
      </c>
      <c r="X91" s="100" t="s">
        <v>3489</v>
      </c>
      <c r="Y91" s="83">
        <v>100.0</v>
      </c>
      <c r="Z91" s="100" t="s">
        <v>3711</v>
      </c>
      <c r="AA91" s="83">
        <v>200.0</v>
      </c>
      <c r="AB91" s="158" t="s">
        <v>3518</v>
      </c>
      <c r="AC91" s="83">
        <v>100.0</v>
      </c>
      <c r="AD91" s="100" t="s">
        <v>3492</v>
      </c>
      <c r="AE91" s="35"/>
      <c r="AF91" s="35"/>
      <c r="AG91" s="35"/>
      <c r="AI91" s="35"/>
      <c r="AJ91" s="35"/>
      <c r="AK91" s="35"/>
      <c r="AL91" s="35"/>
      <c r="AM91" s="218"/>
      <c r="AN91" s="35"/>
      <c r="AO91" s="35"/>
      <c r="AP91" s="35"/>
      <c r="AQ91" s="35"/>
      <c r="AR91" s="35"/>
      <c r="AS91" s="101"/>
      <c r="AT91" s="35"/>
      <c r="AU91" s="83">
        <v>200.0</v>
      </c>
      <c r="AV91" s="100" t="s">
        <v>3497</v>
      </c>
      <c r="AW91" s="35"/>
      <c r="AX91" s="35"/>
      <c r="AY91" s="101"/>
      <c r="AZ91" s="111"/>
      <c r="BA91" s="35"/>
      <c r="BB91" s="35"/>
      <c r="BC91" s="83">
        <v>200.0</v>
      </c>
      <c r="BD91" s="491" t="s">
        <v>3498</v>
      </c>
      <c r="BE91" s="35"/>
      <c r="BF91" s="35"/>
      <c r="BG91" s="83">
        <v>300.0</v>
      </c>
      <c r="BH91" s="129" t="s">
        <v>3499</v>
      </c>
      <c r="BI91" s="101"/>
      <c r="BJ91" s="137"/>
      <c r="BK91" s="101"/>
      <c r="BL91" s="137"/>
      <c r="BM91" s="101"/>
      <c r="BN91" s="137"/>
      <c r="BO91" s="101"/>
      <c r="BP91" s="137"/>
      <c r="BQ91" s="101"/>
      <c r="BR91" s="101"/>
      <c r="BS91" s="83">
        <v>200.0</v>
      </c>
      <c r="BT91" s="118" t="s">
        <v>4121</v>
      </c>
      <c r="BU91" s="35"/>
      <c r="BV91" s="83">
        <v>300.0</v>
      </c>
      <c r="BW91" s="225" t="s">
        <v>3887</v>
      </c>
      <c r="BX91" s="35"/>
      <c r="BY91" s="35"/>
      <c r="BZ91" s="35"/>
      <c r="CA91" s="35"/>
    </row>
    <row r="92" ht="24.75" customHeight="1">
      <c r="A92" s="35"/>
      <c r="B92" s="21">
        <v>83.0</v>
      </c>
      <c r="C92" s="83">
        <v>0.0</v>
      </c>
      <c r="D92" s="191" t="s">
        <v>3772</v>
      </c>
      <c r="E92" s="83">
        <v>200.0</v>
      </c>
      <c r="F92" s="100" t="s">
        <v>3583</v>
      </c>
      <c r="G92" s="83">
        <v>100.0</v>
      </c>
      <c r="H92" s="100" t="s">
        <v>3774</v>
      </c>
      <c r="I92" s="83">
        <v>200.0</v>
      </c>
      <c r="J92" s="506" t="s">
        <v>3535</v>
      </c>
      <c r="K92" s="83">
        <v>200.0</v>
      </c>
      <c r="L92" s="522" t="s">
        <v>3586</v>
      </c>
      <c r="M92" s="83">
        <v>200.0</v>
      </c>
      <c r="N92" s="100" t="s">
        <v>3460</v>
      </c>
      <c r="O92" s="101"/>
      <c r="P92" s="35"/>
      <c r="Q92" s="101"/>
      <c r="R92" s="111"/>
      <c r="S92" s="243"/>
      <c r="U92" s="83">
        <v>300.0</v>
      </c>
      <c r="V92" s="100" t="s">
        <v>3515</v>
      </c>
      <c r="W92" s="83">
        <v>300.0</v>
      </c>
      <c r="X92" s="100" t="s">
        <v>3516</v>
      </c>
      <c r="Y92" s="83">
        <v>100.0</v>
      </c>
      <c r="Z92" s="100" t="s">
        <v>3735</v>
      </c>
      <c r="AA92" s="83">
        <v>300.0</v>
      </c>
      <c r="AB92" s="158" t="s">
        <v>3543</v>
      </c>
      <c r="AC92" s="83">
        <v>200.0</v>
      </c>
      <c r="AD92" s="100" t="s">
        <v>3544</v>
      </c>
      <c r="AE92" s="35"/>
      <c r="AF92" s="35"/>
      <c r="AG92" s="35"/>
      <c r="AI92" s="35"/>
      <c r="AJ92" s="35"/>
      <c r="AK92" s="35"/>
      <c r="AL92" s="35"/>
      <c r="AM92" s="218"/>
      <c r="AN92" s="35"/>
      <c r="AO92" s="35"/>
      <c r="AP92" s="35"/>
      <c r="AQ92" s="35"/>
      <c r="AR92" s="35"/>
      <c r="AS92" s="101"/>
      <c r="AT92" s="35"/>
      <c r="AU92" s="83">
        <v>200.0</v>
      </c>
      <c r="AV92" s="100" t="s">
        <v>3523</v>
      </c>
      <c r="AW92" s="35"/>
      <c r="AX92" s="35"/>
      <c r="AY92" s="101"/>
      <c r="AZ92" s="111"/>
      <c r="BA92" s="35"/>
      <c r="BB92" s="35"/>
      <c r="BC92" s="83">
        <v>200.0</v>
      </c>
      <c r="BD92" s="491" t="s">
        <v>3524</v>
      </c>
      <c r="BE92" s="35"/>
      <c r="BF92" s="35"/>
      <c r="BG92" s="83">
        <v>100.0</v>
      </c>
      <c r="BH92" s="129" t="s">
        <v>3525</v>
      </c>
      <c r="BI92" s="101"/>
      <c r="BJ92" s="137"/>
      <c r="BK92" s="101"/>
      <c r="BL92" s="137"/>
      <c r="BM92" s="101"/>
      <c r="BN92" s="137"/>
      <c r="BO92" s="101"/>
      <c r="BP92" s="137"/>
      <c r="BQ92" s="101"/>
      <c r="BR92" s="101"/>
      <c r="BS92" s="83">
        <v>400.0</v>
      </c>
      <c r="BT92" s="118" t="s">
        <v>4140</v>
      </c>
      <c r="BU92" s="35"/>
      <c r="BV92" s="83">
        <v>300.0</v>
      </c>
      <c r="BW92" s="225" t="s">
        <v>3907</v>
      </c>
      <c r="BX92" s="35"/>
      <c r="BY92" s="35"/>
      <c r="BZ92" s="35"/>
      <c r="CA92" s="35"/>
    </row>
    <row r="93" ht="24.75" customHeight="1">
      <c r="A93" s="35"/>
      <c r="B93" s="21">
        <v>84.0</v>
      </c>
      <c r="C93" s="83">
        <v>0.0</v>
      </c>
      <c r="D93" s="129" t="s">
        <v>3797</v>
      </c>
      <c r="E93" s="83">
        <v>100.0</v>
      </c>
      <c r="F93" s="100" t="s">
        <v>3606</v>
      </c>
      <c r="G93" s="142">
        <v>100.0</v>
      </c>
      <c r="H93" s="507" t="s">
        <v>3823</v>
      </c>
      <c r="I93" s="83">
        <v>400.0</v>
      </c>
      <c r="J93" s="118" t="s">
        <v>3585</v>
      </c>
      <c r="K93" s="83">
        <v>200.0</v>
      </c>
      <c r="L93" s="522" t="s">
        <v>3609</v>
      </c>
      <c r="M93" s="83">
        <v>200.0</v>
      </c>
      <c r="N93" s="100" t="s">
        <v>3484</v>
      </c>
      <c r="O93" s="101"/>
      <c r="P93" s="35"/>
      <c r="Q93" s="101"/>
      <c r="R93" s="111"/>
      <c r="S93" s="243"/>
      <c r="U93" s="83">
        <v>200.0</v>
      </c>
      <c r="V93" s="100" t="s">
        <v>3540</v>
      </c>
      <c r="W93" s="83">
        <v>300.0</v>
      </c>
      <c r="X93" s="100" t="s">
        <v>3541</v>
      </c>
      <c r="Y93" s="83">
        <v>200.0</v>
      </c>
      <c r="Z93" s="118" t="s">
        <v>3758</v>
      </c>
      <c r="AA93" s="83">
        <v>400.0</v>
      </c>
      <c r="AB93" s="174" t="s">
        <v>3568</v>
      </c>
      <c r="AC93" s="83">
        <v>300.0</v>
      </c>
      <c r="AD93" s="100" t="s">
        <v>3569</v>
      </c>
      <c r="AE93" s="35"/>
      <c r="AF93" s="35"/>
      <c r="AG93" s="35"/>
      <c r="AI93" s="35"/>
      <c r="AJ93" s="35"/>
      <c r="AK93" s="35"/>
      <c r="AL93" s="35"/>
      <c r="AM93" s="218"/>
      <c r="AN93" s="35"/>
      <c r="AO93" s="35"/>
      <c r="AP93" s="35"/>
      <c r="AQ93" s="35"/>
      <c r="AR93" s="35"/>
      <c r="AS93" s="101"/>
      <c r="AT93" s="35"/>
      <c r="AU93" s="83">
        <v>200.0</v>
      </c>
      <c r="AV93" s="100" t="s">
        <v>3548</v>
      </c>
      <c r="AW93" s="35"/>
      <c r="AX93" s="35"/>
      <c r="AY93" s="101"/>
      <c r="AZ93" s="111"/>
      <c r="BA93" s="35"/>
      <c r="BB93" s="35"/>
      <c r="BC93" s="83">
        <v>200.0</v>
      </c>
      <c r="BD93" s="491" t="s">
        <v>3549</v>
      </c>
      <c r="BE93" s="35"/>
      <c r="BF93" s="35"/>
      <c r="BG93" s="83">
        <v>700.0</v>
      </c>
      <c r="BH93" s="129" t="s">
        <v>3550</v>
      </c>
      <c r="BI93" s="101"/>
      <c r="BJ93" s="137"/>
      <c r="BK93" s="101"/>
      <c r="BL93" s="137"/>
      <c r="BM93" s="101"/>
      <c r="BN93" s="137"/>
      <c r="BO93" s="101"/>
      <c r="BP93" s="137"/>
      <c r="BQ93" s="101"/>
      <c r="BR93" s="101"/>
      <c r="BS93" s="83">
        <v>200.0</v>
      </c>
      <c r="BT93" s="118" t="s">
        <v>4251</v>
      </c>
      <c r="BU93" s="35"/>
      <c r="BV93" s="83">
        <v>600.0</v>
      </c>
      <c r="BW93" s="222" t="s">
        <v>3929</v>
      </c>
      <c r="BX93" s="35"/>
      <c r="BY93" s="35"/>
      <c r="BZ93" s="35"/>
      <c r="CA93" s="35"/>
    </row>
    <row r="94" ht="24.75" customHeight="1">
      <c r="A94" s="35"/>
      <c r="B94" s="21">
        <v>85.0</v>
      </c>
      <c r="C94" s="83">
        <v>0.0</v>
      </c>
      <c r="D94" s="129" t="s">
        <v>7326</v>
      </c>
      <c r="E94" s="83">
        <v>50.0</v>
      </c>
      <c r="F94" s="100" t="s">
        <v>3629</v>
      </c>
      <c r="G94" s="101"/>
      <c r="I94" s="83">
        <v>500.0</v>
      </c>
      <c r="J94" s="118" t="s">
        <v>3608</v>
      </c>
      <c r="K94" s="83">
        <v>200.0</v>
      </c>
      <c r="L94" s="522" t="s">
        <v>3633</v>
      </c>
      <c r="M94" s="83">
        <v>200.0</v>
      </c>
      <c r="N94" s="100" t="s">
        <v>3512</v>
      </c>
      <c r="O94" s="101"/>
      <c r="P94" s="35"/>
      <c r="Q94" s="101"/>
      <c r="R94" s="111"/>
      <c r="S94" s="243"/>
      <c r="U94" s="83">
        <v>200.0</v>
      </c>
      <c r="V94" s="100" t="s">
        <v>3565</v>
      </c>
      <c r="W94" s="83">
        <v>200.0</v>
      </c>
      <c r="X94" s="100" t="s">
        <v>3566</v>
      </c>
      <c r="Y94" s="83">
        <v>200.0</v>
      </c>
      <c r="Z94" s="118" t="s">
        <v>3781</v>
      </c>
      <c r="AA94" s="83">
        <v>300.0</v>
      </c>
      <c r="AB94" s="158" t="s">
        <v>3593</v>
      </c>
      <c r="AC94" s="83">
        <v>100.0</v>
      </c>
      <c r="AD94" s="100" t="s">
        <v>3594</v>
      </c>
      <c r="AE94" s="35"/>
      <c r="AF94" s="35"/>
      <c r="AG94" s="35"/>
      <c r="AI94" s="35"/>
      <c r="AJ94" s="35"/>
      <c r="AK94" s="35"/>
      <c r="AL94" s="35"/>
      <c r="AM94" s="218"/>
      <c r="AN94" s="35"/>
      <c r="AO94" s="35"/>
      <c r="AP94" s="35"/>
      <c r="AQ94" s="35"/>
      <c r="AR94" s="35"/>
      <c r="AS94" s="101"/>
      <c r="AT94" s="35"/>
      <c r="AU94" s="83">
        <v>200.0</v>
      </c>
      <c r="AV94" s="100" t="s">
        <v>3573</v>
      </c>
      <c r="AW94" s="35"/>
      <c r="AX94" s="35"/>
      <c r="AY94" s="101"/>
      <c r="AZ94" s="111"/>
      <c r="BA94" s="35"/>
      <c r="BB94" s="35"/>
      <c r="BC94" s="83">
        <v>200.0</v>
      </c>
      <c r="BD94" s="491" t="s">
        <v>3574</v>
      </c>
      <c r="BE94" s="35"/>
      <c r="BF94" s="35"/>
      <c r="BG94" s="83">
        <v>700.0</v>
      </c>
      <c r="BH94" s="129" t="s">
        <v>3575</v>
      </c>
      <c r="BI94" s="101"/>
      <c r="BJ94" s="137"/>
      <c r="BK94" s="101"/>
      <c r="BL94" s="137"/>
      <c r="BM94" s="101"/>
      <c r="BN94" s="137"/>
      <c r="BO94" s="101"/>
      <c r="BP94" s="137"/>
      <c r="BQ94" s="101"/>
      <c r="BR94" s="101"/>
      <c r="BS94" s="83">
        <v>200.0</v>
      </c>
      <c r="BT94" s="118" t="s">
        <v>4270</v>
      </c>
      <c r="BU94" s="35"/>
      <c r="BV94" s="142">
        <v>0.0</v>
      </c>
      <c r="BW94" s="233" t="s">
        <v>3970</v>
      </c>
      <c r="BX94" s="35"/>
      <c r="BY94" s="35"/>
      <c r="BZ94" s="35"/>
      <c r="CA94" s="35"/>
    </row>
    <row r="95" ht="24.75" customHeight="1">
      <c r="A95" s="35"/>
      <c r="B95" s="21">
        <v>86.0</v>
      </c>
      <c r="C95" s="83">
        <v>0.0</v>
      </c>
      <c r="D95" s="129" t="s">
        <v>7327</v>
      </c>
      <c r="E95" s="83">
        <v>50.0</v>
      </c>
      <c r="F95" s="100" t="s">
        <v>1498</v>
      </c>
      <c r="G95" s="101"/>
      <c r="H95" s="35"/>
      <c r="I95" s="83">
        <v>600.0</v>
      </c>
      <c r="J95" s="118" t="s">
        <v>3632</v>
      </c>
      <c r="K95" s="83">
        <v>200.0</v>
      </c>
      <c r="L95" s="522" t="s">
        <v>3657</v>
      </c>
      <c r="M95" s="83">
        <v>200.0</v>
      </c>
      <c r="N95" s="100" t="s">
        <v>3537</v>
      </c>
      <c r="O95" s="101"/>
      <c r="P95" s="35"/>
      <c r="Q95" s="101"/>
      <c r="R95" s="111"/>
      <c r="S95" s="243"/>
      <c r="U95" s="83">
        <v>200.0</v>
      </c>
      <c r="V95" s="100" t="s">
        <v>3590</v>
      </c>
      <c r="W95" s="83">
        <v>300.0</v>
      </c>
      <c r="X95" s="100" t="s">
        <v>3591</v>
      </c>
      <c r="Y95" s="83">
        <v>200.0</v>
      </c>
      <c r="Z95" s="118" t="s">
        <v>3806</v>
      </c>
      <c r="AA95" s="83">
        <v>100.0</v>
      </c>
      <c r="AB95" s="174" t="s">
        <v>3615</v>
      </c>
      <c r="AC95" s="83">
        <v>100.0</v>
      </c>
      <c r="AD95" s="100" t="s">
        <v>3616</v>
      </c>
      <c r="AE95" s="35"/>
      <c r="AF95" s="35"/>
      <c r="AG95" s="35"/>
      <c r="AI95" s="35"/>
      <c r="AJ95" s="35"/>
      <c r="AK95" s="35"/>
      <c r="AL95" s="35"/>
      <c r="AM95" s="218"/>
      <c r="AN95" s="35"/>
      <c r="AO95" s="35"/>
      <c r="AP95" s="35"/>
      <c r="AQ95" s="35"/>
      <c r="AR95" s="35"/>
      <c r="AS95" s="101"/>
      <c r="AT95" s="35"/>
      <c r="AU95" s="83">
        <v>400.0</v>
      </c>
      <c r="AV95" s="100" t="s">
        <v>3598</v>
      </c>
      <c r="AW95" s="35"/>
      <c r="AX95" s="35"/>
      <c r="AY95" s="101"/>
      <c r="AZ95" s="111"/>
      <c r="BA95" s="35"/>
      <c r="BB95" s="35"/>
      <c r="BC95" s="83">
        <v>200.0</v>
      </c>
      <c r="BD95" s="491" t="s">
        <v>2716</v>
      </c>
      <c r="BE95" s="35"/>
      <c r="BF95" s="35"/>
      <c r="BG95" s="83">
        <v>300.0</v>
      </c>
      <c r="BH95" s="129" t="s">
        <v>3599</v>
      </c>
      <c r="BI95" s="101"/>
      <c r="BJ95" s="137"/>
      <c r="BK95" s="101"/>
      <c r="BL95" s="137"/>
      <c r="BM95" s="101"/>
      <c r="BN95" s="137"/>
      <c r="BO95" s="101"/>
      <c r="BP95" s="137"/>
      <c r="BQ95" s="101"/>
      <c r="BR95" s="101"/>
      <c r="BS95" s="83">
        <v>200.0</v>
      </c>
      <c r="BT95" s="118" t="s">
        <v>4289</v>
      </c>
      <c r="BU95" s="35"/>
      <c r="BV95" s="35"/>
      <c r="BW95" s="35"/>
      <c r="BX95" s="35"/>
      <c r="BY95" s="35"/>
      <c r="BZ95" s="35"/>
      <c r="CA95" s="35"/>
    </row>
    <row r="96" ht="24.75" customHeight="1">
      <c r="A96" s="35"/>
      <c r="B96" s="21">
        <v>87.0</v>
      </c>
      <c r="C96" s="142">
        <v>0.0</v>
      </c>
      <c r="D96" s="535" t="s">
        <v>1573</v>
      </c>
      <c r="E96" s="83">
        <v>200.0</v>
      </c>
      <c r="F96" s="100" t="s">
        <v>3678</v>
      </c>
      <c r="G96" s="101"/>
      <c r="H96" s="35"/>
      <c r="I96" s="83">
        <v>700.0</v>
      </c>
      <c r="J96" s="118" t="s">
        <v>3656</v>
      </c>
      <c r="K96" s="83">
        <v>200.0</v>
      </c>
      <c r="L96" s="522" t="s">
        <v>3682</v>
      </c>
      <c r="M96" s="83">
        <v>200.0</v>
      </c>
      <c r="N96" s="100" t="s">
        <v>3562</v>
      </c>
      <c r="O96" s="101"/>
      <c r="P96" s="35"/>
      <c r="Q96" s="101"/>
      <c r="R96" s="111"/>
      <c r="S96" s="243"/>
      <c r="U96" s="83">
        <v>200.0</v>
      </c>
      <c r="V96" s="100" t="s">
        <v>830</v>
      </c>
      <c r="W96" s="83">
        <v>300.0</v>
      </c>
      <c r="X96" s="100" t="s">
        <v>3613</v>
      </c>
      <c r="Y96" s="83">
        <v>200.0</v>
      </c>
      <c r="Z96" s="118" t="s">
        <v>3830</v>
      </c>
      <c r="AA96" s="83">
        <v>200.0</v>
      </c>
      <c r="AB96" s="158" t="s">
        <v>3640</v>
      </c>
      <c r="AC96" s="83">
        <v>300.0</v>
      </c>
      <c r="AD96" s="100" t="s">
        <v>3641</v>
      </c>
      <c r="AE96" s="35"/>
      <c r="AF96" s="35"/>
      <c r="AG96" s="35"/>
      <c r="AI96" s="35"/>
      <c r="AJ96" s="35"/>
      <c r="AK96" s="35"/>
      <c r="AL96" s="35"/>
      <c r="AM96" s="218"/>
      <c r="AN96" s="35"/>
      <c r="AO96" s="35"/>
      <c r="AP96" s="35"/>
      <c r="AQ96" s="35"/>
      <c r="AR96" s="35"/>
      <c r="AS96" s="101"/>
      <c r="AT96" s="35"/>
      <c r="AU96" s="83">
        <v>400.0</v>
      </c>
      <c r="AV96" s="100" t="s">
        <v>3620</v>
      </c>
      <c r="AW96" s="35"/>
      <c r="AX96" s="35"/>
      <c r="AY96" s="101"/>
      <c r="AZ96" s="111"/>
      <c r="BA96" s="35"/>
      <c r="BB96" s="35"/>
      <c r="BC96" s="83">
        <v>200.0</v>
      </c>
      <c r="BD96" s="491" t="s">
        <v>2752</v>
      </c>
      <c r="BE96" s="35"/>
      <c r="BF96" s="35"/>
      <c r="BG96" s="83">
        <v>50.0</v>
      </c>
      <c r="BH96" s="129" t="s">
        <v>3621</v>
      </c>
      <c r="BI96" s="101"/>
      <c r="BJ96" s="137"/>
      <c r="BK96" s="101"/>
      <c r="BL96" s="137"/>
      <c r="BM96" s="101"/>
      <c r="BN96" s="137"/>
      <c r="BO96" s="101"/>
      <c r="BP96" s="137"/>
      <c r="BQ96" s="101"/>
      <c r="BR96" s="101"/>
      <c r="BS96" s="83">
        <v>200.0</v>
      </c>
      <c r="BT96" s="118" t="s">
        <v>4323</v>
      </c>
      <c r="BU96" s="35"/>
      <c r="BV96" s="35"/>
      <c r="BW96" s="35"/>
      <c r="BX96" s="35"/>
      <c r="BY96" s="35"/>
      <c r="BZ96" s="35"/>
      <c r="CA96" s="35"/>
    </row>
    <row r="97" ht="24.75" customHeight="1">
      <c r="A97" s="35"/>
      <c r="B97" s="21">
        <v>88.0</v>
      </c>
      <c r="C97" s="35"/>
      <c r="D97" s="35"/>
      <c r="E97" s="83">
        <v>200.0</v>
      </c>
      <c r="F97" s="100" t="s">
        <v>3703</v>
      </c>
      <c r="G97" s="101"/>
      <c r="H97" s="35"/>
      <c r="I97" s="83">
        <v>800.0</v>
      </c>
      <c r="J97" s="118" t="s">
        <v>3681</v>
      </c>
      <c r="K97" s="83">
        <v>200.0</v>
      </c>
      <c r="L97" s="522" t="s">
        <v>3706</v>
      </c>
      <c r="M97" s="83">
        <v>200.0</v>
      </c>
      <c r="N97" s="100" t="s">
        <v>3587</v>
      </c>
      <c r="O97" s="101"/>
      <c r="P97" s="35"/>
      <c r="Q97" s="101"/>
      <c r="R97" s="111"/>
      <c r="S97" s="243"/>
      <c r="T97" s="536"/>
      <c r="U97" s="83">
        <v>200.0</v>
      </c>
      <c r="V97" s="174" t="s">
        <v>3637</v>
      </c>
      <c r="W97" s="83">
        <v>300.0</v>
      </c>
      <c r="X97" s="100" t="s">
        <v>3638</v>
      </c>
      <c r="Y97" s="83">
        <v>200.0</v>
      </c>
      <c r="Z97" s="118" t="s">
        <v>3852</v>
      </c>
      <c r="AA97" s="83">
        <v>200.0</v>
      </c>
      <c r="AB97" s="174" t="s">
        <v>3664</v>
      </c>
      <c r="AC97" s="83">
        <v>200.0</v>
      </c>
      <c r="AD97" s="100" t="s">
        <v>3665</v>
      </c>
      <c r="AE97" s="35"/>
      <c r="AF97" s="35"/>
      <c r="AG97" s="35"/>
      <c r="AI97" s="35"/>
      <c r="AJ97" s="35"/>
      <c r="AK97" s="35"/>
      <c r="AL97" s="35"/>
      <c r="AM97" s="218"/>
      <c r="AN97" s="35"/>
      <c r="AO97" s="35"/>
      <c r="AP97" s="35"/>
      <c r="AQ97" s="35"/>
      <c r="AR97" s="35"/>
      <c r="AS97" s="101"/>
      <c r="AT97" s="35"/>
      <c r="AU97" s="83">
        <v>300.0</v>
      </c>
      <c r="AV97" s="100" t="s">
        <v>3645</v>
      </c>
      <c r="AW97" s="35"/>
      <c r="AX97" s="35"/>
      <c r="AY97" s="101"/>
      <c r="AZ97" s="111"/>
      <c r="BA97" s="35"/>
      <c r="BB97" s="35"/>
      <c r="BC97" s="83">
        <v>200.0</v>
      </c>
      <c r="BD97" s="491" t="s">
        <v>3646</v>
      </c>
      <c r="BE97" s="35"/>
      <c r="BF97" s="35"/>
      <c r="BG97" s="83">
        <v>200.0</v>
      </c>
      <c r="BH97" s="129" t="s">
        <v>3647</v>
      </c>
      <c r="BI97" s="101"/>
      <c r="BJ97" s="137"/>
      <c r="BK97" s="101"/>
      <c r="BL97" s="137"/>
      <c r="BM97" s="101"/>
      <c r="BN97" s="137"/>
      <c r="BO97" s="101"/>
      <c r="BP97" s="137"/>
      <c r="BQ97" s="101"/>
      <c r="BR97" s="101"/>
      <c r="BS97" s="83">
        <v>300.0</v>
      </c>
      <c r="BT97" s="129" t="s">
        <v>4339</v>
      </c>
      <c r="BU97" s="35"/>
      <c r="BV97" s="35"/>
      <c r="BW97" s="35"/>
      <c r="BX97" s="35"/>
      <c r="BY97" s="35"/>
      <c r="BZ97" s="35"/>
      <c r="CA97" s="35"/>
    </row>
    <row r="98" ht="24.75" customHeight="1">
      <c r="A98" s="35"/>
      <c r="B98" s="21">
        <v>89.0</v>
      </c>
      <c r="C98" s="35"/>
      <c r="D98" s="35"/>
      <c r="E98" s="83">
        <v>100.0</v>
      </c>
      <c r="F98" s="100" t="s">
        <v>3727</v>
      </c>
      <c r="G98" s="101"/>
      <c r="H98" s="35"/>
      <c r="I98" s="83">
        <v>400.0</v>
      </c>
      <c r="J98" s="118" t="s">
        <v>3705</v>
      </c>
      <c r="K98" s="83">
        <v>200.0</v>
      </c>
      <c r="L98" s="522" t="s">
        <v>3730</v>
      </c>
      <c r="M98" s="83">
        <v>200.0</v>
      </c>
      <c r="N98" s="100" t="s">
        <v>3610</v>
      </c>
      <c r="O98" s="101"/>
      <c r="P98" s="35"/>
      <c r="Q98" s="101"/>
      <c r="R98" s="111"/>
      <c r="S98" s="243"/>
      <c r="T98" s="536"/>
      <c r="U98" s="83">
        <v>200.0</v>
      </c>
      <c r="V98" s="174" t="s">
        <v>3661</v>
      </c>
      <c r="W98" s="83">
        <v>300.0</v>
      </c>
      <c r="X98" s="100" t="s">
        <v>3662</v>
      </c>
      <c r="Y98" s="83">
        <v>200.0</v>
      </c>
      <c r="Z98" s="118" t="s">
        <v>3873</v>
      </c>
      <c r="AA98" s="83">
        <v>100.0</v>
      </c>
      <c r="AB98" s="174" t="s">
        <v>3689</v>
      </c>
      <c r="AC98" s="83">
        <v>300.0</v>
      </c>
      <c r="AD98" s="100" t="s">
        <v>3690</v>
      </c>
      <c r="AE98" s="35"/>
      <c r="AF98" s="35"/>
      <c r="AG98" s="35"/>
      <c r="AI98" s="35"/>
      <c r="AJ98" s="35"/>
      <c r="AK98" s="35"/>
      <c r="AL98" s="35"/>
      <c r="AM98" s="218"/>
      <c r="AN98" s="35"/>
      <c r="AO98" s="35"/>
      <c r="AP98" s="35"/>
      <c r="AQ98" s="35"/>
      <c r="AR98" s="35"/>
      <c r="AS98" s="101"/>
      <c r="AT98" s="35"/>
      <c r="AU98" s="83">
        <v>300.0</v>
      </c>
      <c r="AV98" s="100" t="s">
        <v>3669</v>
      </c>
      <c r="AW98" s="35"/>
      <c r="AX98" s="35"/>
      <c r="AY98" s="101"/>
      <c r="AZ98" s="111"/>
      <c r="BA98" s="35"/>
      <c r="BB98" s="35"/>
      <c r="BC98" s="83">
        <v>200.0</v>
      </c>
      <c r="BD98" s="500" t="s">
        <v>3670</v>
      </c>
      <c r="BE98" s="35"/>
      <c r="BF98" s="35"/>
      <c r="BG98" s="83">
        <v>200.0</v>
      </c>
      <c r="BH98" s="129" t="s">
        <v>3671</v>
      </c>
      <c r="BI98" s="101"/>
      <c r="BJ98" s="137"/>
      <c r="BK98" s="101"/>
      <c r="BL98" s="137"/>
      <c r="BM98" s="101"/>
      <c r="BN98" s="137"/>
      <c r="BO98" s="101"/>
      <c r="BP98" s="137"/>
      <c r="BQ98" s="101"/>
      <c r="BR98" s="101"/>
      <c r="BS98" s="83">
        <v>300.0</v>
      </c>
      <c r="BT98" s="129" t="s">
        <v>4355</v>
      </c>
      <c r="BU98" s="35"/>
      <c r="BV98" s="35"/>
      <c r="BW98" s="35"/>
      <c r="BX98" s="35"/>
      <c r="BY98" s="35"/>
      <c r="BZ98" s="35"/>
      <c r="CA98" s="35"/>
    </row>
    <row r="99" ht="24.75" customHeight="1">
      <c r="A99" s="35"/>
      <c r="B99" s="21">
        <v>90.0</v>
      </c>
      <c r="C99" s="35"/>
      <c r="D99" s="35"/>
      <c r="E99" s="83">
        <v>50.0</v>
      </c>
      <c r="F99" s="100" t="s">
        <v>3750</v>
      </c>
      <c r="G99" s="101"/>
      <c r="H99" s="35"/>
      <c r="I99" s="83">
        <v>500.0</v>
      </c>
      <c r="J99" s="118" t="s">
        <v>3729</v>
      </c>
      <c r="K99" s="83">
        <v>200.0</v>
      </c>
      <c r="L99" s="522" t="s">
        <v>3753</v>
      </c>
      <c r="M99" s="83">
        <v>200.0</v>
      </c>
      <c r="N99" s="100" t="s">
        <v>3634</v>
      </c>
      <c r="O99" s="101"/>
      <c r="P99" s="35"/>
      <c r="Q99" s="101"/>
      <c r="R99" s="111"/>
      <c r="S99" s="243"/>
      <c r="T99" s="536"/>
      <c r="U99" s="83">
        <v>200.0</v>
      </c>
      <c r="V99" s="174" t="s">
        <v>3686</v>
      </c>
      <c r="W99" s="83">
        <v>300.0</v>
      </c>
      <c r="X99" s="100" t="s">
        <v>3687</v>
      </c>
      <c r="Y99" s="83">
        <v>300.0</v>
      </c>
      <c r="Z99" s="118" t="s">
        <v>3895</v>
      </c>
      <c r="AA99" s="83">
        <v>100.0</v>
      </c>
      <c r="AB99" s="174" t="s">
        <v>3712</v>
      </c>
      <c r="AC99" s="83">
        <v>300.0</v>
      </c>
      <c r="AD99" s="100" t="s">
        <v>3713</v>
      </c>
      <c r="AE99" s="35"/>
      <c r="AF99" s="35"/>
      <c r="AG99" s="35"/>
      <c r="AI99" s="35"/>
      <c r="AJ99" s="35"/>
      <c r="AK99" s="35"/>
      <c r="AL99" s="35"/>
      <c r="AM99" s="218"/>
      <c r="AN99" s="35"/>
      <c r="AO99" s="35"/>
      <c r="AP99" s="35"/>
      <c r="AQ99" s="35"/>
      <c r="AR99" s="35"/>
      <c r="AS99" s="101"/>
      <c r="AT99" s="35"/>
      <c r="AU99" s="83">
        <v>300.0</v>
      </c>
      <c r="AV99" s="100" t="s">
        <v>3694</v>
      </c>
      <c r="AW99" s="35"/>
      <c r="AX99" s="35"/>
      <c r="AY99" s="101"/>
      <c r="AZ99" s="111"/>
      <c r="BA99" s="35"/>
      <c r="BB99" s="35"/>
      <c r="BC99" s="83">
        <v>200.0</v>
      </c>
      <c r="BD99" s="500" t="s">
        <v>609</v>
      </c>
      <c r="BE99" s="35"/>
      <c r="BF99" s="35"/>
      <c r="BG99" s="83">
        <v>300.0</v>
      </c>
      <c r="BH99" s="129" t="s">
        <v>3695</v>
      </c>
      <c r="BI99" s="101"/>
      <c r="BJ99" s="529"/>
      <c r="BK99" s="101"/>
      <c r="BL99" s="529"/>
      <c r="BM99" s="101"/>
      <c r="BN99" s="529"/>
      <c r="BO99" s="101"/>
      <c r="BP99" s="529"/>
      <c r="BQ99" s="101"/>
      <c r="BR99" s="101"/>
      <c r="BS99" s="83">
        <v>100.0</v>
      </c>
      <c r="BT99" s="129" t="s">
        <v>4370</v>
      </c>
      <c r="BU99" s="35"/>
      <c r="BV99" s="35"/>
      <c r="BW99" s="35"/>
      <c r="BX99" s="35"/>
      <c r="BY99" s="35"/>
      <c r="BZ99" s="35"/>
      <c r="CA99" s="35"/>
    </row>
    <row r="100" ht="24.75" customHeight="1">
      <c r="A100" s="35"/>
      <c r="B100" s="21">
        <v>91.0</v>
      </c>
      <c r="C100" s="35"/>
      <c r="D100" s="35"/>
      <c r="E100" s="83">
        <v>400.0</v>
      </c>
      <c r="F100" s="100" t="s">
        <v>3798</v>
      </c>
      <c r="G100" s="101"/>
      <c r="H100" s="35"/>
      <c r="I100" s="83">
        <v>600.0</v>
      </c>
      <c r="J100" s="118" t="s">
        <v>3752</v>
      </c>
      <c r="K100" s="83">
        <v>200.0</v>
      </c>
      <c r="L100" s="522" t="s">
        <v>3776</v>
      </c>
      <c r="M100" s="83">
        <v>200.0</v>
      </c>
      <c r="N100" s="100" t="s">
        <v>3658</v>
      </c>
      <c r="O100" s="101"/>
      <c r="P100" s="35"/>
      <c r="Q100" s="101"/>
      <c r="R100" s="111"/>
      <c r="S100" s="243"/>
      <c r="T100" s="536"/>
      <c r="U100" s="83">
        <v>300.0</v>
      </c>
      <c r="V100" s="174" t="s">
        <v>3709</v>
      </c>
      <c r="W100" s="83">
        <v>300.0</v>
      </c>
      <c r="X100" s="100" t="s">
        <v>3710</v>
      </c>
      <c r="Y100" s="83">
        <v>200.0</v>
      </c>
      <c r="Z100" s="118" t="s">
        <v>3915</v>
      </c>
      <c r="AA100" s="83">
        <v>100.0</v>
      </c>
      <c r="AB100" s="158" t="s">
        <v>3736</v>
      </c>
      <c r="AC100" s="83">
        <v>300.0</v>
      </c>
      <c r="AD100" s="100" t="s">
        <v>3737</v>
      </c>
      <c r="AE100" s="35"/>
      <c r="AF100" s="35"/>
      <c r="AG100" s="35"/>
      <c r="AI100" s="35"/>
      <c r="AJ100" s="35"/>
      <c r="AK100" s="35"/>
      <c r="AL100" s="35"/>
      <c r="AM100" s="218"/>
      <c r="AN100" s="35"/>
      <c r="AO100" s="35"/>
      <c r="AP100" s="35"/>
      <c r="AQ100" s="35"/>
      <c r="AR100" s="35"/>
      <c r="AS100" s="101"/>
      <c r="AT100" s="35"/>
      <c r="AU100" s="83">
        <v>300.0</v>
      </c>
      <c r="AV100" s="100" t="s">
        <v>3717</v>
      </c>
      <c r="AW100" s="35"/>
      <c r="AX100" s="35"/>
      <c r="AY100" s="101"/>
      <c r="AZ100" s="111"/>
      <c r="BA100" s="35"/>
      <c r="BB100" s="35"/>
      <c r="BC100" s="83">
        <v>200.0</v>
      </c>
      <c r="BD100" s="500" t="s">
        <v>3718</v>
      </c>
      <c r="BE100" s="35"/>
      <c r="BF100" s="35"/>
      <c r="BG100" s="83">
        <v>900.0</v>
      </c>
      <c r="BH100" s="129" t="s">
        <v>3719</v>
      </c>
      <c r="BI100" s="101"/>
      <c r="BJ100" s="137"/>
      <c r="BK100" s="101"/>
      <c r="BL100" s="137"/>
      <c r="BM100" s="101"/>
      <c r="BN100" s="137"/>
      <c r="BO100" s="101"/>
      <c r="BP100" s="137"/>
      <c r="BQ100" s="101"/>
      <c r="BR100" s="101"/>
      <c r="BS100" s="142">
        <v>200.0</v>
      </c>
      <c r="BT100" s="143" t="s">
        <v>4386</v>
      </c>
      <c r="BU100" s="35"/>
      <c r="BV100" s="35"/>
      <c r="BW100" s="35"/>
      <c r="BX100" s="35"/>
      <c r="BY100" s="35"/>
      <c r="BZ100" s="35"/>
      <c r="CA100" s="35"/>
    </row>
    <row r="101" ht="24.75" customHeight="1">
      <c r="A101" s="35"/>
      <c r="B101" s="21">
        <v>92.0</v>
      </c>
      <c r="C101" s="35"/>
      <c r="D101" s="35"/>
      <c r="E101" s="83">
        <v>200.0</v>
      </c>
      <c r="F101" s="100" t="s">
        <v>3822</v>
      </c>
      <c r="G101" s="101"/>
      <c r="H101" s="35"/>
      <c r="I101" s="83">
        <v>700.0</v>
      </c>
      <c r="J101" s="118" t="s">
        <v>3775</v>
      </c>
      <c r="K101" s="83">
        <v>200.0</v>
      </c>
      <c r="L101" s="522" t="s">
        <v>3801</v>
      </c>
      <c r="M101" s="83">
        <v>200.0</v>
      </c>
      <c r="N101" s="100" t="s">
        <v>3683</v>
      </c>
      <c r="O101" s="101"/>
      <c r="P101" s="35"/>
      <c r="Q101" s="101"/>
      <c r="R101" s="111"/>
      <c r="S101" s="243"/>
      <c r="T101" s="536"/>
      <c r="U101" s="83">
        <v>300.0</v>
      </c>
      <c r="V101" s="100" t="s">
        <v>3733</v>
      </c>
      <c r="W101" s="83">
        <v>300.0</v>
      </c>
      <c r="X101" s="100" t="s">
        <v>3734</v>
      </c>
      <c r="Y101" s="83">
        <v>200.0</v>
      </c>
      <c r="Z101" s="118" t="s">
        <v>3936</v>
      </c>
      <c r="AA101" s="83">
        <v>100.0</v>
      </c>
      <c r="AB101" s="158" t="s">
        <v>3782</v>
      </c>
      <c r="AC101" s="83">
        <v>500.0</v>
      </c>
      <c r="AD101" s="100" t="s">
        <v>3760</v>
      </c>
      <c r="AE101" s="35"/>
      <c r="AF101" s="35"/>
      <c r="AG101" s="35"/>
      <c r="AI101" s="35"/>
      <c r="AJ101" s="35"/>
      <c r="AK101" s="35"/>
      <c r="AL101" s="35"/>
      <c r="AM101" s="218"/>
      <c r="AN101" s="35"/>
      <c r="AO101" s="35"/>
      <c r="AP101" s="35"/>
      <c r="AQ101" s="35"/>
      <c r="AR101" s="35"/>
      <c r="AS101" s="101"/>
      <c r="AT101" s="35"/>
      <c r="AU101" s="83">
        <v>300.0</v>
      </c>
      <c r="AV101" s="100" t="s">
        <v>3741</v>
      </c>
      <c r="AW101" s="35"/>
      <c r="AX101" s="35"/>
      <c r="AY101" s="101"/>
      <c r="AZ101" s="111"/>
      <c r="BA101" s="35"/>
      <c r="BB101" s="35"/>
      <c r="BC101" s="83">
        <v>200.0</v>
      </c>
      <c r="BD101" s="500" t="s">
        <v>3742</v>
      </c>
      <c r="BE101" s="35"/>
      <c r="BF101" s="35"/>
      <c r="BG101" s="83">
        <v>700.0</v>
      </c>
      <c r="BH101" s="129" t="s">
        <v>3743</v>
      </c>
      <c r="BI101" s="101"/>
      <c r="BJ101" s="137"/>
      <c r="BK101" s="101"/>
      <c r="BL101" s="137"/>
      <c r="BM101" s="101"/>
      <c r="BN101" s="137"/>
      <c r="BO101" s="101"/>
      <c r="BP101" s="137"/>
      <c r="BQ101" s="101"/>
      <c r="BR101" s="101"/>
      <c r="BS101" s="35"/>
      <c r="BT101" s="35"/>
      <c r="BU101" s="35"/>
      <c r="BV101" s="35"/>
      <c r="BW101" s="35"/>
      <c r="BX101" s="35"/>
      <c r="BY101" s="35"/>
      <c r="BZ101" s="35"/>
      <c r="CA101" s="35"/>
    </row>
    <row r="102" ht="24.75" customHeight="1">
      <c r="A102" s="35"/>
      <c r="B102" s="21">
        <v>93.0</v>
      </c>
      <c r="C102" s="35"/>
      <c r="D102" s="35"/>
      <c r="E102" s="83">
        <v>300.0</v>
      </c>
      <c r="F102" s="100" t="s">
        <v>3846</v>
      </c>
      <c r="G102" s="101"/>
      <c r="H102" s="35"/>
      <c r="I102" s="83">
        <v>800.0</v>
      </c>
      <c r="J102" s="118" t="s">
        <v>3800</v>
      </c>
      <c r="K102" s="83">
        <v>200.0</v>
      </c>
      <c r="L102" s="522" t="s">
        <v>3825</v>
      </c>
      <c r="M102" s="83">
        <v>200.0</v>
      </c>
      <c r="N102" s="100" t="s">
        <v>3707</v>
      </c>
      <c r="O102" s="101"/>
      <c r="P102" s="35"/>
      <c r="Q102" s="101"/>
      <c r="R102" s="111"/>
      <c r="S102" s="243"/>
      <c r="T102" s="536"/>
      <c r="U102" s="83">
        <v>200.0</v>
      </c>
      <c r="V102" s="100" t="s">
        <v>3756</v>
      </c>
      <c r="W102" s="83">
        <v>300.0</v>
      </c>
      <c r="X102" s="100" t="s">
        <v>3757</v>
      </c>
      <c r="Y102" s="83">
        <v>100.0</v>
      </c>
      <c r="Z102" s="100" t="s">
        <v>3957</v>
      </c>
      <c r="AA102" s="83">
        <v>100.0</v>
      </c>
      <c r="AB102" s="174" t="s">
        <v>3807</v>
      </c>
      <c r="AC102" s="83">
        <v>200.0</v>
      </c>
      <c r="AD102" s="100" t="s">
        <v>3783</v>
      </c>
      <c r="AE102" s="35"/>
      <c r="AF102" s="35"/>
      <c r="AG102" s="35"/>
      <c r="AI102" s="35"/>
      <c r="AJ102" s="35"/>
      <c r="AK102" s="35"/>
      <c r="AL102" s="35"/>
      <c r="AM102" s="218"/>
      <c r="AN102" s="35"/>
      <c r="AO102" s="35"/>
      <c r="AP102" s="35"/>
      <c r="AQ102" s="35"/>
      <c r="AR102" s="35"/>
      <c r="AS102" s="101"/>
      <c r="AT102" s="35"/>
      <c r="AU102" s="83">
        <v>300.0</v>
      </c>
      <c r="AV102" s="100" t="s">
        <v>3763</v>
      </c>
      <c r="AW102" s="35"/>
      <c r="AX102" s="35"/>
      <c r="AY102" s="101"/>
      <c r="AZ102" s="111"/>
      <c r="BA102" s="35"/>
      <c r="BB102" s="35"/>
      <c r="BC102" s="83">
        <v>200.0</v>
      </c>
      <c r="BD102" s="500" t="s">
        <v>3764</v>
      </c>
      <c r="BE102" s="35"/>
      <c r="BF102" s="35"/>
      <c r="BG102" s="83">
        <v>100.0</v>
      </c>
      <c r="BH102" s="129" t="s">
        <v>3765</v>
      </c>
      <c r="BI102" s="101"/>
      <c r="BJ102" s="137"/>
      <c r="BK102" s="101"/>
      <c r="BL102" s="137"/>
      <c r="BM102" s="101"/>
      <c r="BN102" s="137"/>
      <c r="BO102" s="101"/>
      <c r="BP102" s="137"/>
      <c r="BQ102" s="101"/>
      <c r="BR102" s="101"/>
      <c r="BS102" s="35"/>
      <c r="BT102" s="35"/>
      <c r="BU102" s="35"/>
      <c r="BV102" s="35"/>
      <c r="BW102" s="35"/>
      <c r="BX102" s="35"/>
      <c r="BY102" s="35"/>
      <c r="BZ102" s="35"/>
      <c r="CA102" s="35"/>
    </row>
    <row r="103" ht="24.75" customHeight="1">
      <c r="A103" s="35"/>
      <c r="B103" s="21">
        <v>94.0</v>
      </c>
      <c r="C103" s="35"/>
      <c r="D103" s="35"/>
      <c r="E103" s="83">
        <v>100.0</v>
      </c>
      <c r="F103" s="100" t="s">
        <v>3143</v>
      </c>
      <c r="G103" s="101"/>
      <c r="H103" s="35"/>
      <c r="I103" s="83">
        <v>400.0</v>
      </c>
      <c r="J103" s="118" t="s">
        <v>3824</v>
      </c>
      <c r="K103" s="83">
        <v>200.0</v>
      </c>
      <c r="L103" s="522" t="s">
        <v>3848</v>
      </c>
      <c r="M103" s="83">
        <v>200.0</v>
      </c>
      <c r="N103" s="100" t="s">
        <v>3731</v>
      </c>
      <c r="O103" s="101"/>
      <c r="P103" s="35"/>
      <c r="Q103" s="101"/>
      <c r="R103" s="111"/>
      <c r="S103" s="243"/>
      <c r="T103" s="536"/>
      <c r="U103" s="83">
        <v>300.0</v>
      </c>
      <c r="V103" s="100" t="s">
        <v>3779</v>
      </c>
      <c r="W103" s="83">
        <v>300.0</v>
      </c>
      <c r="X103" s="100" t="s">
        <v>3780</v>
      </c>
      <c r="Y103" s="83">
        <v>100.0</v>
      </c>
      <c r="Z103" s="100" t="s">
        <v>3977</v>
      </c>
      <c r="AA103" s="83">
        <v>100.0</v>
      </c>
      <c r="AB103" s="158" t="s">
        <v>3831</v>
      </c>
      <c r="AC103" s="83">
        <v>300.0</v>
      </c>
      <c r="AD103" s="100" t="s">
        <v>4660</v>
      </c>
      <c r="AE103" s="35"/>
      <c r="AF103" s="35"/>
      <c r="AG103" s="35"/>
      <c r="AI103" s="35"/>
      <c r="AJ103" s="35"/>
      <c r="AK103" s="35"/>
      <c r="AL103" s="35"/>
      <c r="AM103" s="218"/>
      <c r="AN103" s="35"/>
      <c r="AO103" s="35"/>
      <c r="AP103" s="35"/>
      <c r="AQ103" s="35"/>
      <c r="AR103" s="35"/>
      <c r="AS103" s="101"/>
      <c r="AT103" s="35"/>
      <c r="AU103" s="83">
        <v>400.0</v>
      </c>
      <c r="AV103" s="100" t="s">
        <v>3788</v>
      </c>
      <c r="AW103" s="35"/>
      <c r="AX103" s="35"/>
      <c r="AY103" s="101"/>
      <c r="AZ103" s="111"/>
      <c r="BA103" s="35"/>
      <c r="BB103" s="35"/>
      <c r="BC103" s="83">
        <v>200.0</v>
      </c>
      <c r="BD103" s="500" t="s">
        <v>3789</v>
      </c>
      <c r="BE103" s="35"/>
      <c r="BF103" s="35"/>
      <c r="BG103" s="83">
        <v>200.0</v>
      </c>
      <c r="BH103" s="129" t="s">
        <v>3790</v>
      </c>
      <c r="BI103" s="101"/>
      <c r="BJ103" s="137"/>
      <c r="BK103" s="101"/>
      <c r="BL103" s="137"/>
      <c r="BM103" s="101"/>
      <c r="BN103" s="137"/>
      <c r="BO103" s="101"/>
      <c r="BP103" s="137"/>
      <c r="BQ103" s="101"/>
      <c r="BR103" s="101"/>
      <c r="BS103" s="35"/>
      <c r="BT103" s="35"/>
      <c r="BU103" s="35"/>
      <c r="BV103" s="35"/>
      <c r="BW103" s="35"/>
      <c r="BX103" s="35"/>
      <c r="BY103" s="35"/>
      <c r="BZ103" s="35"/>
      <c r="CA103" s="35"/>
    </row>
    <row r="104" ht="24.75" customHeight="1">
      <c r="A104" s="35"/>
      <c r="B104" s="21">
        <v>95.0</v>
      </c>
      <c r="C104" s="35"/>
      <c r="D104" s="35"/>
      <c r="E104" s="83">
        <v>100.0</v>
      </c>
      <c r="F104" s="118" t="s">
        <v>1729</v>
      </c>
      <c r="G104" s="101"/>
      <c r="H104" s="35"/>
      <c r="I104" s="83">
        <v>500.0</v>
      </c>
      <c r="J104" s="118" t="s">
        <v>3847</v>
      </c>
      <c r="K104" s="83">
        <v>200.0</v>
      </c>
      <c r="L104" s="522" t="s">
        <v>3868</v>
      </c>
      <c r="M104" s="83">
        <v>200.0</v>
      </c>
      <c r="N104" s="100" t="s">
        <v>3754</v>
      </c>
      <c r="O104" s="101"/>
      <c r="P104" s="35"/>
      <c r="Q104" s="101"/>
      <c r="R104" s="111"/>
      <c r="S104" s="243"/>
      <c r="T104" s="536"/>
      <c r="U104" s="83">
        <v>400.0</v>
      </c>
      <c r="V104" s="100" t="s">
        <v>3804</v>
      </c>
      <c r="W104" s="83">
        <v>300.0</v>
      </c>
      <c r="X104" s="100" t="s">
        <v>3805</v>
      </c>
      <c r="Y104" s="83">
        <v>100.0</v>
      </c>
      <c r="Z104" s="118" t="s">
        <v>3997</v>
      </c>
      <c r="AA104" s="83">
        <v>100.0</v>
      </c>
      <c r="AB104" s="174" t="s">
        <v>3853</v>
      </c>
      <c r="AC104" s="83">
        <v>400.0</v>
      </c>
      <c r="AD104" s="100" t="s">
        <v>3808</v>
      </c>
      <c r="AE104" s="35"/>
      <c r="AF104" s="35"/>
      <c r="AG104" s="35"/>
      <c r="AI104" s="35"/>
      <c r="AJ104" s="35"/>
      <c r="AK104" s="35"/>
      <c r="AL104" s="35"/>
      <c r="AM104" s="218"/>
      <c r="AN104" s="35"/>
      <c r="AO104" s="35"/>
      <c r="AP104" s="35"/>
      <c r="AQ104" s="35"/>
      <c r="AR104" s="35"/>
      <c r="AS104" s="101"/>
      <c r="AT104" s="35"/>
      <c r="AU104" s="83">
        <v>300.0</v>
      </c>
      <c r="AV104" s="100" t="s">
        <v>3812</v>
      </c>
      <c r="AW104" s="35"/>
      <c r="AX104" s="35"/>
      <c r="AY104" s="101"/>
      <c r="AZ104" s="111"/>
      <c r="BA104" s="35"/>
      <c r="BB104" s="35"/>
      <c r="BC104" s="83">
        <v>200.0</v>
      </c>
      <c r="BD104" s="500" t="s">
        <v>3813</v>
      </c>
      <c r="BE104" s="35"/>
      <c r="BF104" s="35"/>
      <c r="BG104" s="83">
        <v>800.0</v>
      </c>
      <c r="BH104" s="129" t="s">
        <v>3814</v>
      </c>
      <c r="BI104" s="101"/>
      <c r="BJ104" s="137"/>
      <c r="BK104" s="101"/>
      <c r="BL104" s="137"/>
      <c r="BM104" s="101"/>
      <c r="BN104" s="137"/>
      <c r="BO104" s="101"/>
      <c r="BP104" s="137"/>
      <c r="BQ104" s="101"/>
      <c r="BR104" s="101"/>
      <c r="BS104" s="35"/>
      <c r="BT104" s="35"/>
      <c r="BU104" s="35"/>
      <c r="BV104" s="35"/>
      <c r="BW104" s="35"/>
      <c r="BX104" s="35"/>
      <c r="BY104" s="35"/>
      <c r="BZ104" s="35"/>
      <c r="CA104" s="35"/>
    </row>
    <row r="105" ht="24.75" customHeight="1">
      <c r="A105" s="35"/>
      <c r="B105" s="21">
        <v>96.0</v>
      </c>
      <c r="C105" s="35"/>
      <c r="D105" s="35"/>
      <c r="E105" s="83">
        <v>300.0</v>
      </c>
      <c r="F105" s="100" t="s">
        <v>3930</v>
      </c>
      <c r="G105" s="35"/>
      <c r="H105" s="35"/>
      <c r="I105" s="83">
        <v>600.0</v>
      </c>
      <c r="J105" s="118" t="s">
        <v>3867</v>
      </c>
      <c r="K105" s="83">
        <v>200.0</v>
      </c>
      <c r="L105" s="522" t="s">
        <v>3890</v>
      </c>
      <c r="M105" s="83">
        <v>200.0</v>
      </c>
      <c r="N105" s="118" t="s">
        <v>3777</v>
      </c>
      <c r="O105" s="101"/>
      <c r="P105" s="35"/>
      <c r="Q105" s="101"/>
      <c r="R105" s="111"/>
      <c r="S105" s="243"/>
      <c r="T105" s="536"/>
      <c r="U105" s="83">
        <v>300.0</v>
      </c>
      <c r="V105" s="174" t="s">
        <v>3828</v>
      </c>
      <c r="W105" s="83">
        <v>300.0</v>
      </c>
      <c r="X105" s="100" t="s">
        <v>3829</v>
      </c>
      <c r="Y105" s="83">
        <v>200.0</v>
      </c>
      <c r="Z105" s="118" t="s">
        <v>4015</v>
      </c>
      <c r="AA105" s="83">
        <v>100.0</v>
      </c>
      <c r="AB105" s="158" t="s">
        <v>3874</v>
      </c>
      <c r="AC105" s="83">
        <v>300.0</v>
      </c>
      <c r="AD105" s="100" t="s">
        <v>3832</v>
      </c>
      <c r="AE105" s="35"/>
      <c r="AF105" s="35"/>
      <c r="AG105" s="35"/>
      <c r="AI105" s="35"/>
      <c r="AJ105" s="35"/>
      <c r="AK105" s="35"/>
      <c r="AL105" s="35"/>
      <c r="AM105" s="218"/>
      <c r="AN105" s="35"/>
      <c r="AO105" s="35"/>
      <c r="AP105" s="35"/>
      <c r="AQ105" s="35"/>
      <c r="AR105" s="35"/>
      <c r="AS105" s="101"/>
      <c r="AT105" s="35"/>
      <c r="AU105" s="83">
        <v>400.0</v>
      </c>
      <c r="AV105" s="100" t="s">
        <v>3836</v>
      </c>
      <c r="AW105" s="35"/>
      <c r="AX105" s="35"/>
      <c r="AY105" s="101"/>
      <c r="AZ105" s="111"/>
      <c r="BA105" s="35"/>
      <c r="BB105" s="35"/>
      <c r="BC105" s="83">
        <v>200.0</v>
      </c>
      <c r="BD105" s="500" t="s">
        <v>3837</v>
      </c>
      <c r="BE105" s="35"/>
      <c r="BF105" s="35"/>
      <c r="BG105" s="83">
        <v>600.0</v>
      </c>
      <c r="BH105" s="129" t="s">
        <v>3838</v>
      </c>
      <c r="BI105" s="101"/>
      <c r="BJ105" s="137"/>
      <c r="BK105" s="101"/>
      <c r="BL105" s="137"/>
      <c r="BM105" s="101"/>
      <c r="BN105" s="137"/>
      <c r="BO105" s="101"/>
      <c r="BP105" s="137"/>
      <c r="BQ105" s="101"/>
      <c r="BR105" s="101"/>
      <c r="BS105" s="35"/>
      <c r="BT105" s="35"/>
      <c r="BU105" s="35"/>
      <c r="BV105" s="35"/>
      <c r="BW105" s="35"/>
      <c r="BX105" s="35"/>
      <c r="BY105" s="35"/>
      <c r="BZ105" s="35"/>
      <c r="CA105" s="35"/>
    </row>
    <row r="106" ht="24.75" customHeight="1">
      <c r="A106" s="35"/>
      <c r="B106" s="21">
        <v>97.0</v>
      </c>
      <c r="C106" s="35"/>
      <c r="D106" s="35"/>
      <c r="E106" s="83">
        <v>100.0</v>
      </c>
      <c r="F106" s="100" t="s">
        <v>3951</v>
      </c>
      <c r="G106" s="35"/>
      <c r="H106" s="35"/>
      <c r="I106" s="83">
        <v>700.0</v>
      </c>
      <c r="J106" s="118" t="s">
        <v>3889</v>
      </c>
      <c r="K106" s="83">
        <v>200.0</v>
      </c>
      <c r="L106" s="522" t="s">
        <v>3910</v>
      </c>
      <c r="M106" s="83">
        <v>200.0</v>
      </c>
      <c r="N106" s="100" t="s">
        <v>3802</v>
      </c>
      <c r="O106" s="101"/>
      <c r="P106" s="35"/>
      <c r="Q106" s="101"/>
      <c r="R106" s="111"/>
      <c r="S106" s="243"/>
      <c r="T106" s="536"/>
      <c r="U106" s="83">
        <v>300.0</v>
      </c>
      <c r="V106" s="174" t="s">
        <v>2422</v>
      </c>
      <c r="W106" s="83">
        <v>300.0</v>
      </c>
      <c r="X106" s="100" t="s">
        <v>3851</v>
      </c>
      <c r="Y106" s="83">
        <v>300.0</v>
      </c>
      <c r="Z106" s="118" t="s">
        <v>4035</v>
      </c>
      <c r="AA106" s="83">
        <v>200.0</v>
      </c>
      <c r="AB106" s="174" t="s">
        <v>3896</v>
      </c>
      <c r="AC106" s="83">
        <v>400.0</v>
      </c>
      <c r="AD106" s="100" t="s">
        <v>1471</v>
      </c>
      <c r="AE106" s="35"/>
      <c r="AF106" s="35"/>
      <c r="AG106" s="35"/>
      <c r="AI106" s="35"/>
      <c r="AJ106" s="35"/>
      <c r="AK106" s="35"/>
      <c r="AL106" s="35"/>
      <c r="AM106" s="218"/>
      <c r="AN106" s="35"/>
      <c r="AO106" s="35"/>
      <c r="AP106" s="35"/>
      <c r="AQ106" s="35"/>
      <c r="AR106" s="35"/>
      <c r="AS106" s="101"/>
      <c r="AT106" s="35"/>
      <c r="AU106" s="83">
        <v>400.0</v>
      </c>
      <c r="AV106" s="100" t="s">
        <v>3857</v>
      </c>
      <c r="AW106" s="35"/>
      <c r="AX106" s="35"/>
      <c r="AY106" s="101"/>
      <c r="AZ106" s="111"/>
      <c r="BA106" s="35"/>
      <c r="BB106" s="35"/>
      <c r="BC106" s="83">
        <v>200.0</v>
      </c>
      <c r="BD106" s="500" t="s">
        <v>3858</v>
      </c>
      <c r="BE106" s="35"/>
      <c r="BF106" s="35"/>
      <c r="BG106" s="83">
        <v>400.0</v>
      </c>
      <c r="BH106" s="129" t="s">
        <v>3859</v>
      </c>
      <c r="BI106" s="180"/>
      <c r="BJ106" s="180"/>
      <c r="BK106" s="180"/>
      <c r="BL106" s="180"/>
      <c r="BM106" s="180"/>
      <c r="BN106" s="180"/>
      <c r="BO106" s="180"/>
      <c r="BP106" s="180"/>
      <c r="BQ106" s="180"/>
      <c r="BR106" s="180"/>
      <c r="BS106" s="35"/>
      <c r="BT106" s="35"/>
      <c r="BU106" s="35"/>
      <c r="BV106" s="35"/>
      <c r="BW106" s="35"/>
      <c r="BX106" s="35"/>
      <c r="BY106" s="35"/>
      <c r="BZ106" s="35"/>
      <c r="CA106" s="35"/>
    </row>
    <row r="107" ht="24.75" customHeight="1">
      <c r="A107" s="35"/>
      <c r="B107" s="21">
        <v>98.0</v>
      </c>
      <c r="C107" s="35"/>
      <c r="D107" s="35"/>
      <c r="E107" s="83">
        <v>100.0</v>
      </c>
      <c r="F107" s="100" t="s">
        <v>3971</v>
      </c>
      <c r="G107" s="35"/>
      <c r="H107" s="35"/>
      <c r="I107" s="83">
        <v>800.0</v>
      </c>
      <c r="J107" s="118" t="s">
        <v>3909</v>
      </c>
      <c r="K107" s="83">
        <v>200.0</v>
      </c>
      <c r="L107" s="522" t="s">
        <v>3932</v>
      </c>
      <c r="M107" s="83">
        <v>200.0</v>
      </c>
      <c r="N107" s="100" t="s">
        <v>3826</v>
      </c>
      <c r="O107" s="101"/>
      <c r="P107" s="35"/>
      <c r="Q107" s="101"/>
      <c r="R107" s="111"/>
      <c r="S107" s="243"/>
      <c r="T107" s="536"/>
      <c r="U107" s="83">
        <v>200.0</v>
      </c>
      <c r="V107" s="174" t="s">
        <v>3871</v>
      </c>
      <c r="W107" s="83">
        <v>300.0</v>
      </c>
      <c r="X107" s="118" t="s">
        <v>3872</v>
      </c>
      <c r="Y107" s="83">
        <v>300.0</v>
      </c>
      <c r="Z107" s="100" t="s">
        <v>4054</v>
      </c>
      <c r="AA107" s="83">
        <v>100.0</v>
      </c>
      <c r="AB107" s="158" t="s">
        <v>3916</v>
      </c>
      <c r="AC107" s="83">
        <v>200.0</v>
      </c>
      <c r="AD107" s="100" t="s">
        <v>3854</v>
      </c>
      <c r="AE107" s="35"/>
      <c r="AF107" s="35"/>
      <c r="AG107" s="35"/>
      <c r="AI107" s="35"/>
      <c r="AJ107" s="35"/>
      <c r="AK107" s="35"/>
      <c r="AL107" s="35"/>
      <c r="AM107" s="218"/>
      <c r="AN107" s="35"/>
      <c r="AO107" s="35"/>
      <c r="AP107" s="35"/>
      <c r="AQ107" s="35"/>
      <c r="AR107" s="35"/>
      <c r="AS107" s="101"/>
      <c r="AT107" s="35"/>
      <c r="AU107" s="83">
        <v>400.0</v>
      </c>
      <c r="AV107" s="100" t="s">
        <v>3879</v>
      </c>
      <c r="AW107" s="35"/>
      <c r="AX107" s="35"/>
      <c r="AY107" s="101"/>
      <c r="AZ107" s="111"/>
      <c r="BA107" s="35"/>
      <c r="BB107" s="35"/>
      <c r="BC107" s="83">
        <v>200.0</v>
      </c>
      <c r="BD107" s="500" t="s">
        <v>3880</v>
      </c>
      <c r="BE107" s="35"/>
      <c r="BF107" s="35"/>
      <c r="BG107" s="83">
        <v>100.0</v>
      </c>
      <c r="BH107" s="129" t="s">
        <v>3881</v>
      </c>
      <c r="BI107" s="185"/>
      <c r="BJ107" s="185"/>
      <c r="BK107" s="185"/>
      <c r="BL107" s="185"/>
      <c r="BM107" s="185"/>
      <c r="BN107" s="185"/>
      <c r="BO107" s="185"/>
      <c r="BP107" s="185"/>
      <c r="BQ107" s="185"/>
      <c r="BR107" s="185"/>
      <c r="BS107" s="35"/>
      <c r="BT107" s="35"/>
      <c r="BU107" s="35"/>
      <c r="BV107" s="35"/>
      <c r="BW107" s="35"/>
      <c r="BX107" s="35"/>
      <c r="BY107" s="35"/>
      <c r="BZ107" s="35"/>
      <c r="CA107" s="35"/>
    </row>
    <row r="108" ht="24.75" customHeight="1">
      <c r="A108" s="35"/>
      <c r="B108" s="21">
        <v>99.0</v>
      </c>
      <c r="C108" s="35"/>
      <c r="D108" s="35"/>
      <c r="E108" s="83">
        <v>200.0</v>
      </c>
      <c r="F108" s="100" t="s">
        <v>3991</v>
      </c>
      <c r="G108" s="35"/>
      <c r="H108" s="35"/>
      <c r="I108" s="83">
        <v>400.0</v>
      </c>
      <c r="J108" s="118" t="s">
        <v>3931</v>
      </c>
      <c r="K108" s="83">
        <v>100.0</v>
      </c>
      <c r="L108" s="537" t="s">
        <v>3953</v>
      </c>
      <c r="M108" s="83">
        <v>200.0</v>
      </c>
      <c r="N108" s="100" t="s">
        <v>3849</v>
      </c>
      <c r="O108" s="101"/>
      <c r="P108" s="35"/>
      <c r="Q108" s="101"/>
      <c r="R108" s="111"/>
      <c r="S108" s="243"/>
      <c r="T108" s="536"/>
      <c r="U108" s="83">
        <v>200.0</v>
      </c>
      <c r="V108" s="174" t="s">
        <v>3893</v>
      </c>
      <c r="W108" s="83">
        <v>300.0</v>
      </c>
      <c r="X108" s="100" t="s">
        <v>3894</v>
      </c>
      <c r="Y108" s="83">
        <v>300.0</v>
      </c>
      <c r="Z108" s="100" t="s">
        <v>4073</v>
      </c>
      <c r="AA108" s="83">
        <v>200.0</v>
      </c>
      <c r="AB108" s="158" t="s">
        <v>3937</v>
      </c>
      <c r="AC108" s="83">
        <v>500.0</v>
      </c>
      <c r="AD108" s="100" t="s">
        <v>3875</v>
      </c>
      <c r="AE108" s="35"/>
      <c r="AF108" s="35"/>
      <c r="AG108" s="35"/>
      <c r="AI108" s="35"/>
      <c r="AJ108" s="35"/>
      <c r="AK108" s="35"/>
      <c r="AL108" s="35"/>
      <c r="AM108" s="218"/>
      <c r="AN108" s="35"/>
      <c r="AO108" s="35"/>
      <c r="AP108" s="35"/>
      <c r="AQ108" s="35"/>
      <c r="AR108" s="35"/>
      <c r="AS108" s="101"/>
      <c r="AT108" s="35"/>
      <c r="AU108" s="83">
        <v>400.0</v>
      </c>
      <c r="AV108" s="100" t="s">
        <v>3900</v>
      </c>
      <c r="AW108" s="35"/>
      <c r="AX108" s="35"/>
      <c r="AY108" s="101"/>
      <c r="AZ108" s="111"/>
      <c r="BA108" s="35"/>
      <c r="BB108" s="35"/>
      <c r="BC108" s="83">
        <v>200.0</v>
      </c>
      <c r="BD108" s="500" t="s">
        <v>3901</v>
      </c>
      <c r="BE108" s="35"/>
      <c r="BF108" s="35"/>
      <c r="BG108" s="83">
        <v>800.0</v>
      </c>
      <c r="BH108" s="129" t="s">
        <v>525</v>
      </c>
      <c r="BI108" s="185"/>
      <c r="BJ108" s="185"/>
      <c r="BK108" s="185"/>
      <c r="BL108" s="185"/>
      <c r="BM108" s="185"/>
      <c r="BN108" s="185"/>
      <c r="BO108" s="185"/>
      <c r="BP108" s="185"/>
      <c r="BQ108" s="185"/>
      <c r="BR108" s="185"/>
      <c r="BS108" s="35"/>
      <c r="BT108" s="35"/>
      <c r="BU108" s="35"/>
      <c r="BV108" s="35"/>
      <c r="BW108" s="35"/>
      <c r="BX108" s="35"/>
      <c r="BY108" s="35"/>
      <c r="BZ108" s="35"/>
      <c r="CA108" s="35"/>
    </row>
    <row r="109" ht="24.75" customHeight="1">
      <c r="A109" s="35"/>
      <c r="B109" s="21">
        <v>100.0</v>
      </c>
      <c r="C109" s="35"/>
      <c r="D109" s="35"/>
      <c r="E109" s="83">
        <v>200.0</v>
      </c>
      <c r="F109" s="100" t="s">
        <v>4009</v>
      </c>
      <c r="G109" s="35"/>
      <c r="H109" s="35"/>
      <c r="I109" s="83">
        <v>500.0</v>
      </c>
      <c r="J109" s="118" t="s">
        <v>3952</v>
      </c>
      <c r="K109" s="83">
        <v>200.0</v>
      </c>
      <c r="L109" s="522" t="s">
        <v>3973</v>
      </c>
      <c r="M109" s="83">
        <v>200.0</v>
      </c>
      <c r="N109" s="100" t="s">
        <v>3869</v>
      </c>
      <c r="O109" s="101"/>
      <c r="P109" s="35"/>
      <c r="Q109" s="101"/>
      <c r="R109" s="111"/>
      <c r="S109" s="243"/>
      <c r="T109" s="536"/>
      <c r="U109" s="83">
        <v>200.0</v>
      </c>
      <c r="V109" s="174" t="s">
        <v>3913</v>
      </c>
      <c r="W109" s="142">
        <v>200.0</v>
      </c>
      <c r="X109" s="198" t="s">
        <v>3914</v>
      </c>
      <c r="Y109" s="83">
        <v>200.0</v>
      </c>
      <c r="Z109" s="100" t="s">
        <v>4092</v>
      </c>
      <c r="AA109" s="83">
        <v>300.0</v>
      </c>
      <c r="AB109" s="174" t="s">
        <v>3958</v>
      </c>
      <c r="AC109" s="83">
        <v>200.0</v>
      </c>
      <c r="AD109" s="100" t="s">
        <v>3897</v>
      </c>
      <c r="AE109" s="35"/>
      <c r="AF109" s="35"/>
      <c r="AG109" s="35"/>
      <c r="AI109" s="35"/>
      <c r="AJ109" s="35"/>
      <c r="AK109" s="35"/>
      <c r="AL109" s="35"/>
      <c r="AM109" s="218"/>
      <c r="AN109" s="35"/>
      <c r="AO109" s="35"/>
      <c r="AP109" s="35"/>
      <c r="AQ109" s="35"/>
      <c r="AR109" s="35"/>
      <c r="AS109" s="101"/>
      <c r="AT109" s="35"/>
      <c r="AU109" s="83">
        <v>400.0</v>
      </c>
      <c r="AV109" s="100" t="s">
        <v>3921</v>
      </c>
      <c r="AW109" s="35"/>
      <c r="AX109" s="35"/>
      <c r="AY109" s="101"/>
      <c r="AZ109" s="111"/>
      <c r="BA109" s="35"/>
      <c r="BB109" s="35"/>
      <c r="BC109" s="83">
        <v>200.0</v>
      </c>
      <c r="BD109" s="500" t="s">
        <v>3922</v>
      </c>
      <c r="BE109" s="35"/>
      <c r="BF109" s="35"/>
      <c r="BG109" s="83">
        <v>400.0</v>
      </c>
      <c r="BH109" s="129" t="s">
        <v>3923</v>
      </c>
      <c r="BI109" s="185"/>
      <c r="BJ109" s="185"/>
      <c r="BK109" s="185"/>
      <c r="BL109" s="185"/>
      <c r="BM109" s="185"/>
      <c r="BN109" s="185"/>
      <c r="BO109" s="185"/>
      <c r="BP109" s="185"/>
      <c r="BQ109" s="185"/>
      <c r="BR109" s="185"/>
      <c r="BS109" s="35"/>
      <c r="BT109" s="35"/>
      <c r="BU109" s="35"/>
      <c r="BV109" s="35"/>
      <c r="BW109" s="35"/>
      <c r="BX109" s="35"/>
      <c r="BY109" s="35"/>
      <c r="BZ109" s="35"/>
      <c r="CA109" s="35"/>
    </row>
    <row r="110" ht="24.75" customHeight="1">
      <c r="A110" s="35"/>
      <c r="B110" s="21">
        <v>101.0</v>
      </c>
      <c r="C110" s="35"/>
      <c r="D110" s="35"/>
      <c r="E110" s="83">
        <v>50.0</v>
      </c>
      <c r="F110" s="100" t="s">
        <v>4029</v>
      </c>
      <c r="G110" s="35"/>
      <c r="H110" s="35"/>
      <c r="I110" s="83">
        <v>600.0</v>
      </c>
      <c r="J110" s="118" t="s">
        <v>3972</v>
      </c>
      <c r="K110" s="83">
        <v>200.0</v>
      </c>
      <c r="L110" s="522" t="s">
        <v>3993</v>
      </c>
      <c r="M110" s="83">
        <v>200.0</v>
      </c>
      <c r="N110" s="100" t="s">
        <v>3891</v>
      </c>
      <c r="O110" s="35"/>
      <c r="P110" s="35"/>
      <c r="Q110" s="101"/>
      <c r="R110" s="111"/>
      <c r="S110" s="243"/>
      <c r="T110" s="536"/>
      <c r="U110" s="83">
        <v>200.0</v>
      </c>
      <c r="V110" s="174" t="s">
        <v>3935</v>
      </c>
      <c r="W110" s="101"/>
      <c r="Y110" s="83">
        <v>100.0</v>
      </c>
      <c r="Z110" s="100" t="s">
        <v>4110</v>
      </c>
      <c r="AA110" s="83">
        <v>100.0</v>
      </c>
      <c r="AB110" s="174" t="s">
        <v>3978</v>
      </c>
      <c r="AC110" s="83">
        <v>300.0</v>
      </c>
      <c r="AD110" s="100" t="s">
        <v>3917</v>
      </c>
      <c r="AE110" s="35"/>
      <c r="AF110" s="35"/>
      <c r="AG110" s="35"/>
      <c r="AI110" s="35"/>
      <c r="AJ110" s="35"/>
      <c r="AK110" s="35"/>
      <c r="AL110" s="35"/>
      <c r="AM110" s="218"/>
      <c r="AN110" s="35"/>
      <c r="AO110" s="35"/>
      <c r="AP110" s="35"/>
      <c r="AQ110" s="35"/>
      <c r="AR110" s="35"/>
      <c r="AS110" s="101"/>
      <c r="AT110" s="35"/>
      <c r="AU110" s="83">
        <v>500.0</v>
      </c>
      <c r="AV110" s="100" t="s">
        <v>3941</v>
      </c>
      <c r="AW110" s="35"/>
      <c r="AX110" s="35"/>
      <c r="AY110" s="101"/>
      <c r="AZ110" s="111"/>
      <c r="BA110" s="35"/>
      <c r="BB110" s="35"/>
      <c r="BC110" s="83">
        <v>200.0</v>
      </c>
      <c r="BD110" s="500" t="s">
        <v>3942</v>
      </c>
      <c r="BE110" s="35"/>
      <c r="BF110" s="35"/>
      <c r="BG110" s="83">
        <v>200.0</v>
      </c>
      <c r="BH110" s="129" t="s">
        <v>3943</v>
      </c>
      <c r="BI110" s="185"/>
      <c r="BJ110" s="185"/>
      <c r="BK110" s="185"/>
      <c r="BL110" s="185"/>
      <c r="BM110" s="185"/>
      <c r="BN110" s="185"/>
      <c r="BO110" s="185"/>
      <c r="BP110" s="185"/>
      <c r="BQ110" s="185"/>
      <c r="BR110" s="185"/>
      <c r="BS110" s="35"/>
      <c r="BT110" s="35"/>
      <c r="BU110" s="35"/>
      <c r="BV110" s="35"/>
      <c r="BW110" s="35"/>
      <c r="BX110" s="35"/>
      <c r="BY110" s="35"/>
      <c r="BZ110" s="35"/>
      <c r="CA110" s="35"/>
    </row>
    <row r="111" ht="24.75" customHeight="1">
      <c r="A111" s="35"/>
      <c r="B111" s="21">
        <v>102.0</v>
      </c>
      <c r="C111" s="35"/>
      <c r="D111" s="35"/>
      <c r="E111" s="83">
        <v>400.0</v>
      </c>
      <c r="F111" s="100" t="s">
        <v>4048</v>
      </c>
      <c r="G111" s="35"/>
      <c r="H111" s="35"/>
      <c r="I111" s="83">
        <v>700.0</v>
      </c>
      <c r="J111" s="118" t="s">
        <v>3992</v>
      </c>
      <c r="K111" s="83">
        <v>200.0</v>
      </c>
      <c r="L111" s="522" t="s">
        <v>4011</v>
      </c>
      <c r="M111" s="83">
        <v>200.0</v>
      </c>
      <c r="N111" s="100" t="s">
        <v>3911</v>
      </c>
      <c r="O111" s="35"/>
      <c r="P111" s="35"/>
      <c r="Q111" s="101"/>
      <c r="R111" s="111"/>
      <c r="S111" s="243"/>
      <c r="T111" s="536"/>
      <c r="U111" s="83">
        <v>300.0</v>
      </c>
      <c r="V111" s="174" t="s">
        <v>3956</v>
      </c>
      <c r="W111" s="101"/>
      <c r="X111" s="35"/>
      <c r="Y111" s="83">
        <v>200.0</v>
      </c>
      <c r="Z111" s="118" t="s">
        <v>4129</v>
      </c>
      <c r="AA111" s="83">
        <v>100.0</v>
      </c>
      <c r="AB111" s="174" t="s">
        <v>3998</v>
      </c>
      <c r="AC111" s="83">
        <v>300.0</v>
      </c>
      <c r="AD111" s="100" t="s">
        <v>3938</v>
      </c>
      <c r="AE111" s="35"/>
      <c r="AF111" s="35"/>
      <c r="AG111" s="35"/>
      <c r="AI111" s="35"/>
      <c r="AJ111" s="35"/>
      <c r="AK111" s="35"/>
      <c r="AL111" s="35"/>
      <c r="AM111" s="218"/>
      <c r="AN111" s="35"/>
      <c r="AO111" s="35"/>
      <c r="AP111" s="35"/>
      <c r="AQ111" s="35"/>
      <c r="AR111" s="35"/>
      <c r="AS111" s="101"/>
      <c r="AT111" s="35"/>
      <c r="AU111" s="83">
        <v>200.0</v>
      </c>
      <c r="AV111" s="89" t="s">
        <v>3962</v>
      </c>
      <c r="AW111" s="35"/>
      <c r="AX111" s="35"/>
      <c r="AY111" s="101"/>
      <c r="AZ111" s="111"/>
      <c r="BA111" s="35"/>
      <c r="BB111" s="35"/>
      <c r="BC111" s="83">
        <v>200.0</v>
      </c>
      <c r="BD111" s="500" t="s">
        <v>3963</v>
      </c>
      <c r="BE111" s="35"/>
      <c r="BF111" s="35"/>
      <c r="BG111" s="83">
        <v>0.0</v>
      </c>
      <c r="BH111" s="129" t="s">
        <v>3964</v>
      </c>
      <c r="BI111" s="185"/>
      <c r="BJ111" s="185"/>
      <c r="BK111" s="185"/>
      <c r="BL111" s="185"/>
      <c r="BM111" s="185"/>
      <c r="BN111" s="185"/>
      <c r="BO111" s="185"/>
      <c r="BP111" s="185"/>
      <c r="BQ111" s="185"/>
      <c r="BR111" s="185"/>
      <c r="BS111" s="35"/>
      <c r="BT111" s="35"/>
      <c r="BU111" s="35"/>
      <c r="BV111" s="35"/>
      <c r="BW111" s="35"/>
      <c r="BX111" s="35"/>
      <c r="BY111" s="35"/>
      <c r="BZ111" s="35"/>
      <c r="CA111" s="35"/>
    </row>
    <row r="112" ht="24.75" customHeight="1">
      <c r="A112" s="35"/>
      <c r="B112" s="21">
        <v>103.0</v>
      </c>
      <c r="C112" s="35"/>
      <c r="D112" s="35"/>
      <c r="E112" s="83">
        <v>200.0</v>
      </c>
      <c r="F112" s="100" t="s">
        <v>4067</v>
      </c>
      <c r="G112" s="35"/>
      <c r="H112" s="35"/>
      <c r="I112" s="83">
        <v>800.0</v>
      </c>
      <c r="J112" s="118" t="s">
        <v>4010</v>
      </c>
      <c r="K112" s="83">
        <v>200.0</v>
      </c>
      <c r="L112" s="522" t="s">
        <v>4031</v>
      </c>
      <c r="M112" s="83">
        <v>200.0</v>
      </c>
      <c r="N112" s="100" t="s">
        <v>3933</v>
      </c>
      <c r="O112" s="35"/>
      <c r="P112" s="35"/>
      <c r="Q112" s="101"/>
      <c r="R112" s="111"/>
      <c r="S112" s="243"/>
      <c r="T112" s="536"/>
      <c r="U112" s="83">
        <v>300.0</v>
      </c>
      <c r="V112" s="174" t="s">
        <v>3976</v>
      </c>
      <c r="W112" s="101"/>
      <c r="X112" s="35"/>
      <c r="Y112" s="83">
        <v>200.0</v>
      </c>
      <c r="Z112" s="100" t="s">
        <v>4148</v>
      </c>
      <c r="AA112" s="83">
        <v>50.0</v>
      </c>
      <c r="AB112" s="174" t="s">
        <v>4016</v>
      </c>
      <c r="AC112" s="83">
        <v>500.0</v>
      </c>
      <c r="AD112" s="100" t="s">
        <v>3959</v>
      </c>
      <c r="AE112" s="35"/>
      <c r="AF112" s="35"/>
      <c r="AG112" s="35"/>
      <c r="AI112" s="35"/>
      <c r="AJ112" s="35"/>
      <c r="AK112" s="35"/>
      <c r="AL112" s="35"/>
      <c r="AM112" s="218"/>
      <c r="AN112" s="35"/>
      <c r="AO112" s="35"/>
      <c r="AP112" s="35"/>
      <c r="AQ112" s="35"/>
      <c r="AR112" s="35"/>
      <c r="AS112" s="101"/>
      <c r="AT112" s="35"/>
      <c r="AU112" s="142">
        <v>200.0</v>
      </c>
      <c r="AV112" s="524" t="s">
        <v>3982</v>
      </c>
      <c r="AW112" s="35"/>
      <c r="AX112" s="35"/>
      <c r="AY112" s="101"/>
      <c r="AZ112" s="111"/>
      <c r="BA112" s="35"/>
      <c r="BB112" s="35"/>
      <c r="BC112" s="83">
        <v>200.0</v>
      </c>
      <c r="BD112" s="530" t="s">
        <v>3983</v>
      </c>
      <c r="BE112" s="35"/>
      <c r="BF112" s="35"/>
      <c r="BG112" s="83">
        <v>200.0</v>
      </c>
      <c r="BH112" s="129" t="s">
        <v>3984</v>
      </c>
      <c r="BI112" s="185"/>
      <c r="BJ112" s="185"/>
      <c r="BK112" s="185"/>
      <c r="BL112" s="185"/>
      <c r="BM112" s="185"/>
      <c r="BN112" s="185"/>
      <c r="BO112" s="185"/>
      <c r="BP112" s="185"/>
      <c r="BQ112" s="185"/>
      <c r="BR112" s="185"/>
      <c r="BS112" s="35"/>
      <c r="BT112" s="35"/>
      <c r="BU112" s="35"/>
      <c r="BV112" s="35"/>
      <c r="BW112" s="35"/>
      <c r="BX112" s="35"/>
      <c r="BY112" s="35"/>
      <c r="BZ112" s="35"/>
      <c r="CA112" s="35"/>
    </row>
    <row r="113" ht="24.75" customHeight="1">
      <c r="A113" s="35"/>
      <c r="B113" s="21">
        <v>104.0</v>
      </c>
      <c r="C113" s="35"/>
      <c r="D113" s="35"/>
      <c r="E113" s="83">
        <v>100.0</v>
      </c>
      <c r="F113" s="100" t="s">
        <v>4086</v>
      </c>
      <c r="G113" s="35"/>
      <c r="H113" s="35"/>
      <c r="I113" s="83">
        <v>200.0</v>
      </c>
      <c r="J113" s="100" t="s">
        <v>4030</v>
      </c>
      <c r="K113" s="83">
        <v>200.0</v>
      </c>
      <c r="L113" s="522" t="s">
        <v>4050</v>
      </c>
      <c r="M113" s="83">
        <v>200.0</v>
      </c>
      <c r="N113" s="100" t="s">
        <v>3954</v>
      </c>
      <c r="O113" s="35"/>
      <c r="P113" s="35"/>
      <c r="Q113" s="101"/>
      <c r="R113" s="111"/>
      <c r="S113" s="243"/>
      <c r="T113" s="536"/>
      <c r="U113" s="83">
        <v>200.0</v>
      </c>
      <c r="V113" s="174" t="s">
        <v>3996</v>
      </c>
      <c r="W113" s="101"/>
      <c r="X113" s="35"/>
      <c r="Y113" s="83">
        <v>300.0</v>
      </c>
      <c r="Z113" s="100" t="s">
        <v>4166</v>
      </c>
      <c r="AA113" s="83">
        <v>100.0</v>
      </c>
      <c r="AB113" s="158" t="s">
        <v>4036</v>
      </c>
      <c r="AC113" s="83">
        <v>200.0</v>
      </c>
      <c r="AD113" s="100" t="s">
        <v>3979</v>
      </c>
      <c r="AE113" s="35"/>
      <c r="AF113" s="35"/>
      <c r="AG113" s="35"/>
      <c r="AI113" s="35"/>
      <c r="AJ113" s="35"/>
      <c r="AK113" s="35"/>
      <c r="AL113" s="35"/>
      <c r="AM113" s="218"/>
      <c r="AN113" s="35"/>
      <c r="AO113" s="35"/>
      <c r="AP113" s="35"/>
      <c r="AQ113" s="35"/>
      <c r="AR113" s="35"/>
      <c r="AS113" s="101"/>
      <c r="AT113" s="35"/>
      <c r="AU113" s="101"/>
      <c r="AV113" s="35"/>
      <c r="AW113" s="35"/>
      <c r="AX113" s="35"/>
      <c r="AY113" s="101"/>
      <c r="AZ113" s="111"/>
      <c r="BA113" s="35"/>
      <c r="BB113" s="35"/>
      <c r="BC113" s="83">
        <v>200.0</v>
      </c>
      <c r="BD113" s="500" t="s">
        <v>4002</v>
      </c>
      <c r="BE113" s="35"/>
      <c r="BF113" s="35"/>
      <c r="BG113" s="83">
        <v>800.0</v>
      </c>
      <c r="BH113" s="129" t="s">
        <v>4003</v>
      </c>
      <c r="BI113" s="185"/>
      <c r="BJ113" s="185"/>
      <c r="BK113" s="185"/>
      <c r="BL113" s="185"/>
      <c r="BM113" s="185"/>
      <c r="BN113" s="185"/>
      <c r="BO113" s="185"/>
      <c r="BP113" s="185"/>
      <c r="BQ113" s="185"/>
      <c r="BR113" s="185"/>
      <c r="BS113" s="35"/>
      <c r="BT113" s="35"/>
      <c r="BU113" s="35"/>
      <c r="BV113" s="35"/>
      <c r="BW113" s="35"/>
      <c r="BX113" s="35"/>
      <c r="BY113" s="35"/>
      <c r="BZ113" s="35"/>
      <c r="CA113" s="35"/>
    </row>
    <row r="114" ht="24.75" customHeight="1">
      <c r="A114" s="35"/>
      <c r="B114" s="21">
        <v>105.0</v>
      </c>
      <c r="C114" s="35"/>
      <c r="D114" s="35"/>
      <c r="E114" s="83">
        <v>50.0</v>
      </c>
      <c r="F114" s="100" t="s">
        <v>4104</v>
      </c>
      <c r="G114" s="35"/>
      <c r="H114" s="35"/>
      <c r="I114" s="83">
        <v>300.0</v>
      </c>
      <c r="J114" s="100" t="s">
        <v>4049</v>
      </c>
      <c r="K114" s="83">
        <v>200.0</v>
      </c>
      <c r="L114" s="522" t="s">
        <v>4069</v>
      </c>
      <c r="M114" s="83">
        <v>200.0</v>
      </c>
      <c r="N114" s="100" t="s">
        <v>3974</v>
      </c>
      <c r="O114" s="35"/>
      <c r="P114" s="35"/>
      <c r="Q114" s="101"/>
      <c r="R114" s="111"/>
      <c r="S114" s="243"/>
      <c r="T114" s="536"/>
      <c r="U114" s="83">
        <v>500.0</v>
      </c>
      <c r="V114" s="100" t="s">
        <v>4014</v>
      </c>
      <c r="W114" s="101"/>
      <c r="X114" s="144"/>
      <c r="Y114" s="83">
        <v>200.0</v>
      </c>
      <c r="Z114" s="118" t="s">
        <v>4185</v>
      </c>
      <c r="AA114" s="83">
        <v>200.0</v>
      </c>
      <c r="AB114" s="174" t="s">
        <v>4055</v>
      </c>
      <c r="AC114" s="83">
        <v>100.0</v>
      </c>
      <c r="AD114" s="100" t="s">
        <v>4017</v>
      </c>
      <c r="AE114" s="35"/>
      <c r="AG114" s="35"/>
      <c r="AI114" s="35"/>
      <c r="AJ114" s="35"/>
      <c r="AK114" s="35"/>
      <c r="AL114" s="35"/>
      <c r="AM114" s="218"/>
      <c r="AN114" s="35"/>
      <c r="AO114" s="35"/>
      <c r="AP114" s="35"/>
      <c r="AQ114" s="35"/>
      <c r="AR114" s="35"/>
      <c r="AS114" s="101"/>
      <c r="AT114" s="35"/>
      <c r="AU114" s="101"/>
      <c r="AV114" s="35"/>
      <c r="AW114" s="35"/>
      <c r="AX114" s="35"/>
      <c r="AY114" s="101"/>
      <c r="AZ114" s="111"/>
      <c r="BA114" s="35"/>
      <c r="BB114" s="35"/>
      <c r="BC114" s="83">
        <v>200.0</v>
      </c>
      <c r="BD114" s="500" t="s">
        <v>4020</v>
      </c>
      <c r="BE114" s="35"/>
      <c r="BF114" s="35"/>
      <c r="BG114" s="83">
        <v>700.0</v>
      </c>
      <c r="BH114" s="129" t="s">
        <v>4021</v>
      </c>
      <c r="BI114" s="185"/>
      <c r="BJ114" s="185"/>
      <c r="BK114" s="185"/>
      <c r="BL114" s="185"/>
      <c r="BM114" s="185"/>
      <c r="BN114" s="185"/>
      <c r="BO114" s="185"/>
      <c r="BP114" s="185"/>
      <c r="BQ114" s="185"/>
      <c r="BR114" s="185"/>
      <c r="BS114" s="35"/>
      <c r="BT114" s="35"/>
      <c r="BU114" s="35"/>
      <c r="BV114" s="35"/>
      <c r="BW114" s="35"/>
      <c r="BX114" s="35"/>
      <c r="BY114" s="35"/>
      <c r="BZ114" s="35"/>
      <c r="CA114" s="35"/>
    </row>
    <row r="115" ht="24.75" customHeight="1">
      <c r="A115" s="35"/>
      <c r="B115" s="21">
        <v>106.0</v>
      </c>
      <c r="C115" s="35"/>
      <c r="D115" s="35"/>
      <c r="E115" s="83">
        <v>50.0</v>
      </c>
      <c r="F115" s="100" t="s">
        <v>4123</v>
      </c>
      <c r="G115" s="35"/>
      <c r="H115" s="35"/>
      <c r="I115" s="83">
        <v>500.0</v>
      </c>
      <c r="J115" s="100" t="s">
        <v>4068</v>
      </c>
      <c r="K115" s="83">
        <v>200.0</v>
      </c>
      <c r="L115" s="522" t="s">
        <v>4088</v>
      </c>
      <c r="M115" s="83">
        <v>200.0</v>
      </c>
      <c r="N115" s="100" t="s">
        <v>3994</v>
      </c>
      <c r="O115" s="35"/>
      <c r="P115" s="35"/>
      <c r="Q115" s="101"/>
      <c r="R115" s="111"/>
      <c r="S115" s="243"/>
      <c r="T115" s="536"/>
      <c r="U115" s="83">
        <v>800.0</v>
      </c>
      <c r="V115" s="100" t="s">
        <v>4034</v>
      </c>
      <c r="W115" s="101"/>
      <c r="X115" s="35"/>
      <c r="Y115" s="83">
        <v>300.0</v>
      </c>
      <c r="Z115" s="100" t="s">
        <v>4204</v>
      </c>
      <c r="AA115" s="83">
        <v>400.0</v>
      </c>
      <c r="AB115" s="174" t="s">
        <v>4074</v>
      </c>
      <c r="AC115" s="83">
        <v>300.0</v>
      </c>
      <c r="AD115" s="100" t="s">
        <v>4037</v>
      </c>
      <c r="AE115" s="35"/>
      <c r="AG115" s="35"/>
      <c r="AI115" s="35"/>
      <c r="AJ115" s="35"/>
      <c r="AK115" s="35"/>
      <c r="AL115" s="35"/>
      <c r="AM115" s="218"/>
      <c r="AN115" s="35"/>
      <c r="AO115" s="35"/>
      <c r="AP115" s="35"/>
      <c r="AQ115" s="35"/>
      <c r="AR115" s="35"/>
      <c r="AS115" s="101"/>
      <c r="AT115" s="35"/>
      <c r="AU115" s="101"/>
      <c r="AV115" s="35"/>
      <c r="AW115" s="35"/>
      <c r="AX115" s="35"/>
      <c r="AY115" s="101"/>
      <c r="AZ115" s="111"/>
      <c r="BA115" s="35"/>
      <c r="BB115" s="35"/>
      <c r="BC115" s="83">
        <v>200.0</v>
      </c>
      <c r="BD115" s="500" t="s">
        <v>4040</v>
      </c>
      <c r="BE115" s="35"/>
      <c r="BF115" s="35"/>
      <c r="BG115" s="83">
        <v>200.0</v>
      </c>
      <c r="BH115" s="129" t="s">
        <v>4041</v>
      </c>
      <c r="BI115" s="185"/>
      <c r="BJ115" s="185"/>
      <c r="BK115" s="185"/>
      <c r="BL115" s="185"/>
      <c r="BM115" s="185"/>
      <c r="BN115" s="185"/>
      <c r="BO115" s="185"/>
      <c r="BP115" s="185"/>
      <c r="BQ115" s="185"/>
      <c r="BR115" s="185"/>
      <c r="BS115" s="35"/>
      <c r="BT115" s="35"/>
      <c r="BU115" s="35"/>
      <c r="BV115" s="35"/>
      <c r="BW115" s="35"/>
      <c r="BX115" s="35"/>
      <c r="BY115" s="35"/>
      <c r="BZ115" s="35"/>
      <c r="CA115" s="35"/>
    </row>
    <row r="116" ht="24.75" customHeight="1">
      <c r="A116" s="35"/>
      <c r="B116" s="21">
        <v>107.0</v>
      </c>
      <c r="C116" s="35"/>
      <c r="D116" s="35"/>
      <c r="E116" s="83">
        <v>400.0</v>
      </c>
      <c r="F116" s="118" t="s">
        <v>4142</v>
      </c>
      <c r="G116" s="35"/>
      <c r="H116" s="35"/>
      <c r="I116" s="83">
        <v>300.0</v>
      </c>
      <c r="J116" s="100" t="s">
        <v>4087</v>
      </c>
      <c r="K116" s="83">
        <v>200.0</v>
      </c>
      <c r="L116" s="522" t="s">
        <v>4106</v>
      </c>
      <c r="M116" s="83">
        <v>200.0</v>
      </c>
      <c r="N116" s="100" t="s">
        <v>4012</v>
      </c>
      <c r="O116" s="35"/>
      <c r="P116" s="35"/>
      <c r="Q116" s="101"/>
      <c r="R116" s="111"/>
      <c r="S116" s="243"/>
      <c r="T116" s="536"/>
      <c r="U116" s="83">
        <v>400.0</v>
      </c>
      <c r="V116" s="100" t="s">
        <v>4053</v>
      </c>
      <c r="W116" s="101"/>
      <c r="X116" s="35"/>
      <c r="Y116" s="83">
        <v>200.0</v>
      </c>
      <c r="Z116" s="100" t="s">
        <v>4222</v>
      </c>
      <c r="AA116" s="83">
        <v>200.0</v>
      </c>
      <c r="AB116" s="174" t="s">
        <v>4093</v>
      </c>
      <c r="AC116" s="83">
        <v>300.0</v>
      </c>
      <c r="AD116" s="100" t="s">
        <v>4056</v>
      </c>
      <c r="AE116" s="35"/>
      <c r="AG116" s="35"/>
      <c r="AI116" s="35"/>
      <c r="AJ116" s="35"/>
      <c r="AK116" s="35"/>
      <c r="AL116" s="35"/>
      <c r="AM116" s="218"/>
      <c r="AN116" s="35"/>
      <c r="AO116" s="35"/>
      <c r="AP116" s="35"/>
      <c r="AQ116" s="35"/>
      <c r="AR116" s="35"/>
      <c r="AS116" s="101"/>
      <c r="AT116" s="35"/>
      <c r="AU116" s="101"/>
      <c r="AV116" s="35"/>
      <c r="AW116" s="35"/>
      <c r="AX116" s="35"/>
      <c r="AY116" s="101"/>
      <c r="AZ116" s="111"/>
      <c r="BA116" s="35"/>
      <c r="BB116" s="35"/>
      <c r="BC116" s="83">
        <v>200.0</v>
      </c>
      <c r="BD116" s="500" t="s">
        <v>4059</v>
      </c>
      <c r="BE116" s="35"/>
      <c r="BF116" s="35"/>
      <c r="BG116" s="83">
        <v>200.0</v>
      </c>
      <c r="BH116" s="129" t="s">
        <v>4060</v>
      </c>
      <c r="BI116" s="185"/>
      <c r="BJ116" s="185"/>
      <c r="BK116" s="185"/>
      <c r="BL116" s="185"/>
      <c r="BM116" s="185"/>
      <c r="BN116" s="185"/>
      <c r="BO116" s="185"/>
      <c r="BP116" s="185"/>
      <c r="BQ116" s="185"/>
      <c r="BR116" s="185"/>
      <c r="BS116" s="35"/>
      <c r="BT116" s="35"/>
      <c r="BU116" s="35"/>
      <c r="BV116" s="35"/>
      <c r="BW116" s="35"/>
      <c r="BX116" s="35"/>
      <c r="BY116" s="35"/>
      <c r="BZ116" s="35"/>
      <c r="CA116" s="35"/>
    </row>
    <row r="117" ht="24.75" customHeight="1">
      <c r="A117" s="35"/>
      <c r="B117" s="21">
        <v>108.0</v>
      </c>
      <c r="C117" s="35"/>
      <c r="D117" s="35"/>
      <c r="E117" s="83">
        <v>100.0</v>
      </c>
      <c r="F117" s="100" t="s">
        <v>4160</v>
      </c>
      <c r="G117" s="35"/>
      <c r="H117" s="35"/>
      <c r="I117" s="83">
        <v>200.0</v>
      </c>
      <c r="J117" s="100" t="s">
        <v>4105</v>
      </c>
      <c r="K117" s="83">
        <v>300.0</v>
      </c>
      <c r="L117" s="522" t="s">
        <v>4125</v>
      </c>
      <c r="M117" s="83">
        <v>200.0</v>
      </c>
      <c r="N117" s="100" t="s">
        <v>4032</v>
      </c>
      <c r="O117" s="35"/>
      <c r="P117" s="35"/>
      <c r="Q117" s="101"/>
      <c r="R117" s="111"/>
      <c r="S117" s="243"/>
      <c r="T117" s="536"/>
      <c r="U117" s="83">
        <v>800.0</v>
      </c>
      <c r="V117" s="100" t="s">
        <v>4072</v>
      </c>
      <c r="W117" s="101"/>
      <c r="X117" s="35"/>
      <c r="Y117" s="83">
        <v>200.0</v>
      </c>
      <c r="Z117" s="118" t="s">
        <v>4240</v>
      </c>
      <c r="AA117" s="83">
        <v>100.0</v>
      </c>
      <c r="AB117" s="174" t="s">
        <v>4111</v>
      </c>
      <c r="AC117" s="83">
        <v>400.0</v>
      </c>
      <c r="AD117" s="100" t="s">
        <v>4075</v>
      </c>
      <c r="AE117" s="35"/>
      <c r="AG117" s="35"/>
      <c r="AI117" s="35"/>
      <c r="AJ117" s="35"/>
      <c r="AK117" s="35"/>
      <c r="AL117" s="35"/>
      <c r="AM117" s="218"/>
      <c r="AN117" s="35"/>
      <c r="AO117" s="35"/>
      <c r="AP117" s="35"/>
      <c r="AQ117" s="35"/>
      <c r="AR117" s="35"/>
      <c r="AS117" s="101"/>
      <c r="AT117" s="35"/>
      <c r="AU117" s="101"/>
      <c r="AV117" s="35"/>
      <c r="AW117" s="35"/>
      <c r="AX117" s="35"/>
      <c r="AY117" s="101"/>
      <c r="AZ117" s="111"/>
      <c r="BA117" s="35"/>
      <c r="BB117" s="35"/>
      <c r="BC117" s="83">
        <v>200.0</v>
      </c>
      <c r="BD117" s="500" t="s">
        <v>4078</v>
      </c>
      <c r="BE117" s="35"/>
      <c r="BF117" s="35"/>
      <c r="BG117" s="83">
        <v>200.0</v>
      </c>
      <c r="BH117" s="129" t="s">
        <v>4079</v>
      </c>
      <c r="BI117" s="185"/>
      <c r="BJ117" s="185"/>
      <c r="BK117" s="185"/>
      <c r="BL117" s="185"/>
      <c r="BM117" s="185"/>
      <c r="BN117" s="185"/>
      <c r="BO117" s="185"/>
      <c r="BP117" s="185"/>
      <c r="BQ117" s="185"/>
      <c r="BR117" s="185"/>
      <c r="BS117" s="35"/>
      <c r="BT117" s="35"/>
      <c r="BU117" s="35"/>
      <c r="BV117" s="35"/>
      <c r="BW117" s="35"/>
      <c r="BX117" s="35"/>
      <c r="BY117" s="35"/>
      <c r="BZ117" s="35"/>
      <c r="CA117" s="35"/>
    </row>
    <row r="118" ht="24.75" customHeight="1">
      <c r="A118" s="35"/>
      <c r="B118" s="21">
        <v>109.0</v>
      </c>
      <c r="C118" s="35"/>
      <c r="D118" s="35"/>
      <c r="E118" s="83">
        <v>300.0</v>
      </c>
      <c r="F118" s="100" t="s">
        <v>4179</v>
      </c>
      <c r="G118" s="35"/>
      <c r="H118" s="35"/>
      <c r="I118" s="83">
        <v>500.0</v>
      </c>
      <c r="J118" s="100" t="s">
        <v>4124</v>
      </c>
      <c r="K118" s="83">
        <v>200.0</v>
      </c>
      <c r="L118" s="522" t="s">
        <v>4144</v>
      </c>
      <c r="M118" s="83">
        <v>200.0</v>
      </c>
      <c r="N118" s="100" t="s">
        <v>4051</v>
      </c>
      <c r="O118" s="35"/>
      <c r="P118" s="35"/>
      <c r="Q118" s="101"/>
      <c r="R118" s="111"/>
      <c r="S118" s="243"/>
      <c r="T118" s="536"/>
      <c r="U118" s="83">
        <v>500.0</v>
      </c>
      <c r="V118" s="100" t="s">
        <v>4091</v>
      </c>
      <c r="W118" s="101"/>
      <c r="X118" s="35"/>
      <c r="Y118" s="83">
        <v>200.0</v>
      </c>
      <c r="Z118" s="100" t="s">
        <v>4259</v>
      </c>
      <c r="AA118" s="83">
        <v>300.0</v>
      </c>
      <c r="AB118" s="174" t="s">
        <v>4130</v>
      </c>
      <c r="AC118" s="83">
        <v>200.0</v>
      </c>
      <c r="AD118" s="100" t="s">
        <v>4112</v>
      </c>
      <c r="AE118" s="35"/>
      <c r="AG118" s="35"/>
      <c r="AI118" s="35"/>
      <c r="AJ118" s="35"/>
      <c r="AK118" s="35"/>
      <c r="AL118" s="35"/>
      <c r="AM118" s="218"/>
      <c r="AN118" s="35"/>
      <c r="AO118" s="35"/>
      <c r="AP118" s="35"/>
      <c r="AQ118" s="35"/>
      <c r="AR118" s="35"/>
      <c r="AS118" s="101"/>
      <c r="AT118" s="35"/>
      <c r="AU118" s="101"/>
      <c r="AV118" s="35"/>
      <c r="AW118" s="35"/>
      <c r="AX118" s="35"/>
      <c r="AY118" s="101"/>
      <c r="AZ118" s="111"/>
      <c r="BA118" s="35"/>
      <c r="BB118" s="35"/>
      <c r="BC118" s="83">
        <v>200.0</v>
      </c>
      <c r="BD118" s="500" t="s">
        <v>4097</v>
      </c>
      <c r="BE118" s="35"/>
      <c r="BF118" s="35"/>
      <c r="BG118" s="83">
        <v>300.0</v>
      </c>
      <c r="BH118" s="129" t="s">
        <v>4098</v>
      </c>
      <c r="BI118" s="185"/>
      <c r="BJ118" s="197"/>
      <c r="BK118" s="185"/>
      <c r="BL118" s="197"/>
      <c r="BM118" s="185"/>
      <c r="BN118" s="197"/>
      <c r="BO118" s="185"/>
      <c r="BP118" s="197"/>
      <c r="BQ118" s="185"/>
      <c r="BR118" s="185"/>
      <c r="BS118" s="35"/>
      <c r="BT118" s="35"/>
      <c r="BU118" s="35"/>
      <c r="BV118" s="35"/>
      <c r="BW118" s="35"/>
      <c r="BX118" s="35"/>
      <c r="BY118" s="35"/>
      <c r="BZ118" s="35"/>
      <c r="CA118" s="35"/>
    </row>
    <row r="119" ht="24.75" customHeight="1">
      <c r="A119" s="35"/>
      <c r="B119" s="21">
        <v>110.0</v>
      </c>
      <c r="C119" s="35"/>
      <c r="D119" s="35"/>
      <c r="E119" s="83">
        <v>100.0</v>
      </c>
      <c r="F119" s="100" t="s">
        <v>4198</v>
      </c>
      <c r="G119" s="35"/>
      <c r="H119" s="35"/>
      <c r="I119" s="83">
        <v>300.0</v>
      </c>
      <c r="J119" s="100" t="s">
        <v>4143</v>
      </c>
      <c r="K119" s="83">
        <v>200.0</v>
      </c>
      <c r="L119" s="522" t="s">
        <v>4162</v>
      </c>
      <c r="M119" s="83">
        <v>200.0</v>
      </c>
      <c r="N119" s="100" t="s">
        <v>4070</v>
      </c>
      <c r="O119" s="35"/>
      <c r="P119" s="35"/>
      <c r="Q119" s="101"/>
      <c r="R119" s="111"/>
      <c r="S119" s="243"/>
      <c r="T119" s="536"/>
      <c r="U119" s="83">
        <v>800.0</v>
      </c>
      <c r="V119" s="100" t="s">
        <v>4109</v>
      </c>
      <c r="W119" s="101"/>
      <c r="X119" s="35"/>
      <c r="Y119" s="83">
        <v>400.0</v>
      </c>
      <c r="Z119" s="100" t="s">
        <v>4278</v>
      </c>
      <c r="AA119" s="83">
        <v>200.0</v>
      </c>
      <c r="AB119" s="158" t="s">
        <v>4149</v>
      </c>
      <c r="AC119" s="83">
        <v>100.0</v>
      </c>
      <c r="AD119" s="100" t="s">
        <v>4094</v>
      </c>
      <c r="AE119" s="35"/>
      <c r="AG119" s="35"/>
      <c r="AI119" s="35"/>
      <c r="AJ119" s="35"/>
      <c r="AK119" s="35"/>
      <c r="AL119" s="35"/>
      <c r="AM119" s="218"/>
      <c r="AN119" s="35"/>
      <c r="AO119" s="35"/>
      <c r="AP119" s="35"/>
      <c r="AQ119" s="35"/>
      <c r="AR119" s="35"/>
      <c r="AS119" s="101"/>
      <c r="AT119" s="35"/>
      <c r="AU119" s="101"/>
      <c r="AV119" s="35"/>
      <c r="AW119" s="35"/>
      <c r="AX119" s="35"/>
      <c r="AY119" s="101"/>
      <c r="AZ119" s="111"/>
      <c r="BA119" s="35"/>
      <c r="BB119" s="35"/>
      <c r="BC119" s="83">
        <v>200.0</v>
      </c>
      <c r="BD119" s="500" t="s">
        <v>4115</v>
      </c>
      <c r="BE119" s="35"/>
      <c r="BF119" s="35"/>
      <c r="BG119" s="83">
        <v>200.0</v>
      </c>
      <c r="BH119" s="129" t="s">
        <v>4116</v>
      </c>
      <c r="BI119" s="185"/>
      <c r="BJ119" s="185"/>
      <c r="BK119" s="185"/>
      <c r="BL119" s="185"/>
      <c r="BM119" s="185"/>
      <c r="BN119" s="185"/>
      <c r="BO119" s="185"/>
      <c r="BP119" s="185"/>
      <c r="BQ119" s="185"/>
      <c r="BR119" s="185"/>
      <c r="BS119" s="35"/>
      <c r="BT119" s="35"/>
      <c r="BU119" s="35"/>
      <c r="BV119" s="35"/>
      <c r="BW119" s="35"/>
      <c r="BX119" s="35"/>
      <c r="BY119" s="35"/>
      <c r="BZ119" s="35"/>
      <c r="CA119" s="35"/>
    </row>
    <row r="120" ht="24.75" customHeight="1">
      <c r="A120" s="35"/>
      <c r="B120" s="21">
        <v>111.0</v>
      </c>
      <c r="C120" s="35"/>
      <c r="D120" s="35"/>
      <c r="E120" s="83">
        <v>100.0</v>
      </c>
      <c r="F120" s="100" t="s">
        <v>4217</v>
      </c>
      <c r="G120" s="35"/>
      <c r="H120" s="35"/>
      <c r="I120" s="83">
        <v>200.0</v>
      </c>
      <c r="J120" s="100" t="s">
        <v>4161</v>
      </c>
      <c r="K120" s="83">
        <v>200.0</v>
      </c>
      <c r="L120" s="522" t="s">
        <v>4181</v>
      </c>
      <c r="M120" s="83">
        <v>200.0</v>
      </c>
      <c r="N120" s="100" t="s">
        <v>4089</v>
      </c>
      <c r="O120" s="35"/>
      <c r="P120" s="35"/>
      <c r="Q120" s="101"/>
      <c r="R120" s="111"/>
      <c r="S120" s="243"/>
      <c r="T120" s="536"/>
      <c r="U120" s="83">
        <v>800.0</v>
      </c>
      <c r="V120" s="100" t="s">
        <v>4128</v>
      </c>
      <c r="W120" s="101"/>
      <c r="X120" s="35"/>
      <c r="Y120" s="83">
        <v>200.0</v>
      </c>
      <c r="Z120" s="100" t="s">
        <v>4296</v>
      </c>
      <c r="AA120" s="83">
        <v>200.0</v>
      </c>
      <c r="AB120" s="174" t="s">
        <v>4167</v>
      </c>
      <c r="AC120" s="83">
        <v>100.0</v>
      </c>
      <c r="AD120" s="100" t="s">
        <v>4131</v>
      </c>
      <c r="AE120" s="35"/>
      <c r="AG120" s="35"/>
      <c r="AI120" s="35"/>
      <c r="AJ120" s="35"/>
      <c r="AK120" s="35"/>
      <c r="AL120" s="35"/>
      <c r="AM120" s="218"/>
      <c r="AN120" s="35"/>
      <c r="AO120" s="35"/>
      <c r="AP120" s="35"/>
      <c r="AQ120" s="35"/>
      <c r="AR120" s="35"/>
      <c r="AS120" s="101"/>
      <c r="AT120" s="35"/>
      <c r="AU120" s="101"/>
      <c r="AV120" s="35"/>
      <c r="AW120" s="35"/>
      <c r="AX120" s="35"/>
      <c r="AY120" s="101"/>
      <c r="AZ120" s="111"/>
      <c r="BA120" s="35"/>
      <c r="BB120" s="35"/>
      <c r="BC120" s="83">
        <v>200.0</v>
      </c>
      <c r="BD120" s="500" t="s">
        <v>4134</v>
      </c>
      <c r="BE120" s="35"/>
      <c r="BF120" s="35"/>
      <c r="BG120" s="83">
        <v>500.0</v>
      </c>
      <c r="BH120" s="129" t="s">
        <v>4135</v>
      </c>
      <c r="BI120" s="185"/>
      <c r="BJ120" s="185"/>
      <c r="BK120" s="185"/>
      <c r="BL120" s="185"/>
      <c r="BM120" s="185"/>
      <c r="BN120" s="185"/>
      <c r="BO120" s="185"/>
      <c r="BP120" s="185"/>
      <c r="BQ120" s="185"/>
      <c r="BR120" s="185"/>
      <c r="BS120" s="35"/>
      <c r="BT120" s="35"/>
      <c r="BU120" s="35"/>
      <c r="BV120" s="35"/>
      <c r="BW120" s="35"/>
      <c r="BX120" s="35"/>
      <c r="BY120" s="35"/>
      <c r="BZ120" s="35"/>
      <c r="CA120" s="35"/>
    </row>
    <row r="121" ht="24.75" customHeight="1">
      <c r="A121" s="35"/>
      <c r="B121" s="21">
        <v>112.0</v>
      </c>
      <c r="C121" s="35"/>
      <c r="D121" s="35"/>
      <c r="E121" s="83">
        <v>200.0</v>
      </c>
      <c r="F121" s="100" t="s">
        <v>4235</v>
      </c>
      <c r="G121" s="35"/>
      <c r="H121" s="35"/>
      <c r="I121" s="83">
        <v>300.0</v>
      </c>
      <c r="J121" s="100" t="s">
        <v>4180</v>
      </c>
      <c r="K121" s="83">
        <v>200.0</v>
      </c>
      <c r="L121" s="522" t="s">
        <v>4200</v>
      </c>
      <c r="M121" s="83">
        <v>300.0</v>
      </c>
      <c r="N121" s="117" t="s">
        <v>4107</v>
      </c>
      <c r="O121" s="35"/>
      <c r="P121" s="35"/>
      <c r="Q121" s="101"/>
      <c r="R121" s="111"/>
      <c r="S121" s="243"/>
      <c r="T121" s="536"/>
      <c r="U121" s="83">
        <v>800.0</v>
      </c>
      <c r="V121" s="100" t="s">
        <v>4147</v>
      </c>
      <c r="W121" s="101"/>
      <c r="X121" s="35"/>
      <c r="Y121" s="83">
        <v>400.0</v>
      </c>
      <c r="Z121" s="118" t="s">
        <v>3205</v>
      </c>
      <c r="AA121" s="83">
        <v>200.0</v>
      </c>
      <c r="AB121" s="158" t="s">
        <v>4205</v>
      </c>
      <c r="AC121" s="83">
        <v>200.0</v>
      </c>
      <c r="AD121" s="100" t="s">
        <v>4150</v>
      </c>
      <c r="AE121" s="35"/>
      <c r="AG121" s="35"/>
      <c r="AI121" s="35"/>
      <c r="AJ121" s="35"/>
      <c r="AK121" s="35"/>
      <c r="AL121" s="35"/>
      <c r="AM121" s="218"/>
      <c r="AN121" s="35"/>
      <c r="AO121" s="35"/>
      <c r="AP121" s="35"/>
      <c r="AQ121" s="35"/>
      <c r="AR121" s="35"/>
      <c r="AS121" s="101"/>
      <c r="AT121" s="35"/>
      <c r="AU121" s="101"/>
      <c r="AV121" s="35"/>
      <c r="AW121" s="35"/>
      <c r="AX121" s="35"/>
      <c r="AY121" s="101"/>
      <c r="AZ121" s="111"/>
      <c r="BA121" s="35"/>
      <c r="BB121" s="35"/>
      <c r="BC121" s="83">
        <v>200.0</v>
      </c>
      <c r="BD121" s="500" t="s">
        <v>4152</v>
      </c>
      <c r="BE121" s="35"/>
      <c r="BF121" s="35"/>
      <c r="BG121" s="83">
        <v>0.0</v>
      </c>
      <c r="BH121" s="129" t="s">
        <v>4153</v>
      </c>
      <c r="BI121" s="185"/>
      <c r="BJ121" s="185"/>
      <c r="BK121" s="185"/>
      <c r="BL121" s="185"/>
      <c r="BM121" s="185"/>
      <c r="BN121" s="185"/>
      <c r="BO121" s="185"/>
      <c r="BP121" s="185"/>
      <c r="BQ121" s="185"/>
      <c r="BR121" s="185"/>
      <c r="BS121" s="35"/>
      <c r="BT121" s="35"/>
      <c r="BU121" s="35"/>
      <c r="BV121" s="35"/>
      <c r="BW121" s="35"/>
      <c r="BX121" s="35"/>
      <c r="BY121" s="35"/>
      <c r="BZ121" s="35"/>
      <c r="CA121" s="35"/>
    </row>
    <row r="122" ht="24.75" customHeight="1">
      <c r="A122" s="35"/>
      <c r="B122" s="21">
        <v>113.0</v>
      </c>
      <c r="C122" s="35"/>
      <c r="D122" s="35"/>
      <c r="E122" s="83">
        <v>200.0</v>
      </c>
      <c r="F122" s="100" t="s">
        <v>4272</v>
      </c>
      <c r="G122" s="35"/>
      <c r="H122" s="35"/>
      <c r="I122" s="83">
        <v>200.0</v>
      </c>
      <c r="J122" s="100" t="s">
        <v>4199</v>
      </c>
      <c r="K122" s="83">
        <v>200.0</v>
      </c>
      <c r="L122" s="522" t="s">
        <v>4219</v>
      </c>
      <c r="M122" s="83">
        <v>300.0</v>
      </c>
      <c r="N122" s="117" t="s">
        <v>4126</v>
      </c>
      <c r="O122" s="35"/>
      <c r="P122" s="35"/>
      <c r="Q122" s="101"/>
      <c r="R122" s="111"/>
      <c r="S122" s="243"/>
      <c r="T122" s="536"/>
      <c r="U122" s="83">
        <v>500.0</v>
      </c>
      <c r="V122" s="100" t="s">
        <v>4165</v>
      </c>
      <c r="W122" s="101"/>
      <c r="X122" s="35"/>
      <c r="Y122" s="83">
        <v>200.0</v>
      </c>
      <c r="Z122" s="100" t="s">
        <v>4330</v>
      </c>
      <c r="AA122" s="83">
        <v>100.0</v>
      </c>
      <c r="AB122" s="158" t="s">
        <v>4223</v>
      </c>
      <c r="AC122" s="83">
        <v>100.0</v>
      </c>
      <c r="AD122" s="100" t="s">
        <v>4168</v>
      </c>
      <c r="AE122" s="35"/>
      <c r="AG122" s="35"/>
      <c r="AI122" s="35"/>
      <c r="AJ122" s="35"/>
      <c r="AK122" s="35"/>
      <c r="AL122" s="35"/>
      <c r="AM122" s="218"/>
      <c r="AN122" s="35"/>
      <c r="AO122" s="35"/>
      <c r="AP122" s="35"/>
      <c r="AQ122" s="35"/>
      <c r="AR122" s="35"/>
      <c r="AS122" s="101"/>
      <c r="AT122" s="35"/>
      <c r="AU122" s="35"/>
      <c r="AV122" s="35"/>
      <c r="AW122" s="35"/>
      <c r="AX122" s="35"/>
      <c r="AY122" s="101"/>
      <c r="AZ122" s="111"/>
      <c r="BA122" s="35"/>
      <c r="BB122" s="35"/>
      <c r="BC122" s="83">
        <v>200.0</v>
      </c>
      <c r="BD122" s="500" t="s">
        <v>4171</v>
      </c>
      <c r="BE122" s="35"/>
      <c r="BF122" s="35"/>
      <c r="BG122" s="83">
        <v>300.0</v>
      </c>
      <c r="BH122" s="129" t="s">
        <v>4172</v>
      </c>
      <c r="BI122" s="185"/>
      <c r="BJ122" s="185"/>
      <c r="BK122" s="185"/>
      <c r="BL122" s="185"/>
      <c r="BM122" s="185"/>
      <c r="BN122" s="185"/>
      <c r="BO122" s="185"/>
      <c r="BP122" s="185"/>
      <c r="BQ122" s="185"/>
      <c r="BR122" s="185"/>
      <c r="BS122" s="35"/>
      <c r="BT122" s="35"/>
      <c r="BU122" s="35"/>
      <c r="BV122" s="35"/>
      <c r="BW122" s="35"/>
      <c r="BX122" s="35"/>
      <c r="BY122" s="35"/>
      <c r="BZ122" s="35"/>
      <c r="CA122" s="35"/>
    </row>
    <row r="123" ht="24.75" customHeight="1">
      <c r="A123" s="35"/>
      <c r="B123" s="21">
        <v>114.0</v>
      </c>
      <c r="C123" s="35"/>
      <c r="D123" s="35"/>
      <c r="E123" s="83">
        <v>100.0</v>
      </c>
      <c r="F123" s="100" t="s">
        <v>4291</v>
      </c>
      <c r="G123" s="35"/>
      <c r="H123" s="35"/>
      <c r="I123" s="83">
        <v>500.0</v>
      </c>
      <c r="J123" s="100" t="s">
        <v>4218</v>
      </c>
      <c r="K123" s="83">
        <v>200.0</v>
      </c>
      <c r="L123" s="522" t="s">
        <v>4236</v>
      </c>
      <c r="M123" s="83">
        <v>300.0</v>
      </c>
      <c r="N123" s="117" t="s">
        <v>4145</v>
      </c>
      <c r="O123" s="35"/>
      <c r="P123" s="35"/>
      <c r="Q123" s="101"/>
      <c r="R123" s="111"/>
      <c r="S123" s="243"/>
      <c r="T123" s="536"/>
      <c r="U123" s="142">
        <v>300.0</v>
      </c>
      <c r="V123" s="538" t="s">
        <v>4184</v>
      </c>
      <c r="W123" s="101"/>
      <c r="X123" s="35"/>
      <c r="Y123" s="83">
        <v>200.0</v>
      </c>
      <c r="Z123" s="100" t="s">
        <v>4346</v>
      </c>
      <c r="AA123" s="83">
        <v>200.0</v>
      </c>
      <c r="AB123" s="158" t="s">
        <v>4241</v>
      </c>
      <c r="AC123" s="83">
        <v>200.0</v>
      </c>
      <c r="AD123" s="100" t="s">
        <v>4187</v>
      </c>
      <c r="AE123" s="35"/>
      <c r="AG123" s="35"/>
      <c r="AI123" s="35"/>
      <c r="AJ123" s="35"/>
      <c r="AK123" s="35"/>
      <c r="AL123" s="35"/>
      <c r="AM123" s="218"/>
      <c r="AN123" s="35"/>
      <c r="AO123" s="35"/>
      <c r="AP123" s="35"/>
      <c r="AQ123" s="35"/>
      <c r="AR123" s="35"/>
      <c r="AS123" s="101"/>
      <c r="AT123" s="35"/>
      <c r="AU123" s="35"/>
      <c r="AV123" s="35"/>
      <c r="AW123" s="35"/>
      <c r="AX123" s="35"/>
      <c r="AY123" s="101"/>
      <c r="AZ123" s="111"/>
      <c r="BA123" s="35"/>
      <c r="BB123" s="35"/>
      <c r="BC123" s="83">
        <v>200.0</v>
      </c>
      <c r="BD123" s="500" t="s">
        <v>4190</v>
      </c>
      <c r="BE123" s="35"/>
      <c r="BF123" s="35"/>
      <c r="BG123" s="83">
        <v>100.0</v>
      </c>
      <c r="BH123" s="129" t="s">
        <v>4191</v>
      </c>
      <c r="BI123" s="185"/>
      <c r="BJ123" s="185"/>
      <c r="BK123" s="185"/>
      <c r="BL123" s="185"/>
      <c r="BM123" s="185"/>
      <c r="BN123" s="185"/>
      <c r="BO123" s="185"/>
      <c r="BP123" s="185"/>
      <c r="BQ123" s="185"/>
      <c r="BR123" s="185"/>
      <c r="BS123" s="35"/>
      <c r="BT123" s="35"/>
      <c r="BU123" s="35"/>
      <c r="BV123" s="35"/>
      <c r="BW123" s="35"/>
      <c r="BX123" s="35"/>
      <c r="BY123" s="35"/>
      <c r="BZ123" s="35"/>
      <c r="CA123" s="35"/>
    </row>
    <row r="124" ht="24.75" customHeight="1">
      <c r="A124" s="35"/>
      <c r="B124" s="21">
        <v>115.0</v>
      </c>
      <c r="C124" s="35"/>
      <c r="D124" s="35"/>
      <c r="E124" s="83">
        <v>50.0</v>
      </c>
      <c r="F124" s="100" t="s">
        <v>4309</v>
      </c>
      <c r="G124" s="35"/>
      <c r="H124" s="35"/>
      <c r="I124" s="83">
        <v>300.0</v>
      </c>
      <c r="J124" s="100" t="s">
        <v>1649</v>
      </c>
      <c r="K124" s="83">
        <v>200.0</v>
      </c>
      <c r="L124" s="522" t="s">
        <v>4255</v>
      </c>
      <c r="M124" s="83">
        <v>300.0</v>
      </c>
      <c r="N124" s="117" t="s">
        <v>4163</v>
      </c>
      <c r="O124" s="35"/>
      <c r="P124" s="35"/>
      <c r="Q124" s="101"/>
      <c r="R124" s="111"/>
      <c r="S124" s="243"/>
      <c r="T124" s="536"/>
      <c r="U124" s="35"/>
      <c r="V124" s="35"/>
      <c r="W124" s="101"/>
      <c r="X124" s="35"/>
      <c r="Y124" s="83">
        <v>200.0</v>
      </c>
      <c r="Z124" s="100" t="s">
        <v>4361</v>
      </c>
      <c r="AA124" s="83">
        <v>100.0</v>
      </c>
      <c r="AB124" s="174" t="s">
        <v>4260</v>
      </c>
      <c r="AC124" s="83">
        <v>100.0</v>
      </c>
      <c r="AD124" s="100" t="s">
        <v>4206</v>
      </c>
      <c r="AE124" s="35"/>
      <c r="AG124" s="35"/>
      <c r="AI124" s="35"/>
      <c r="AJ124" s="35"/>
      <c r="AK124" s="35"/>
      <c r="AL124" s="35"/>
      <c r="AM124" s="218"/>
      <c r="AN124" s="35"/>
      <c r="AO124" s="35"/>
      <c r="AP124" s="35"/>
      <c r="AQ124" s="35"/>
      <c r="AR124" s="35"/>
      <c r="AS124" s="101"/>
      <c r="AT124" s="35"/>
      <c r="AU124" s="35"/>
      <c r="AV124" s="35"/>
      <c r="AW124" s="35"/>
      <c r="AX124" s="35"/>
      <c r="AY124" s="101"/>
      <c r="AZ124" s="111"/>
      <c r="BA124" s="35"/>
      <c r="BB124" s="35"/>
      <c r="BC124" s="83">
        <v>200.0</v>
      </c>
      <c r="BD124" s="500" t="s">
        <v>4209</v>
      </c>
      <c r="BE124" s="35"/>
      <c r="BF124" s="35"/>
      <c r="BG124" s="83">
        <v>200.0</v>
      </c>
      <c r="BH124" s="129" t="s">
        <v>4210</v>
      </c>
      <c r="BI124" s="185"/>
      <c r="BJ124" s="185"/>
      <c r="BK124" s="185"/>
      <c r="BL124" s="185"/>
      <c r="BM124" s="185"/>
      <c r="BN124" s="185"/>
      <c r="BO124" s="185"/>
      <c r="BP124" s="185"/>
      <c r="BQ124" s="185"/>
      <c r="BR124" s="185"/>
      <c r="BS124" s="35"/>
      <c r="BT124" s="35"/>
      <c r="BU124" s="35"/>
      <c r="BV124" s="35"/>
      <c r="BW124" s="35"/>
      <c r="BX124" s="35"/>
      <c r="BY124" s="35"/>
      <c r="BZ124" s="35"/>
      <c r="CA124" s="35"/>
    </row>
    <row r="125" ht="24.75" customHeight="1">
      <c r="A125" s="35"/>
      <c r="B125" s="21">
        <v>116.0</v>
      </c>
      <c r="C125" s="35"/>
      <c r="D125" s="35"/>
      <c r="E125" s="83">
        <v>600.0</v>
      </c>
      <c r="F125" s="100" t="s">
        <v>4325</v>
      </c>
      <c r="G125" s="35"/>
      <c r="H125" s="35"/>
      <c r="I125" s="83">
        <v>300.0</v>
      </c>
      <c r="J125" s="158" t="s">
        <v>4310</v>
      </c>
      <c r="K125" s="83">
        <v>200.0</v>
      </c>
      <c r="L125" s="522" t="s">
        <v>4274</v>
      </c>
      <c r="M125" s="83">
        <v>300.0</v>
      </c>
      <c r="N125" s="117" t="s">
        <v>4182</v>
      </c>
      <c r="O125" s="35"/>
      <c r="P125" s="35"/>
      <c r="Q125" s="101"/>
      <c r="R125" s="111"/>
      <c r="S125" s="243"/>
      <c r="T125" s="536"/>
      <c r="U125" s="35"/>
      <c r="V125" s="35"/>
      <c r="W125" s="101"/>
      <c r="X125" s="35"/>
      <c r="Y125" s="83">
        <v>200.0</v>
      </c>
      <c r="Z125" s="100" t="s">
        <v>4377</v>
      </c>
      <c r="AA125" s="83">
        <v>50.0</v>
      </c>
      <c r="AB125" s="158" t="s">
        <v>4279</v>
      </c>
      <c r="AC125" s="83">
        <v>100.0</v>
      </c>
      <c r="AD125" s="100" t="s">
        <v>4224</v>
      </c>
      <c r="AE125" s="35"/>
      <c r="AF125" s="35"/>
      <c r="AG125" s="35"/>
      <c r="AI125" s="35"/>
      <c r="AJ125" s="35"/>
      <c r="AK125" s="35"/>
      <c r="AL125" s="35"/>
      <c r="AM125" s="218"/>
      <c r="AN125" s="35"/>
      <c r="AO125" s="35"/>
      <c r="AP125" s="35"/>
      <c r="AQ125" s="35"/>
      <c r="AR125" s="35"/>
      <c r="AS125" s="101"/>
      <c r="AT125" s="35"/>
      <c r="AU125" s="35"/>
      <c r="AV125" s="35"/>
      <c r="AW125" s="35"/>
      <c r="AX125" s="35"/>
      <c r="AY125" s="101"/>
      <c r="AZ125" s="111"/>
      <c r="BA125" s="35"/>
      <c r="BB125" s="35"/>
      <c r="BC125" s="83">
        <v>200.0</v>
      </c>
      <c r="BD125" s="500" t="s">
        <v>4227</v>
      </c>
      <c r="BE125" s="35"/>
      <c r="BF125" s="35"/>
      <c r="BG125" s="83">
        <v>300.0</v>
      </c>
      <c r="BH125" s="129" t="s">
        <v>4228</v>
      </c>
      <c r="BI125" s="185"/>
      <c r="BJ125" s="185"/>
      <c r="BK125" s="185"/>
      <c r="BL125" s="185"/>
      <c r="BM125" s="185"/>
      <c r="BN125" s="185"/>
      <c r="BO125" s="185"/>
      <c r="BP125" s="185"/>
      <c r="BQ125" s="185"/>
      <c r="BR125" s="185"/>
      <c r="BS125" s="35"/>
      <c r="BT125" s="35"/>
      <c r="BU125" s="35"/>
      <c r="BV125" s="35"/>
      <c r="BW125" s="35"/>
      <c r="BX125" s="35"/>
      <c r="BY125" s="35"/>
      <c r="BZ125" s="35"/>
      <c r="CA125" s="35"/>
    </row>
    <row r="126" ht="24.75" customHeight="1">
      <c r="A126" s="35"/>
      <c r="B126" s="21">
        <v>117.0</v>
      </c>
      <c r="C126" s="35"/>
      <c r="D126" s="35"/>
      <c r="E126" s="83">
        <v>100.0</v>
      </c>
      <c r="F126" s="100" t="s">
        <v>4341</v>
      </c>
      <c r="G126" s="35"/>
      <c r="H126" s="35"/>
      <c r="I126" s="83">
        <v>200.0</v>
      </c>
      <c r="J126" s="174" t="s">
        <v>4254</v>
      </c>
      <c r="K126" s="83">
        <v>300.0</v>
      </c>
      <c r="L126" s="522" t="s">
        <v>4293</v>
      </c>
      <c r="M126" s="83">
        <v>300.0</v>
      </c>
      <c r="N126" s="117" t="s">
        <v>4201</v>
      </c>
      <c r="O126" s="35"/>
      <c r="P126" s="35"/>
      <c r="Q126" s="101"/>
      <c r="R126" s="111"/>
      <c r="S126" s="243"/>
      <c r="T126" s="536"/>
      <c r="U126" s="35"/>
      <c r="V126" s="35"/>
      <c r="W126" s="101"/>
      <c r="X126" s="35"/>
      <c r="Y126" s="83">
        <v>200.0</v>
      </c>
      <c r="Z126" s="100" t="s">
        <v>4392</v>
      </c>
      <c r="AA126" s="83">
        <v>200.0</v>
      </c>
      <c r="AB126" s="174" t="s">
        <v>4297</v>
      </c>
      <c r="AC126" s="83">
        <v>200.0</v>
      </c>
      <c r="AD126" s="100" t="s">
        <v>4242</v>
      </c>
      <c r="AE126" s="35"/>
      <c r="AF126" s="35"/>
      <c r="AG126" s="35"/>
      <c r="AI126" s="35"/>
      <c r="AJ126" s="35"/>
      <c r="AK126" s="35"/>
      <c r="AL126" s="35"/>
      <c r="AM126" s="35"/>
      <c r="AN126" s="35"/>
      <c r="AO126" s="35"/>
      <c r="AP126" s="35"/>
      <c r="AQ126" s="35"/>
      <c r="AR126" s="35"/>
      <c r="AS126" s="101"/>
      <c r="AT126" s="35"/>
      <c r="AU126" s="35"/>
      <c r="AV126" s="35"/>
      <c r="AW126" s="35"/>
      <c r="AX126" s="35"/>
      <c r="AY126" s="101"/>
      <c r="AZ126" s="111"/>
      <c r="BA126" s="35"/>
      <c r="BB126" s="35"/>
      <c r="BC126" s="83">
        <v>200.0</v>
      </c>
      <c r="BD126" s="500" t="s">
        <v>4245</v>
      </c>
      <c r="BE126" s="35"/>
      <c r="BF126" s="35"/>
      <c r="BG126" s="83">
        <v>200.0</v>
      </c>
      <c r="BH126" s="129" t="s">
        <v>4246</v>
      </c>
      <c r="BI126" s="185"/>
      <c r="BJ126" s="185"/>
      <c r="BK126" s="185"/>
      <c r="BL126" s="185"/>
      <c r="BM126" s="185"/>
      <c r="BN126" s="185"/>
      <c r="BO126" s="185"/>
      <c r="BP126" s="185"/>
      <c r="BQ126" s="185"/>
      <c r="BR126" s="185"/>
      <c r="BS126" s="35"/>
      <c r="BT126" s="35"/>
      <c r="BU126" s="35"/>
      <c r="BV126" s="35"/>
      <c r="BW126" s="35"/>
      <c r="BX126" s="35"/>
      <c r="BY126" s="35"/>
      <c r="BZ126" s="35"/>
      <c r="CA126" s="35"/>
    </row>
    <row r="127" ht="24.75" customHeight="1">
      <c r="A127" s="35"/>
      <c r="B127" s="21">
        <v>118.0</v>
      </c>
      <c r="C127" s="35"/>
      <c r="D127" s="35"/>
      <c r="E127" s="83">
        <v>50.0</v>
      </c>
      <c r="F127" s="100" t="s">
        <v>3957</v>
      </c>
      <c r="G127" s="35"/>
      <c r="H127" s="35"/>
      <c r="I127" s="83">
        <v>300.0</v>
      </c>
      <c r="J127" s="174" t="s">
        <v>4273</v>
      </c>
      <c r="K127" s="83">
        <v>200.0</v>
      </c>
      <c r="L127" s="522" t="s">
        <v>4311</v>
      </c>
      <c r="M127" s="83">
        <v>300.0</v>
      </c>
      <c r="N127" s="117" t="s">
        <v>4220</v>
      </c>
      <c r="O127" s="35"/>
      <c r="P127" s="35"/>
      <c r="Q127" s="101"/>
      <c r="R127" s="111"/>
      <c r="S127" s="243"/>
      <c r="T127" s="536"/>
      <c r="U127" s="35"/>
      <c r="V127" s="35"/>
      <c r="W127" s="101"/>
      <c r="X127" s="35"/>
      <c r="Y127" s="83">
        <v>200.0</v>
      </c>
      <c r="Z127" s="100" t="s">
        <v>4405</v>
      </c>
      <c r="AA127" s="83">
        <v>200.0</v>
      </c>
      <c r="AB127" s="158" t="s">
        <v>4314</v>
      </c>
      <c r="AC127" s="83">
        <v>500.0</v>
      </c>
      <c r="AD127" s="100" t="s">
        <v>4261</v>
      </c>
      <c r="AE127" s="35"/>
      <c r="AF127" s="35"/>
      <c r="AG127" s="35"/>
      <c r="AI127" s="35"/>
      <c r="AJ127" s="35"/>
      <c r="AK127" s="35"/>
      <c r="AL127" s="35"/>
      <c r="AM127" s="35"/>
      <c r="AN127" s="35"/>
      <c r="AO127" s="35"/>
      <c r="AP127" s="35"/>
      <c r="AQ127" s="35"/>
      <c r="AR127" s="35"/>
      <c r="AS127" s="101"/>
      <c r="AT127" s="35"/>
      <c r="AU127" s="35"/>
      <c r="AV127" s="35"/>
      <c r="AW127" s="35"/>
      <c r="AX127" s="35"/>
      <c r="AY127" s="101"/>
      <c r="AZ127" s="111"/>
      <c r="BA127" s="35"/>
      <c r="BB127" s="35"/>
      <c r="BC127" s="142">
        <v>200.0</v>
      </c>
      <c r="BD127" s="510" t="s">
        <v>4264</v>
      </c>
      <c r="BE127" s="35"/>
      <c r="BF127" s="35"/>
      <c r="BG127" s="83">
        <v>200.0</v>
      </c>
      <c r="BH127" s="129" t="s">
        <v>4265</v>
      </c>
      <c r="BI127" s="185"/>
      <c r="BJ127" s="185"/>
      <c r="BK127" s="185"/>
      <c r="BL127" s="185"/>
      <c r="BM127" s="185"/>
      <c r="BN127" s="185"/>
      <c r="BO127" s="185"/>
      <c r="BP127" s="185"/>
      <c r="BQ127" s="185"/>
      <c r="BR127" s="185"/>
      <c r="BS127" s="35"/>
      <c r="BT127" s="35"/>
      <c r="BU127" s="35"/>
      <c r="BV127" s="35"/>
      <c r="BW127" s="35"/>
      <c r="BX127" s="35"/>
      <c r="BY127" s="35"/>
      <c r="BZ127" s="35"/>
      <c r="CA127" s="35"/>
    </row>
    <row r="128" ht="24.75" customHeight="1">
      <c r="A128" s="35"/>
      <c r="B128" s="21">
        <v>119.0</v>
      </c>
      <c r="C128" s="35"/>
      <c r="D128" s="35"/>
      <c r="E128" s="83">
        <v>100.0</v>
      </c>
      <c r="F128" s="100" t="s">
        <v>4372</v>
      </c>
      <c r="G128" s="35"/>
      <c r="H128" s="35"/>
      <c r="I128" s="83">
        <v>100.0</v>
      </c>
      <c r="J128" s="174" t="s">
        <v>4292</v>
      </c>
      <c r="K128" s="83">
        <v>200.0</v>
      </c>
      <c r="L128" s="522" t="s">
        <v>4327</v>
      </c>
      <c r="M128" s="83">
        <v>300.0</v>
      </c>
      <c r="N128" s="117" t="s">
        <v>4237</v>
      </c>
      <c r="O128" s="35"/>
      <c r="P128" s="35"/>
      <c r="Q128" s="101"/>
      <c r="R128" s="111"/>
      <c r="S128" s="243"/>
      <c r="T128" s="536"/>
      <c r="U128" s="35"/>
      <c r="V128" s="35"/>
      <c r="W128" s="101"/>
      <c r="X128" s="35"/>
      <c r="Y128" s="83">
        <v>200.0</v>
      </c>
      <c r="Z128" s="118" t="s">
        <v>4418</v>
      </c>
      <c r="AA128" s="83">
        <v>100.0</v>
      </c>
      <c r="AB128" s="174" t="s">
        <v>4331</v>
      </c>
      <c r="AC128" s="83">
        <v>200.0</v>
      </c>
      <c r="AD128" s="100" t="s">
        <v>4280</v>
      </c>
      <c r="AE128" s="35"/>
      <c r="AF128" s="35"/>
      <c r="AG128" s="35"/>
      <c r="AI128" s="35"/>
      <c r="AJ128" s="35"/>
      <c r="AK128" s="35"/>
      <c r="AL128" s="35"/>
      <c r="AM128" s="35"/>
      <c r="AN128" s="35"/>
      <c r="AO128" s="35"/>
      <c r="AP128" s="35"/>
      <c r="AQ128" s="35"/>
      <c r="AR128" s="35"/>
      <c r="AS128" s="101"/>
      <c r="AT128" s="35"/>
      <c r="AU128" s="35"/>
      <c r="AV128" s="35"/>
      <c r="AW128" s="35"/>
      <c r="AX128" s="35"/>
      <c r="AY128" s="101"/>
      <c r="AZ128" s="111"/>
      <c r="BA128" s="35"/>
      <c r="BB128" s="35"/>
      <c r="BC128" s="35"/>
      <c r="BD128" s="35"/>
      <c r="BE128" s="35"/>
      <c r="BF128" s="35"/>
      <c r="BG128" s="83">
        <v>100.0</v>
      </c>
      <c r="BH128" s="129" t="s">
        <v>4284</v>
      </c>
      <c r="BI128" s="185"/>
      <c r="BJ128" s="185"/>
      <c r="BK128" s="185"/>
      <c r="BL128" s="185"/>
      <c r="BM128" s="185"/>
      <c r="BN128" s="185"/>
      <c r="BO128" s="185"/>
      <c r="BP128" s="185"/>
      <c r="BQ128" s="185"/>
      <c r="BR128" s="185"/>
      <c r="BS128" s="35"/>
      <c r="BT128" s="35"/>
      <c r="BU128" s="35"/>
      <c r="BV128" s="35"/>
      <c r="BW128" s="35"/>
      <c r="BX128" s="35"/>
      <c r="BY128" s="35"/>
      <c r="BZ128" s="35"/>
      <c r="CA128" s="35"/>
    </row>
    <row r="129" ht="24.75" customHeight="1">
      <c r="A129" s="35"/>
      <c r="B129" s="21">
        <v>120.0</v>
      </c>
      <c r="C129" s="35"/>
      <c r="D129" s="35"/>
      <c r="E129" s="83">
        <v>100.0</v>
      </c>
      <c r="F129" s="100" t="s">
        <v>4388</v>
      </c>
      <c r="G129" s="35"/>
      <c r="H129" s="35"/>
      <c r="I129" s="83">
        <v>300.0</v>
      </c>
      <c r="J129" s="158" t="s">
        <v>4326</v>
      </c>
      <c r="K129" s="83">
        <v>200.0</v>
      </c>
      <c r="L129" s="522" t="s">
        <v>4343</v>
      </c>
      <c r="M129" s="83">
        <v>300.0</v>
      </c>
      <c r="N129" s="117" t="s">
        <v>4256</v>
      </c>
      <c r="O129" s="35"/>
      <c r="P129" s="35"/>
      <c r="Q129" s="101"/>
      <c r="R129" s="111"/>
      <c r="S129" s="243"/>
      <c r="T129" s="536"/>
      <c r="U129" s="35"/>
      <c r="V129" s="35"/>
      <c r="W129" s="101"/>
      <c r="X129" s="35"/>
      <c r="Y129" s="83">
        <v>200.0</v>
      </c>
      <c r="Z129" s="118" t="s">
        <v>4432</v>
      </c>
      <c r="AA129" s="83">
        <v>200.0</v>
      </c>
      <c r="AB129" s="174" t="s">
        <v>4347</v>
      </c>
      <c r="AC129" s="83">
        <v>300.0</v>
      </c>
      <c r="AD129" s="100" t="s">
        <v>4298</v>
      </c>
      <c r="AE129" s="35"/>
      <c r="AF129" s="35"/>
      <c r="AG129" s="35"/>
      <c r="AI129" s="35"/>
      <c r="AJ129" s="35"/>
      <c r="AK129" s="35"/>
      <c r="AL129" s="35"/>
      <c r="AM129" s="35"/>
      <c r="AN129" s="35"/>
      <c r="AO129" s="35"/>
      <c r="AP129" s="35"/>
      <c r="AQ129" s="35"/>
      <c r="AR129" s="35"/>
      <c r="AS129" s="101"/>
      <c r="AT129" s="35"/>
      <c r="AU129" s="35"/>
      <c r="AV129" s="35"/>
      <c r="AW129" s="35"/>
      <c r="AX129" s="35"/>
      <c r="AY129" s="101"/>
      <c r="AZ129" s="111"/>
      <c r="BA129" s="35"/>
      <c r="BB129" s="35"/>
      <c r="BC129" s="35"/>
      <c r="BD129" s="35"/>
      <c r="BE129" s="35"/>
      <c r="BF129" s="35"/>
      <c r="BG129" s="83">
        <v>900.0</v>
      </c>
      <c r="BH129" s="129" t="s">
        <v>4302</v>
      </c>
      <c r="BI129" s="185"/>
      <c r="BJ129" s="185"/>
      <c r="BK129" s="185"/>
      <c r="BL129" s="185"/>
      <c r="BM129" s="185"/>
      <c r="BN129" s="185"/>
      <c r="BO129" s="185"/>
      <c r="BP129" s="185"/>
      <c r="BQ129" s="185"/>
      <c r="BR129" s="185"/>
      <c r="BS129" s="35"/>
      <c r="BT129" s="35"/>
      <c r="BU129" s="35"/>
      <c r="BV129" s="35"/>
      <c r="BW129" s="35"/>
      <c r="BX129" s="35"/>
      <c r="BY129" s="35"/>
      <c r="BZ129" s="35"/>
      <c r="CA129" s="35"/>
    </row>
    <row r="130" ht="24.75" customHeight="1">
      <c r="A130" s="35"/>
      <c r="B130" s="21">
        <v>121.0</v>
      </c>
      <c r="C130" s="35"/>
      <c r="D130" s="35"/>
      <c r="E130" s="83">
        <v>100.0</v>
      </c>
      <c r="F130" s="100" t="s">
        <v>4400</v>
      </c>
      <c r="G130" s="35"/>
      <c r="H130" s="35"/>
      <c r="I130" s="83">
        <v>300.0</v>
      </c>
      <c r="J130" s="158" t="s">
        <v>4342</v>
      </c>
      <c r="K130" s="83">
        <v>400.0</v>
      </c>
      <c r="L130" s="522" t="s">
        <v>4358</v>
      </c>
      <c r="M130" s="83">
        <v>400.0</v>
      </c>
      <c r="N130" s="117" t="s">
        <v>4275</v>
      </c>
      <c r="O130" s="35"/>
      <c r="P130" s="35"/>
      <c r="Q130" s="101"/>
      <c r="R130" s="111"/>
      <c r="S130" s="243"/>
      <c r="T130" s="536"/>
      <c r="U130" s="35"/>
      <c r="V130" s="35"/>
      <c r="W130" s="101"/>
      <c r="X130" s="35"/>
      <c r="Y130" s="83">
        <v>200.0</v>
      </c>
      <c r="Z130" s="118" t="s">
        <v>4446</v>
      </c>
      <c r="AA130" s="83">
        <v>100.0</v>
      </c>
      <c r="AB130" s="158" t="s">
        <v>4362</v>
      </c>
      <c r="AC130" s="83">
        <v>200.0</v>
      </c>
      <c r="AD130" s="100" t="s">
        <v>4315</v>
      </c>
      <c r="AE130" s="35"/>
      <c r="AF130" s="35"/>
      <c r="AG130" s="35"/>
      <c r="AI130" s="35"/>
      <c r="AJ130" s="35"/>
      <c r="AK130" s="35"/>
      <c r="AL130" s="35"/>
      <c r="AM130" s="35"/>
      <c r="AN130" s="35"/>
      <c r="AO130" s="35"/>
      <c r="AP130" s="35"/>
      <c r="AQ130" s="35"/>
      <c r="AR130" s="35"/>
      <c r="AS130" s="101"/>
      <c r="AT130" s="35"/>
      <c r="AU130" s="35"/>
      <c r="AV130" s="35"/>
      <c r="AW130" s="35"/>
      <c r="AX130" s="35"/>
      <c r="AY130" s="101"/>
      <c r="AZ130" s="111"/>
      <c r="BA130" s="35"/>
      <c r="BB130" s="35"/>
      <c r="BC130" s="35"/>
      <c r="BD130" s="35"/>
      <c r="BE130" s="35"/>
      <c r="BF130" s="35"/>
      <c r="BG130" s="83">
        <v>100.0</v>
      </c>
      <c r="BH130" s="129" t="s">
        <v>4318</v>
      </c>
      <c r="BI130" s="185"/>
      <c r="BJ130" s="185"/>
      <c r="BK130" s="185"/>
      <c r="BL130" s="185"/>
      <c r="BM130" s="185"/>
      <c r="BN130" s="185"/>
      <c r="BO130" s="185"/>
      <c r="BP130" s="185"/>
      <c r="BQ130" s="185"/>
      <c r="BR130" s="185"/>
      <c r="BS130" s="35"/>
      <c r="BT130" s="35"/>
      <c r="BU130" s="35"/>
      <c r="BV130" s="35"/>
      <c r="BW130" s="35"/>
      <c r="BX130" s="35"/>
      <c r="BY130" s="35"/>
      <c r="BZ130" s="35"/>
      <c r="CA130" s="35"/>
    </row>
    <row r="131" ht="24.75" customHeight="1">
      <c r="A131" s="35"/>
      <c r="B131" s="21">
        <v>122.0</v>
      </c>
      <c r="C131" s="35"/>
      <c r="D131" s="35"/>
      <c r="E131" s="83">
        <v>100.0</v>
      </c>
      <c r="F131" s="100" t="s">
        <v>4414</v>
      </c>
      <c r="G131" s="35"/>
      <c r="H131" s="35"/>
      <c r="I131" s="83">
        <v>100.0</v>
      </c>
      <c r="J131" s="174" t="s">
        <v>4373</v>
      </c>
      <c r="K131" s="83">
        <v>300.0</v>
      </c>
      <c r="L131" s="522" t="s">
        <v>4374</v>
      </c>
      <c r="M131" s="142">
        <v>400.0</v>
      </c>
      <c r="N131" s="228" t="s">
        <v>4294</v>
      </c>
      <c r="O131" s="35"/>
      <c r="P131" s="35"/>
      <c r="Q131" s="101"/>
      <c r="R131" s="111"/>
      <c r="S131" s="243"/>
      <c r="T131" s="536"/>
      <c r="U131" s="35"/>
      <c r="V131" s="35"/>
      <c r="W131" s="101"/>
      <c r="X131" s="35"/>
      <c r="Y131" s="83">
        <v>300.0</v>
      </c>
      <c r="Z131" s="118" t="s">
        <v>4460</v>
      </c>
      <c r="AA131" s="83">
        <v>300.0</v>
      </c>
      <c r="AB131" s="158" t="s">
        <v>4378</v>
      </c>
      <c r="AC131" s="83">
        <v>100.0</v>
      </c>
      <c r="AD131" s="100" t="s">
        <v>4332</v>
      </c>
      <c r="AE131" s="35"/>
      <c r="AF131" s="35"/>
      <c r="AG131" s="35"/>
      <c r="AI131" s="35"/>
      <c r="AJ131" s="35"/>
      <c r="AK131" s="35"/>
      <c r="AL131" s="35"/>
      <c r="AM131" s="35"/>
      <c r="AN131" s="35"/>
      <c r="AO131" s="35"/>
      <c r="AP131" s="35"/>
      <c r="AQ131" s="35"/>
      <c r="AR131" s="35"/>
      <c r="AS131" s="101"/>
      <c r="AT131" s="35"/>
      <c r="AU131" s="35"/>
      <c r="AV131" s="35"/>
      <c r="AW131" s="35"/>
      <c r="AX131" s="35"/>
      <c r="AY131" s="101"/>
      <c r="AZ131" s="111"/>
      <c r="BA131" s="35"/>
      <c r="BB131" s="35"/>
      <c r="BC131" s="35"/>
      <c r="BD131" s="35"/>
      <c r="BE131" s="35"/>
      <c r="BF131" s="35"/>
      <c r="BG131" s="83">
        <v>50.0</v>
      </c>
      <c r="BH131" s="129" t="s">
        <v>4335</v>
      </c>
      <c r="BI131" s="185"/>
      <c r="BJ131" s="185"/>
      <c r="BK131" s="185"/>
      <c r="BL131" s="185"/>
      <c r="BM131" s="185"/>
      <c r="BN131" s="185"/>
      <c r="BO131" s="185"/>
      <c r="BP131" s="185"/>
      <c r="BQ131" s="185"/>
      <c r="BR131" s="185"/>
      <c r="BS131" s="35"/>
      <c r="BT131" s="35"/>
      <c r="BU131" s="35"/>
      <c r="BV131" s="35"/>
      <c r="BW131" s="35"/>
      <c r="BX131" s="35"/>
      <c r="BY131" s="35"/>
      <c r="BZ131" s="35"/>
      <c r="CA131" s="35"/>
    </row>
    <row r="132" ht="24.75" customHeight="1">
      <c r="A132" s="35"/>
      <c r="B132" s="21">
        <v>123.0</v>
      </c>
      <c r="C132" s="35"/>
      <c r="D132" s="35"/>
      <c r="E132" s="83">
        <v>50.0</v>
      </c>
      <c r="F132" s="100" t="s">
        <v>4427</v>
      </c>
      <c r="G132" s="35"/>
      <c r="H132" s="35"/>
      <c r="I132" s="83">
        <v>200.0</v>
      </c>
      <c r="J132" s="174" t="s">
        <v>4389</v>
      </c>
      <c r="K132" s="83">
        <v>500.0</v>
      </c>
      <c r="L132" s="522" t="s">
        <v>4390</v>
      </c>
      <c r="M132" s="35"/>
      <c r="N132" s="35"/>
      <c r="O132" s="35"/>
      <c r="P132" s="35"/>
      <c r="Q132" s="101"/>
      <c r="R132" s="111"/>
      <c r="S132" s="243"/>
      <c r="T132" s="536"/>
      <c r="U132" s="35"/>
      <c r="V132" s="35"/>
      <c r="W132" s="101"/>
      <c r="X132" s="35"/>
      <c r="Y132" s="83">
        <v>300.0</v>
      </c>
      <c r="Z132" s="118" t="s">
        <v>4473</v>
      </c>
      <c r="AA132" s="83">
        <v>100.0</v>
      </c>
      <c r="AB132" s="158" t="s">
        <v>4393</v>
      </c>
      <c r="AC132" s="83">
        <v>400.0</v>
      </c>
      <c r="AD132" s="100" t="s">
        <v>4348</v>
      </c>
      <c r="AE132" s="35"/>
      <c r="AG132" s="35"/>
      <c r="AI132" s="35"/>
      <c r="AJ132" s="35"/>
      <c r="AK132" s="35"/>
      <c r="AL132" s="35"/>
      <c r="AM132" s="35"/>
      <c r="AN132" s="35"/>
      <c r="AO132" s="35"/>
      <c r="AP132" s="35"/>
      <c r="AQ132" s="35"/>
      <c r="AR132" s="35"/>
      <c r="AS132" s="101"/>
      <c r="AT132" s="35"/>
      <c r="AU132" s="35"/>
      <c r="AV132" s="35"/>
      <c r="AW132" s="35"/>
      <c r="AX132" s="35"/>
      <c r="AY132" s="101"/>
      <c r="AZ132" s="111"/>
      <c r="BA132" s="35"/>
      <c r="BB132" s="35"/>
      <c r="BC132" s="35"/>
      <c r="BD132" s="35"/>
      <c r="BE132" s="35"/>
      <c r="BF132" s="35"/>
      <c r="BG132" s="83">
        <v>100.0</v>
      </c>
      <c r="BH132" s="129" t="s">
        <v>4351</v>
      </c>
      <c r="BI132" s="185"/>
      <c r="BJ132" s="185"/>
      <c r="BK132" s="185"/>
      <c r="BL132" s="185"/>
      <c r="BM132" s="185"/>
      <c r="BN132" s="185"/>
      <c r="BO132" s="185"/>
      <c r="BP132" s="185"/>
      <c r="BQ132" s="185"/>
      <c r="BR132" s="185"/>
      <c r="BS132" s="35"/>
      <c r="BT132" s="35"/>
      <c r="BU132" s="35"/>
      <c r="BV132" s="35"/>
      <c r="BW132" s="35"/>
      <c r="BX132" s="35"/>
      <c r="BY132" s="35"/>
      <c r="BZ132" s="35"/>
      <c r="CA132" s="35"/>
    </row>
    <row r="133" ht="24.75" customHeight="1">
      <c r="A133" s="35"/>
      <c r="B133" s="21">
        <v>124.0</v>
      </c>
      <c r="C133" s="35"/>
      <c r="D133" s="35"/>
      <c r="E133" s="83">
        <v>100.0</v>
      </c>
      <c r="F133" s="100" t="s">
        <v>4441</v>
      </c>
      <c r="G133" s="35"/>
      <c r="H133" s="35"/>
      <c r="I133" s="83">
        <v>200.0</v>
      </c>
      <c r="J133" s="174" t="s">
        <v>4401</v>
      </c>
      <c r="K133" s="83">
        <v>500.0</v>
      </c>
      <c r="L133" s="522" t="s">
        <v>4402</v>
      </c>
      <c r="M133" s="35"/>
      <c r="N133" s="35"/>
      <c r="O133" s="35"/>
      <c r="P133" s="35"/>
      <c r="Q133" s="101"/>
      <c r="R133" s="111"/>
      <c r="S133" s="243"/>
      <c r="T133" s="536"/>
      <c r="U133" s="35"/>
      <c r="V133" s="35"/>
      <c r="W133" s="101"/>
      <c r="X133" s="35"/>
      <c r="Y133" s="83">
        <v>400.0</v>
      </c>
      <c r="Z133" s="118" t="s">
        <v>4487</v>
      </c>
      <c r="AA133" s="83">
        <v>300.0</v>
      </c>
      <c r="AB133" s="158" t="s">
        <v>4406</v>
      </c>
      <c r="AC133" s="83">
        <v>200.0</v>
      </c>
      <c r="AD133" s="100" t="s">
        <v>4363</v>
      </c>
      <c r="AE133" s="35"/>
      <c r="AF133" s="35"/>
      <c r="AG133" s="35"/>
      <c r="AI133" s="35"/>
      <c r="AJ133" s="35"/>
      <c r="AK133" s="35"/>
      <c r="AL133" s="35"/>
      <c r="AM133" s="35"/>
      <c r="AN133" s="35"/>
      <c r="AO133" s="35"/>
      <c r="AP133" s="35"/>
      <c r="AQ133" s="35"/>
      <c r="AR133" s="35"/>
      <c r="AS133" s="101"/>
      <c r="AT133" s="35"/>
      <c r="AU133" s="35"/>
      <c r="AV133" s="35"/>
      <c r="AW133" s="35"/>
      <c r="AX133" s="35"/>
      <c r="AY133" s="101"/>
      <c r="AZ133" s="111"/>
      <c r="BA133" s="35"/>
      <c r="BB133" s="35"/>
      <c r="BC133" s="35"/>
      <c r="BD133" s="35"/>
      <c r="BE133" s="35"/>
      <c r="BF133" s="35"/>
      <c r="BG133" s="83">
        <v>600.0</v>
      </c>
      <c r="BH133" s="129" t="s">
        <v>4366</v>
      </c>
      <c r="BI133" s="185"/>
      <c r="BJ133" s="185"/>
      <c r="BK133" s="185"/>
      <c r="BL133" s="185"/>
      <c r="BM133" s="185"/>
      <c r="BN133" s="185"/>
      <c r="BO133" s="185"/>
      <c r="BP133" s="185"/>
      <c r="BQ133" s="185"/>
      <c r="BR133" s="185"/>
      <c r="BS133" s="35"/>
      <c r="BT133" s="35"/>
      <c r="BU133" s="35"/>
      <c r="BV133" s="35"/>
      <c r="BW133" s="35"/>
      <c r="BX133" s="35"/>
      <c r="BY133" s="35"/>
      <c r="BZ133" s="35"/>
      <c r="CA133" s="35"/>
    </row>
    <row r="134" ht="24.75" customHeight="1">
      <c r="A134" s="35"/>
      <c r="B134" s="21">
        <v>125.0</v>
      </c>
      <c r="C134" s="35"/>
      <c r="D134" s="35"/>
      <c r="E134" s="83">
        <v>50.0</v>
      </c>
      <c r="F134" s="100" t="s">
        <v>4455</v>
      </c>
      <c r="G134" s="35"/>
      <c r="H134" s="35"/>
      <c r="I134" s="83">
        <v>100.0</v>
      </c>
      <c r="J134" s="174" t="s">
        <v>1194</v>
      </c>
      <c r="K134" s="83">
        <v>500.0</v>
      </c>
      <c r="L134" s="522" t="s">
        <v>4415</v>
      </c>
      <c r="M134" s="35"/>
      <c r="N134" s="35"/>
      <c r="O134" s="35"/>
      <c r="P134" s="35"/>
      <c r="Q134" s="101"/>
      <c r="R134" s="111"/>
      <c r="S134" s="243"/>
      <c r="T134" s="536"/>
      <c r="U134" s="35"/>
      <c r="V134" s="35"/>
      <c r="W134" s="101"/>
      <c r="X134" s="35"/>
      <c r="Y134" s="83">
        <v>400.0</v>
      </c>
      <c r="Z134" s="118" t="s">
        <v>4501</v>
      </c>
      <c r="AA134" s="83">
        <v>100.0</v>
      </c>
      <c r="AB134" s="158" t="s">
        <v>4419</v>
      </c>
      <c r="AC134" s="83">
        <v>200.0</v>
      </c>
      <c r="AD134" s="100" t="s">
        <v>4379</v>
      </c>
      <c r="AE134" s="35"/>
      <c r="AF134" s="35"/>
      <c r="AG134" s="35"/>
      <c r="AI134" s="35"/>
      <c r="AJ134" s="35"/>
      <c r="AK134" s="35"/>
      <c r="AL134" s="35"/>
      <c r="AM134" s="35"/>
      <c r="AN134" s="35"/>
      <c r="AO134" s="35"/>
      <c r="AP134" s="35"/>
      <c r="AQ134" s="35"/>
      <c r="AR134" s="35"/>
      <c r="AS134" s="101"/>
      <c r="AT134" s="35"/>
      <c r="AU134" s="35"/>
      <c r="AV134" s="35"/>
      <c r="AW134" s="35"/>
      <c r="AX134" s="35"/>
      <c r="AY134" s="101"/>
      <c r="AZ134" s="111"/>
      <c r="BA134" s="35"/>
      <c r="BB134" s="35"/>
      <c r="BC134" s="35"/>
      <c r="BD134" s="35"/>
      <c r="BE134" s="35"/>
      <c r="BF134" s="35"/>
      <c r="BG134" s="83">
        <v>300.0</v>
      </c>
      <c r="BH134" s="129" t="s">
        <v>4382</v>
      </c>
      <c r="BI134" s="185"/>
      <c r="BJ134" s="185"/>
      <c r="BK134" s="185"/>
      <c r="BL134" s="185"/>
      <c r="BM134" s="185"/>
      <c r="BN134" s="185"/>
      <c r="BO134" s="185"/>
      <c r="BP134" s="185"/>
      <c r="BQ134" s="185"/>
      <c r="BR134" s="185"/>
      <c r="BS134" s="35"/>
      <c r="BT134" s="35"/>
      <c r="BU134" s="35"/>
      <c r="BV134" s="35"/>
      <c r="BW134" s="35"/>
      <c r="BX134" s="35"/>
      <c r="BY134" s="35"/>
      <c r="BZ134" s="35"/>
      <c r="CA134" s="35"/>
    </row>
    <row r="135" ht="24.75" customHeight="1">
      <c r="A135" s="35"/>
      <c r="B135" s="21">
        <v>126.0</v>
      </c>
      <c r="C135" s="35"/>
      <c r="D135" s="35"/>
      <c r="E135" s="83">
        <v>200.0</v>
      </c>
      <c r="F135" s="100" t="s">
        <v>2609</v>
      </c>
      <c r="G135" s="35"/>
      <c r="H135" s="35"/>
      <c r="I135" s="83">
        <v>50.0</v>
      </c>
      <c r="J135" s="174" t="s">
        <v>4428</v>
      </c>
      <c r="K135" s="83">
        <v>400.0</v>
      </c>
      <c r="L135" s="522" t="s">
        <v>4429</v>
      </c>
      <c r="M135" s="35"/>
      <c r="N135" s="35"/>
      <c r="O135" s="35"/>
      <c r="P135" s="35"/>
      <c r="Q135" s="101"/>
      <c r="R135" s="111"/>
      <c r="S135" s="243"/>
      <c r="T135" s="536"/>
      <c r="U135" s="35"/>
      <c r="V135" s="35"/>
      <c r="W135" s="101"/>
      <c r="X135" s="35"/>
      <c r="Y135" s="83">
        <v>300.0</v>
      </c>
      <c r="Z135" s="100" t="s">
        <v>4515</v>
      </c>
      <c r="AA135" s="83">
        <v>400.0</v>
      </c>
      <c r="AB135" s="158" t="s">
        <v>4433</v>
      </c>
      <c r="AC135" s="83">
        <v>400.0</v>
      </c>
      <c r="AD135" s="100" t="s">
        <v>3052</v>
      </c>
      <c r="AE135" s="35"/>
      <c r="AF135" s="35"/>
      <c r="AG135" s="35"/>
      <c r="AI135" s="35"/>
      <c r="AJ135" s="35"/>
      <c r="AK135" s="35"/>
      <c r="AL135" s="35"/>
      <c r="AM135" s="35"/>
      <c r="AN135" s="35"/>
      <c r="AO135" s="35"/>
      <c r="AP135" s="35"/>
      <c r="AQ135" s="35"/>
      <c r="AR135" s="35"/>
      <c r="AS135" s="101"/>
      <c r="AT135" s="35"/>
      <c r="AU135" s="35"/>
      <c r="AV135" s="35"/>
      <c r="AW135" s="35"/>
      <c r="AX135" s="35"/>
      <c r="AY135" s="101"/>
      <c r="AZ135" s="111"/>
      <c r="BA135" s="35"/>
      <c r="BB135" s="35"/>
      <c r="BC135" s="35"/>
      <c r="BD135" s="35"/>
      <c r="BE135" s="35"/>
      <c r="BF135" s="35"/>
      <c r="BG135" s="83">
        <v>50.0</v>
      </c>
      <c r="BH135" s="129" t="s">
        <v>4396</v>
      </c>
      <c r="BI135" s="35"/>
      <c r="BJ135" s="35"/>
      <c r="BK135" s="35"/>
      <c r="BL135" s="35"/>
      <c r="BM135" s="35"/>
      <c r="BN135" s="35"/>
      <c r="BO135" s="35"/>
      <c r="BP135" s="35"/>
      <c r="BQ135" s="35"/>
      <c r="BR135" s="35"/>
      <c r="BS135" s="35"/>
      <c r="BT135" s="35"/>
      <c r="BU135" s="35"/>
      <c r="BV135" s="35"/>
      <c r="BW135" s="35"/>
      <c r="BX135" s="35"/>
      <c r="BY135" s="35"/>
      <c r="BZ135" s="35"/>
      <c r="CA135" s="35"/>
    </row>
    <row r="136" ht="24.75" customHeight="1">
      <c r="A136" s="35"/>
      <c r="B136" s="21">
        <v>127.0</v>
      </c>
      <c r="C136" s="35"/>
      <c r="D136" s="35"/>
      <c r="E136" s="83">
        <v>50.0</v>
      </c>
      <c r="F136" s="100" t="s">
        <v>4482</v>
      </c>
      <c r="G136" s="35"/>
      <c r="H136" s="35"/>
      <c r="I136" s="83">
        <v>100.0</v>
      </c>
      <c r="J136" s="174" t="s">
        <v>4442</v>
      </c>
      <c r="K136" s="83">
        <v>600.0</v>
      </c>
      <c r="L136" s="522" t="s">
        <v>4443</v>
      </c>
      <c r="M136" s="35"/>
      <c r="N136" s="35"/>
      <c r="O136" s="35"/>
      <c r="P136" s="35"/>
      <c r="Q136" s="101"/>
      <c r="R136" s="111"/>
      <c r="S136" s="243"/>
      <c r="T136" s="536"/>
      <c r="U136" s="35"/>
      <c r="V136" s="35"/>
      <c r="W136" s="101"/>
      <c r="X136" s="35"/>
      <c r="Y136" s="83">
        <v>400.0</v>
      </c>
      <c r="Z136" s="100" t="s">
        <v>4529</v>
      </c>
      <c r="AA136" s="83">
        <v>100.0</v>
      </c>
      <c r="AB136" s="118" t="s">
        <v>4447</v>
      </c>
      <c r="AC136" s="83">
        <v>100.0</v>
      </c>
      <c r="AD136" s="100" t="s">
        <v>4407</v>
      </c>
      <c r="AE136" s="35"/>
      <c r="AF136" s="35"/>
      <c r="AG136" s="35"/>
      <c r="AI136" s="35"/>
      <c r="AJ136" s="35"/>
      <c r="AK136" s="35"/>
      <c r="AL136" s="35"/>
      <c r="AM136" s="35"/>
      <c r="AN136" s="35"/>
      <c r="AO136" s="35"/>
      <c r="AP136" s="35"/>
      <c r="AQ136" s="35"/>
      <c r="AR136" s="35"/>
      <c r="AS136" s="101"/>
      <c r="AT136" s="35"/>
      <c r="AU136" s="35"/>
      <c r="AV136" s="35"/>
      <c r="AW136" s="35"/>
      <c r="AX136" s="35"/>
      <c r="AY136" s="101"/>
      <c r="AZ136" s="111"/>
      <c r="BA136" s="35"/>
      <c r="BB136" s="35"/>
      <c r="BC136" s="35"/>
      <c r="BD136" s="35"/>
      <c r="BE136" s="35"/>
      <c r="BF136" s="35"/>
      <c r="BG136" s="83">
        <v>100.0</v>
      </c>
      <c r="BH136" s="129" t="s">
        <v>4410</v>
      </c>
      <c r="BI136" s="35"/>
      <c r="BJ136" s="35"/>
      <c r="BK136" s="35"/>
      <c r="BL136" s="35"/>
      <c r="BM136" s="35"/>
      <c r="BN136" s="35"/>
      <c r="BO136" s="35"/>
      <c r="BP136" s="35"/>
      <c r="BQ136" s="35"/>
      <c r="BR136" s="35"/>
      <c r="BS136" s="35"/>
      <c r="BT136" s="35"/>
      <c r="BU136" s="35"/>
      <c r="BV136" s="35"/>
      <c r="BW136" s="35"/>
      <c r="BX136" s="35"/>
      <c r="BY136" s="35"/>
      <c r="BZ136" s="35"/>
      <c r="CA136" s="35"/>
    </row>
    <row r="137" ht="24.75" customHeight="1">
      <c r="A137" s="35"/>
      <c r="B137" s="21">
        <v>128.0</v>
      </c>
      <c r="C137" s="35"/>
      <c r="D137" s="35"/>
      <c r="E137" s="83">
        <v>200.0</v>
      </c>
      <c r="F137" s="100" t="s">
        <v>4496</v>
      </c>
      <c r="G137" s="35"/>
      <c r="H137" s="35"/>
      <c r="I137" s="83">
        <v>200.0</v>
      </c>
      <c r="J137" s="174" t="s">
        <v>4456</v>
      </c>
      <c r="K137" s="83">
        <v>600.0</v>
      </c>
      <c r="L137" s="522" t="s">
        <v>4457</v>
      </c>
      <c r="M137" s="35"/>
      <c r="N137" s="35"/>
      <c r="O137" s="35"/>
      <c r="P137" s="35"/>
      <c r="Q137" s="101"/>
      <c r="R137" s="111"/>
      <c r="S137" s="243"/>
      <c r="T137" s="536"/>
      <c r="U137" s="35"/>
      <c r="V137" s="35"/>
      <c r="W137" s="101"/>
      <c r="X137" s="35"/>
      <c r="Y137" s="83">
        <v>200.0</v>
      </c>
      <c r="Z137" s="118" t="s">
        <v>4542</v>
      </c>
      <c r="AA137" s="83">
        <v>100.0</v>
      </c>
      <c r="AB137" s="100" t="s">
        <v>4461</v>
      </c>
      <c r="AC137" s="83">
        <v>400.0</v>
      </c>
      <c r="AD137" s="100" t="s">
        <v>4420</v>
      </c>
      <c r="AE137" s="35"/>
      <c r="AF137" s="35"/>
      <c r="AG137" s="35"/>
      <c r="AI137" s="35"/>
      <c r="AJ137" s="35"/>
      <c r="AK137" s="35"/>
      <c r="AL137" s="35"/>
      <c r="AM137" s="35"/>
      <c r="AN137" s="35"/>
      <c r="AO137" s="35"/>
      <c r="AP137" s="35"/>
      <c r="AQ137" s="35"/>
      <c r="AR137" s="35"/>
      <c r="AS137" s="101"/>
      <c r="AT137" s="35"/>
      <c r="AU137" s="35"/>
      <c r="AV137" s="35"/>
      <c r="AW137" s="35"/>
      <c r="AX137" s="35"/>
      <c r="AY137" s="101"/>
      <c r="AZ137" s="111"/>
      <c r="BA137" s="35"/>
      <c r="BB137" s="35"/>
      <c r="BC137" s="35"/>
      <c r="BD137" s="35"/>
      <c r="BE137" s="35"/>
      <c r="BF137" s="35"/>
      <c r="BG137" s="83">
        <v>300.0</v>
      </c>
      <c r="BH137" s="129" t="s">
        <v>4423</v>
      </c>
      <c r="BI137" s="35"/>
      <c r="BJ137" s="35"/>
      <c r="BK137" s="35"/>
      <c r="BL137" s="35"/>
      <c r="BM137" s="35"/>
      <c r="BN137" s="35"/>
      <c r="BO137" s="35"/>
      <c r="BP137" s="35"/>
      <c r="BQ137" s="35"/>
      <c r="BR137" s="35"/>
      <c r="BS137" s="35"/>
      <c r="BT137" s="35"/>
      <c r="BU137" s="35"/>
      <c r="BV137" s="35"/>
      <c r="BW137" s="35"/>
      <c r="BX137" s="35"/>
      <c r="BY137" s="35"/>
      <c r="BZ137" s="35"/>
      <c r="CA137" s="35"/>
    </row>
    <row r="138" ht="24.75" customHeight="1">
      <c r="A138" s="35"/>
      <c r="B138" s="21">
        <v>129.0</v>
      </c>
      <c r="C138" s="35"/>
      <c r="D138" s="35"/>
      <c r="E138" s="83">
        <v>100.0</v>
      </c>
      <c r="F138" s="100" t="s">
        <v>4510</v>
      </c>
      <c r="G138" s="35"/>
      <c r="H138" s="35"/>
      <c r="I138" s="83">
        <v>100.0</v>
      </c>
      <c r="J138" s="174" t="s">
        <v>4469</v>
      </c>
      <c r="K138" s="83">
        <v>700.0</v>
      </c>
      <c r="L138" s="522" t="s">
        <v>4470</v>
      </c>
      <c r="M138" s="35"/>
      <c r="N138" s="35"/>
      <c r="O138" s="35"/>
      <c r="P138" s="35"/>
      <c r="Q138" s="101"/>
      <c r="R138" s="111"/>
      <c r="S138" s="243"/>
      <c r="T138" s="536"/>
      <c r="U138" s="35"/>
      <c r="V138" s="35"/>
      <c r="W138" s="35"/>
      <c r="X138" s="35"/>
      <c r="Y138" s="83">
        <v>200.0</v>
      </c>
      <c r="Z138" s="100" t="s">
        <v>4555</v>
      </c>
      <c r="AA138" s="83">
        <v>50.0</v>
      </c>
      <c r="AB138" s="100" t="s">
        <v>4474</v>
      </c>
      <c r="AC138" s="83">
        <v>200.0</v>
      </c>
      <c r="AD138" s="100" t="s">
        <v>4434</v>
      </c>
      <c r="AE138" s="35"/>
      <c r="AF138" s="35"/>
      <c r="AG138" s="35"/>
      <c r="AI138" s="35"/>
      <c r="AJ138" s="35"/>
      <c r="AK138" s="35"/>
      <c r="AL138" s="35"/>
      <c r="AM138" s="35"/>
      <c r="AN138" s="35"/>
      <c r="AO138" s="35"/>
      <c r="AP138" s="35"/>
      <c r="AQ138" s="35"/>
      <c r="AR138" s="35"/>
      <c r="AS138" s="101"/>
      <c r="AT138" s="35"/>
      <c r="AU138" s="35"/>
      <c r="AV138" s="35"/>
      <c r="AW138" s="35"/>
      <c r="AX138" s="35"/>
      <c r="AY138" s="101"/>
      <c r="AZ138" s="111"/>
      <c r="BA138" s="35"/>
      <c r="BB138" s="35"/>
      <c r="BC138" s="35"/>
      <c r="BD138" s="35"/>
      <c r="BE138" s="35"/>
      <c r="BF138" s="35"/>
      <c r="BG138" s="83">
        <v>200.0</v>
      </c>
      <c r="BH138" s="129" t="s">
        <v>4437</v>
      </c>
      <c r="BI138" s="35"/>
      <c r="BJ138" s="35"/>
      <c r="BK138" s="35"/>
      <c r="BL138" s="35"/>
      <c r="BM138" s="35"/>
      <c r="BN138" s="35"/>
      <c r="BO138" s="35"/>
      <c r="BP138" s="35"/>
      <c r="BQ138" s="35"/>
      <c r="BR138" s="35"/>
      <c r="BS138" s="35"/>
      <c r="BT138" s="35"/>
      <c r="BU138" s="35"/>
      <c r="BV138" s="35"/>
      <c r="BW138" s="35"/>
      <c r="BX138" s="35"/>
      <c r="BY138" s="35"/>
      <c r="BZ138" s="35"/>
      <c r="CA138" s="35"/>
    </row>
    <row r="139" ht="24.75" customHeight="1">
      <c r="A139" s="35"/>
      <c r="B139" s="21">
        <v>130.0</v>
      </c>
      <c r="C139" s="35"/>
      <c r="D139" s="35"/>
      <c r="E139" s="83">
        <v>100.0</v>
      </c>
      <c r="F139" s="100" t="s">
        <v>4524</v>
      </c>
      <c r="G139" s="35"/>
      <c r="H139" s="35"/>
      <c r="I139" s="83">
        <v>100.0</v>
      </c>
      <c r="J139" s="174" t="s">
        <v>4483</v>
      </c>
      <c r="K139" s="83">
        <v>300.0</v>
      </c>
      <c r="L139" s="522" t="s">
        <v>4498</v>
      </c>
      <c r="M139" s="35"/>
      <c r="N139" s="35"/>
      <c r="O139" s="35"/>
      <c r="P139" s="35"/>
      <c r="Q139" s="101"/>
      <c r="R139" s="111"/>
      <c r="S139" s="243"/>
      <c r="T139" s="536"/>
      <c r="U139" s="35"/>
      <c r="V139" s="35"/>
      <c r="W139" s="35"/>
      <c r="X139" s="35"/>
      <c r="Y139" s="83">
        <v>300.0</v>
      </c>
      <c r="Z139" s="100" t="s">
        <v>4567</v>
      </c>
      <c r="AA139" s="83">
        <v>100.0</v>
      </c>
      <c r="AB139" s="118" t="s">
        <v>4488</v>
      </c>
      <c r="AC139" s="83">
        <v>400.0</v>
      </c>
      <c r="AD139" s="100" t="s">
        <v>4448</v>
      </c>
      <c r="AE139" s="35"/>
      <c r="AF139" s="35"/>
      <c r="AG139" s="35"/>
      <c r="AI139" s="35"/>
      <c r="AJ139" s="35"/>
      <c r="AK139" s="35"/>
      <c r="AL139" s="35"/>
      <c r="AM139" s="35"/>
      <c r="AN139" s="35"/>
      <c r="AO139" s="35"/>
      <c r="AP139" s="35"/>
      <c r="AQ139" s="35"/>
      <c r="AR139" s="35"/>
      <c r="AS139" s="101"/>
      <c r="AT139" s="35"/>
      <c r="AU139" s="35"/>
      <c r="AV139" s="35"/>
      <c r="AW139" s="35"/>
      <c r="AX139" s="35"/>
      <c r="AY139" s="101"/>
      <c r="AZ139" s="111"/>
      <c r="BA139" s="35"/>
      <c r="BB139" s="35"/>
      <c r="BC139" s="35"/>
      <c r="BD139" s="35"/>
      <c r="BE139" s="35"/>
      <c r="BF139" s="35"/>
      <c r="BG139" s="83">
        <v>0.0</v>
      </c>
      <c r="BH139" s="129" t="s">
        <v>4451</v>
      </c>
      <c r="BI139" s="35"/>
      <c r="BJ139" s="35"/>
      <c r="BK139" s="35"/>
      <c r="BL139" s="35"/>
      <c r="BM139" s="35"/>
      <c r="BN139" s="35"/>
      <c r="BO139" s="35"/>
      <c r="BP139" s="35"/>
      <c r="BQ139" s="35"/>
      <c r="BR139" s="35"/>
      <c r="BS139" s="35"/>
      <c r="BT139" s="35"/>
      <c r="BU139" s="35"/>
      <c r="BV139" s="35"/>
      <c r="BW139" s="35"/>
      <c r="BX139" s="35"/>
      <c r="BY139" s="35"/>
      <c r="BZ139" s="35"/>
      <c r="CA139" s="35"/>
    </row>
    <row r="140" ht="24.75" customHeight="1">
      <c r="A140" s="35"/>
      <c r="B140" s="21">
        <v>131.0</v>
      </c>
      <c r="C140" s="35"/>
      <c r="D140" s="35"/>
      <c r="E140" s="83">
        <v>100.0</v>
      </c>
      <c r="F140" s="100" t="s">
        <v>4537</v>
      </c>
      <c r="G140" s="35"/>
      <c r="H140" s="35"/>
      <c r="I140" s="83">
        <v>100.0</v>
      </c>
      <c r="J140" s="174" t="s">
        <v>4497</v>
      </c>
      <c r="K140" s="83">
        <v>300.0</v>
      </c>
      <c r="L140" s="522" t="s">
        <v>4512</v>
      </c>
      <c r="M140" s="35"/>
      <c r="N140" s="35"/>
      <c r="O140" s="35"/>
      <c r="P140" s="35"/>
      <c r="Q140" s="101"/>
      <c r="R140" s="111"/>
      <c r="S140" s="243"/>
      <c r="T140" s="536"/>
      <c r="U140" s="35"/>
      <c r="V140" s="35"/>
      <c r="W140" s="35"/>
      <c r="X140" s="35"/>
      <c r="Y140" s="83">
        <v>400.0</v>
      </c>
      <c r="Z140" s="100" t="s">
        <v>4580</v>
      </c>
      <c r="AA140" s="83">
        <v>50.0</v>
      </c>
      <c r="AB140" s="100" t="s">
        <v>4502</v>
      </c>
      <c r="AC140" s="83">
        <v>400.0</v>
      </c>
      <c r="AD140" s="100" t="s">
        <v>4462</v>
      </c>
      <c r="AE140" s="35"/>
      <c r="AF140" s="35"/>
      <c r="AG140" s="35"/>
      <c r="AI140" s="35"/>
      <c r="AJ140" s="35"/>
      <c r="AK140" s="35"/>
      <c r="AL140" s="35"/>
      <c r="AM140" s="35"/>
      <c r="AN140" s="35"/>
      <c r="AO140" s="35"/>
      <c r="AP140" s="35"/>
      <c r="AQ140" s="35"/>
      <c r="AR140" s="35"/>
      <c r="AS140" s="101"/>
      <c r="AT140" s="35"/>
      <c r="AU140" s="35"/>
      <c r="AV140" s="35"/>
      <c r="AW140" s="35"/>
      <c r="AX140" s="35"/>
      <c r="AY140" s="101"/>
      <c r="AZ140" s="111"/>
      <c r="BA140" s="35"/>
      <c r="BB140" s="35"/>
      <c r="BC140" s="35"/>
      <c r="BD140" s="35"/>
      <c r="BE140" s="35"/>
      <c r="BF140" s="35"/>
      <c r="BG140" s="83">
        <v>600.0</v>
      </c>
      <c r="BH140" s="129" t="s">
        <v>4465</v>
      </c>
      <c r="BI140" s="35"/>
      <c r="BJ140" s="35"/>
      <c r="BK140" s="35"/>
      <c r="BL140" s="35"/>
      <c r="BM140" s="35"/>
      <c r="BN140" s="35"/>
      <c r="BO140" s="35"/>
      <c r="BP140" s="35"/>
      <c r="BQ140" s="35"/>
      <c r="BR140" s="35"/>
      <c r="BS140" s="35"/>
      <c r="BT140" s="35"/>
      <c r="BU140" s="35"/>
      <c r="BV140" s="35"/>
      <c r="BW140" s="35"/>
      <c r="BX140" s="35"/>
      <c r="BY140" s="35"/>
      <c r="BZ140" s="35"/>
      <c r="CA140" s="35"/>
    </row>
    <row r="141" ht="24.75" customHeight="1">
      <c r="A141" s="35"/>
      <c r="B141" s="21">
        <v>132.0</v>
      </c>
      <c r="C141" s="35"/>
      <c r="D141" s="35"/>
      <c r="E141" s="83">
        <v>100.0</v>
      </c>
      <c r="F141" s="100" t="s">
        <v>4550</v>
      </c>
      <c r="G141" s="35"/>
      <c r="H141" s="35"/>
      <c r="I141" s="83">
        <v>200.0</v>
      </c>
      <c r="J141" s="174" t="s">
        <v>4511</v>
      </c>
      <c r="K141" s="83">
        <v>300.0</v>
      </c>
      <c r="L141" s="522" t="s">
        <v>4526</v>
      </c>
      <c r="M141" s="35"/>
      <c r="N141" s="35"/>
      <c r="O141" s="35"/>
      <c r="P141" s="35"/>
      <c r="Q141" s="101"/>
      <c r="R141" s="111"/>
      <c r="S141" s="243"/>
      <c r="T141" s="536"/>
      <c r="U141" s="35"/>
      <c r="V141" s="35"/>
      <c r="W141" s="35"/>
      <c r="X141" s="35"/>
      <c r="Y141" s="83">
        <v>400.0</v>
      </c>
      <c r="Z141" s="100" t="s">
        <v>4591</v>
      </c>
      <c r="AA141" s="83">
        <v>100.0</v>
      </c>
      <c r="AB141" s="100" t="s">
        <v>4516</v>
      </c>
      <c r="AC141" s="83">
        <v>200.0</v>
      </c>
      <c r="AD141" s="100" t="s">
        <v>4475</v>
      </c>
      <c r="AE141" s="35"/>
      <c r="AF141" s="35"/>
      <c r="AG141" s="35"/>
      <c r="AI141" s="35"/>
      <c r="AJ141" s="35"/>
      <c r="AK141" s="35"/>
      <c r="AL141" s="35"/>
      <c r="AM141" s="35"/>
      <c r="AN141" s="35"/>
      <c r="AO141" s="35"/>
      <c r="AP141" s="35"/>
      <c r="AQ141" s="35"/>
      <c r="AR141" s="35"/>
      <c r="AS141" s="101"/>
      <c r="AT141" s="35"/>
      <c r="AU141" s="35"/>
      <c r="AV141" s="35"/>
      <c r="AW141" s="35"/>
      <c r="AX141" s="35"/>
      <c r="AY141" s="101"/>
      <c r="AZ141" s="111"/>
      <c r="BA141" s="35"/>
      <c r="BB141" s="35"/>
      <c r="BC141" s="35"/>
      <c r="BD141" s="35"/>
      <c r="BE141" s="35"/>
      <c r="BF141" s="35"/>
      <c r="BG141" s="83">
        <v>200.0</v>
      </c>
      <c r="BH141" s="129" t="s">
        <v>4478</v>
      </c>
      <c r="BI141" s="35"/>
      <c r="BJ141" s="35"/>
      <c r="BK141" s="35"/>
      <c r="BL141" s="35"/>
      <c r="BM141" s="35"/>
      <c r="BN141" s="35"/>
      <c r="BO141" s="35"/>
      <c r="BP141" s="35"/>
      <c r="BQ141" s="35"/>
      <c r="BR141" s="35"/>
      <c r="BS141" s="35"/>
      <c r="BT141" s="35"/>
      <c r="BU141" s="35"/>
      <c r="BV141" s="35"/>
      <c r="BW141" s="35"/>
      <c r="BX141" s="35"/>
      <c r="BY141" s="35"/>
      <c r="BZ141" s="35"/>
      <c r="CA141" s="35"/>
    </row>
    <row r="142" ht="24.75" customHeight="1">
      <c r="A142" s="35"/>
      <c r="B142" s="21">
        <v>133.0</v>
      </c>
      <c r="C142" s="35"/>
      <c r="D142" s="35"/>
      <c r="E142" s="83">
        <v>200.0</v>
      </c>
      <c r="F142" s="100" t="s">
        <v>4562</v>
      </c>
      <c r="G142" s="35"/>
      <c r="H142" s="35"/>
      <c r="I142" s="83">
        <v>200.0</v>
      </c>
      <c r="J142" s="174" t="s">
        <v>4525</v>
      </c>
      <c r="K142" s="83">
        <v>200.0</v>
      </c>
      <c r="L142" s="522" t="s">
        <v>4539</v>
      </c>
      <c r="M142" s="35"/>
      <c r="N142" s="35"/>
      <c r="O142" s="35"/>
      <c r="P142" s="35"/>
      <c r="Q142" s="101"/>
      <c r="R142" s="111"/>
      <c r="S142" s="243"/>
      <c r="T142" s="536"/>
      <c r="U142" s="35"/>
      <c r="V142" s="35"/>
      <c r="W142" s="35"/>
      <c r="X142" s="35"/>
      <c r="Y142" s="83">
        <v>400.0</v>
      </c>
      <c r="Z142" s="100" t="s">
        <v>4602</v>
      </c>
      <c r="AA142" s="83">
        <v>300.0</v>
      </c>
      <c r="AB142" s="118" t="s">
        <v>4530</v>
      </c>
      <c r="AC142" s="83">
        <v>400.0</v>
      </c>
      <c r="AD142" s="100" t="s">
        <v>4489</v>
      </c>
      <c r="AE142" s="35"/>
      <c r="AF142" s="35"/>
      <c r="AG142" s="35"/>
      <c r="AI142" s="35"/>
      <c r="AJ142" s="35"/>
      <c r="AK142" s="35"/>
      <c r="AL142" s="35"/>
      <c r="AM142" s="35"/>
      <c r="AN142" s="35"/>
      <c r="AO142" s="35"/>
      <c r="AP142" s="35"/>
      <c r="AQ142" s="35"/>
      <c r="AR142" s="35"/>
      <c r="AS142" s="101"/>
      <c r="AT142" s="35"/>
      <c r="AU142" s="35"/>
      <c r="AV142" s="35"/>
      <c r="AW142" s="35"/>
      <c r="AX142" s="35"/>
      <c r="AY142" s="101"/>
      <c r="AZ142" s="111"/>
      <c r="BA142" s="35"/>
      <c r="BB142" s="35"/>
      <c r="BC142" s="35"/>
      <c r="BD142" s="35"/>
      <c r="BE142" s="35"/>
      <c r="BF142" s="35"/>
      <c r="BG142" s="83">
        <v>300.0</v>
      </c>
      <c r="BH142" s="129" t="s">
        <v>4492</v>
      </c>
      <c r="BI142" s="35"/>
      <c r="BJ142" s="35"/>
      <c r="BK142" s="35"/>
      <c r="BL142" s="35"/>
      <c r="BM142" s="35"/>
      <c r="BN142" s="35"/>
      <c r="BO142" s="35"/>
      <c r="BP142" s="35"/>
      <c r="BQ142" s="35"/>
      <c r="BR142" s="35"/>
      <c r="BS142" s="35"/>
      <c r="BT142" s="35"/>
      <c r="BU142" s="35"/>
      <c r="BV142" s="35"/>
      <c r="BW142" s="35"/>
      <c r="BX142" s="35"/>
      <c r="BY142" s="35"/>
      <c r="BZ142" s="35"/>
      <c r="CA142" s="35"/>
    </row>
    <row r="143" ht="24.75" customHeight="1">
      <c r="A143" s="35"/>
      <c r="B143" s="21">
        <v>134.0</v>
      </c>
      <c r="C143" s="35"/>
      <c r="D143" s="35"/>
      <c r="E143" s="83">
        <v>100.0</v>
      </c>
      <c r="F143" s="100" t="s">
        <v>4575</v>
      </c>
      <c r="G143" s="35"/>
      <c r="H143" s="35"/>
      <c r="I143" s="83">
        <v>200.0</v>
      </c>
      <c r="J143" s="174" t="s">
        <v>4538</v>
      </c>
      <c r="K143" s="83">
        <v>200.0</v>
      </c>
      <c r="L143" s="522" t="s">
        <v>4552</v>
      </c>
      <c r="M143" s="35"/>
      <c r="N143" s="35"/>
      <c r="O143" s="35"/>
      <c r="P143" s="35"/>
      <c r="Q143" s="101"/>
      <c r="R143" s="111"/>
      <c r="S143" s="243"/>
      <c r="T143" s="536"/>
      <c r="U143" s="35"/>
      <c r="V143" s="35"/>
      <c r="W143" s="35"/>
      <c r="X143" s="35"/>
      <c r="Y143" s="83">
        <v>500.0</v>
      </c>
      <c r="Z143" s="100" t="s">
        <v>4612</v>
      </c>
      <c r="AA143" s="83">
        <v>50.0</v>
      </c>
      <c r="AB143" s="118" t="s">
        <v>4543</v>
      </c>
      <c r="AC143" s="83">
        <v>200.0</v>
      </c>
      <c r="AD143" s="100" t="s">
        <v>4503</v>
      </c>
      <c r="AE143" s="35"/>
      <c r="AF143" s="35"/>
      <c r="AG143" s="35"/>
      <c r="AI143" s="35"/>
      <c r="AJ143" s="35"/>
      <c r="AK143" s="35"/>
      <c r="AL143" s="35"/>
      <c r="AM143" s="35"/>
      <c r="AN143" s="35"/>
      <c r="AO143" s="35"/>
      <c r="AP143" s="35"/>
      <c r="AQ143" s="35"/>
      <c r="AR143" s="35"/>
      <c r="AS143" s="101"/>
      <c r="AT143" s="35"/>
      <c r="AU143" s="35"/>
      <c r="AV143" s="35"/>
      <c r="AW143" s="35"/>
      <c r="AX143" s="35"/>
      <c r="AY143" s="101"/>
      <c r="AZ143" s="111"/>
      <c r="BA143" s="35"/>
      <c r="BB143" s="35"/>
      <c r="BC143" s="35"/>
      <c r="BD143" s="35"/>
      <c r="BE143" s="35"/>
      <c r="BF143" s="35"/>
      <c r="BG143" s="83">
        <v>0.0</v>
      </c>
      <c r="BH143" s="129" t="s">
        <v>4506</v>
      </c>
      <c r="BI143" s="35"/>
      <c r="BJ143" s="35"/>
      <c r="BK143" s="35"/>
      <c r="BL143" s="35"/>
      <c r="BM143" s="35"/>
      <c r="BN143" s="35"/>
      <c r="BO143" s="35"/>
      <c r="BP143" s="35"/>
      <c r="BQ143" s="35"/>
      <c r="BR143" s="35"/>
      <c r="BS143" s="35"/>
      <c r="BT143" s="35"/>
      <c r="BU143" s="35"/>
      <c r="BV143" s="35"/>
      <c r="BW143" s="35"/>
      <c r="BX143" s="35"/>
      <c r="BY143" s="35"/>
      <c r="BZ143" s="35"/>
      <c r="CA143" s="35"/>
    </row>
    <row r="144" ht="24.75" customHeight="1">
      <c r="A144" s="35"/>
      <c r="B144" s="21">
        <v>135.0</v>
      </c>
      <c r="C144" s="35"/>
      <c r="D144" s="35"/>
      <c r="E144" s="83">
        <v>100.0</v>
      </c>
      <c r="F144" s="100" t="s">
        <v>957</v>
      </c>
      <c r="G144" s="35"/>
      <c r="H144" s="35"/>
      <c r="I144" s="83">
        <v>200.0</v>
      </c>
      <c r="J144" s="174" t="s">
        <v>4551</v>
      </c>
      <c r="K144" s="83">
        <v>200.0</v>
      </c>
      <c r="L144" s="522" t="s">
        <v>4564</v>
      </c>
      <c r="M144" s="35"/>
      <c r="N144" s="35"/>
      <c r="O144" s="35"/>
      <c r="P144" s="35"/>
      <c r="Q144" s="101"/>
      <c r="R144" s="111"/>
      <c r="S144" s="243"/>
      <c r="T144" s="536"/>
      <c r="U144" s="35"/>
      <c r="V144" s="35"/>
      <c r="W144" s="35"/>
      <c r="X144" s="35"/>
      <c r="Y144" s="83">
        <v>100.0</v>
      </c>
      <c r="Z144" s="100" t="s">
        <v>4635</v>
      </c>
      <c r="AA144" s="83">
        <v>200.0</v>
      </c>
      <c r="AB144" s="100" t="s">
        <v>4556</v>
      </c>
      <c r="AC144" s="83">
        <v>500.0</v>
      </c>
      <c r="AD144" s="100" t="s">
        <v>4517</v>
      </c>
      <c r="AE144" s="35"/>
      <c r="AF144" s="35"/>
      <c r="AG144" s="35"/>
      <c r="AI144" s="35"/>
      <c r="AJ144" s="35"/>
      <c r="AK144" s="35"/>
      <c r="AL144" s="35"/>
      <c r="AM144" s="35"/>
      <c r="AN144" s="35"/>
      <c r="AO144" s="35"/>
      <c r="AP144" s="35"/>
      <c r="AQ144" s="35"/>
      <c r="AR144" s="35"/>
      <c r="AS144" s="101"/>
      <c r="AT144" s="35"/>
      <c r="AU144" s="35"/>
      <c r="AV144" s="35"/>
      <c r="AW144" s="35"/>
      <c r="AX144" s="35"/>
      <c r="AY144" s="101"/>
      <c r="AZ144" s="111"/>
      <c r="BA144" s="35"/>
      <c r="BB144" s="35"/>
      <c r="BC144" s="35"/>
      <c r="BD144" s="35"/>
      <c r="BE144" s="35"/>
      <c r="BF144" s="35"/>
      <c r="BG144" s="83">
        <v>400.0</v>
      </c>
      <c r="BH144" s="129" t="s">
        <v>4520</v>
      </c>
      <c r="BI144" s="35"/>
      <c r="BJ144" s="35"/>
      <c r="BK144" s="35"/>
      <c r="BL144" s="35"/>
      <c r="BM144" s="35"/>
      <c r="BN144" s="35"/>
      <c r="BO144" s="35"/>
      <c r="BP144" s="35"/>
      <c r="BQ144" s="35"/>
      <c r="BR144" s="35"/>
      <c r="BS144" s="35"/>
      <c r="BT144" s="35"/>
      <c r="BU144" s="35"/>
      <c r="BV144" s="35"/>
      <c r="BW144" s="35"/>
      <c r="BX144" s="35"/>
      <c r="BY144" s="35"/>
      <c r="BZ144" s="35"/>
      <c r="CA144" s="35"/>
    </row>
    <row r="145" ht="24.75" customHeight="1">
      <c r="A145" s="35"/>
      <c r="B145" s="21">
        <v>136.0</v>
      </c>
      <c r="C145" s="35"/>
      <c r="D145" s="35"/>
      <c r="E145" s="83">
        <v>200.0</v>
      </c>
      <c r="F145" s="100" t="s">
        <v>4598</v>
      </c>
      <c r="G145" s="35"/>
      <c r="H145" s="35"/>
      <c r="I145" s="83">
        <v>200.0</v>
      </c>
      <c r="J145" s="174" t="s">
        <v>4563</v>
      </c>
      <c r="K145" s="83">
        <v>200.0</v>
      </c>
      <c r="L145" s="522" t="s">
        <v>4577</v>
      </c>
      <c r="M145" s="35"/>
      <c r="N145" s="35"/>
      <c r="O145" s="35"/>
      <c r="P145" s="35"/>
      <c r="Q145" s="101"/>
      <c r="R145" s="111"/>
      <c r="S145" s="243"/>
      <c r="T145" s="536"/>
      <c r="U145" s="35"/>
      <c r="V145" s="35"/>
      <c r="W145" s="35"/>
      <c r="X145" s="35"/>
      <c r="Y145" s="83">
        <v>200.0</v>
      </c>
      <c r="Z145" s="100" t="s">
        <v>4646</v>
      </c>
      <c r="AA145" s="83">
        <v>50.0</v>
      </c>
      <c r="AB145" s="118" t="s">
        <v>4568</v>
      </c>
      <c r="AC145" s="83">
        <v>200.0</v>
      </c>
      <c r="AD145" s="100" t="s">
        <v>4531</v>
      </c>
      <c r="AE145" s="35"/>
      <c r="AF145" s="35"/>
      <c r="AG145" s="35"/>
      <c r="AI145" s="35"/>
      <c r="AJ145" s="35"/>
      <c r="AK145" s="35"/>
      <c r="AL145" s="35"/>
      <c r="AM145" s="35"/>
      <c r="AN145" s="35"/>
      <c r="AO145" s="35"/>
      <c r="AP145" s="35"/>
      <c r="AQ145" s="35"/>
      <c r="AR145" s="35"/>
      <c r="AS145" s="101"/>
      <c r="AT145" s="35"/>
      <c r="AU145" s="35"/>
      <c r="AV145" s="35"/>
      <c r="AW145" s="35"/>
      <c r="AX145" s="35"/>
      <c r="AY145" s="101"/>
      <c r="AZ145" s="111"/>
      <c r="BA145" s="35"/>
      <c r="BB145" s="35"/>
      <c r="BC145" s="35"/>
      <c r="BD145" s="35"/>
      <c r="BE145" s="35"/>
      <c r="BF145" s="35"/>
      <c r="BG145" s="83">
        <v>400.0</v>
      </c>
      <c r="BH145" s="129" t="s">
        <v>4533</v>
      </c>
      <c r="BI145" s="35"/>
      <c r="BJ145" s="35"/>
      <c r="BK145" s="35"/>
      <c r="BL145" s="35"/>
      <c r="BM145" s="35"/>
      <c r="BN145" s="35"/>
      <c r="BO145" s="35"/>
      <c r="BP145" s="35"/>
      <c r="BQ145" s="35"/>
      <c r="BR145" s="35"/>
      <c r="BS145" s="35"/>
      <c r="BT145" s="35"/>
      <c r="BU145" s="35"/>
      <c r="BV145" s="35"/>
      <c r="BW145" s="35"/>
      <c r="BX145" s="35"/>
      <c r="BY145" s="35"/>
      <c r="BZ145" s="35"/>
      <c r="CA145" s="35"/>
    </row>
    <row r="146" ht="24.75" customHeight="1">
      <c r="A146" s="35"/>
      <c r="B146" s="21">
        <v>137.0</v>
      </c>
      <c r="C146" s="35"/>
      <c r="D146" s="35"/>
      <c r="E146" s="83">
        <v>300.0</v>
      </c>
      <c r="F146" s="100" t="s">
        <v>2018</v>
      </c>
      <c r="G146" s="35"/>
      <c r="H146" s="35"/>
      <c r="I146" s="83">
        <v>200.0</v>
      </c>
      <c r="J146" s="174" t="s">
        <v>4576</v>
      </c>
      <c r="K146" s="83">
        <v>200.0</v>
      </c>
      <c r="L146" s="522" t="s">
        <v>4589</v>
      </c>
      <c r="M146" s="35"/>
      <c r="N146" s="35"/>
      <c r="O146" s="35"/>
      <c r="P146" s="35"/>
      <c r="Q146" s="101"/>
      <c r="R146" s="111"/>
      <c r="S146" s="243"/>
      <c r="T146" s="536"/>
      <c r="U146" s="35"/>
      <c r="V146" s="35"/>
      <c r="W146" s="35"/>
      <c r="X146" s="35"/>
      <c r="Y146" s="83">
        <v>300.0</v>
      </c>
      <c r="Z146" s="118" t="s">
        <v>4669</v>
      </c>
      <c r="AA146" s="83">
        <v>100.0</v>
      </c>
      <c r="AB146" s="100" t="s">
        <v>4581</v>
      </c>
      <c r="AC146" s="83">
        <v>400.0</v>
      </c>
      <c r="AD146" s="100" t="s">
        <v>4544</v>
      </c>
      <c r="AE146" s="35"/>
      <c r="AF146" s="35"/>
      <c r="AG146" s="35"/>
      <c r="AI146" s="35"/>
      <c r="AJ146" s="35"/>
      <c r="AK146" s="35"/>
      <c r="AL146" s="35"/>
      <c r="AM146" s="35"/>
      <c r="AN146" s="35"/>
      <c r="AO146" s="35"/>
      <c r="AP146" s="35"/>
      <c r="AQ146" s="35"/>
      <c r="AR146" s="35"/>
      <c r="AS146" s="101"/>
      <c r="AT146" s="35"/>
      <c r="AU146" s="35"/>
      <c r="AV146" s="35"/>
      <c r="AW146" s="35"/>
      <c r="AX146" s="35"/>
      <c r="AY146" s="101"/>
      <c r="AZ146" s="111"/>
      <c r="BA146" s="35"/>
      <c r="BB146" s="35"/>
      <c r="BC146" s="35"/>
      <c r="BD146" s="35"/>
      <c r="BE146" s="35"/>
      <c r="BF146" s="35"/>
      <c r="BG146" s="83">
        <v>400.0</v>
      </c>
      <c r="BH146" s="129" t="s">
        <v>4546</v>
      </c>
      <c r="BI146" s="35"/>
      <c r="BJ146" s="35"/>
      <c r="BK146" s="35"/>
      <c r="BL146" s="35"/>
      <c r="BM146" s="35"/>
      <c r="BN146" s="35"/>
      <c r="BO146" s="35"/>
      <c r="BP146" s="35"/>
      <c r="BQ146" s="35"/>
      <c r="BR146" s="35"/>
      <c r="BS146" s="35"/>
      <c r="BT146" s="35"/>
      <c r="BU146" s="35"/>
      <c r="BV146" s="35"/>
      <c r="BW146" s="35"/>
      <c r="BX146" s="35"/>
      <c r="BY146" s="35"/>
      <c r="BZ146" s="35"/>
      <c r="CA146" s="35"/>
    </row>
    <row r="147" ht="24.75" customHeight="1">
      <c r="A147" s="35"/>
      <c r="B147" s="21">
        <v>138.0</v>
      </c>
      <c r="C147" s="35"/>
      <c r="D147" s="35"/>
      <c r="E147" s="83">
        <v>300.0</v>
      </c>
      <c r="F147" s="100" t="s">
        <v>4620</v>
      </c>
      <c r="G147" s="35"/>
      <c r="H147" s="35"/>
      <c r="I147" s="83">
        <v>200.0</v>
      </c>
      <c r="J147" s="174" t="s">
        <v>4588</v>
      </c>
      <c r="K147" s="83">
        <v>200.0</v>
      </c>
      <c r="L147" s="522" t="s">
        <v>4600</v>
      </c>
      <c r="M147" s="35"/>
      <c r="N147" s="35"/>
      <c r="O147" s="35"/>
      <c r="P147" s="35"/>
      <c r="Q147" s="101"/>
      <c r="R147" s="111"/>
      <c r="S147" s="243"/>
      <c r="T147" s="536"/>
      <c r="U147" s="35"/>
      <c r="V147" s="35"/>
      <c r="W147" s="35"/>
      <c r="X147" s="35"/>
      <c r="Y147" s="83">
        <v>100.0</v>
      </c>
      <c r="Z147" s="100" t="s">
        <v>4693</v>
      </c>
      <c r="AA147" s="83">
        <v>100.0</v>
      </c>
      <c r="AB147" s="100" t="s">
        <v>4592</v>
      </c>
      <c r="AC147" s="83">
        <v>600.0</v>
      </c>
      <c r="AD147" s="100" t="s">
        <v>4557</v>
      </c>
      <c r="AE147" s="35"/>
      <c r="AF147" s="35"/>
      <c r="AG147" s="35"/>
      <c r="AI147" s="35"/>
      <c r="AJ147" s="35"/>
      <c r="AK147" s="35"/>
      <c r="AL147" s="35"/>
      <c r="AM147" s="35"/>
      <c r="AN147" s="35"/>
      <c r="AO147" s="35"/>
      <c r="AP147" s="35"/>
      <c r="AQ147" s="35"/>
      <c r="AR147" s="35"/>
      <c r="AS147" s="101"/>
      <c r="AT147" s="35"/>
      <c r="AU147" s="35"/>
      <c r="AV147" s="35"/>
      <c r="AW147" s="35"/>
      <c r="AX147" s="35"/>
      <c r="AY147" s="101"/>
      <c r="AZ147" s="111"/>
      <c r="BA147" s="35"/>
      <c r="BB147" s="35"/>
      <c r="BC147" s="35"/>
      <c r="BD147" s="35"/>
      <c r="BE147" s="35"/>
      <c r="BF147" s="35"/>
      <c r="BG147" s="83">
        <v>200.0</v>
      </c>
      <c r="BH147" s="129" t="s">
        <v>4559</v>
      </c>
      <c r="BI147" s="35"/>
      <c r="BJ147" s="35"/>
      <c r="BK147" s="35"/>
      <c r="BL147" s="35"/>
      <c r="BM147" s="35"/>
      <c r="BN147" s="35"/>
      <c r="BO147" s="35"/>
      <c r="BP147" s="35"/>
      <c r="BQ147" s="35"/>
      <c r="BR147" s="35"/>
      <c r="BS147" s="35"/>
      <c r="BT147" s="35"/>
      <c r="BU147" s="35"/>
      <c r="BV147" s="35"/>
      <c r="BW147" s="35"/>
      <c r="BX147" s="35"/>
      <c r="BY147" s="35"/>
      <c r="BZ147" s="35"/>
      <c r="CA147" s="35"/>
    </row>
    <row r="148" ht="24.75" customHeight="1">
      <c r="A148" s="35"/>
      <c r="B148" s="21">
        <v>139.0</v>
      </c>
      <c r="C148" s="35"/>
      <c r="D148" s="35"/>
      <c r="E148" s="83">
        <v>100.0</v>
      </c>
      <c r="F148" s="100" t="s">
        <v>4631</v>
      </c>
      <c r="G148" s="35"/>
      <c r="H148" s="35"/>
      <c r="I148" s="83">
        <v>200.0</v>
      </c>
      <c r="J148" s="174" t="s">
        <v>4599</v>
      </c>
      <c r="K148" s="83">
        <v>200.0</v>
      </c>
      <c r="L148" s="522" t="s">
        <v>4610</v>
      </c>
      <c r="M148" s="35"/>
      <c r="N148" s="35"/>
      <c r="O148" s="35"/>
      <c r="P148" s="35"/>
      <c r="Q148" s="101"/>
      <c r="R148" s="111"/>
      <c r="S148" s="243"/>
      <c r="T148" s="536"/>
      <c r="U148" s="35"/>
      <c r="V148" s="35"/>
      <c r="W148" s="35"/>
      <c r="X148" s="35"/>
      <c r="Y148" s="83">
        <v>100.0</v>
      </c>
      <c r="Z148" s="100" t="s">
        <v>4705</v>
      </c>
      <c r="AA148" s="83">
        <v>50.0</v>
      </c>
      <c r="AB148" s="100" t="s">
        <v>4603</v>
      </c>
      <c r="AC148" s="83">
        <v>300.0</v>
      </c>
      <c r="AD148" s="100" t="s">
        <v>4569</v>
      </c>
      <c r="AE148" s="35"/>
      <c r="AF148" s="35"/>
      <c r="AG148" s="35"/>
      <c r="AI148" s="35"/>
      <c r="AJ148" s="35"/>
      <c r="AK148" s="35"/>
      <c r="AL148" s="35"/>
      <c r="AM148" s="35"/>
      <c r="AN148" s="35"/>
      <c r="AO148" s="35"/>
      <c r="AP148" s="35"/>
      <c r="AQ148" s="35"/>
      <c r="AR148" s="35"/>
      <c r="AS148" s="101"/>
      <c r="AT148" s="35"/>
      <c r="AU148" s="35"/>
      <c r="AV148" s="35"/>
      <c r="AW148" s="35"/>
      <c r="AX148" s="35"/>
      <c r="AY148" s="101"/>
      <c r="AZ148" s="111"/>
      <c r="BA148" s="35"/>
      <c r="BB148" s="35"/>
      <c r="BC148" s="35"/>
      <c r="BD148" s="35"/>
      <c r="BE148" s="35"/>
      <c r="BF148" s="35"/>
      <c r="BG148" s="83">
        <v>300.0</v>
      </c>
      <c r="BH148" s="129" t="s">
        <v>4571</v>
      </c>
      <c r="BI148" s="35"/>
      <c r="BJ148" s="35"/>
      <c r="BK148" s="35"/>
      <c r="BL148" s="35"/>
      <c r="BM148" s="35"/>
      <c r="BN148" s="35"/>
      <c r="BO148" s="35"/>
      <c r="BP148" s="35"/>
      <c r="BQ148" s="35"/>
      <c r="BR148" s="35"/>
      <c r="BS148" s="35"/>
      <c r="BT148" s="35"/>
      <c r="BU148" s="35"/>
      <c r="BV148" s="35"/>
      <c r="BW148" s="35"/>
      <c r="BX148" s="35"/>
      <c r="BY148" s="35"/>
      <c r="BZ148" s="35"/>
      <c r="CA148" s="35"/>
    </row>
    <row r="149" ht="24.75" customHeight="1">
      <c r="A149" s="35"/>
      <c r="B149" s="21">
        <v>140.0</v>
      </c>
      <c r="C149" s="35"/>
      <c r="D149" s="35"/>
      <c r="E149" s="83">
        <v>100.0</v>
      </c>
      <c r="F149" s="100" t="s">
        <v>4642</v>
      </c>
      <c r="G149" s="35"/>
      <c r="H149" s="35"/>
      <c r="I149" s="83">
        <v>200.0</v>
      </c>
      <c r="J149" s="174" t="s">
        <v>4609</v>
      </c>
      <c r="K149" s="83">
        <v>200.0</v>
      </c>
      <c r="L149" s="522" t="s">
        <v>4622</v>
      </c>
      <c r="M149" s="35"/>
      <c r="N149" s="35"/>
      <c r="O149" s="35"/>
      <c r="P149" s="35"/>
      <c r="Q149" s="101"/>
      <c r="R149" s="111"/>
      <c r="S149" s="243"/>
      <c r="T149" s="536"/>
      <c r="U149" s="35"/>
      <c r="V149" s="35"/>
      <c r="W149" s="35"/>
      <c r="X149" s="35"/>
      <c r="Y149" s="83">
        <v>200.0</v>
      </c>
      <c r="Z149" s="118" t="s">
        <v>4716</v>
      </c>
      <c r="AA149" s="83">
        <v>100.0</v>
      </c>
      <c r="AB149" s="118" t="s">
        <v>4613</v>
      </c>
      <c r="AC149" s="83">
        <v>200.0</v>
      </c>
      <c r="AD149" s="100" t="s">
        <v>4582</v>
      </c>
      <c r="AE149" s="35"/>
      <c r="AF149" s="35"/>
      <c r="AG149" s="35"/>
      <c r="AI149" s="35"/>
      <c r="AJ149" s="35"/>
      <c r="AK149" s="35"/>
      <c r="AL149" s="35"/>
      <c r="AM149" s="35"/>
      <c r="AN149" s="35"/>
      <c r="AO149" s="35"/>
      <c r="AP149" s="35"/>
      <c r="AQ149" s="35"/>
      <c r="AR149" s="35"/>
      <c r="AS149" s="101"/>
      <c r="AT149" s="35"/>
      <c r="AU149" s="35"/>
      <c r="AV149" s="35"/>
      <c r="AW149" s="35"/>
      <c r="AX149" s="35"/>
      <c r="AY149" s="101"/>
      <c r="AZ149" s="111"/>
      <c r="BA149" s="35"/>
      <c r="BB149" s="35"/>
      <c r="BC149" s="35"/>
      <c r="BD149" s="35"/>
      <c r="BE149" s="35"/>
      <c r="BF149" s="35"/>
      <c r="BG149" s="83">
        <v>400.0</v>
      </c>
      <c r="BH149" s="129" t="s">
        <v>4584</v>
      </c>
      <c r="BI149" s="35"/>
      <c r="BJ149" s="35"/>
      <c r="BK149" s="35"/>
      <c r="BL149" s="35"/>
      <c r="BM149" s="35"/>
      <c r="BN149" s="35"/>
      <c r="BO149" s="35"/>
      <c r="BP149" s="35"/>
      <c r="BQ149" s="35"/>
      <c r="BR149" s="35"/>
      <c r="BS149" s="35"/>
      <c r="BT149" s="35"/>
      <c r="BU149" s="35"/>
      <c r="BV149" s="35"/>
      <c r="BW149" s="35"/>
      <c r="BX149" s="35"/>
      <c r="BY149" s="35"/>
      <c r="BZ149" s="35"/>
      <c r="CA149" s="35"/>
    </row>
    <row r="150" ht="24.75" customHeight="1">
      <c r="A150" s="35"/>
      <c r="B150" s="21">
        <v>141.0</v>
      </c>
      <c r="C150" s="35"/>
      <c r="D150" s="35"/>
      <c r="E150" s="83">
        <v>50.0</v>
      </c>
      <c r="F150" s="100" t="s">
        <v>4654</v>
      </c>
      <c r="G150" s="35"/>
      <c r="H150" s="35"/>
      <c r="I150" s="83">
        <v>200.0</v>
      </c>
      <c r="J150" s="174" t="s">
        <v>4621</v>
      </c>
      <c r="K150" s="83">
        <v>200.0</v>
      </c>
      <c r="L150" s="522" t="s">
        <v>4633</v>
      </c>
      <c r="M150" s="35"/>
      <c r="N150" s="35"/>
      <c r="O150" s="35"/>
      <c r="P150" s="35"/>
      <c r="Q150" s="101"/>
      <c r="R150" s="111"/>
      <c r="S150" s="243"/>
      <c r="T150" s="536"/>
      <c r="U150" s="35"/>
      <c r="V150" s="35"/>
      <c r="W150" s="35"/>
      <c r="X150" s="35"/>
      <c r="Y150" s="83">
        <v>200.0</v>
      </c>
      <c r="Z150" s="100" t="s">
        <v>4738</v>
      </c>
      <c r="AA150" s="83">
        <v>100.0</v>
      </c>
      <c r="AB150" s="118" t="s">
        <v>4624</v>
      </c>
      <c r="AC150" s="83">
        <v>300.0</v>
      </c>
      <c r="AD150" s="100" t="s">
        <v>4593</v>
      </c>
      <c r="AE150" s="35"/>
      <c r="AF150" s="35"/>
      <c r="AG150" s="35"/>
      <c r="AI150" s="35"/>
      <c r="AJ150" s="35"/>
      <c r="AK150" s="35"/>
      <c r="AL150" s="35"/>
      <c r="AM150" s="35"/>
      <c r="AN150" s="35"/>
      <c r="AO150" s="35"/>
      <c r="AP150" s="35"/>
      <c r="AQ150" s="35"/>
      <c r="AR150" s="35"/>
      <c r="AS150" s="101"/>
      <c r="AT150" s="35"/>
      <c r="AU150" s="35"/>
      <c r="AV150" s="35"/>
      <c r="AW150" s="35"/>
      <c r="AX150" s="35"/>
      <c r="AY150" s="101"/>
      <c r="AZ150" s="111"/>
      <c r="BA150" s="35"/>
      <c r="BB150" s="35"/>
      <c r="BC150" s="35"/>
      <c r="BD150" s="35"/>
      <c r="BE150" s="35"/>
      <c r="BF150" s="35"/>
      <c r="BG150" s="83">
        <v>800.0</v>
      </c>
      <c r="BH150" s="129" t="s">
        <v>4595</v>
      </c>
      <c r="BI150" s="35"/>
      <c r="BJ150" s="35"/>
      <c r="BK150" s="35"/>
      <c r="BL150" s="35"/>
      <c r="BM150" s="35"/>
      <c r="BN150" s="35"/>
      <c r="BO150" s="35"/>
      <c r="BP150" s="35"/>
      <c r="BQ150" s="35"/>
      <c r="BR150" s="35"/>
      <c r="BS150" s="35"/>
      <c r="BT150" s="35"/>
      <c r="BU150" s="35"/>
      <c r="BV150" s="35"/>
      <c r="BW150" s="35"/>
      <c r="BX150" s="35"/>
      <c r="BY150" s="35"/>
      <c r="BZ150" s="35"/>
      <c r="CA150" s="35"/>
    </row>
    <row r="151" ht="24.75" customHeight="1">
      <c r="A151" s="35"/>
      <c r="B151" s="21">
        <v>142.0</v>
      </c>
      <c r="C151" s="35"/>
      <c r="D151" s="35"/>
      <c r="E151" s="83">
        <v>100.0</v>
      </c>
      <c r="F151" s="100" t="s">
        <v>4665</v>
      </c>
      <c r="G151" s="35"/>
      <c r="H151" s="35"/>
      <c r="I151" s="83">
        <v>200.0</v>
      </c>
      <c r="J151" s="174" t="s">
        <v>4632</v>
      </c>
      <c r="K151" s="83">
        <v>200.0</v>
      </c>
      <c r="L151" s="522" t="s">
        <v>4644</v>
      </c>
      <c r="M151" s="35"/>
      <c r="N151" s="35"/>
      <c r="O151" s="35"/>
      <c r="P151" s="35"/>
      <c r="Q151" s="101"/>
      <c r="R151" s="111"/>
      <c r="S151" s="243"/>
      <c r="T151" s="536"/>
      <c r="U151" s="35"/>
      <c r="V151" s="35"/>
      <c r="W151" s="35"/>
      <c r="X151" s="35"/>
      <c r="Y151" s="83">
        <v>200.0</v>
      </c>
      <c r="Z151" s="100" t="s">
        <v>4749</v>
      </c>
      <c r="AA151" s="83">
        <v>200.0</v>
      </c>
      <c r="AB151" s="174" t="s">
        <v>4636</v>
      </c>
      <c r="AC151" s="83">
        <v>200.0</v>
      </c>
      <c r="AD151" s="100" t="s">
        <v>4604</v>
      </c>
      <c r="AE151" s="35"/>
      <c r="AF151" s="35"/>
      <c r="AG151" s="35"/>
      <c r="AI151" s="35"/>
      <c r="AJ151" s="35"/>
      <c r="AK151" s="35"/>
      <c r="AL151" s="35"/>
      <c r="AM151" s="35"/>
      <c r="AN151" s="35"/>
      <c r="AO151" s="35"/>
      <c r="AP151" s="35"/>
      <c r="AQ151" s="35"/>
      <c r="AR151" s="35"/>
      <c r="AS151" s="101"/>
      <c r="AT151" s="35"/>
      <c r="AU151" s="35"/>
      <c r="AV151" s="35"/>
      <c r="AW151" s="35"/>
      <c r="AX151" s="35"/>
      <c r="AY151" s="101"/>
      <c r="AZ151" s="111"/>
      <c r="BA151" s="35"/>
      <c r="BB151" s="35"/>
      <c r="BC151" s="35"/>
      <c r="BD151" s="35"/>
      <c r="BE151" s="35"/>
      <c r="BF151" s="35"/>
      <c r="BG151" s="83">
        <v>200.0</v>
      </c>
      <c r="BH151" s="129" t="s">
        <v>4605</v>
      </c>
      <c r="BI151" s="35"/>
      <c r="BJ151" s="35"/>
      <c r="BK151" s="35"/>
      <c r="BL151" s="35"/>
      <c r="BM151" s="35"/>
      <c r="BN151" s="35"/>
      <c r="BO151" s="35"/>
      <c r="BP151" s="35"/>
      <c r="BQ151" s="35"/>
      <c r="BR151" s="35"/>
      <c r="BS151" s="35"/>
      <c r="BT151" s="35"/>
      <c r="BU151" s="35"/>
      <c r="BV151" s="35"/>
      <c r="BW151" s="35"/>
      <c r="BX151" s="35"/>
      <c r="BY151" s="35"/>
      <c r="BZ151" s="35"/>
      <c r="CA151" s="35"/>
    </row>
    <row r="152" ht="24.75" customHeight="1">
      <c r="A152" s="35"/>
      <c r="B152" s="21">
        <v>143.0</v>
      </c>
      <c r="C152" s="35"/>
      <c r="D152" s="35"/>
      <c r="E152" s="83">
        <v>100.0</v>
      </c>
      <c r="F152" s="100" t="s">
        <v>2119</v>
      </c>
      <c r="G152" s="35"/>
      <c r="H152" s="35"/>
      <c r="I152" s="83">
        <v>200.0</v>
      </c>
      <c r="J152" s="174" t="s">
        <v>4643</v>
      </c>
      <c r="K152" s="83">
        <v>200.0</v>
      </c>
      <c r="L152" s="522" t="s">
        <v>4656</v>
      </c>
      <c r="M152" s="35"/>
      <c r="N152" s="35"/>
      <c r="O152" s="35"/>
      <c r="P152" s="35"/>
      <c r="Q152" s="101"/>
      <c r="R152" s="111"/>
      <c r="S152" s="243"/>
      <c r="T152" s="536"/>
      <c r="U152" s="35"/>
      <c r="V152" s="35"/>
      <c r="W152" s="35"/>
      <c r="X152" s="35"/>
      <c r="Y152" s="83">
        <v>200.0</v>
      </c>
      <c r="Z152" s="100" t="s">
        <v>4760</v>
      </c>
      <c r="AA152" s="83">
        <v>200.0</v>
      </c>
      <c r="AB152" s="174" t="s">
        <v>4647</v>
      </c>
      <c r="AC152" s="83">
        <v>300.0</v>
      </c>
      <c r="AD152" s="100" t="s">
        <v>4614</v>
      </c>
      <c r="AE152" s="35"/>
      <c r="AF152" s="35"/>
      <c r="AG152" s="35"/>
      <c r="AI152" s="35"/>
      <c r="AJ152" s="35"/>
      <c r="AK152" s="35"/>
      <c r="AL152" s="35"/>
      <c r="AM152" s="35"/>
      <c r="AN152" s="35"/>
      <c r="AO152" s="35"/>
      <c r="AP152" s="35"/>
      <c r="AQ152" s="35"/>
      <c r="AR152" s="35"/>
      <c r="AS152" s="101"/>
      <c r="AT152" s="35"/>
      <c r="AU152" s="35"/>
      <c r="AV152" s="35"/>
      <c r="AW152" s="35"/>
      <c r="AX152" s="35"/>
      <c r="AY152" s="101"/>
      <c r="AZ152" s="111"/>
      <c r="BA152" s="35"/>
      <c r="BB152" s="35"/>
      <c r="BC152" s="35"/>
      <c r="BD152" s="35"/>
      <c r="BE152" s="35"/>
      <c r="BF152" s="35"/>
      <c r="BG152" s="83">
        <v>200.0</v>
      </c>
      <c r="BH152" s="129" t="s">
        <v>4616</v>
      </c>
      <c r="BI152" s="35"/>
      <c r="BJ152" s="35"/>
      <c r="BK152" s="35"/>
      <c r="BL152" s="35"/>
      <c r="BM152" s="35"/>
      <c r="BN152" s="35"/>
      <c r="BO152" s="35"/>
      <c r="BP152" s="35"/>
      <c r="BQ152" s="35"/>
      <c r="BR152" s="35"/>
      <c r="BS152" s="35"/>
      <c r="BT152" s="35"/>
      <c r="BU152" s="35"/>
      <c r="BV152" s="35"/>
      <c r="BW152" s="35"/>
      <c r="BX152" s="35"/>
      <c r="BY152" s="35"/>
      <c r="BZ152" s="35"/>
      <c r="CA152" s="35"/>
    </row>
    <row r="153" ht="24.75" customHeight="1">
      <c r="A153" s="35"/>
      <c r="B153" s="21">
        <v>144.0</v>
      </c>
      <c r="C153" s="35"/>
      <c r="D153" s="35"/>
      <c r="E153" s="83">
        <v>100.0</v>
      </c>
      <c r="F153" s="100" t="s">
        <v>4701</v>
      </c>
      <c r="G153" s="35"/>
      <c r="H153" s="35"/>
      <c r="I153" s="83">
        <v>200.0</v>
      </c>
      <c r="J153" s="174" t="s">
        <v>4655</v>
      </c>
      <c r="K153" s="83">
        <v>200.0</v>
      </c>
      <c r="L153" s="522" t="s">
        <v>4667</v>
      </c>
      <c r="M153" s="35"/>
      <c r="N153" s="35"/>
      <c r="O153" s="35"/>
      <c r="P153" s="35"/>
      <c r="Q153" s="101"/>
      <c r="R153" s="111"/>
      <c r="S153" s="243"/>
      <c r="T153" s="536"/>
      <c r="U153" s="35"/>
      <c r="V153" s="35"/>
      <c r="W153" s="35"/>
      <c r="X153" s="35"/>
      <c r="Y153" s="83">
        <v>200.0</v>
      </c>
      <c r="Z153" s="100" t="s">
        <v>4771</v>
      </c>
      <c r="AA153" s="83">
        <v>200.0</v>
      </c>
      <c r="AB153" s="158" t="s">
        <v>4659</v>
      </c>
      <c r="AC153" s="83">
        <v>500.0</v>
      </c>
      <c r="AD153" s="100" t="s">
        <v>4625</v>
      </c>
      <c r="AE153" s="35"/>
      <c r="AF153" s="35"/>
      <c r="AG153" s="35"/>
      <c r="AI153" s="35"/>
      <c r="AJ153" s="35"/>
      <c r="AK153" s="35"/>
      <c r="AL153" s="35"/>
      <c r="AM153" s="35"/>
      <c r="AN153" s="35"/>
      <c r="AO153" s="35"/>
      <c r="AP153" s="35"/>
      <c r="AQ153" s="35"/>
      <c r="AR153" s="35"/>
      <c r="AS153" s="101"/>
      <c r="AT153" s="35"/>
      <c r="AU153" s="35"/>
      <c r="AV153" s="35"/>
      <c r="AW153" s="35"/>
      <c r="AX153" s="35"/>
      <c r="AY153" s="101"/>
      <c r="AZ153" s="111"/>
      <c r="BA153" s="35"/>
      <c r="BB153" s="35"/>
      <c r="BC153" s="35"/>
      <c r="BD153" s="35"/>
      <c r="BE153" s="35"/>
      <c r="BF153" s="35"/>
      <c r="BG153" s="83">
        <v>200.0</v>
      </c>
      <c r="BH153" s="539" t="s">
        <v>4627</v>
      </c>
      <c r="BI153" s="35"/>
      <c r="BJ153" s="35"/>
      <c r="BK153" s="35"/>
      <c r="BL153" s="35"/>
      <c r="BM153" s="35"/>
      <c r="BN153" s="35"/>
      <c r="BO153" s="35"/>
      <c r="BP153" s="35"/>
      <c r="BQ153" s="35"/>
      <c r="BR153" s="35"/>
      <c r="BS153" s="35"/>
      <c r="BT153" s="35"/>
      <c r="BU153" s="35"/>
      <c r="BV153" s="35"/>
      <c r="BW153" s="35"/>
      <c r="BX153" s="35"/>
      <c r="BY153" s="35"/>
      <c r="BZ153" s="35"/>
      <c r="CA153" s="35"/>
    </row>
    <row r="154" ht="24.75" customHeight="1">
      <c r="A154" s="35"/>
      <c r="B154" s="21">
        <v>145.0</v>
      </c>
      <c r="C154" s="35"/>
      <c r="D154" s="35"/>
      <c r="E154" s="83">
        <v>50.0</v>
      </c>
      <c r="F154" s="100" t="s">
        <v>4712</v>
      </c>
      <c r="G154" s="35"/>
      <c r="H154" s="35"/>
      <c r="I154" s="83">
        <v>200.0</v>
      </c>
      <c r="J154" s="174" t="s">
        <v>4666</v>
      </c>
      <c r="K154" s="83">
        <v>200.0</v>
      </c>
      <c r="L154" s="522" t="s">
        <v>4680</v>
      </c>
      <c r="M154" s="35"/>
      <c r="N154" s="35"/>
      <c r="O154" s="35"/>
      <c r="P154" s="35"/>
      <c r="Q154" s="101"/>
      <c r="R154" s="111"/>
      <c r="S154" s="243"/>
      <c r="T154" s="536"/>
      <c r="U154" s="35"/>
      <c r="V154" s="35"/>
      <c r="W154" s="35"/>
      <c r="X154" s="35"/>
      <c r="Y154" s="83">
        <v>500.0</v>
      </c>
      <c r="Z154" s="100" t="s">
        <v>4782</v>
      </c>
      <c r="AA154" s="83">
        <v>200.0</v>
      </c>
      <c r="AB154" s="174" t="s">
        <v>4670</v>
      </c>
      <c r="AC154" s="83">
        <v>100.0</v>
      </c>
      <c r="AD154" s="100" t="s">
        <v>4637</v>
      </c>
      <c r="AE154" s="35"/>
      <c r="AF154" s="35"/>
      <c r="AG154" s="35"/>
      <c r="AI154" s="35"/>
      <c r="AJ154" s="35"/>
      <c r="AK154" s="35"/>
      <c r="AL154" s="35"/>
      <c r="AM154" s="35"/>
      <c r="AN154" s="35"/>
      <c r="AO154" s="35"/>
      <c r="AP154" s="35"/>
      <c r="AQ154" s="35"/>
      <c r="AR154" s="35"/>
      <c r="AS154" s="101"/>
      <c r="AT154" s="35"/>
      <c r="AU154" s="35"/>
      <c r="AV154" s="35"/>
      <c r="AW154" s="35"/>
      <c r="AX154" s="35"/>
      <c r="AY154" s="101"/>
      <c r="AZ154" s="111"/>
      <c r="BA154" s="35"/>
      <c r="BB154" s="35"/>
      <c r="BC154" s="35"/>
      <c r="BD154" s="35"/>
      <c r="BE154" s="35"/>
      <c r="BF154" s="35"/>
      <c r="BG154" s="142">
        <v>500.0</v>
      </c>
      <c r="BH154" s="540" t="s">
        <v>4638</v>
      </c>
      <c r="BI154" s="35"/>
      <c r="BJ154" s="35"/>
      <c r="BK154" s="35"/>
      <c r="BL154" s="35"/>
      <c r="BM154" s="35"/>
      <c r="BN154" s="35"/>
      <c r="BO154" s="35"/>
      <c r="BP154" s="35"/>
      <c r="BQ154" s="35"/>
      <c r="BR154" s="35"/>
      <c r="BS154" s="35"/>
      <c r="BT154" s="35"/>
      <c r="BU154" s="35"/>
      <c r="BV154" s="35"/>
      <c r="BW154" s="35"/>
      <c r="BX154" s="35"/>
      <c r="BY154" s="35"/>
      <c r="BZ154" s="35"/>
      <c r="CA154" s="35"/>
    </row>
    <row r="155" ht="24.75" customHeight="1">
      <c r="A155" s="35"/>
      <c r="B155" s="21">
        <v>146.0</v>
      </c>
      <c r="C155" s="35"/>
      <c r="D155" s="35"/>
      <c r="E155" s="83">
        <v>100.0</v>
      </c>
      <c r="F155" s="100" t="s">
        <v>4734</v>
      </c>
      <c r="G155" s="35"/>
      <c r="H155" s="35"/>
      <c r="I155" s="83">
        <v>100.0</v>
      </c>
      <c r="J155" s="174" t="s">
        <v>4679</v>
      </c>
      <c r="K155" s="83">
        <v>200.0</v>
      </c>
      <c r="L155" s="522" t="s">
        <v>4691</v>
      </c>
      <c r="M155" s="35"/>
      <c r="N155" s="35"/>
      <c r="O155" s="35"/>
      <c r="P155" s="35"/>
      <c r="Q155" s="101"/>
      <c r="R155" s="111"/>
      <c r="S155" s="243"/>
      <c r="T155" s="536"/>
      <c r="U155" s="35"/>
      <c r="V155" s="35"/>
      <c r="W155" s="35"/>
      <c r="X155" s="35"/>
      <c r="Y155" s="83">
        <v>200.0</v>
      </c>
      <c r="Z155" s="100" t="s">
        <v>4793</v>
      </c>
      <c r="AA155" s="83">
        <v>200.0</v>
      </c>
      <c r="AB155" s="174" t="s">
        <v>4683</v>
      </c>
      <c r="AC155" s="83">
        <v>200.0</v>
      </c>
      <c r="AD155" s="100" t="s">
        <v>4648</v>
      </c>
      <c r="AE155" s="35"/>
      <c r="AF155" s="35"/>
      <c r="AG155" s="35"/>
      <c r="AI155" s="35"/>
      <c r="AJ155" s="35"/>
      <c r="AK155" s="35"/>
      <c r="AL155" s="35"/>
      <c r="AM155" s="35"/>
      <c r="AN155" s="35"/>
      <c r="AO155" s="35"/>
      <c r="AP155" s="35"/>
      <c r="AQ155" s="35"/>
      <c r="AR155" s="35"/>
      <c r="AS155" s="101"/>
      <c r="AT155" s="35"/>
      <c r="AU155" s="35"/>
      <c r="AV155" s="35"/>
      <c r="AW155" s="35"/>
      <c r="AX155" s="35"/>
      <c r="AY155" s="101"/>
      <c r="AZ155" s="111"/>
      <c r="BA155" s="35"/>
      <c r="BB155" s="35"/>
      <c r="BC155" s="35"/>
      <c r="BD155" s="35"/>
      <c r="BE155" s="35"/>
      <c r="BF155" s="35"/>
      <c r="BI155" s="35"/>
      <c r="BJ155" s="35"/>
      <c r="BK155" s="35"/>
      <c r="BL155" s="35"/>
      <c r="BM155" s="35"/>
      <c r="BN155" s="35"/>
      <c r="BO155" s="35"/>
      <c r="BP155" s="35"/>
      <c r="BQ155" s="35"/>
      <c r="BR155" s="35"/>
      <c r="BS155" s="35"/>
      <c r="BT155" s="35"/>
      <c r="BU155" s="35"/>
      <c r="BV155" s="35"/>
      <c r="BW155" s="35"/>
      <c r="BX155" s="35"/>
      <c r="BY155" s="35"/>
      <c r="BZ155" s="35"/>
      <c r="CA155" s="35"/>
    </row>
    <row r="156" ht="24.75" customHeight="1">
      <c r="A156" s="35"/>
      <c r="B156" s="21">
        <v>147.0</v>
      </c>
      <c r="C156" s="35"/>
      <c r="D156" s="35"/>
      <c r="E156" s="83">
        <v>300.0</v>
      </c>
      <c r="F156" s="100" t="s">
        <v>4745</v>
      </c>
      <c r="G156" s="35"/>
      <c r="H156" s="35"/>
      <c r="I156" s="83">
        <v>100.0</v>
      </c>
      <c r="J156" s="174" t="s">
        <v>4690</v>
      </c>
      <c r="K156" s="83">
        <v>200.0</v>
      </c>
      <c r="L156" s="522" t="s">
        <v>4703</v>
      </c>
      <c r="M156" s="35"/>
      <c r="N156" s="35"/>
      <c r="O156" s="35"/>
      <c r="P156" s="35"/>
      <c r="Q156" s="101"/>
      <c r="R156" s="111"/>
      <c r="S156" s="243"/>
      <c r="T156" s="536"/>
      <c r="U156" s="35"/>
      <c r="V156" s="35"/>
      <c r="W156" s="35"/>
      <c r="X156" s="35"/>
      <c r="Y156" s="83">
        <v>500.0</v>
      </c>
      <c r="Z156" s="100" t="s">
        <v>4803</v>
      </c>
      <c r="AA156" s="142">
        <v>200.0</v>
      </c>
      <c r="AB156" s="239" t="s">
        <v>4694</v>
      </c>
      <c r="AC156" s="83">
        <v>300.0</v>
      </c>
      <c r="AD156" s="100" t="s">
        <v>4684</v>
      </c>
      <c r="AE156" s="35"/>
      <c r="AF156" s="35"/>
      <c r="AG156" s="35"/>
      <c r="AI156" s="35"/>
      <c r="AJ156" s="35"/>
      <c r="AK156" s="35"/>
      <c r="AL156" s="35"/>
      <c r="AM156" s="35"/>
      <c r="AN156" s="35"/>
      <c r="AO156" s="35"/>
      <c r="AP156" s="35"/>
      <c r="AQ156" s="35"/>
      <c r="AR156" s="35"/>
      <c r="AS156" s="101"/>
      <c r="AT156" s="35"/>
      <c r="AU156" s="35"/>
      <c r="AV156" s="35"/>
      <c r="AW156" s="35"/>
      <c r="AX156" s="35"/>
      <c r="AY156" s="101"/>
      <c r="AZ156" s="111"/>
      <c r="BA156" s="35"/>
      <c r="BB156" s="35"/>
      <c r="BC156" s="35"/>
      <c r="BD156" s="35"/>
      <c r="BE156" s="35"/>
      <c r="BF156" s="35"/>
      <c r="BG156" s="101"/>
      <c r="BH156" s="111"/>
      <c r="BI156" s="35"/>
      <c r="BJ156" s="35"/>
      <c r="BK156" s="35"/>
      <c r="BL156" s="35"/>
      <c r="BM156" s="35"/>
      <c r="BN156" s="35"/>
      <c r="BO156" s="35"/>
      <c r="BP156" s="35"/>
      <c r="BQ156" s="35"/>
      <c r="BR156" s="35"/>
      <c r="BS156" s="35"/>
      <c r="BT156" s="35"/>
      <c r="BU156" s="35"/>
      <c r="BV156" s="35"/>
      <c r="BW156" s="35"/>
      <c r="BX156" s="35"/>
      <c r="BY156" s="35"/>
      <c r="BZ156" s="35"/>
      <c r="CA156" s="35"/>
    </row>
    <row r="157" ht="24.75" customHeight="1">
      <c r="A157" s="35"/>
      <c r="B157" s="21">
        <v>148.0</v>
      </c>
      <c r="C157" s="35"/>
      <c r="D157" s="35"/>
      <c r="E157" s="83">
        <v>100.0</v>
      </c>
      <c r="F157" s="100" t="s">
        <v>4756</v>
      </c>
      <c r="G157" s="35"/>
      <c r="H157" s="35"/>
      <c r="I157" s="83">
        <v>300.0</v>
      </c>
      <c r="J157" s="158" t="s">
        <v>4357</v>
      </c>
      <c r="K157" s="83">
        <v>200.0</v>
      </c>
      <c r="L157" s="522" t="s">
        <v>4714</v>
      </c>
      <c r="M157" s="35"/>
      <c r="N157" s="35"/>
      <c r="O157" s="35"/>
      <c r="P157" s="35"/>
      <c r="Q157" s="101"/>
      <c r="R157" s="111"/>
      <c r="S157" s="243"/>
      <c r="T157" s="536"/>
      <c r="U157" s="35"/>
      <c r="V157" s="35"/>
      <c r="W157" s="35"/>
      <c r="X157" s="35"/>
      <c r="Y157" s="83">
        <v>300.0</v>
      </c>
      <c r="Z157" s="100" t="s">
        <v>4814</v>
      </c>
      <c r="AA157" s="101"/>
      <c r="AB157" s="111"/>
      <c r="AC157" s="83">
        <v>200.0</v>
      </c>
      <c r="AD157" s="100" t="s">
        <v>4695</v>
      </c>
      <c r="AE157" s="35"/>
      <c r="AF157" s="35"/>
      <c r="AG157" s="35"/>
      <c r="AI157" s="35"/>
      <c r="AJ157" s="35"/>
      <c r="AK157" s="35"/>
      <c r="AL157" s="35"/>
      <c r="AM157" s="35"/>
      <c r="AN157" s="35"/>
      <c r="AO157" s="35"/>
      <c r="AP157" s="35"/>
      <c r="AQ157" s="35"/>
      <c r="AR157" s="35"/>
      <c r="AS157" s="101"/>
      <c r="AT157" s="35"/>
      <c r="AU157" s="35"/>
      <c r="AV157" s="35"/>
      <c r="AW157" s="35"/>
      <c r="AX157" s="35"/>
      <c r="AY157" s="101"/>
      <c r="AZ157" s="111"/>
      <c r="BA157" s="35"/>
      <c r="BB157" s="35"/>
      <c r="BC157" s="35"/>
      <c r="BD157" s="35"/>
      <c r="BE157" s="35"/>
      <c r="BF157" s="35"/>
      <c r="BI157" s="35"/>
      <c r="BJ157" s="35"/>
      <c r="BK157" s="35"/>
      <c r="BL157" s="35"/>
      <c r="BM157" s="35"/>
      <c r="BN157" s="35"/>
      <c r="BO157" s="35"/>
      <c r="BP157" s="35"/>
      <c r="BQ157" s="35"/>
      <c r="BR157" s="35"/>
      <c r="BS157" s="35"/>
      <c r="BT157" s="35"/>
      <c r="BU157" s="35"/>
      <c r="BV157" s="35"/>
      <c r="BW157" s="35"/>
      <c r="BX157" s="35"/>
      <c r="BY157" s="35"/>
      <c r="BZ157" s="35"/>
      <c r="CA157" s="35"/>
    </row>
    <row r="158" ht="24.75" customHeight="1">
      <c r="A158" s="35"/>
      <c r="B158" s="21">
        <v>149.0</v>
      </c>
      <c r="C158" s="35"/>
      <c r="D158" s="35"/>
      <c r="E158" s="83">
        <v>100.0</v>
      </c>
      <c r="F158" s="100" t="s">
        <v>4778</v>
      </c>
      <c r="G158" s="35"/>
      <c r="H158" s="35"/>
      <c r="I158" s="83">
        <v>100.0</v>
      </c>
      <c r="J158" s="174" t="s">
        <v>4702</v>
      </c>
      <c r="K158" s="83">
        <v>200.0</v>
      </c>
      <c r="L158" s="522" t="s">
        <v>4725</v>
      </c>
      <c r="M158" s="35"/>
      <c r="N158" s="35"/>
      <c r="O158" s="35"/>
      <c r="P158" s="35"/>
      <c r="Q158" s="101"/>
      <c r="R158" s="111"/>
      <c r="S158" s="243"/>
      <c r="T158" s="536"/>
      <c r="U158" s="35"/>
      <c r="V158" s="35"/>
      <c r="W158" s="35"/>
      <c r="X158" s="101"/>
      <c r="Y158" s="83">
        <v>400.0</v>
      </c>
      <c r="Z158" s="100" t="s">
        <v>1082</v>
      </c>
      <c r="AA158" s="101"/>
      <c r="AB158" s="111"/>
      <c r="AC158" s="83">
        <v>300.0</v>
      </c>
      <c r="AD158" s="100" t="s">
        <v>4706</v>
      </c>
      <c r="AE158" s="35"/>
      <c r="AG158" s="35"/>
      <c r="AI158" s="35"/>
      <c r="AJ158" s="35"/>
      <c r="AK158" s="35"/>
      <c r="AL158" s="35"/>
      <c r="AM158" s="35"/>
      <c r="AN158" s="35"/>
      <c r="AO158" s="35"/>
      <c r="AP158" s="35"/>
      <c r="AQ158" s="35"/>
      <c r="AR158" s="35"/>
      <c r="AS158" s="101"/>
      <c r="AT158" s="35"/>
      <c r="AU158" s="35"/>
      <c r="AV158" s="35"/>
      <c r="AW158" s="35"/>
      <c r="AX158" s="35"/>
      <c r="AY158" s="101"/>
      <c r="AZ158" s="111"/>
      <c r="BA158" s="35"/>
      <c r="BB158" s="35"/>
      <c r="BC158" s="35"/>
      <c r="BD158" s="35"/>
      <c r="BE158" s="35"/>
      <c r="BF158" s="35"/>
      <c r="BG158" s="101"/>
      <c r="BH158" s="144"/>
      <c r="BI158" s="35"/>
      <c r="BJ158" s="35"/>
      <c r="BK158" s="35"/>
      <c r="BL158" s="35"/>
      <c r="BM158" s="35"/>
      <c r="BN158" s="35"/>
      <c r="BO158" s="35"/>
      <c r="BP158" s="35"/>
      <c r="BQ158" s="35"/>
      <c r="BR158" s="35"/>
      <c r="BS158" s="35"/>
      <c r="BT158" s="35"/>
      <c r="BU158" s="35"/>
      <c r="BV158" s="35"/>
      <c r="BW158" s="35"/>
      <c r="BX158" s="35"/>
      <c r="BY158" s="35"/>
      <c r="BZ158" s="35"/>
      <c r="CA158" s="35"/>
    </row>
    <row r="159" ht="24.75" customHeight="1">
      <c r="A159" s="35"/>
      <c r="B159" s="21">
        <v>150.0</v>
      </c>
      <c r="C159" s="35"/>
      <c r="D159" s="35"/>
      <c r="E159" s="83">
        <v>100.0</v>
      </c>
      <c r="F159" s="100" t="s">
        <v>4799</v>
      </c>
      <c r="G159" s="35"/>
      <c r="H159" s="35"/>
      <c r="I159" s="83">
        <v>200.0</v>
      </c>
      <c r="J159" s="158" t="s">
        <v>4713</v>
      </c>
      <c r="K159" s="83">
        <v>200.0</v>
      </c>
      <c r="L159" s="522" t="s">
        <v>4736</v>
      </c>
      <c r="M159" s="35"/>
      <c r="N159" s="35"/>
      <c r="O159" s="35"/>
      <c r="P159" s="35"/>
      <c r="Q159" s="101"/>
      <c r="R159" s="111"/>
      <c r="S159" s="243"/>
      <c r="T159" s="536"/>
      <c r="U159" s="35"/>
      <c r="V159" s="35"/>
      <c r="W159" s="35"/>
      <c r="X159" s="101"/>
      <c r="Y159" s="83">
        <v>500.0</v>
      </c>
      <c r="Z159" s="100" t="s">
        <v>2951</v>
      </c>
      <c r="AA159" s="101"/>
      <c r="AB159" s="111"/>
      <c r="AC159" s="83">
        <v>200.0</v>
      </c>
      <c r="AD159" s="100" t="s">
        <v>4717</v>
      </c>
      <c r="AE159" s="35"/>
      <c r="AG159" s="35"/>
      <c r="AI159" s="35"/>
      <c r="AJ159" s="35"/>
      <c r="AK159" s="35"/>
      <c r="AL159" s="35"/>
      <c r="AM159" s="35"/>
      <c r="AN159" s="35"/>
      <c r="AO159" s="35"/>
      <c r="AP159" s="35"/>
      <c r="AQ159" s="35"/>
      <c r="AR159" s="35"/>
      <c r="AS159" s="101"/>
      <c r="AT159" s="35"/>
      <c r="AU159" s="35"/>
      <c r="AV159" s="35"/>
      <c r="AW159" s="35"/>
      <c r="AX159" s="35"/>
      <c r="AY159" s="101"/>
      <c r="AZ159" s="111"/>
      <c r="BA159" s="35"/>
      <c r="BB159" s="35"/>
      <c r="BC159" s="35"/>
      <c r="BD159" s="35"/>
      <c r="BE159" s="35"/>
      <c r="BF159" s="35"/>
      <c r="BI159" s="35"/>
      <c r="BJ159" s="35"/>
      <c r="BK159" s="35"/>
      <c r="BL159" s="35"/>
      <c r="BM159" s="35"/>
      <c r="BN159" s="35"/>
      <c r="BO159" s="35"/>
      <c r="BP159" s="35"/>
      <c r="BQ159" s="35"/>
      <c r="BR159" s="35"/>
      <c r="BS159" s="35"/>
      <c r="BT159" s="35"/>
      <c r="BU159" s="35"/>
      <c r="BV159" s="35"/>
      <c r="BW159" s="35"/>
      <c r="BX159" s="35"/>
      <c r="BY159" s="35"/>
      <c r="BZ159" s="35"/>
      <c r="CA159" s="35"/>
    </row>
    <row r="160" ht="24.75" customHeight="1">
      <c r="A160" s="35"/>
      <c r="B160" s="21">
        <v>151.0</v>
      </c>
      <c r="C160" s="35"/>
      <c r="D160" s="35"/>
      <c r="E160" s="83">
        <v>200.0</v>
      </c>
      <c r="F160" s="100" t="s">
        <v>4810</v>
      </c>
      <c r="G160" s="35"/>
      <c r="H160" s="35"/>
      <c r="I160" s="83">
        <v>50.0</v>
      </c>
      <c r="J160" s="100" t="s">
        <v>4724</v>
      </c>
      <c r="K160" s="83">
        <v>200.0</v>
      </c>
      <c r="L160" s="522" t="s">
        <v>4747</v>
      </c>
      <c r="M160" s="35"/>
      <c r="N160" s="35"/>
      <c r="O160" s="35"/>
      <c r="P160" s="35"/>
      <c r="Q160" s="101"/>
      <c r="R160" s="111"/>
      <c r="S160" s="243"/>
      <c r="T160" s="536"/>
      <c r="U160" s="35"/>
      <c r="V160" s="35"/>
      <c r="W160" s="35"/>
      <c r="X160" s="101"/>
      <c r="Y160" s="142">
        <v>500.0</v>
      </c>
      <c r="Z160" s="198" t="s">
        <v>4825</v>
      </c>
      <c r="AA160" s="101"/>
      <c r="AB160" s="111"/>
      <c r="AC160" s="83">
        <v>600.0</v>
      </c>
      <c r="AD160" s="100" t="s">
        <v>4728</v>
      </c>
      <c r="AE160" s="35"/>
      <c r="AG160" s="35"/>
      <c r="AI160" s="35"/>
      <c r="AJ160" s="35"/>
      <c r="AK160" s="35"/>
      <c r="AL160" s="35"/>
      <c r="AM160" s="35"/>
      <c r="AN160" s="35"/>
      <c r="AO160" s="35"/>
      <c r="AP160" s="35"/>
      <c r="AQ160" s="35"/>
      <c r="AR160" s="35"/>
      <c r="AS160" s="101"/>
      <c r="AT160" s="35"/>
      <c r="AU160" s="35"/>
      <c r="AV160" s="35"/>
      <c r="AW160" s="35"/>
      <c r="AX160" s="35"/>
      <c r="AY160" s="101"/>
      <c r="AZ160" s="111"/>
      <c r="BA160" s="35"/>
      <c r="BB160" s="35"/>
      <c r="BC160" s="35"/>
      <c r="BD160" s="35"/>
      <c r="BE160" s="35"/>
      <c r="BF160" s="35"/>
      <c r="BG160" s="101"/>
      <c r="BI160" s="35"/>
      <c r="BJ160" s="35"/>
      <c r="BK160" s="35"/>
      <c r="BL160" s="35"/>
      <c r="BM160" s="35"/>
      <c r="BN160" s="35"/>
      <c r="BO160" s="35"/>
      <c r="BP160" s="35"/>
      <c r="BQ160" s="35"/>
      <c r="BR160" s="35"/>
      <c r="BS160" s="35"/>
      <c r="BT160" s="35"/>
      <c r="BU160" s="35"/>
      <c r="BV160" s="35"/>
      <c r="BW160" s="35"/>
      <c r="BX160" s="35"/>
      <c r="BY160" s="35"/>
      <c r="BZ160" s="35"/>
      <c r="CA160" s="35"/>
    </row>
    <row r="161" ht="24.75" customHeight="1">
      <c r="A161" s="35"/>
      <c r="B161" s="21">
        <v>152.0</v>
      </c>
      <c r="C161" s="35"/>
      <c r="D161" s="35"/>
      <c r="E161" s="83">
        <v>100.0</v>
      </c>
      <c r="F161" s="100" t="s">
        <v>4821</v>
      </c>
      <c r="G161" s="35"/>
      <c r="H161" s="35"/>
      <c r="I161" s="83">
        <v>200.0</v>
      </c>
      <c r="J161" s="100" t="s">
        <v>4735</v>
      </c>
      <c r="K161" s="83">
        <v>200.0</v>
      </c>
      <c r="L161" s="522" t="s">
        <v>4758</v>
      </c>
      <c r="M161" s="35"/>
      <c r="N161" s="35"/>
      <c r="O161" s="35"/>
      <c r="P161" s="35"/>
      <c r="Q161" s="101"/>
      <c r="R161" s="111"/>
      <c r="S161" s="243"/>
      <c r="T161" s="536"/>
      <c r="U161" s="35"/>
      <c r="V161" s="35"/>
      <c r="W161" s="35"/>
      <c r="X161" s="101"/>
      <c r="Y161" s="101"/>
      <c r="Z161" s="113"/>
      <c r="AA161" s="101"/>
      <c r="AB161" s="111"/>
      <c r="AC161" s="83">
        <v>400.0</v>
      </c>
      <c r="AD161" s="100" t="s">
        <v>4739</v>
      </c>
      <c r="AE161" s="35"/>
      <c r="AG161" s="35"/>
      <c r="AI161" s="35"/>
      <c r="AJ161" s="35"/>
      <c r="AK161" s="35"/>
      <c r="AL161" s="35"/>
      <c r="AM161" s="35"/>
      <c r="AN161" s="35"/>
      <c r="AO161" s="35"/>
      <c r="AP161" s="35"/>
      <c r="AQ161" s="35"/>
      <c r="AR161" s="35"/>
      <c r="AS161" s="101"/>
      <c r="AT161" s="35"/>
      <c r="AU161" s="35"/>
      <c r="AV161" s="35"/>
      <c r="AW161" s="35"/>
      <c r="AX161" s="35"/>
      <c r="AY161" s="101"/>
      <c r="AZ161" s="111"/>
      <c r="BA161" s="35"/>
      <c r="BB161" s="35"/>
      <c r="BC161" s="35"/>
      <c r="BD161" s="35"/>
      <c r="BE161" s="35"/>
      <c r="BF161" s="35"/>
      <c r="BI161" s="35"/>
      <c r="BJ161" s="35"/>
      <c r="BK161" s="35"/>
      <c r="BL161" s="35"/>
      <c r="BM161" s="35"/>
      <c r="BN161" s="35"/>
      <c r="BO161" s="35"/>
      <c r="BP161" s="35"/>
      <c r="BQ161" s="35"/>
      <c r="BR161" s="35"/>
      <c r="BS161" s="35"/>
      <c r="BT161" s="35"/>
      <c r="BU161" s="35"/>
      <c r="BV161" s="35"/>
      <c r="BW161" s="35"/>
      <c r="BX161" s="35"/>
      <c r="BY161" s="35"/>
      <c r="BZ161" s="35"/>
      <c r="CA161" s="35"/>
    </row>
    <row r="162" ht="24.75" customHeight="1">
      <c r="A162" s="35"/>
      <c r="B162" s="21">
        <v>153.0</v>
      </c>
      <c r="C162" s="35"/>
      <c r="D162" s="35"/>
      <c r="E162" s="83">
        <v>100.0</v>
      </c>
      <c r="F162" s="100" t="s">
        <v>4832</v>
      </c>
      <c r="G162" s="35"/>
      <c r="H162" s="35"/>
      <c r="I162" s="83">
        <v>100.0</v>
      </c>
      <c r="J162" s="100" t="s">
        <v>4746</v>
      </c>
      <c r="K162" s="83">
        <v>200.0</v>
      </c>
      <c r="L162" s="522" t="s">
        <v>4769</v>
      </c>
      <c r="M162" s="35"/>
      <c r="N162" s="35"/>
      <c r="O162" s="35"/>
      <c r="P162" s="35"/>
      <c r="Q162" s="101"/>
      <c r="R162" s="111"/>
      <c r="S162" s="243"/>
      <c r="T162" s="536"/>
      <c r="U162" s="35"/>
      <c r="V162" s="35"/>
      <c r="W162" s="35"/>
      <c r="X162" s="101"/>
      <c r="Y162" s="101"/>
      <c r="Z162" s="113"/>
      <c r="AA162" s="101"/>
      <c r="AB162" s="111"/>
      <c r="AC162" s="83">
        <v>300.0</v>
      </c>
      <c r="AD162" s="100" t="s">
        <v>4750</v>
      </c>
      <c r="AE162" s="35"/>
      <c r="AG162" s="35"/>
      <c r="AI162" s="35"/>
      <c r="AJ162" s="35"/>
      <c r="AK162" s="35"/>
      <c r="AL162" s="35"/>
      <c r="AM162" s="35"/>
      <c r="AN162" s="35"/>
      <c r="AO162" s="35"/>
      <c r="AP162" s="35"/>
      <c r="AQ162" s="35"/>
      <c r="AR162" s="35"/>
      <c r="AS162" s="101"/>
      <c r="AT162" s="35"/>
      <c r="AU162" s="35"/>
      <c r="AV162" s="35"/>
      <c r="AW162" s="35"/>
      <c r="AX162" s="35"/>
      <c r="AY162" s="101"/>
      <c r="AZ162" s="111"/>
      <c r="BA162" s="35"/>
      <c r="BB162" s="35"/>
      <c r="BC162" s="35"/>
      <c r="BD162" s="35"/>
      <c r="BE162" s="35"/>
      <c r="BF162" s="35"/>
      <c r="BI162" s="35"/>
      <c r="BJ162" s="35"/>
      <c r="BK162" s="35"/>
      <c r="BL162" s="35"/>
      <c r="BM162" s="35"/>
      <c r="BN162" s="35"/>
      <c r="BO162" s="35"/>
      <c r="BP162" s="35"/>
      <c r="BQ162" s="35"/>
      <c r="BR162" s="35"/>
      <c r="BS162" s="35"/>
      <c r="BT162" s="35"/>
      <c r="BU162" s="35"/>
      <c r="BV162" s="35"/>
      <c r="BW162" s="35"/>
      <c r="BX162" s="35"/>
      <c r="BY162" s="35"/>
      <c r="BZ162" s="35"/>
      <c r="CA162" s="35"/>
    </row>
    <row r="163" ht="24.75" customHeight="1">
      <c r="A163" s="35"/>
      <c r="B163" s="21">
        <v>154.0</v>
      </c>
      <c r="C163" s="35"/>
      <c r="D163" s="35"/>
      <c r="E163" s="83">
        <v>700.0</v>
      </c>
      <c r="F163" s="100" t="s">
        <v>4843</v>
      </c>
      <c r="G163" s="35"/>
      <c r="H163" s="35"/>
      <c r="I163" s="83">
        <v>200.0</v>
      </c>
      <c r="J163" s="100" t="s">
        <v>4757</v>
      </c>
      <c r="K163" s="83">
        <v>200.0</v>
      </c>
      <c r="L163" s="522" t="s">
        <v>4780</v>
      </c>
      <c r="M163" s="35"/>
      <c r="N163" s="35"/>
      <c r="O163" s="35"/>
      <c r="P163" s="35"/>
      <c r="Q163" s="101"/>
      <c r="R163" s="111"/>
      <c r="S163" s="243"/>
      <c r="T163" s="536"/>
      <c r="U163" s="35"/>
      <c r="V163" s="35"/>
      <c r="W163" s="35"/>
      <c r="X163" s="101"/>
      <c r="Y163" s="101"/>
      <c r="Z163" s="113"/>
      <c r="AA163" s="35"/>
      <c r="AB163" s="35"/>
      <c r="AC163" s="83">
        <v>200.0</v>
      </c>
      <c r="AD163" s="100" t="s">
        <v>4761</v>
      </c>
      <c r="AE163" s="35"/>
      <c r="AG163" s="35"/>
      <c r="AI163" s="35"/>
      <c r="AJ163" s="35"/>
      <c r="AK163" s="35"/>
      <c r="AL163" s="35"/>
      <c r="AM163" s="35"/>
      <c r="AN163" s="35"/>
      <c r="AO163" s="35"/>
      <c r="AP163" s="35"/>
      <c r="AQ163" s="35"/>
      <c r="AR163" s="35"/>
      <c r="AS163" s="101"/>
      <c r="AT163" s="35"/>
      <c r="AU163" s="35"/>
      <c r="AV163" s="35"/>
      <c r="AW163" s="35"/>
      <c r="AX163" s="35"/>
      <c r="AY163" s="101"/>
      <c r="AZ163" s="111"/>
      <c r="BA163" s="35"/>
      <c r="BB163" s="35"/>
      <c r="BC163" s="35"/>
      <c r="BD163" s="35"/>
      <c r="BE163" s="35"/>
      <c r="BF163" s="35"/>
      <c r="BI163" s="35"/>
      <c r="BJ163" s="35"/>
      <c r="BK163" s="35"/>
      <c r="BL163" s="35"/>
      <c r="BM163" s="35"/>
      <c r="BN163" s="35"/>
      <c r="BO163" s="35"/>
      <c r="BP163" s="35"/>
      <c r="BQ163" s="35"/>
      <c r="BR163" s="35"/>
      <c r="BS163" s="35"/>
      <c r="BT163" s="35"/>
      <c r="BU163" s="35"/>
      <c r="BV163" s="35"/>
      <c r="BW163" s="35"/>
      <c r="BX163" s="35"/>
      <c r="BY163" s="35"/>
      <c r="BZ163" s="35"/>
      <c r="CA163" s="35"/>
    </row>
    <row r="164" ht="24.75" customHeight="1">
      <c r="A164" s="35"/>
      <c r="B164" s="21">
        <v>155.0</v>
      </c>
      <c r="C164" s="35"/>
      <c r="D164" s="35"/>
      <c r="E164" s="83">
        <v>700.0</v>
      </c>
      <c r="F164" s="100" t="s">
        <v>4854</v>
      </c>
      <c r="G164" s="35"/>
      <c r="H164" s="35"/>
      <c r="I164" s="83">
        <v>200.0</v>
      </c>
      <c r="J164" s="100" t="s">
        <v>4768</v>
      </c>
      <c r="K164" s="83">
        <v>200.0</v>
      </c>
      <c r="L164" s="522" t="s">
        <v>4791</v>
      </c>
      <c r="M164" s="35"/>
      <c r="N164" s="35"/>
      <c r="O164" s="35"/>
      <c r="P164" s="35"/>
      <c r="Q164" s="101"/>
      <c r="R164" s="111"/>
      <c r="S164" s="243"/>
      <c r="T164" s="536"/>
      <c r="U164" s="35"/>
      <c r="V164" s="35"/>
      <c r="W164" s="35"/>
      <c r="X164" s="101"/>
      <c r="Y164" s="101"/>
      <c r="Z164" s="113"/>
      <c r="AA164" s="35"/>
      <c r="AB164" s="35"/>
      <c r="AC164" s="83">
        <v>400.0</v>
      </c>
      <c r="AD164" s="100" t="s">
        <v>4772</v>
      </c>
      <c r="AE164" s="35"/>
      <c r="AG164" s="35"/>
      <c r="AI164" s="35"/>
      <c r="AJ164" s="35"/>
      <c r="AK164" s="35"/>
      <c r="AL164" s="35"/>
      <c r="AM164" s="35"/>
      <c r="AN164" s="35"/>
      <c r="AO164" s="35"/>
      <c r="AP164" s="35"/>
      <c r="AQ164" s="35"/>
      <c r="AR164" s="35"/>
      <c r="AS164" s="101"/>
      <c r="AT164" s="35"/>
      <c r="AU164" s="35"/>
      <c r="AV164" s="35"/>
      <c r="AW164" s="35"/>
      <c r="AX164" s="35"/>
      <c r="AY164" s="101"/>
      <c r="AZ164" s="111"/>
      <c r="BA164" s="35"/>
      <c r="BB164" s="35"/>
      <c r="BC164" s="35"/>
      <c r="BD164" s="35"/>
      <c r="BE164" s="35"/>
      <c r="BF164" s="35"/>
      <c r="BI164" s="35"/>
      <c r="BJ164" s="35"/>
      <c r="BK164" s="35"/>
      <c r="BL164" s="35"/>
      <c r="BM164" s="35"/>
      <c r="BN164" s="35"/>
      <c r="BO164" s="35"/>
      <c r="BP164" s="35"/>
      <c r="BQ164" s="35"/>
      <c r="BR164" s="35"/>
      <c r="BS164" s="35"/>
      <c r="BT164" s="35"/>
      <c r="BU164" s="35"/>
      <c r="BV164" s="35"/>
      <c r="BW164" s="35"/>
      <c r="BX164" s="35"/>
      <c r="BY164" s="35"/>
      <c r="BZ164" s="35"/>
      <c r="CA164" s="35"/>
    </row>
    <row r="165" ht="24.75" customHeight="1">
      <c r="A165" s="35"/>
      <c r="B165" s="21">
        <v>156.0</v>
      </c>
      <c r="C165" s="35"/>
      <c r="D165" s="35"/>
      <c r="E165" s="83">
        <v>700.0</v>
      </c>
      <c r="F165" s="100" t="s">
        <v>4865</v>
      </c>
      <c r="G165" s="35"/>
      <c r="H165" s="35"/>
      <c r="I165" s="83">
        <v>50.0</v>
      </c>
      <c r="J165" s="100" t="s">
        <v>4779</v>
      </c>
      <c r="K165" s="83">
        <v>200.0</v>
      </c>
      <c r="L165" s="522" t="s">
        <v>4801</v>
      </c>
      <c r="M165" s="35"/>
      <c r="N165" s="35"/>
      <c r="O165" s="35"/>
      <c r="P165" s="35"/>
      <c r="Q165" s="101"/>
      <c r="R165" s="111"/>
      <c r="S165" s="243"/>
      <c r="T165" s="536"/>
      <c r="U165" s="35"/>
      <c r="V165" s="35"/>
      <c r="W165" s="35"/>
      <c r="X165" s="101"/>
      <c r="Y165" s="101"/>
      <c r="Z165" s="113"/>
      <c r="AA165" s="35"/>
      <c r="AB165" s="35"/>
      <c r="AC165" s="83">
        <v>100.0</v>
      </c>
      <c r="AD165" s="100" t="s">
        <v>4783</v>
      </c>
      <c r="AE165" s="35"/>
      <c r="AG165" s="35"/>
      <c r="AI165" s="35"/>
      <c r="AJ165" s="35"/>
      <c r="AK165" s="35"/>
      <c r="AL165" s="35"/>
      <c r="AM165" s="35"/>
      <c r="AN165" s="35"/>
      <c r="AO165" s="35"/>
      <c r="AP165" s="35"/>
      <c r="AQ165" s="35"/>
      <c r="AR165" s="35"/>
      <c r="AS165" s="101"/>
      <c r="AT165" s="35"/>
      <c r="AU165" s="35"/>
      <c r="AV165" s="35"/>
      <c r="AW165" s="35"/>
      <c r="AX165" s="35"/>
      <c r="AY165" s="101"/>
      <c r="AZ165" s="111"/>
      <c r="BA165" s="35"/>
      <c r="BB165" s="35"/>
      <c r="BC165" s="35"/>
      <c r="BD165" s="35"/>
      <c r="BE165" s="35"/>
      <c r="BF165" s="35"/>
      <c r="BI165" s="35"/>
      <c r="BJ165" s="35"/>
      <c r="BK165" s="35"/>
      <c r="BL165" s="35"/>
      <c r="BM165" s="35"/>
      <c r="BN165" s="35"/>
      <c r="BO165" s="35"/>
      <c r="BP165" s="35"/>
      <c r="BQ165" s="35"/>
      <c r="BR165" s="35"/>
      <c r="BS165" s="35"/>
      <c r="BT165" s="35"/>
      <c r="BU165" s="35"/>
      <c r="BV165" s="35"/>
      <c r="BW165" s="35"/>
      <c r="BX165" s="35"/>
      <c r="BY165" s="35"/>
      <c r="BZ165" s="35"/>
      <c r="CA165" s="35"/>
    </row>
    <row r="166" ht="24.75" customHeight="1">
      <c r="A166" s="35"/>
      <c r="B166" s="21">
        <v>157.0</v>
      </c>
      <c r="C166" s="35"/>
      <c r="D166" s="35"/>
      <c r="E166" s="83">
        <v>800.0</v>
      </c>
      <c r="F166" s="100" t="s">
        <v>4875</v>
      </c>
      <c r="G166" s="35"/>
      <c r="H166" s="35"/>
      <c r="I166" s="83">
        <v>100.0</v>
      </c>
      <c r="J166" s="100" t="s">
        <v>4790</v>
      </c>
      <c r="K166" s="83">
        <v>200.0</v>
      </c>
      <c r="L166" s="522" t="s">
        <v>4812</v>
      </c>
      <c r="M166" s="35"/>
      <c r="N166" s="35"/>
      <c r="O166" s="35"/>
      <c r="P166" s="35"/>
      <c r="Q166" s="101"/>
      <c r="R166" s="111"/>
      <c r="S166" s="243"/>
      <c r="T166" s="536"/>
      <c r="U166" s="35"/>
      <c r="V166" s="35"/>
      <c r="W166" s="35"/>
      <c r="X166" s="101"/>
      <c r="Y166" s="101"/>
      <c r="Z166" s="113"/>
      <c r="AA166" s="35"/>
      <c r="AB166" s="35"/>
      <c r="AC166" s="83">
        <v>100.0</v>
      </c>
      <c r="AD166" s="100" t="s">
        <v>4794</v>
      </c>
      <c r="AE166" s="35"/>
      <c r="AG166" s="35"/>
      <c r="AI166" s="35"/>
      <c r="AJ166" s="35"/>
      <c r="AK166" s="35"/>
      <c r="AL166" s="35"/>
      <c r="AM166" s="35"/>
      <c r="AN166" s="35"/>
      <c r="AO166" s="35"/>
      <c r="AP166" s="35"/>
      <c r="AQ166" s="35"/>
      <c r="AR166" s="35"/>
      <c r="AS166" s="101"/>
      <c r="AT166" s="35"/>
      <c r="AU166" s="35"/>
      <c r="AV166" s="35"/>
      <c r="AW166" s="35"/>
      <c r="AX166" s="35"/>
      <c r="AY166" s="101"/>
      <c r="AZ166" s="111"/>
      <c r="BA166" s="35"/>
      <c r="BB166" s="35"/>
      <c r="BC166" s="35"/>
      <c r="BD166" s="35"/>
      <c r="BE166" s="35"/>
      <c r="BF166" s="35"/>
      <c r="BI166" s="35"/>
      <c r="BJ166" s="35"/>
      <c r="BK166" s="35"/>
      <c r="BL166" s="35"/>
      <c r="BM166" s="35"/>
      <c r="BN166" s="35"/>
      <c r="BO166" s="35"/>
      <c r="BP166" s="35"/>
      <c r="BQ166" s="35"/>
      <c r="BR166" s="35"/>
      <c r="BS166" s="35"/>
      <c r="BT166" s="35"/>
      <c r="BU166" s="35"/>
      <c r="BV166" s="35"/>
      <c r="BW166" s="35"/>
      <c r="BX166" s="35"/>
      <c r="BY166" s="35"/>
      <c r="BZ166" s="35"/>
      <c r="CA166" s="35"/>
    </row>
    <row r="167" ht="24.75" customHeight="1">
      <c r="A167" s="35"/>
      <c r="B167" s="21">
        <v>158.0</v>
      </c>
      <c r="C167" s="35"/>
      <c r="D167" s="35"/>
      <c r="E167" s="83">
        <v>100.0</v>
      </c>
      <c r="F167" s="100" t="s">
        <v>4884</v>
      </c>
      <c r="G167" s="35"/>
      <c r="H167" s="35"/>
      <c r="I167" s="83">
        <v>200.0</v>
      </c>
      <c r="J167" s="100" t="s">
        <v>4800</v>
      </c>
      <c r="K167" s="83">
        <v>200.0</v>
      </c>
      <c r="L167" s="522" t="s">
        <v>4823</v>
      </c>
      <c r="M167" s="35"/>
      <c r="N167" s="35"/>
      <c r="O167" s="35"/>
      <c r="P167" s="35"/>
      <c r="Q167" s="101"/>
      <c r="R167" s="111"/>
      <c r="S167" s="243"/>
      <c r="T167" s="536"/>
      <c r="U167" s="35"/>
      <c r="V167" s="35"/>
      <c r="W167" s="35"/>
      <c r="X167" s="101"/>
      <c r="Y167" s="101"/>
      <c r="Z167" s="113"/>
      <c r="AA167" s="35"/>
      <c r="AB167" s="35"/>
      <c r="AC167" s="83">
        <v>400.0</v>
      </c>
      <c r="AD167" s="100" t="s">
        <v>4804</v>
      </c>
      <c r="AE167" s="35"/>
      <c r="AF167" s="35"/>
      <c r="AG167" s="35"/>
      <c r="AI167" s="35"/>
      <c r="AJ167" s="35"/>
      <c r="AK167" s="35"/>
      <c r="AL167" s="35"/>
      <c r="AM167" s="35"/>
      <c r="AN167" s="35"/>
      <c r="AO167" s="35"/>
      <c r="AP167" s="35"/>
      <c r="AQ167" s="35"/>
      <c r="AR167" s="35"/>
      <c r="AS167" s="101"/>
      <c r="AT167" s="35"/>
      <c r="AU167" s="35"/>
      <c r="AV167" s="35"/>
      <c r="AW167" s="35"/>
      <c r="AX167" s="35"/>
      <c r="AY167" s="101"/>
      <c r="AZ167" s="111"/>
      <c r="BA167" s="35"/>
      <c r="BB167" s="35"/>
      <c r="BC167" s="35"/>
      <c r="BD167" s="35"/>
      <c r="BE167" s="35"/>
      <c r="BF167" s="35"/>
      <c r="BI167" s="35"/>
      <c r="BJ167" s="35"/>
      <c r="BK167" s="35"/>
      <c r="BL167" s="35"/>
      <c r="BM167" s="35"/>
      <c r="BN167" s="35"/>
      <c r="BO167" s="35"/>
      <c r="BP167" s="35"/>
      <c r="BQ167" s="35"/>
      <c r="BR167" s="35"/>
      <c r="BS167" s="35"/>
      <c r="BT167" s="35"/>
      <c r="BU167" s="35"/>
      <c r="BV167" s="35"/>
      <c r="BW167" s="35"/>
      <c r="BX167" s="35"/>
      <c r="BY167" s="35"/>
      <c r="BZ167" s="35"/>
      <c r="CA167" s="35"/>
    </row>
    <row r="168" ht="24.75" customHeight="1">
      <c r="A168" s="35"/>
      <c r="B168" s="21">
        <v>159.0</v>
      </c>
      <c r="C168" s="35"/>
      <c r="D168" s="35"/>
      <c r="E168" s="83">
        <v>50.0</v>
      </c>
      <c r="F168" s="100" t="s">
        <v>4894</v>
      </c>
      <c r="G168" s="35"/>
      <c r="H168" s="35"/>
      <c r="I168" s="83">
        <v>200.0</v>
      </c>
      <c r="J168" s="100" t="s">
        <v>4811</v>
      </c>
      <c r="K168" s="83">
        <v>200.0</v>
      </c>
      <c r="L168" s="522" t="s">
        <v>4834</v>
      </c>
      <c r="M168" s="35"/>
      <c r="N168" s="35"/>
      <c r="O168" s="35"/>
      <c r="P168" s="35"/>
      <c r="Q168" s="101"/>
      <c r="R168" s="111"/>
      <c r="S168" s="243"/>
      <c r="T168" s="536"/>
      <c r="U168" s="35"/>
      <c r="V168" s="35"/>
      <c r="W168" s="35"/>
      <c r="X168" s="101"/>
      <c r="Y168" s="101"/>
      <c r="Z168" s="35"/>
      <c r="AA168" s="35"/>
      <c r="AB168" s="35"/>
      <c r="AC168" s="83">
        <v>500.0</v>
      </c>
      <c r="AD168" s="100" t="s">
        <v>4815</v>
      </c>
      <c r="AE168" s="35"/>
      <c r="AF168" s="35"/>
      <c r="AG168" s="35"/>
      <c r="AI168" s="35"/>
      <c r="AJ168" s="35"/>
      <c r="AK168" s="35"/>
      <c r="AL168" s="35"/>
      <c r="AM168" s="35"/>
      <c r="AN168" s="35"/>
      <c r="AO168" s="35"/>
      <c r="AP168" s="35"/>
      <c r="AQ168" s="35"/>
      <c r="AR168" s="35"/>
      <c r="AS168" s="101"/>
      <c r="AT168" s="35"/>
      <c r="AU168" s="35"/>
      <c r="AV168" s="35"/>
      <c r="AW168" s="35"/>
      <c r="AX168" s="35"/>
      <c r="AY168" s="101"/>
      <c r="AZ168" s="111"/>
      <c r="BA168" s="35"/>
      <c r="BB168" s="35"/>
      <c r="BC168" s="35"/>
      <c r="BD168" s="35"/>
      <c r="BE168" s="35"/>
      <c r="BF168" s="35"/>
      <c r="BI168" s="35"/>
      <c r="BJ168" s="35"/>
      <c r="BK168" s="35"/>
      <c r="BL168" s="35"/>
      <c r="BM168" s="35"/>
      <c r="BN168" s="35"/>
      <c r="BO168" s="35"/>
      <c r="BP168" s="35"/>
      <c r="BQ168" s="35"/>
      <c r="BR168" s="35"/>
      <c r="BS168" s="35"/>
      <c r="BT168" s="35"/>
      <c r="BU168" s="35"/>
      <c r="BV168" s="35"/>
      <c r="BW168" s="35"/>
      <c r="BX168" s="35"/>
      <c r="BY168" s="35"/>
      <c r="BZ168" s="35"/>
      <c r="CA168" s="35"/>
    </row>
    <row r="169" ht="24.75" customHeight="1">
      <c r="A169" s="35"/>
      <c r="B169" s="21">
        <v>160.0</v>
      </c>
      <c r="C169" s="35"/>
      <c r="D169" s="35"/>
      <c r="E169" s="83">
        <v>500.0</v>
      </c>
      <c r="F169" s="100" t="s">
        <v>4903</v>
      </c>
      <c r="G169" s="35"/>
      <c r="H169" s="35"/>
      <c r="I169" s="83">
        <v>50.0</v>
      </c>
      <c r="J169" s="174" t="s">
        <v>4822</v>
      </c>
      <c r="K169" s="83">
        <v>200.0</v>
      </c>
      <c r="L169" s="522" t="s">
        <v>4845</v>
      </c>
      <c r="M169" s="35"/>
      <c r="N169" s="35"/>
      <c r="O169" s="35"/>
      <c r="P169" s="35"/>
      <c r="Q169" s="101"/>
      <c r="R169" s="111"/>
      <c r="S169" s="243"/>
      <c r="T169" s="536"/>
      <c r="U169" s="35"/>
      <c r="V169" s="35"/>
      <c r="W169" s="35"/>
      <c r="X169" s="101"/>
      <c r="Y169" s="101"/>
      <c r="Z169" s="35"/>
      <c r="AA169" s="35"/>
      <c r="AB169" s="35"/>
      <c r="AC169" s="83">
        <v>400.0</v>
      </c>
      <c r="AD169" s="100" t="s">
        <v>4826</v>
      </c>
      <c r="AE169" s="35"/>
      <c r="AF169" s="35"/>
      <c r="AG169" s="35"/>
      <c r="AI169" s="35"/>
      <c r="AJ169" s="35"/>
      <c r="AK169" s="35"/>
      <c r="AL169" s="35"/>
      <c r="AM169" s="35"/>
      <c r="AN169" s="35"/>
      <c r="AO169" s="35"/>
      <c r="AP169" s="35"/>
      <c r="AQ169" s="35"/>
      <c r="AR169" s="35"/>
      <c r="AS169" s="101"/>
      <c r="AT169" s="35"/>
      <c r="AU169" s="35"/>
      <c r="AV169" s="35"/>
      <c r="AW169" s="35"/>
      <c r="AX169" s="35"/>
      <c r="AY169" s="101"/>
      <c r="AZ169" s="111"/>
      <c r="BA169" s="35"/>
      <c r="BB169" s="35"/>
      <c r="BC169" s="35"/>
      <c r="BD169" s="35"/>
      <c r="BE169" s="35"/>
      <c r="BF169" s="35"/>
      <c r="BI169" s="35"/>
      <c r="BJ169" s="35"/>
      <c r="BK169" s="35"/>
      <c r="BL169" s="35"/>
      <c r="BM169" s="35"/>
      <c r="BN169" s="35"/>
      <c r="BO169" s="35"/>
      <c r="BP169" s="35"/>
      <c r="BQ169" s="35"/>
      <c r="BR169" s="35"/>
      <c r="BS169" s="35"/>
      <c r="BT169" s="35"/>
      <c r="BU169" s="35"/>
      <c r="BV169" s="35"/>
      <c r="BW169" s="35"/>
      <c r="BX169" s="35"/>
      <c r="BY169" s="35"/>
      <c r="BZ169" s="35"/>
      <c r="CA169" s="35"/>
    </row>
    <row r="170" ht="24.75" customHeight="1">
      <c r="A170" s="35"/>
      <c r="B170" s="21">
        <v>161.0</v>
      </c>
      <c r="C170" s="35"/>
      <c r="D170" s="35"/>
      <c r="E170" s="83">
        <v>100.0</v>
      </c>
      <c r="F170" s="100" t="s">
        <v>4913</v>
      </c>
      <c r="G170" s="35"/>
      <c r="H170" s="35"/>
      <c r="I170" s="83">
        <v>200.0</v>
      </c>
      <c r="J170" s="174" t="s">
        <v>4833</v>
      </c>
      <c r="K170" s="83">
        <v>200.0</v>
      </c>
      <c r="L170" s="522" t="s">
        <v>4856</v>
      </c>
      <c r="M170" s="35"/>
      <c r="N170" s="35"/>
      <c r="O170" s="35"/>
      <c r="P170" s="35"/>
      <c r="Q170" s="101"/>
      <c r="R170" s="111"/>
      <c r="S170" s="243"/>
      <c r="T170" s="536"/>
      <c r="U170" s="35"/>
      <c r="V170" s="35"/>
      <c r="W170" s="35"/>
      <c r="X170" s="101"/>
      <c r="Y170" s="101"/>
      <c r="Z170" s="35"/>
      <c r="AA170" s="35"/>
      <c r="AB170" s="35"/>
      <c r="AC170" s="83">
        <v>300.0</v>
      </c>
      <c r="AD170" s="100" t="s">
        <v>4837</v>
      </c>
      <c r="AE170" s="35"/>
      <c r="AF170" s="35"/>
      <c r="AG170" s="35"/>
      <c r="AI170" s="35"/>
      <c r="AJ170" s="35"/>
      <c r="AK170" s="35"/>
      <c r="AL170" s="35"/>
      <c r="AM170" s="35"/>
      <c r="AN170" s="35"/>
      <c r="AO170" s="35"/>
      <c r="AP170" s="35"/>
      <c r="AQ170" s="35"/>
      <c r="AR170" s="35"/>
      <c r="AS170" s="101"/>
      <c r="AT170" s="35"/>
      <c r="AU170" s="35"/>
      <c r="AV170" s="35"/>
      <c r="AW170" s="35"/>
      <c r="AX170" s="35"/>
      <c r="AY170" s="101"/>
      <c r="AZ170" s="111"/>
      <c r="BA170" s="35"/>
      <c r="BB170" s="35"/>
      <c r="BC170" s="35"/>
      <c r="BD170" s="35"/>
      <c r="BE170" s="35"/>
      <c r="BF170" s="35"/>
      <c r="BI170" s="35"/>
      <c r="BJ170" s="35"/>
      <c r="BK170" s="35"/>
      <c r="BL170" s="35"/>
      <c r="BM170" s="35"/>
      <c r="BN170" s="35"/>
      <c r="BO170" s="35"/>
      <c r="BP170" s="35"/>
      <c r="BQ170" s="35"/>
      <c r="BR170" s="35"/>
      <c r="BS170" s="35"/>
      <c r="BT170" s="35"/>
      <c r="BU170" s="35"/>
      <c r="BV170" s="35"/>
      <c r="BW170" s="35"/>
      <c r="BX170" s="35"/>
      <c r="BY170" s="35"/>
      <c r="BZ170" s="35"/>
      <c r="CA170" s="35"/>
    </row>
    <row r="171" ht="24.75" customHeight="1">
      <c r="A171" s="35"/>
      <c r="B171" s="21">
        <v>162.0</v>
      </c>
      <c r="C171" s="35"/>
      <c r="D171" s="35"/>
      <c r="E171" s="83">
        <v>50.0</v>
      </c>
      <c r="F171" s="100" t="s">
        <v>4925</v>
      </c>
      <c r="G171" s="35"/>
      <c r="H171" s="35"/>
      <c r="I171" s="83">
        <v>200.0</v>
      </c>
      <c r="J171" s="174" t="s">
        <v>4844</v>
      </c>
      <c r="K171" s="83">
        <v>200.0</v>
      </c>
      <c r="L171" s="522" t="s">
        <v>4867</v>
      </c>
      <c r="M171" s="35"/>
      <c r="N171" s="35"/>
      <c r="O171" s="35"/>
      <c r="P171" s="35"/>
      <c r="Q171" s="101"/>
      <c r="R171" s="111"/>
      <c r="S171" s="243"/>
      <c r="T171" s="536"/>
      <c r="U171" s="35"/>
      <c r="V171" s="35"/>
      <c r="W171" s="35"/>
      <c r="X171" s="101"/>
      <c r="Y171" s="101"/>
      <c r="Z171" s="35"/>
      <c r="AA171" s="35"/>
      <c r="AB171" s="35"/>
      <c r="AC171" s="83">
        <v>400.0</v>
      </c>
      <c r="AD171" s="100" t="s">
        <v>4848</v>
      </c>
      <c r="AE171" s="35"/>
      <c r="AF171" s="35"/>
      <c r="AG171" s="35"/>
      <c r="AI171" s="35"/>
      <c r="AJ171" s="35"/>
      <c r="AK171" s="35"/>
      <c r="AL171" s="35"/>
      <c r="AM171" s="35"/>
      <c r="AN171" s="35"/>
      <c r="AO171" s="35"/>
      <c r="AP171" s="35"/>
      <c r="AQ171" s="35"/>
      <c r="AR171" s="35"/>
      <c r="AS171" s="101"/>
      <c r="AT171" s="35"/>
      <c r="AU171" s="35"/>
      <c r="AV171" s="35"/>
      <c r="AW171" s="35"/>
      <c r="AX171" s="35"/>
      <c r="AY171" s="101"/>
      <c r="AZ171" s="111"/>
      <c r="BA171" s="35"/>
      <c r="BB171" s="35"/>
      <c r="BC171" s="35"/>
      <c r="BD171" s="35"/>
      <c r="BE171" s="35"/>
      <c r="BF171" s="35"/>
      <c r="BI171" s="35"/>
      <c r="BJ171" s="35"/>
      <c r="BK171" s="35"/>
      <c r="BL171" s="35"/>
      <c r="BM171" s="35"/>
      <c r="BN171" s="35"/>
      <c r="BO171" s="35"/>
      <c r="BP171" s="35"/>
      <c r="BQ171" s="35"/>
      <c r="BR171" s="35"/>
      <c r="BS171" s="35"/>
      <c r="BT171" s="35"/>
      <c r="BU171" s="35"/>
      <c r="BV171" s="35"/>
      <c r="BW171" s="35"/>
      <c r="BX171" s="35"/>
      <c r="BY171" s="35"/>
      <c r="BZ171" s="35"/>
      <c r="CA171" s="35"/>
    </row>
    <row r="172" ht="24.75" customHeight="1">
      <c r="A172" s="35"/>
      <c r="B172" s="21">
        <v>163.0</v>
      </c>
      <c r="C172" s="35"/>
      <c r="D172" s="35"/>
      <c r="E172" s="83">
        <v>100.0</v>
      </c>
      <c r="F172" s="100" t="s">
        <v>4935</v>
      </c>
      <c r="G172" s="35"/>
      <c r="H172" s="35"/>
      <c r="I172" s="83">
        <v>200.0</v>
      </c>
      <c r="J172" s="174" t="s">
        <v>4855</v>
      </c>
      <c r="K172" s="83">
        <v>200.0</v>
      </c>
      <c r="L172" s="522" t="s">
        <v>4876</v>
      </c>
      <c r="M172" s="35"/>
      <c r="N172" s="35"/>
      <c r="O172" s="35"/>
      <c r="P172" s="35"/>
      <c r="Q172" s="101"/>
      <c r="R172" s="111"/>
      <c r="S172" s="243"/>
      <c r="T172" s="536"/>
      <c r="U172" s="35"/>
      <c r="V172" s="35"/>
      <c r="W172" s="35"/>
      <c r="X172" s="101"/>
      <c r="Y172" s="101"/>
      <c r="Z172" s="35"/>
      <c r="AA172" s="35"/>
      <c r="AB172" s="35"/>
      <c r="AC172" s="83">
        <v>300.0</v>
      </c>
      <c r="AD172" s="100" t="s">
        <v>4859</v>
      </c>
      <c r="AE172" s="35"/>
      <c r="AF172" s="35"/>
      <c r="AG172" s="35"/>
      <c r="AI172" s="35"/>
      <c r="AJ172" s="35"/>
      <c r="AK172" s="35"/>
      <c r="AL172" s="35"/>
      <c r="AM172" s="35"/>
      <c r="AN172" s="35"/>
      <c r="AO172" s="35"/>
      <c r="AP172" s="35"/>
      <c r="AQ172" s="35"/>
      <c r="AR172" s="35"/>
      <c r="AS172" s="101"/>
      <c r="AT172" s="35"/>
      <c r="AU172" s="35"/>
      <c r="AV172" s="35"/>
      <c r="AW172" s="35"/>
      <c r="AX172" s="35"/>
      <c r="AY172" s="101"/>
      <c r="AZ172" s="111"/>
      <c r="BA172" s="35"/>
      <c r="BB172" s="35"/>
      <c r="BC172" s="35"/>
      <c r="BD172" s="35"/>
      <c r="BE172" s="35"/>
      <c r="BF172" s="35"/>
      <c r="BI172" s="35"/>
      <c r="BJ172" s="35"/>
      <c r="BK172" s="35"/>
      <c r="BL172" s="35"/>
      <c r="BM172" s="35"/>
      <c r="BN172" s="35"/>
      <c r="BO172" s="35"/>
      <c r="BP172" s="35"/>
      <c r="BQ172" s="35"/>
      <c r="BR172" s="35"/>
      <c r="BS172" s="35"/>
      <c r="BT172" s="35"/>
      <c r="BU172" s="35"/>
      <c r="BV172" s="35"/>
      <c r="BW172" s="35"/>
      <c r="BX172" s="35"/>
      <c r="BY172" s="35"/>
      <c r="BZ172" s="35"/>
      <c r="CA172" s="35"/>
    </row>
    <row r="173" ht="24.75" customHeight="1">
      <c r="A173" s="35"/>
      <c r="B173" s="21">
        <v>164.0</v>
      </c>
      <c r="C173" s="35"/>
      <c r="D173" s="35"/>
      <c r="E173" s="83">
        <v>50.0</v>
      </c>
      <c r="F173" s="100" t="s">
        <v>4945</v>
      </c>
      <c r="G173" s="35"/>
      <c r="H173" s="35"/>
      <c r="I173" s="83">
        <v>200.0</v>
      </c>
      <c r="J173" s="174" t="s">
        <v>4866</v>
      </c>
      <c r="K173" s="83">
        <v>200.0</v>
      </c>
      <c r="L173" s="522" t="s">
        <v>4886</v>
      </c>
      <c r="M173" s="35"/>
      <c r="N173" s="35"/>
      <c r="O173" s="35"/>
      <c r="P173" s="35"/>
      <c r="Q173" s="101"/>
      <c r="R173" s="111"/>
      <c r="S173" s="243"/>
      <c r="T173" s="536"/>
      <c r="U173" s="35"/>
      <c r="V173" s="35"/>
      <c r="W173" s="35"/>
      <c r="X173" s="101"/>
      <c r="Y173" s="101"/>
      <c r="Z173" s="35"/>
      <c r="AA173" s="35"/>
      <c r="AB173" s="35"/>
      <c r="AC173" s="83">
        <v>300.0</v>
      </c>
      <c r="AD173" s="100" t="s">
        <v>4869</v>
      </c>
      <c r="AE173" s="35"/>
      <c r="AF173" s="35"/>
      <c r="AG173" s="35"/>
      <c r="AI173" s="35"/>
      <c r="AJ173" s="35"/>
      <c r="AK173" s="35"/>
      <c r="AL173" s="35"/>
      <c r="AM173" s="35"/>
      <c r="AN173" s="35"/>
      <c r="AO173" s="35"/>
      <c r="AP173" s="35"/>
      <c r="AQ173" s="35"/>
      <c r="AR173" s="35"/>
      <c r="AS173" s="101"/>
      <c r="AT173" s="35"/>
      <c r="AU173" s="35"/>
      <c r="AV173" s="35"/>
      <c r="AW173" s="35"/>
      <c r="AX173" s="35"/>
      <c r="AY173" s="101"/>
      <c r="AZ173" s="111"/>
      <c r="BA173" s="35"/>
      <c r="BB173" s="35"/>
      <c r="BC173" s="35"/>
      <c r="BD173" s="35"/>
      <c r="BE173" s="35"/>
      <c r="BF173" s="35"/>
      <c r="BI173" s="35"/>
      <c r="BJ173" s="35"/>
      <c r="BK173" s="35"/>
      <c r="BL173" s="35"/>
      <c r="BM173" s="35"/>
      <c r="BN173" s="35"/>
      <c r="BO173" s="35"/>
      <c r="BP173" s="35"/>
      <c r="BQ173" s="35"/>
      <c r="BR173" s="35"/>
      <c r="BS173" s="35"/>
      <c r="BT173" s="35"/>
      <c r="BU173" s="35"/>
      <c r="BV173" s="35"/>
      <c r="BW173" s="35"/>
      <c r="BX173" s="35"/>
      <c r="BY173" s="35"/>
      <c r="BZ173" s="35"/>
      <c r="CA173" s="35"/>
    </row>
    <row r="174" ht="24.75" customHeight="1">
      <c r="A174" s="35"/>
      <c r="B174" s="21">
        <v>165.0</v>
      </c>
      <c r="C174" s="35"/>
      <c r="D174" s="35"/>
      <c r="E174" s="83">
        <v>200.0</v>
      </c>
      <c r="F174" s="100" t="s">
        <v>4954</v>
      </c>
      <c r="G174" s="35"/>
      <c r="H174" s="35"/>
      <c r="I174" s="83">
        <v>300.0</v>
      </c>
      <c r="J174" s="158" t="s">
        <v>779</v>
      </c>
      <c r="K174" s="83">
        <v>200.0</v>
      </c>
      <c r="L174" s="522" t="s">
        <v>4896</v>
      </c>
      <c r="M174" s="35"/>
      <c r="N174" s="35"/>
      <c r="O174" s="35"/>
      <c r="P174" s="35"/>
      <c r="Q174" s="101"/>
      <c r="R174" s="111"/>
      <c r="S174" s="243"/>
      <c r="T174" s="536"/>
      <c r="U174" s="35"/>
      <c r="V174" s="35"/>
      <c r="W174" s="35"/>
      <c r="X174" s="35"/>
      <c r="Y174" s="101"/>
      <c r="Z174" s="35"/>
      <c r="AA174" s="35"/>
      <c r="AB174" s="35"/>
      <c r="AC174" s="83">
        <v>200.0</v>
      </c>
      <c r="AD174" s="100" t="s">
        <v>4878</v>
      </c>
      <c r="AE174" s="35"/>
      <c r="AF174" s="35"/>
      <c r="AG174" s="35"/>
      <c r="AI174" s="35"/>
      <c r="AJ174" s="35"/>
      <c r="AK174" s="35"/>
      <c r="AL174" s="35"/>
      <c r="AM174" s="35"/>
      <c r="AN174" s="35"/>
      <c r="AO174" s="35"/>
      <c r="AP174" s="35"/>
      <c r="AQ174" s="35"/>
      <c r="AR174" s="35"/>
      <c r="AS174" s="101"/>
      <c r="AT174" s="35"/>
      <c r="AU174" s="35"/>
      <c r="AV174" s="35"/>
      <c r="AW174" s="35"/>
      <c r="AX174" s="35"/>
      <c r="AY174" s="101"/>
      <c r="AZ174" s="111"/>
      <c r="BA174" s="35"/>
      <c r="BB174" s="35"/>
      <c r="BC174" s="35"/>
      <c r="BD174" s="35"/>
      <c r="BE174" s="35"/>
      <c r="BF174" s="35"/>
      <c r="BI174" s="35"/>
      <c r="BJ174" s="35"/>
      <c r="BK174" s="35"/>
      <c r="BL174" s="35"/>
      <c r="BM174" s="35"/>
      <c r="BN174" s="35"/>
      <c r="BO174" s="35"/>
      <c r="BP174" s="35"/>
      <c r="BQ174" s="35"/>
      <c r="BR174" s="35"/>
      <c r="BS174" s="35"/>
      <c r="BT174" s="35"/>
      <c r="BU174" s="35"/>
      <c r="BV174" s="35"/>
      <c r="BW174" s="35"/>
      <c r="BX174" s="35"/>
      <c r="BY174" s="35"/>
      <c r="BZ174" s="35"/>
      <c r="CA174" s="35"/>
    </row>
    <row r="175" ht="24.75" customHeight="1">
      <c r="A175" s="35"/>
      <c r="B175" s="21">
        <v>166.0</v>
      </c>
      <c r="C175" s="35"/>
      <c r="D175" s="35"/>
      <c r="E175" s="83">
        <v>100.0</v>
      </c>
      <c r="F175" s="100" t="s">
        <v>4963</v>
      </c>
      <c r="G175" s="35"/>
      <c r="H175" s="35"/>
      <c r="I175" s="83">
        <v>700.0</v>
      </c>
      <c r="J175" s="174" t="s">
        <v>4885</v>
      </c>
      <c r="K175" s="83">
        <v>300.0</v>
      </c>
      <c r="L175" s="522" t="s">
        <v>4905</v>
      </c>
      <c r="M175" s="35"/>
      <c r="N175" s="35"/>
      <c r="O175" s="35"/>
      <c r="P175" s="35"/>
      <c r="Q175" s="101"/>
      <c r="R175" s="111"/>
      <c r="S175" s="243"/>
      <c r="T175" s="536"/>
      <c r="U175" s="35"/>
      <c r="V175" s="35"/>
      <c r="W175" s="35"/>
      <c r="X175" s="35"/>
      <c r="Y175" s="101"/>
      <c r="Z175" s="35"/>
      <c r="AA175" s="35"/>
      <c r="AB175" s="35"/>
      <c r="AC175" s="83">
        <v>300.0</v>
      </c>
      <c r="AD175" s="100" t="s">
        <v>4888</v>
      </c>
      <c r="AE175" s="35"/>
      <c r="AF175" s="35"/>
      <c r="AG175" s="35"/>
      <c r="AH175" s="35"/>
      <c r="AI175" s="35"/>
      <c r="AJ175" s="35"/>
      <c r="AK175" s="35"/>
      <c r="AL175" s="35"/>
      <c r="AM175" s="35"/>
      <c r="AN175" s="35"/>
      <c r="AO175" s="35"/>
      <c r="AP175" s="35"/>
      <c r="AQ175" s="35"/>
      <c r="AR175" s="35"/>
      <c r="AS175" s="101"/>
      <c r="AT175" s="35"/>
      <c r="AU175" s="35"/>
      <c r="AV175" s="35"/>
      <c r="AW175" s="35"/>
      <c r="AX175" s="35"/>
      <c r="AY175" s="101"/>
      <c r="AZ175" s="111"/>
      <c r="BA175" s="35"/>
      <c r="BB175" s="35"/>
      <c r="BC175" s="35"/>
      <c r="BD175" s="35"/>
      <c r="BE175" s="35"/>
      <c r="BF175" s="35"/>
      <c r="BI175" s="35"/>
      <c r="BJ175" s="35"/>
      <c r="BK175" s="35"/>
      <c r="BL175" s="35"/>
      <c r="BM175" s="35"/>
      <c r="BN175" s="35"/>
      <c r="BO175" s="35"/>
      <c r="BP175" s="35"/>
      <c r="BQ175" s="35"/>
      <c r="BR175" s="35"/>
      <c r="BS175" s="35"/>
      <c r="BT175" s="35"/>
      <c r="BU175" s="35"/>
      <c r="BV175" s="35"/>
      <c r="BW175" s="35"/>
      <c r="BX175" s="35"/>
      <c r="BY175" s="35"/>
      <c r="BZ175" s="35"/>
      <c r="CA175" s="35"/>
    </row>
    <row r="176" ht="24.75" customHeight="1">
      <c r="A176" s="35"/>
      <c r="B176" s="21">
        <v>167.0</v>
      </c>
      <c r="C176" s="35"/>
      <c r="D176" s="35"/>
      <c r="E176" s="83">
        <v>50.0</v>
      </c>
      <c r="F176" s="100" t="s">
        <v>4983</v>
      </c>
      <c r="G176" s="35"/>
      <c r="H176" s="35"/>
      <c r="I176" s="83">
        <v>300.0</v>
      </c>
      <c r="J176" s="174" t="s">
        <v>4904</v>
      </c>
      <c r="K176" s="83">
        <v>200.0</v>
      </c>
      <c r="L176" s="522" t="s">
        <v>4915</v>
      </c>
      <c r="M176" s="35"/>
      <c r="N176" s="35"/>
      <c r="O176" s="35"/>
      <c r="P176" s="35"/>
      <c r="Q176" s="101"/>
      <c r="R176" s="111"/>
      <c r="S176" s="243"/>
      <c r="T176" s="536"/>
      <c r="U176" s="35"/>
      <c r="V176" s="35"/>
      <c r="W176" s="35"/>
      <c r="X176" s="35"/>
      <c r="Y176" s="101"/>
      <c r="Z176" s="35"/>
      <c r="AA176" s="35"/>
      <c r="AB176" s="35"/>
      <c r="AC176" s="83">
        <v>400.0</v>
      </c>
      <c r="AD176" s="100" t="s">
        <v>4898</v>
      </c>
      <c r="AE176" s="35"/>
      <c r="AF176" s="35"/>
      <c r="AG176" s="35"/>
      <c r="AH176" s="35"/>
      <c r="AI176" s="35"/>
      <c r="AJ176" s="35"/>
      <c r="AK176" s="35"/>
      <c r="AL176" s="35"/>
      <c r="AM176" s="35"/>
      <c r="AN176" s="35"/>
      <c r="AO176" s="35"/>
      <c r="AP176" s="35"/>
      <c r="AQ176" s="35"/>
      <c r="AR176" s="35"/>
      <c r="AS176" s="101"/>
      <c r="AT176" s="35"/>
      <c r="AU176" s="35"/>
      <c r="AV176" s="35"/>
      <c r="AW176" s="35"/>
      <c r="AX176" s="35"/>
      <c r="AY176" s="101"/>
      <c r="AZ176" s="111"/>
      <c r="BA176" s="35"/>
      <c r="BB176" s="35"/>
      <c r="BC176" s="35"/>
      <c r="BD176" s="35"/>
      <c r="BE176" s="35"/>
      <c r="BF176" s="35"/>
      <c r="BI176" s="35"/>
      <c r="BJ176" s="35"/>
      <c r="BK176" s="35"/>
      <c r="BL176" s="35"/>
      <c r="BM176" s="35"/>
      <c r="BN176" s="35"/>
      <c r="BO176" s="35"/>
      <c r="BP176" s="35"/>
      <c r="BQ176" s="35"/>
      <c r="BR176" s="35"/>
      <c r="BS176" s="35"/>
      <c r="BT176" s="35"/>
      <c r="BU176" s="35"/>
      <c r="BV176" s="35"/>
      <c r="BW176" s="35"/>
      <c r="BX176" s="35"/>
      <c r="BY176" s="35"/>
      <c r="BZ176" s="35"/>
      <c r="CA176" s="35"/>
    </row>
    <row r="177" ht="24.75" customHeight="1">
      <c r="A177" s="35"/>
      <c r="B177" s="21">
        <v>168.0</v>
      </c>
      <c r="C177" s="35"/>
      <c r="D177" s="35"/>
      <c r="E177" s="83">
        <v>100.0</v>
      </c>
      <c r="F177" s="100" t="s">
        <v>4993</v>
      </c>
      <c r="G177" s="35"/>
      <c r="H177" s="144"/>
      <c r="I177" s="83">
        <v>500.0</v>
      </c>
      <c r="J177" s="174" t="s">
        <v>4914</v>
      </c>
      <c r="K177" s="83">
        <v>200.0</v>
      </c>
      <c r="L177" s="522" t="s">
        <v>4927</v>
      </c>
      <c r="M177" s="35"/>
      <c r="N177" s="35"/>
      <c r="O177" s="35"/>
      <c r="P177" s="35"/>
      <c r="Q177" s="101"/>
      <c r="R177" s="111"/>
      <c r="S177" s="243"/>
      <c r="T177" s="536"/>
      <c r="U177" s="35"/>
      <c r="V177" s="35"/>
      <c r="W177" s="35"/>
      <c r="X177" s="35"/>
      <c r="Y177" s="101"/>
      <c r="Z177" s="35"/>
      <c r="AA177" s="35"/>
      <c r="AB177" s="35"/>
      <c r="AC177" s="83">
        <v>200.0</v>
      </c>
      <c r="AD177" s="100" t="s">
        <v>4907</v>
      </c>
      <c r="AE177" s="35"/>
      <c r="AF177" s="35"/>
      <c r="AG177" s="35"/>
      <c r="AH177" s="35"/>
      <c r="AI177" s="35"/>
      <c r="AJ177" s="35"/>
      <c r="AK177" s="35"/>
      <c r="AL177" s="35"/>
      <c r="AM177" s="35"/>
      <c r="AN177" s="35"/>
      <c r="AO177" s="35"/>
      <c r="AP177" s="35"/>
      <c r="AQ177" s="35"/>
      <c r="AR177" s="35"/>
      <c r="AS177" s="101"/>
      <c r="AT177" s="35"/>
      <c r="AU177" s="35"/>
      <c r="AV177" s="35"/>
      <c r="AW177" s="35"/>
      <c r="AX177" s="35"/>
      <c r="AY177" s="101"/>
      <c r="AZ177" s="111"/>
      <c r="BA177" s="35"/>
      <c r="BB177" s="35"/>
      <c r="BC177" s="35"/>
      <c r="BD177" s="35"/>
      <c r="BE177" s="35"/>
      <c r="BF177" s="35"/>
      <c r="BI177" s="35"/>
      <c r="BJ177" s="35"/>
      <c r="BK177" s="35"/>
      <c r="BL177" s="35"/>
      <c r="BM177" s="35"/>
      <c r="BN177" s="35"/>
      <c r="BO177" s="35"/>
      <c r="BP177" s="35"/>
      <c r="BQ177" s="35"/>
      <c r="BR177" s="35"/>
      <c r="BS177" s="35"/>
      <c r="BT177" s="35"/>
      <c r="BU177" s="35"/>
      <c r="BV177" s="35"/>
      <c r="BW177" s="35"/>
      <c r="BX177" s="35"/>
      <c r="BY177" s="35"/>
      <c r="BZ177" s="35"/>
      <c r="CA177" s="35"/>
    </row>
    <row r="178" ht="24.75" customHeight="1">
      <c r="A178" s="35"/>
      <c r="B178" s="21">
        <v>169.0</v>
      </c>
      <c r="C178" s="35"/>
      <c r="D178" s="35"/>
      <c r="E178" s="83">
        <v>400.0</v>
      </c>
      <c r="F178" s="100" t="s">
        <v>1649</v>
      </c>
      <c r="G178" s="35"/>
      <c r="H178" s="35"/>
      <c r="I178" s="83">
        <v>200.0</v>
      </c>
      <c r="J178" s="100" t="s">
        <v>4926</v>
      </c>
      <c r="K178" s="83">
        <v>200.0</v>
      </c>
      <c r="L178" s="522" t="s">
        <v>4937</v>
      </c>
      <c r="M178" s="35"/>
      <c r="N178" s="35"/>
      <c r="O178" s="35"/>
      <c r="P178" s="35"/>
      <c r="Q178" s="101"/>
      <c r="R178" s="111"/>
      <c r="S178" s="243"/>
      <c r="T178" s="536"/>
      <c r="U178" s="35"/>
      <c r="V178" s="35"/>
      <c r="W178" s="35"/>
      <c r="X178" s="35"/>
      <c r="Y178" s="101"/>
      <c r="Z178" s="35"/>
      <c r="AA178" s="35"/>
      <c r="AB178" s="35"/>
      <c r="AC178" s="83">
        <v>200.0</v>
      </c>
      <c r="AD178" s="100" t="s">
        <v>4929</v>
      </c>
      <c r="AE178" s="35"/>
      <c r="AF178" s="35"/>
      <c r="AG178" s="35"/>
      <c r="AH178" s="35"/>
      <c r="AI178" s="35"/>
      <c r="AJ178" s="35"/>
      <c r="AK178" s="35"/>
      <c r="AL178" s="35"/>
      <c r="AM178" s="35"/>
      <c r="AN178" s="35"/>
      <c r="AO178" s="35"/>
      <c r="AP178" s="35"/>
      <c r="AQ178" s="35"/>
      <c r="AR178" s="35"/>
      <c r="AS178" s="101"/>
      <c r="AT178" s="35"/>
      <c r="AU178" s="35"/>
      <c r="AV178" s="35"/>
      <c r="AW178" s="35"/>
      <c r="AX178" s="35"/>
      <c r="AY178" s="101"/>
      <c r="AZ178" s="111"/>
      <c r="BA178" s="35"/>
      <c r="BB178" s="35"/>
      <c r="BC178" s="35"/>
      <c r="BD178" s="35"/>
      <c r="BE178" s="35"/>
      <c r="BF178" s="35"/>
      <c r="BI178" s="35"/>
      <c r="BJ178" s="35"/>
      <c r="BK178" s="35"/>
      <c r="BL178" s="35"/>
      <c r="BM178" s="35"/>
      <c r="BN178" s="35"/>
      <c r="BO178" s="35"/>
      <c r="BP178" s="35"/>
      <c r="BQ178" s="35"/>
      <c r="BR178" s="35"/>
      <c r="BS178" s="35"/>
      <c r="BT178" s="35"/>
      <c r="BU178" s="35"/>
      <c r="BV178" s="35"/>
      <c r="BW178" s="35"/>
      <c r="BX178" s="35"/>
      <c r="BY178" s="35"/>
      <c r="BZ178" s="35"/>
      <c r="CA178" s="35"/>
    </row>
    <row r="179" ht="24.75" customHeight="1">
      <c r="A179" s="35"/>
      <c r="B179" s="21">
        <v>170.0</v>
      </c>
      <c r="C179" s="35"/>
      <c r="D179" s="35"/>
      <c r="E179" s="83">
        <v>300.0</v>
      </c>
      <c r="F179" s="100" t="s">
        <v>5011</v>
      </c>
      <c r="G179" s="35"/>
      <c r="H179" s="35"/>
      <c r="I179" s="83">
        <v>100.0</v>
      </c>
      <c r="J179" s="100" t="s">
        <v>4936</v>
      </c>
      <c r="K179" s="83">
        <v>200.0</v>
      </c>
      <c r="L179" s="522" t="s">
        <v>4947</v>
      </c>
      <c r="M179" s="35"/>
      <c r="N179" s="35"/>
      <c r="O179" s="35"/>
      <c r="P179" s="35"/>
      <c r="Q179" s="101"/>
      <c r="R179" s="111"/>
      <c r="S179" s="243"/>
      <c r="T179" s="536"/>
      <c r="U179" s="35"/>
      <c r="V179" s="35"/>
      <c r="W179" s="35"/>
      <c r="X179" s="35"/>
      <c r="Y179" s="101"/>
      <c r="Z179" s="35"/>
      <c r="AA179" s="35"/>
      <c r="AB179" s="35"/>
      <c r="AC179" s="83">
        <v>300.0</v>
      </c>
      <c r="AD179" s="100" t="s">
        <v>4939</v>
      </c>
      <c r="AE179" s="35"/>
      <c r="AF179" s="35"/>
      <c r="AG179" s="35"/>
      <c r="AH179" s="35"/>
      <c r="AI179" s="35"/>
      <c r="AJ179" s="35"/>
      <c r="AK179" s="35"/>
      <c r="AL179" s="35"/>
      <c r="AM179" s="35"/>
      <c r="AN179" s="35"/>
      <c r="AO179" s="35"/>
      <c r="AP179" s="35"/>
      <c r="AQ179" s="35"/>
      <c r="AR179" s="35"/>
      <c r="AS179" s="101"/>
      <c r="AT179" s="35"/>
      <c r="AU179" s="35"/>
      <c r="AV179" s="35"/>
      <c r="AW179" s="35"/>
      <c r="AX179" s="35"/>
      <c r="AY179" s="101"/>
      <c r="AZ179" s="111"/>
      <c r="BA179" s="35"/>
      <c r="BB179" s="35"/>
      <c r="BC179" s="35"/>
      <c r="BD179" s="35"/>
      <c r="BE179" s="35"/>
      <c r="BF179" s="35"/>
      <c r="BI179" s="35"/>
      <c r="BJ179" s="35"/>
      <c r="BK179" s="35"/>
      <c r="BL179" s="35"/>
      <c r="BM179" s="35"/>
      <c r="BN179" s="35"/>
      <c r="BO179" s="35"/>
      <c r="BP179" s="35"/>
      <c r="BQ179" s="35"/>
      <c r="BR179" s="35"/>
      <c r="BS179" s="35"/>
      <c r="BT179" s="35"/>
      <c r="BU179" s="35"/>
      <c r="BV179" s="35"/>
      <c r="BW179" s="35"/>
      <c r="BX179" s="35"/>
      <c r="BY179" s="35"/>
      <c r="BZ179" s="35"/>
      <c r="CA179" s="35"/>
    </row>
    <row r="180" ht="24.75" customHeight="1">
      <c r="A180" s="35"/>
      <c r="B180" s="21">
        <v>171.0</v>
      </c>
      <c r="C180" s="35"/>
      <c r="D180" s="35"/>
      <c r="E180" s="83">
        <v>100.0</v>
      </c>
      <c r="F180" s="89" t="s">
        <v>5021</v>
      </c>
      <c r="G180" s="35"/>
      <c r="H180" s="35"/>
      <c r="I180" s="83">
        <v>200.0</v>
      </c>
      <c r="J180" s="100" t="s">
        <v>4946</v>
      </c>
      <c r="K180" s="83">
        <v>200.0</v>
      </c>
      <c r="L180" s="522" t="s">
        <v>4956</v>
      </c>
      <c r="M180" s="35"/>
      <c r="N180" s="35"/>
      <c r="O180" s="35"/>
      <c r="P180" s="35"/>
      <c r="Q180" s="101"/>
      <c r="R180" s="111"/>
      <c r="S180" s="243"/>
      <c r="T180" s="536"/>
      <c r="U180" s="35"/>
      <c r="V180" s="35"/>
      <c r="W180" s="35"/>
      <c r="X180" s="35"/>
      <c r="Y180" s="101"/>
      <c r="Z180" s="35"/>
      <c r="AA180" s="35"/>
      <c r="AB180" s="35"/>
      <c r="AC180" s="83">
        <v>400.0</v>
      </c>
      <c r="AD180" s="100" t="s">
        <v>4949</v>
      </c>
      <c r="AE180" s="35"/>
      <c r="AF180" s="35"/>
      <c r="AG180" s="35"/>
      <c r="AH180" s="35"/>
      <c r="AI180" s="35"/>
      <c r="AJ180" s="35"/>
      <c r="AK180" s="35"/>
      <c r="AL180" s="35"/>
      <c r="AM180" s="35"/>
      <c r="AN180" s="35"/>
      <c r="AO180" s="35"/>
      <c r="AP180" s="35"/>
      <c r="AQ180" s="35"/>
      <c r="AR180" s="35"/>
      <c r="AS180" s="101"/>
      <c r="AT180" s="35"/>
      <c r="AU180" s="35"/>
      <c r="AV180" s="35"/>
      <c r="AW180" s="35"/>
      <c r="AX180" s="35"/>
      <c r="AY180" s="101"/>
      <c r="AZ180" s="111"/>
      <c r="BA180" s="35"/>
      <c r="BB180" s="35"/>
      <c r="BC180" s="35"/>
      <c r="BD180" s="35"/>
      <c r="BE180" s="35"/>
      <c r="BF180" s="35"/>
      <c r="BI180" s="35"/>
      <c r="BJ180" s="35"/>
      <c r="BK180" s="35"/>
      <c r="BL180" s="35"/>
      <c r="BM180" s="35"/>
      <c r="BN180" s="35"/>
      <c r="BO180" s="35"/>
      <c r="BP180" s="35"/>
      <c r="BQ180" s="35"/>
      <c r="BR180" s="35"/>
      <c r="BS180" s="35"/>
      <c r="BT180" s="35"/>
      <c r="BU180" s="35"/>
      <c r="BV180" s="35"/>
      <c r="BW180" s="35"/>
      <c r="BX180" s="35"/>
      <c r="BY180" s="35"/>
      <c r="BZ180" s="35"/>
      <c r="CA180" s="35"/>
    </row>
    <row r="181" ht="24.75" customHeight="1">
      <c r="A181" s="35"/>
      <c r="B181" s="21">
        <v>172.0</v>
      </c>
      <c r="C181" s="35"/>
      <c r="D181" s="35"/>
      <c r="E181" s="83">
        <v>200.0</v>
      </c>
      <c r="F181" s="89" t="s">
        <v>2904</v>
      </c>
      <c r="G181" s="35"/>
      <c r="H181" s="35"/>
      <c r="I181" s="83">
        <v>100.0</v>
      </c>
      <c r="J181" s="100" t="s">
        <v>4955</v>
      </c>
      <c r="K181" s="83">
        <v>200.0</v>
      </c>
      <c r="L181" s="522" t="s">
        <v>4965</v>
      </c>
      <c r="M181" s="35"/>
      <c r="N181" s="35"/>
      <c r="O181" s="35"/>
      <c r="P181" s="35"/>
      <c r="Q181" s="101"/>
      <c r="R181" s="111"/>
      <c r="S181" s="243"/>
      <c r="T181" s="536"/>
      <c r="U181" s="35"/>
      <c r="V181" s="35"/>
      <c r="W181" s="35"/>
      <c r="X181" s="35"/>
      <c r="Y181" s="101"/>
      <c r="Z181" s="35"/>
      <c r="AA181" s="35"/>
      <c r="AB181" s="35"/>
      <c r="AC181" s="83">
        <v>300.0</v>
      </c>
      <c r="AD181" s="100" t="s">
        <v>4958</v>
      </c>
      <c r="AE181" s="35"/>
      <c r="AF181" s="35"/>
      <c r="AG181" s="35"/>
      <c r="AH181" s="35"/>
      <c r="AI181" s="35"/>
      <c r="AJ181" s="35"/>
      <c r="AK181" s="35"/>
      <c r="AL181" s="35"/>
      <c r="AM181" s="35"/>
      <c r="AN181" s="35"/>
      <c r="AO181" s="35"/>
      <c r="AP181" s="35"/>
      <c r="AQ181" s="35"/>
      <c r="AR181" s="35"/>
      <c r="AS181" s="101"/>
      <c r="AT181" s="35"/>
      <c r="AU181" s="35"/>
      <c r="AV181" s="35"/>
      <c r="AW181" s="35"/>
      <c r="AX181" s="35"/>
      <c r="AY181" s="101"/>
      <c r="AZ181" s="111"/>
      <c r="BA181" s="35"/>
      <c r="BB181" s="35"/>
      <c r="BC181" s="35"/>
      <c r="BD181" s="35"/>
      <c r="BE181" s="35"/>
      <c r="BF181" s="35"/>
      <c r="BI181" s="35"/>
      <c r="BJ181" s="35"/>
      <c r="BK181" s="35"/>
      <c r="BL181" s="35"/>
      <c r="BM181" s="35"/>
      <c r="BN181" s="35"/>
      <c r="BO181" s="35"/>
      <c r="BP181" s="35"/>
      <c r="BQ181" s="35"/>
      <c r="BR181" s="35"/>
      <c r="BS181" s="35"/>
      <c r="BT181" s="35"/>
      <c r="BU181" s="35"/>
      <c r="BV181" s="35"/>
      <c r="BW181" s="35"/>
      <c r="BX181" s="35"/>
      <c r="BY181" s="35"/>
      <c r="BZ181" s="35"/>
      <c r="CA181" s="35"/>
    </row>
    <row r="182" ht="24.75" customHeight="1">
      <c r="A182" s="35"/>
      <c r="B182" s="21">
        <v>173.0</v>
      </c>
      <c r="C182" s="35"/>
      <c r="D182" s="35"/>
      <c r="E182" s="83">
        <v>300.0</v>
      </c>
      <c r="F182" s="117" t="s">
        <v>5040</v>
      </c>
      <c r="G182" s="35"/>
      <c r="H182" s="35"/>
      <c r="I182" s="83">
        <v>200.0</v>
      </c>
      <c r="J182" s="118" t="s">
        <v>4964</v>
      </c>
      <c r="K182" s="83">
        <v>200.0</v>
      </c>
      <c r="L182" s="522" t="s">
        <v>4975</v>
      </c>
      <c r="M182" s="35"/>
      <c r="N182" s="35"/>
      <c r="O182" s="35"/>
      <c r="P182" s="35"/>
      <c r="Q182" s="101"/>
      <c r="R182" s="111"/>
      <c r="S182" s="243"/>
      <c r="T182" s="536"/>
      <c r="U182" s="35"/>
      <c r="V182" s="35"/>
      <c r="W182" s="35"/>
      <c r="X182" s="35"/>
      <c r="Y182" s="101"/>
      <c r="Z182" s="35"/>
      <c r="AA182" s="35"/>
      <c r="AB182" s="35"/>
      <c r="AC182" s="83">
        <v>100.0</v>
      </c>
      <c r="AD182" s="100" t="s">
        <v>4967</v>
      </c>
      <c r="AE182" s="35"/>
      <c r="AF182" s="35"/>
      <c r="AG182" s="35"/>
      <c r="AI182" s="35"/>
      <c r="AJ182" s="35"/>
      <c r="AK182" s="35"/>
      <c r="AL182" s="35"/>
      <c r="AM182" s="35"/>
      <c r="AN182" s="35"/>
      <c r="AO182" s="35"/>
      <c r="AP182" s="35"/>
      <c r="AQ182" s="35"/>
      <c r="AR182" s="35"/>
      <c r="AS182" s="101"/>
      <c r="AT182" s="35"/>
      <c r="AU182" s="35"/>
      <c r="AV182" s="35"/>
      <c r="AW182" s="35"/>
      <c r="AX182" s="35"/>
      <c r="AY182" s="101"/>
      <c r="AZ182" s="111"/>
      <c r="BA182" s="35"/>
      <c r="BB182" s="35"/>
      <c r="BC182" s="35"/>
      <c r="BD182" s="35"/>
      <c r="BE182" s="35"/>
      <c r="BF182" s="35"/>
      <c r="BI182" s="35"/>
      <c r="BJ182" s="35"/>
      <c r="BK182" s="35"/>
      <c r="BL182" s="35"/>
      <c r="BM182" s="35"/>
      <c r="BN182" s="35"/>
      <c r="BO182" s="35"/>
      <c r="BP182" s="35"/>
      <c r="BQ182" s="35"/>
      <c r="BR182" s="35"/>
      <c r="BS182" s="35"/>
      <c r="BT182" s="35"/>
      <c r="BU182" s="35"/>
      <c r="BV182" s="35"/>
      <c r="BW182" s="35"/>
      <c r="BX182" s="35"/>
      <c r="BY182" s="35"/>
      <c r="BZ182" s="35"/>
      <c r="CA182" s="35"/>
    </row>
    <row r="183" ht="24.75" customHeight="1">
      <c r="A183" s="35"/>
      <c r="B183" s="21">
        <v>174.0</v>
      </c>
      <c r="C183" s="35"/>
      <c r="D183" s="35"/>
      <c r="E183" s="83">
        <v>200.0</v>
      </c>
      <c r="F183" s="117" t="s">
        <v>5050</v>
      </c>
      <c r="G183" s="35"/>
      <c r="H183" s="35"/>
      <c r="I183" s="83">
        <v>300.0</v>
      </c>
      <c r="J183" s="100" t="s">
        <v>4974</v>
      </c>
      <c r="K183" s="83">
        <v>200.0</v>
      </c>
      <c r="L183" s="522" t="s">
        <v>4985</v>
      </c>
      <c r="M183" s="35"/>
      <c r="N183" s="35"/>
      <c r="O183" s="35"/>
      <c r="P183" s="35"/>
      <c r="Q183" s="101"/>
      <c r="R183" s="111"/>
      <c r="S183" s="243"/>
      <c r="T183" s="536"/>
      <c r="U183" s="35"/>
      <c r="V183" s="35"/>
      <c r="W183" s="35"/>
      <c r="X183" s="35"/>
      <c r="Y183" s="101"/>
      <c r="Z183" s="35"/>
      <c r="AA183" s="35"/>
      <c r="AB183" s="35"/>
      <c r="AC183" s="83">
        <v>300.0</v>
      </c>
      <c r="AD183" s="100" t="s">
        <v>4977</v>
      </c>
      <c r="AE183" s="35"/>
      <c r="AF183" s="35"/>
      <c r="AG183" s="35"/>
      <c r="AI183" s="35"/>
      <c r="AJ183" s="35"/>
      <c r="AK183" s="35"/>
      <c r="AL183" s="35"/>
      <c r="AM183" s="35"/>
      <c r="AN183" s="35"/>
      <c r="AO183" s="35"/>
      <c r="AP183" s="35"/>
      <c r="AQ183" s="35"/>
      <c r="AR183" s="35"/>
      <c r="AS183" s="101"/>
      <c r="AT183" s="35"/>
      <c r="AU183" s="35"/>
      <c r="AV183" s="35"/>
      <c r="AW183" s="35"/>
      <c r="AX183" s="35"/>
      <c r="AY183" s="101"/>
      <c r="AZ183" s="111"/>
      <c r="BA183" s="35"/>
      <c r="BB183" s="35"/>
      <c r="BC183" s="35"/>
      <c r="BD183" s="35"/>
      <c r="BE183" s="35"/>
      <c r="BF183" s="35"/>
      <c r="BI183" s="35"/>
      <c r="BJ183" s="35"/>
      <c r="BK183" s="35"/>
      <c r="BL183" s="35"/>
      <c r="BM183" s="35"/>
      <c r="BN183" s="35"/>
      <c r="BO183" s="35"/>
      <c r="BP183" s="35"/>
      <c r="BQ183" s="35"/>
      <c r="BR183" s="35"/>
      <c r="BS183" s="35"/>
      <c r="BT183" s="35"/>
      <c r="BU183" s="35"/>
      <c r="BV183" s="35"/>
      <c r="BW183" s="35"/>
      <c r="BX183" s="35"/>
      <c r="BY183" s="35"/>
      <c r="BZ183" s="35"/>
      <c r="CA183" s="35"/>
    </row>
    <row r="184" ht="24.75" customHeight="1">
      <c r="A184" s="35"/>
      <c r="B184" s="21">
        <v>175.0</v>
      </c>
      <c r="C184" s="35"/>
      <c r="D184" s="35"/>
      <c r="E184" s="83">
        <v>50.0</v>
      </c>
      <c r="F184" s="117" t="s">
        <v>5060</v>
      </c>
      <c r="G184" s="35"/>
      <c r="H184" s="35"/>
      <c r="I184" s="83">
        <v>200.0</v>
      </c>
      <c r="J184" s="100" t="s">
        <v>353</v>
      </c>
      <c r="K184" s="83">
        <v>200.0</v>
      </c>
      <c r="L184" s="522" t="s">
        <v>4994</v>
      </c>
      <c r="M184" s="35"/>
      <c r="N184" s="35"/>
      <c r="O184" s="35"/>
      <c r="P184" s="35"/>
      <c r="Q184" s="101"/>
      <c r="R184" s="111"/>
      <c r="S184" s="243"/>
      <c r="T184" s="536"/>
      <c r="U184" s="35"/>
      <c r="V184" s="35"/>
      <c r="W184" s="35"/>
      <c r="X184" s="35"/>
      <c r="Y184" s="101"/>
      <c r="Z184" s="35"/>
      <c r="AA184" s="35"/>
      <c r="AB184" s="35"/>
      <c r="AC184" s="83">
        <v>200.0</v>
      </c>
      <c r="AD184" s="100" t="s">
        <v>4987</v>
      </c>
      <c r="AE184" s="35"/>
      <c r="AF184" s="35"/>
      <c r="AG184" s="35"/>
      <c r="AI184" s="35"/>
      <c r="AJ184" s="35"/>
      <c r="AK184" s="35"/>
      <c r="AL184" s="35"/>
      <c r="AM184" s="35"/>
      <c r="AN184" s="35"/>
      <c r="AO184" s="35"/>
      <c r="AP184" s="35"/>
      <c r="AQ184" s="35"/>
      <c r="AR184" s="35"/>
      <c r="AS184" s="101"/>
      <c r="AT184" s="35"/>
      <c r="AU184" s="35"/>
      <c r="AV184" s="35"/>
      <c r="AW184" s="35"/>
      <c r="AX184" s="35"/>
      <c r="AY184" s="101"/>
      <c r="AZ184" s="111"/>
      <c r="BA184" s="35"/>
      <c r="BB184" s="35"/>
      <c r="BC184" s="35"/>
      <c r="BD184" s="35"/>
      <c r="BE184" s="35"/>
      <c r="BF184" s="35"/>
      <c r="BI184" s="35"/>
      <c r="BJ184" s="35"/>
      <c r="BK184" s="35"/>
      <c r="BL184" s="35"/>
      <c r="BM184" s="35"/>
      <c r="BN184" s="35"/>
      <c r="BO184" s="35"/>
      <c r="BP184" s="35"/>
      <c r="BQ184" s="35"/>
      <c r="BR184" s="35"/>
      <c r="BS184" s="35"/>
      <c r="BT184" s="35"/>
      <c r="BU184" s="35"/>
      <c r="BV184" s="35"/>
      <c r="BW184" s="35"/>
      <c r="BX184" s="35"/>
      <c r="BY184" s="35"/>
      <c r="BZ184" s="35"/>
      <c r="CA184" s="35"/>
    </row>
    <row r="185" ht="24.75" customHeight="1">
      <c r="A185" s="35"/>
      <c r="B185" s="21">
        <v>176.0</v>
      </c>
      <c r="C185" s="35"/>
      <c r="D185" s="35"/>
      <c r="E185" s="83">
        <v>100.0</v>
      </c>
      <c r="F185" s="117" t="s">
        <v>5069</v>
      </c>
      <c r="G185" s="35"/>
      <c r="H185" s="35"/>
      <c r="I185" s="83">
        <v>200.0</v>
      </c>
      <c r="J185" s="100" t="s">
        <v>5002</v>
      </c>
      <c r="K185" s="83">
        <v>300.0</v>
      </c>
      <c r="L185" s="522" t="s">
        <v>5003</v>
      </c>
      <c r="M185" s="35"/>
      <c r="N185" s="35"/>
      <c r="O185" s="35"/>
      <c r="P185" s="35"/>
      <c r="Q185" s="101"/>
      <c r="R185" s="111"/>
      <c r="S185" s="243"/>
      <c r="T185" s="536"/>
      <c r="U185" s="35"/>
      <c r="V185" s="35"/>
      <c r="W185" s="35"/>
      <c r="X185" s="35"/>
      <c r="Y185" s="101"/>
      <c r="Z185" s="35"/>
      <c r="AA185" s="35"/>
      <c r="AB185" s="35"/>
      <c r="AC185" s="83">
        <v>200.0</v>
      </c>
      <c r="AD185" s="100" t="s">
        <v>4996</v>
      </c>
      <c r="AE185" s="35"/>
      <c r="AF185" s="35"/>
      <c r="AG185" s="35"/>
      <c r="AI185" s="35"/>
      <c r="AJ185" s="35"/>
      <c r="AK185" s="35"/>
      <c r="AL185" s="35"/>
      <c r="AM185" s="35"/>
      <c r="AN185" s="35"/>
      <c r="AO185" s="35"/>
      <c r="AP185" s="35"/>
      <c r="AQ185" s="35"/>
      <c r="AR185" s="35"/>
      <c r="AS185" s="101"/>
      <c r="AT185" s="35"/>
      <c r="AU185" s="35"/>
      <c r="AV185" s="35"/>
      <c r="AW185" s="35"/>
      <c r="AX185" s="35"/>
      <c r="AY185" s="101"/>
      <c r="AZ185" s="111"/>
      <c r="BA185" s="35"/>
      <c r="BB185" s="35"/>
      <c r="BC185" s="35"/>
      <c r="BD185" s="35"/>
      <c r="BE185" s="35"/>
      <c r="BF185" s="35"/>
      <c r="BI185" s="35"/>
      <c r="BJ185" s="35"/>
      <c r="BK185" s="35"/>
      <c r="BL185" s="35"/>
      <c r="BM185" s="35"/>
      <c r="BN185" s="35"/>
      <c r="BO185" s="35"/>
      <c r="BP185" s="35"/>
      <c r="BQ185" s="35"/>
      <c r="BR185" s="35"/>
      <c r="BS185" s="35"/>
      <c r="BT185" s="35"/>
      <c r="BU185" s="35"/>
      <c r="BV185" s="35"/>
      <c r="BW185" s="35"/>
      <c r="BX185" s="35"/>
      <c r="BY185" s="35"/>
      <c r="BZ185" s="35"/>
      <c r="CA185" s="35"/>
    </row>
    <row r="186" ht="24.75" customHeight="1">
      <c r="A186" s="35"/>
      <c r="B186" s="21">
        <v>177.0</v>
      </c>
      <c r="C186" s="35"/>
      <c r="D186" s="35"/>
      <c r="E186" s="142">
        <v>100.0</v>
      </c>
      <c r="F186" s="228" t="s">
        <v>5079</v>
      </c>
      <c r="G186" s="35"/>
      <c r="H186" s="35"/>
      <c r="I186" s="83">
        <v>100.0</v>
      </c>
      <c r="J186" s="100" t="s">
        <v>5012</v>
      </c>
      <c r="K186" s="83">
        <v>300.0</v>
      </c>
      <c r="L186" s="522" t="s">
        <v>5013</v>
      </c>
      <c r="M186" s="35"/>
      <c r="N186" s="35"/>
      <c r="O186" s="35"/>
      <c r="P186" s="35"/>
      <c r="Q186" s="101"/>
      <c r="R186" s="111"/>
      <c r="S186" s="243"/>
      <c r="T186" s="536"/>
      <c r="U186" s="35"/>
      <c r="V186" s="35"/>
      <c r="W186" s="35"/>
      <c r="X186" s="35"/>
      <c r="Y186" s="101"/>
      <c r="Z186" s="35"/>
      <c r="AA186" s="35"/>
      <c r="AB186" s="35"/>
      <c r="AC186" s="83">
        <v>200.0</v>
      </c>
      <c r="AD186" s="100" t="s">
        <v>5005</v>
      </c>
      <c r="AE186" s="35"/>
      <c r="AF186" s="35"/>
      <c r="AG186" s="35"/>
      <c r="AI186" s="35"/>
      <c r="AJ186" s="35"/>
      <c r="AK186" s="35"/>
      <c r="AL186" s="35"/>
      <c r="AM186" s="35"/>
      <c r="AN186" s="35"/>
      <c r="AO186" s="35"/>
      <c r="AP186" s="35"/>
      <c r="AQ186" s="35"/>
      <c r="AR186" s="35"/>
      <c r="AS186" s="101"/>
      <c r="AT186" s="35"/>
      <c r="AU186" s="35"/>
      <c r="AV186" s="35"/>
      <c r="AW186" s="35"/>
      <c r="AX186" s="35"/>
      <c r="AY186" s="101"/>
      <c r="AZ186" s="111"/>
      <c r="BA186" s="35"/>
      <c r="BB186" s="35"/>
      <c r="BC186" s="35"/>
      <c r="BD186" s="35"/>
      <c r="BE186" s="35"/>
      <c r="BF186" s="35"/>
      <c r="BI186" s="35"/>
      <c r="BJ186" s="35"/>
      <c r="BK186" s="35"/>
      <c r="BL186" s="35"/>
      <c r="BM186" s="35"/>
      <c r="BN186" s="35"/>
      <c r="BO186" s="35"/>
      <c r="BP186" s="35"/>
      <c r="BQ186" s="35"/>
      <c r="BR186" s="35"/>
      <c r="BS186" s="35"/>
      <c r="BT186" s="35"/>
      <c r="BU186" s="35"/>
      <c r="BV186" s="35"/>
      <c r="BW186" s="35"/>
      <c r="BX186" s="35"/>
      <c r="BY186" s="35"/>
      <c r="BZ186" s="35"/>
      <c r="CA186" s="35"/>
    </row>
    <row r="187" ht="24.75" customHeight="1">
      <c r="A187" s="35"/>
      <c r="B187" s="21">
        <v>178.0</v>
      </c>
      <c r="C187" s="35"/>
      <c r="D187" s="35"/>
      <c r="E187" s="101"/>
      <c r="F187" s="111"/>
      <c r="G187" s="35"/>
      <c r="H187" s="35"/>
      <c r="I187" s="83">
        <v>300.0</v>
      </c>
      <c r="J187" s="100" t="s">
        <v>5022</v>
      </c>
      <c r="K187" s="83">
        <v>200.0</v>
      </c>
      <c r="L187" s="522" t="s">
        <v>5023</v>
      </c>
      <c r="M187" s="35"/>
      <c r="N187" s="35"/>
      <c r="O187" s="35"/>
      <c r="P187" s="35"/>
      <c r="Q187" s="101"/>
      <c r="R187" s="111"/>
      <c r="S187" s="243"/>
      <c r="T187" s="536"/>
      <c r="U187" s="35"/>
      <c r="V187" s="35"/>
      <c r="W187" s="35"/>
      <c r="X187" s="35"/>
      <c r="Y187" s="101"/>
      <c r="Z187" s="35"/>
      <c r="AA187" s="35"/>
      <c r="AB187" s="35"/>
      <c r="AC187" s="83">
        <v>200.0</v>
      </c>
      <c r="AD187" s="100" t="s">
        <v>5015</v>
      </c>
      <c r="AE187" s="35"/>
      <c r="AF187" s="35"/>
      <c r="AG187" s="35"/>
      <c r="AI187" s="35"/>
      <c r="AJ187" s="35"/>
      <c r="AK187" s="35"/>
      <c r="AL187" s="35"/>
      <c r="AM187" s="35"/>
      <c r="AN187" s="35"/>
      <c r="AO187" s="35"/>
      <c r="AP187" s="35"/>
      <c r="AQ187" s="35"/>
      <c r="AR187" s="35"/>
      <c r="AS187" s="101"/>
      <c r="AT187" s="35"/>
      <c r="AU187" s="35"/>
      <c r="AV187" s="35"/>
      <c r="AW187" s="35"/>
      <c r="AX187" s="35"/>
      <c r="AY187" s="101"/>
      <c r="AZ187" s="111"/>
      <c r="BA187" s="35"/>
      <c r="BB187" s="35"/>
      <c r="BC187" s="35"/>
      <c r="BD187" s="35"/>
      <c r="BE187" s="35"/>
      <c r="BF187" s="35"/>
      <c r="BI187" s="35"/>
      <c r="BJ187" s="35"/>
      <c r="BK187" s="35"/>
      <c r="BL187" s="35"/>
      <c r="BM187" s="35"/>
      <c r="BN187" s="35"/>
      <c r="BO187" s="35"/>
      <c r="BP187" s="35"/>
      <c r="BQ187" s="35"/>
      <c r="BR187" s="35"/>
      <c r="BS187" s="35"/>
      <c r="BT187" s="35"/>
      <c r="BU187" s="35"/>
      <c r="BV187" s="35"/>
      <c r="BW187" s="35"/>
      <c r="BX187" s="35"/>
      <c r="BY187" s="35"/>
      <c r="BZ187" s="35"/>
      <c r="CA187" s="35"/>
    </row>
    <row r="188" ht="24.75" customHeight="1">
      <c r="A188" s="35"/>
      <c r="B188" s="21">
        <v>179.0</v>
      </c>
      <c r="C188" s="35"/>
      <c r="D188" s="35"/>
      <c r="E188" s="101"/>
      <c r="F188" s="111"/>
      <c r="G188" s="35"/>
      <c r="H188" s="35"/>
      <c r="I188" s="83">
        <v>300.0</v>
      </c>
      <c r="J188" s="100" t="s">
        <v>5031</v>
      </c>
      <c r="K188" s="83">
        <v>200.0</v>
      </c>
      <c r="L188" s="522" t="s">
        <v>5032</v>
      </c>
      <c r="M188" s="35"/>
      <c r="N188" s="35"/>
      <c r="O188" s="35"/>
      <c r="P188" s="35"/>
      <c r="Q188" s="101"/>
      <c r="R188" s="111"/>
      <c r="S188" s="243"/>
      <c r="T188" s="536"/>
      <c r="U188" s="35"/>
      <c r="V188" s="35"/>
      <c r="W188" s="35"/>
      <c r="X188" s="35"/>
      <c r="Y188" s="101"/>
      <c r="Z188" s="35"/>
      <c r="AA188" s="35"/>
      <c r="AB188" s="35"/>
      <c r="AC188" s="83">
        <v>300.0</v>
      </c>
      <c r="AD188" s="100" t="s">
        <v>5025</v>
      </c>
      <c r="AE188" s="35"/>
      <c r="AF188" s="35"/>
      <c r="AG188" s="35"/>
      <c r="AI188" s="35"/>
      <c r="AJ188" s="35"/>
      <c r="AK188" s="35"/>
      <c r="AL188" s="35"/>
      <c r="AM188" s="35"/>
      <c r="AN188" s="35"/>
      <c r="AO188" s="35"/>
      <c r="AP188" s="35"/>
      <c r="AQ188" s="35"/>
      <c r="AR188" s="35"/>
      <c r="AS188" s="101"/>
      <c r="AT188" s="35"/>
      <c r="AU188" s="35"/>
      <c r="AV188" s="35"/>
      <c r="AW188" s="35"/>
      <c r="AX188" s="35"/>
      <c r="AY188" s="101"/>
      <c r="AZ188" s="111"/>
      <c r="BA188" s="35"/>
      <c r="BB188" s="35"/>
      <c r="BC188" s="35"/>
      <c r="BD188" s="35"/>
      <c r="BE188" s="35"/>
      <c r="BF188" s="35"/>
      <c r="BI188" s="35"/>
      <c r="BJ188" s="35"/>
      <c r="BK188" s="35"/>
      <c r="BL188" s="35"/>
      <c r="BM188" s="35"/>
      <c r="BN188" s="35"/>
      <c r="BO188" s="35"/>
      <c r="BP188" s="35"/>
      <c r="BQ188" s="35"/>
      <c r="BR188" s="35"/>
      <c r="BS188" s="35"/>
      <c r="BT188" s="35"/>
      <c r="BU188" s="35"/>
      <c r="BV188" s="35"/>
      <c r="BW188" s="35"/>
      <c r="BX188" s="35"/>
      <c r="BY188" s="35"/>
      <c r="BZ188" s="35"/>
      <c r="CA188" s="35"/>
    </row>
    <row r="189" ht="24.75" customHeight="1">
      <c r="A189" s="35"/>
      <c r="B189" s="21">
        <v>180.0</v>
      </c>
      <c r="C189" s="35"/>
      <c r="D189" s="35"/>
      <c r="E189" s="101"/>
      <c r="F189" s="111"/>
      <c r="G189" s="35"/>
      <c r="H189" s="35"/>
      <c r="I189" s="83">
        <v>200.0</v>
      </c>
      <c r="J189" s="100" t="s">
        <v>5041</v>
      </c>
      <c r="K189" s="83">
        <v>200.0</v>
      </c>
      <c r="L189" s="522" t="s">
        <v>5042</v>
      </c>
      <c r="M189" s="35"/>
      <c r="N189" s="35"/>
      <c r="O189" s="35"/>
      <c r="P189" s="35"/>
      <c r="Q189" s="101"/>
      <c r="R189" s="111"/>
      <c r="S189" s="243"/>
      <c r="T189" s="536"/>
      <c r="U189" s="35"/>
      <c r="V189" s="35"/>
      <c r="W189" s="35"/>
      <c r="X189" s="35"/>
      <c r="Y189" s="101"/>
      <c r="Z189" s="35"/>
      <c r="AA189" s="35"/>
      <c r="AB189" s="35"/>
      <c r="AC189" s="83">
        <v>100.0</v>
      </c>
      <c r="AD189" s="100" t="s">
        <v>5034</v>
      </c>
      <c r="AE189" s="35"/>
      <c r="AF189" s="35"/>
      <c r="AG189" s="35"/>
      <c r="AI189" s="35"/>
      <c r="AJ189" s="35"/>
      <c r="AK189" s="35"/>
      <c r="AL189" s="35"/>
      <c r="AM189" s="35"/>
      <c r="AN189" s="35"/>
      <c r="AO189" s="35"/>
      <c r="AP189" s="35"/>
      <c r="AQ189" s="35"/>
      <c r="AR189" s="35"/>
      <c r="AS189" s="101"/>
      <c r="AT189" s="35"/>
      <c r="AU189" s="35"/>
      <c r="AV189" s="35"/>
      <c r="AW189" s="35"/>
      <c r="AX189" s="35"/>
      <c r="AY189" s="101"/>
      <c r="AZ189" s="111"/>
      <c r="BA189" s="35"/>
      <c r="BB189" s="35"/>
      <c r="BC189" s="35"/>
      <c r="BD189" s="35"/>
      <c r="BE189" s="35"/>
      <c r="BF189" s="35"/>
      <c r="BI189" s="35"/>
      <c r="BJ189" s="35"/>
      <c r="BK189" s="35"/>
      <c r="BL189" s="35"/>
      <c r="BM189" s="35"/>
      <c r="BN189" s="35"/>
      <c r="BO189" s="35"/>
      <c r="BP189" s="35"/>
      <c r="BQ189" s="35"/>
      <c r="BR189" s="35"/>
      <c r="BS189" s="35"/>
      <c r="BT189" s="35"/>
      <c r="BU189" s="35"/>
      <c r="BV189" s="35"/>
      <c r="BW189" s="35"/>
      <c r="BX189" s="35"/>
      <c r="BY189" s="35"/>
      <c r="BZ189" s="35"/>
      <c r="CA189" s="35"/>
    </row>
    <row r="190" ht="24.75" customHeight="1">
      <c r="A190" s="35"/>
      <c r="B190" s="21">
        <v>181.0</v>
      </c>
      <c r="C190" s="35"/>
      <c r="D190" s="35"/>
      <c r="E190" s="101"/>
      <c r="F190" s="111"/>
      <c r="G190" s="35"/>
      <c r="H190" s="35"/>
      <c r="I190" s="83">
        <v>100.0</v>
      </c>
      <c r="J190" s="100" t="s">
        <v>5051</v>
      </c>
      <c r="K190" s="83">
        <v>200.0</v>
      </c>
      <c r="L190" s="522" t="s">
        <v>5052</v>
      </c>
      <c r="M190" s="35"/>
      <c r="N190" s="35"/>
      <c r="O190" s="35"/>
      <c r="P190" s="35"/>
      <c r="Q190" s="101"/>
      <c r="R190" s="111"/>
      <c r="S190" s="243"/>
      <c r="T190" s="536"/>
      <c r="U190" s="35"/>
      <c r="V190" s="35"/>
      <c r="W190" s="35"/>
      <c r="X190" s="35"/>
      <c r="Y190" s="101"/>
      <c r="Z190" s="35"/>
      <c r="AA190" s="35"/>
      <c r="AB190" s="35"/>
      <c r="AC190" s="83">
        <v>300.0</v>
      </c>
      <c r="AD190" s="100" t="s">
        <v>5044</v>
      </c>
      <c r="AE190" s="35"/>
      <c r="AF190" s="35"/>
      <c r="AG190" s="35"/>
      <c r="AI190" s="35"/>
      <c r="AJ190" s="35"/>
      <c r="AK190" s="35"/>
      <c r="AL190" s="35"/>
      <c r="AM190" s="35"/>
      <c r="AN190" s="35"/>
      <c r="AO190" s="35"/>
      <c r="AP190" s="35"/>
      <c r="AQ190" s="35"/>
      <c r="AR190" s="35"/>
      <c r="AS190" s="101"/>
      <c r="AT190" s="35"/>
      <c r="AU190" s="35"/>
      <c r="AV190" s="35"/>
      <c r="AW190" s="35"/>
      <c r="AX190" s="35"/>
      <c r="AY190" s="101"/>
      <c r="AZ190" s="111"/>
      <c r="BA190" s="35"/>
      <c r="BB190" s="35"/>
      <c r="BC190" s="35"/>
      <c r="BD190" s="35"/>
      <c r="BE190" s="35"/>
      <c r="BF190" s="35"/>
      <c r="BI190" s="35"/>
      <c r="BJ190" s="35"/>
      <c r="BK190" s="35"/>
      <c r="BL190" s="35"/>
      <c r="BM190" s="35"/>
      <c r="BN190" s="35"/>
      <c r="BO190" s="35"/>
      <c r="BP190" s="35"/>
      <c r="BQ190" s="35"/>
      <c r="BR190" s="35"/>
      <c r="BS190" s="35"/>
      <c r="BT190" s="35"/>
      <c r="BU190" s="35"/>
      <c r="BV190" s="35"/>
      <c r="BW190" s="35"/>
      <c r="BX190" s="35"/>
      <c r="BY190" s="35"/>
      <c r="BZ190" s="35"/>
      <c r="CA190" s="35"/>
    </row>
    <row r="191" ht="24.75" customHeight="1">
      <c r="A191" s="35"/>
      <c r="B191" s="21">
        <v>182.0</v>
      </c>
      <c r="C191" s="35"/>
      <c r="D191" s="35"/>
      <c r="E191" s="101"/>
      <c r="F191" s="111"/>
      <c r="G191" s="35"/>
      <c r="H191" s="35"/>
      <c r="I191" s="83">
        <v>300.0</v>
      </c>
      <c r="J191" s="100" t="s">
        <v>5061</v>
      </c>
      <c r="K191" s="83">
        <v>200.0</v>
      </c>
      <c r="L191" s="522" t="s">
        <v>5062</v>
      </c>
      <c r="M191" s="35"/>
      <c r="N191" s="35"/>
      <c r="O191" s="35"/>
      <c r="P191" s="35"/>
      <c r="Q191" s="101"/>
      <c r="R191" s="111"/>
      <c r="S191" s="243"/>
      <c r="T191" s="536"/>
      <c r="U191" s="35"/>
      <c r="V191" s="35"/>
      <c r="W191" s="35"/>
      <c r="X191" s="35"/>
      <c r="Y191" s="35"/>
      <c r="Z191" s="35"/>
      <c r="AA191" s="35"/>
      <c r="AB191" s="35"/>
      <c r="AC191" s="83">
        <v>300.0</v>
      </c>
      <c r="AD191" s="100" t="s">
        <v>5054</v>
      </c>
      <c r="AE191" s="35"/>
      <c r="AF191" s="35"/>
      <c r="AG191" s="35"/>
      <c r="AI191" s="35"/>
      <c r="AJ191" s="35"/>
      <c r="AK191" s="35"/>
      <c r="AL191" s="35"/>
      <c r="AM191" s="35"/>
      <c r="AN191" s="35"/>
      <c r="AO191" s="35"/>
      <c r="AP191" s="35"/>
      <c r="AQ191" s="35"/>
      <c r="AR191" s="35"/>
      <c r="AS191" s="101"/>
      <c r="AT191" s="35"/>
      <c r="AU191" s="35"/>
      <c r="AV191" s="35"/>
      <c r="AW191" s="35"/>
      <c r="AX191" s="35"/>
      <c r="AY191" s="101"/>
      <c r="AZ191" s="111"/>
      <c r="BA191" s="35"/>
      <c r="BB191" s="35"/>
      <c r="BC191" s="35"/>
      <c r="BD191" s="35"/>
      <c r="BE191" s="35"/>
      <c r="BF191" s="35"/>
      <c r="BI191" s="35"/>
      <c r="BJ191" s="35"/>
      <c r="BK191" s="35"/>
      <c r="BL191" s="35"/>
      <c r="BM191" s="35"/>
      <c r="BN191" s="35"/>
      <c r="BO191" s="35"/>
      <c r="BP191" s="35"/>
      <c r="BQ191" s="35"/>
      <c r="BR191" s="35"/>
      <c r="BS191" s="35"/>
      <c r="BT191" s="35"/>
      <c r="BU191" s="35"/>
      <c r="BV191" s="35"/>
      <c r="BW191" s="35"/>
      <c r="BX191" s="35"/>
      <c r="BY191" s="35"/>
      <c r="BZ191" s="35"/>
      <c r="CA191" s="35"/>
    </row>
    <row r="192" ht="24.75" customHeight="1">
      <c r="A192" s="35"/>
      <c r="B192" s="21">
        <v>183.0</v>
      </c>
      <c r="C192" s="35"/>
      <c r="D192" s="35"/>
      <c r="E192" s="101"/>
      <c r="F192" s="111"/>
      <c r="G192" s="35"/>
      <c r="H192" s="35"/>
      <c r="I192" s="83">
        <v>100.0</v>
      </c>
      <c r="J192" s="100" t="s">
        <v>5070</v>
      </c>
      <c r="K192" s="83">
        <v>200.0</v>
      </c>
      <c r="L192" s="522" t="s">
        <v>5071</v>
      </c>
      <c r="M192" s="35"/>
      <c r="N192" s="35"/>
      <c r="O192" s="35"/>
      <c r="P192" s="35"/>
      <c r="Q192" s="101"/>
      <c r="R192" s="111"/>
      <c r="S192" s="243"/>
      <c r="T192" s="536"/>
      <c r="U192" s="35"/>
      <c r="V192" s="35"/>
      <c r="W192" s="35"/>
      <c r="X192" s="35"/>
      <c r="Y192" s="35"/>
      <c r="Z192" s="35"/>
      <c r="AA192" s="35"/>
      <c r="AB192" s="35"/>
      <c r="AC192" s="83">
        <v>300.0</v>
      </c>
      <c r="AD192" s="100" t="s">
        <v>5064</v>
      </c>
      <c r="AE192" s="35"/>
      <c r="AF192" s="35"/>
      <c r="AG192" s="35"/>
      <c r="AI192" s="35"/>
      <c r="AJ192" s="35"/>
      <c r="AK192" s="35"/>
      <c r="AL192" s="35"/>
      <c r="AM192" s="35"/>
      <c r="AN192" s="35"/>
      <c r="AO192" s="35"/>
      <c r="AP192" s="35"/>
      <c r="AQ192" s="35"/>
      <c r="AR192" s="35"/>
      <c r="AS192" s="101"/>
      <c r="AT192" s="35"/>
      <c r="AU192" s="35"/>
      <c r="AV192" s="35"/>
      <c r="AW192" s="35"/>
      <c r="AX192" s="35"/>
      <c r="AY192" s="101"/>
      <c r="AZ192" s="111"/>
      <c r="BA192" s="35"/>
      <c r="BB192" s="35"/>
      <c r="BC192" s="35"/>
      <c r="BD192" s="35"/>
      <c r="BE192" s="35"/>
      <c r="BF192" s="35"/>
      <c r="BI192" s="35"/>
      <c r="BJ192" s="35"/>
      <c r="BK192" s="35"/>
      <c r="BL192" s="35"/>
      <c r="BM192" s="35"/>
      <c r="BN192" s="35"/>
      <c r="BO192" s="35"/>
      <c r="BP192" s="35"/>
      <c r="BQ192" s="35"/>
      <c r="BR192" s="35"/>
      <c r="BS192" s="35"/>
      <c r="BT192" s="35"/>
      <c r="BU192" s="35"/>
      <c r="BV192" s="35"/>
      <c r="BW192" s="35"/>
      <c r="BX192" s="35"/>
      <c r="BY192" s="35"/>
      <c r="BZ192" s="35"/>
      <c r="CA192" s="35"/>
    </row>
    <row r="193" ht="24.75" customHeight="1">
      <c r="A193" s="35"/>
      <c r="B193" s="21">
        <v>184.0</v>
      </c>
      <c r="C193" s="35"/>
      <c r="D193" s="35"/>
      <c r="E193" s="101"/>
      <c r="F193" s="111"/>
      <c r="G193" s="35"/>
      <c r="H193" s="35"/>
      <c r="I193" s="83">
        <v>300.0</v>
      </c>
      <c r="J193" s="100" t="s">
        <v>505</v>
      </c>
      <c r="K193" s="83">
        <v>200.0</v>
      </c>
      <c r="L193" s="522" t="s">
        <v>5080</v>
      </c>
      <c r="M193" s="35"/>
      <c r="N193" s="35"/>
      <c r="O193" s="35"/>
      <c r="P193" s="35"/>
      <c r="Q193" s="101"/>
      <c r="R193" s="111"/>
      <c r="S193" s="243"/>
      <c r="T193" s="536"/>
      <c r="U193" s="35"/>
      <c r="V193" s="35"/>
      <c r="W193" s="35"/>
      <c r="X193" s="35"/>
      <c r="Y193" s="35"/>
      <c r="Z193" s="35"/>
      <c r="AA193" s="35"/>
      <c r="AB193" s="35"/>
      <c r="AC193" s="83">
        <v>100.0</v>
      </c>
      <c r="AD193" s="100" t="s">
        <v>5073</v>
      </c>
      <c r="AE193" s="35"/>
      <c r="AF193" s="35"/>
      <c r="AG193" s="35"/>
      <c r="AH193" s="203"/>
      <c r="AI193" s="35"/>
      <c r="AJ193" s="35"/>
      <c r="AK193" s="35"/>
      <c r="AL193" s="35"/>
      <c r="AM193" s="35"/>
      <c r="AN193" s="35"/>
      <c r="AO193" s="35"/>
      <c r="AP193" s="35"/>
      <c r="AQ193" s="35"/>
      <c r="AR193" s="35"/>
      <c r="AS193" s="101"/>
      <c r="AT193" s="35"/>
      <c r="AU193" s="35"/>
      <c r="AV193" s="35"/>
      <c r="AW193" s="35"/>
      <c r="AX193" s="35"/>
      <c r="AY193" s="101"/>
      <c r="AZ193" s="111"/>
      <c r="BA193" s="35"/>
      <c r="BB193" s="35"/>
      <c r="BC193" s="35"/>
      <c r="BD193" s="35"/>
      <c r="BE193" s="35"/>
      <c r="BF193" s="35"/>
      <c r="BI193" s="35"/>
      <c r="BJ193" s="35"/>
      <c r="BK193" s="35"/>
      <c r="BL193" s="35"/>
      <c r="BM193" s="35"/>
      <c r="BN193" s="35"/>
      <c r="BO193" s="35"/>
      <c r="BP193" s="35"/>
      <c r="BQ193" s="35"/>
      <c r="BR193" s="35"/>
      <c r="BS193" s="35"/>
      <c r="BT193" s="35"/>
      <c r="BU193" s="35"/>
      <c r="BV193" s="35"/>
      <c r="BW193" s="35"/>
      <c r="BX193" s="35"/>
      <c r="BY193" s="35"/>
      <c r="BZ193" s="35"/>
      <c r="CA193" s="35"/>
    </row>
    <row r="194" ht="24.75" customHeight="1">
      <c r="A194" s="35"/>
      <c r="B194" s="21">
        <v>185.0</v>
      </c>
      <c r="C194" s="35"/>
      <c r="D194" s="35"/>
      <c r="E194" s="101"/>
      <c r="F194" s="111"/>
      <c r="G194" s="35"/>
      <c r="H194" s="35"/>
      <c r="I194" s="83">
        <v>200.0</v>
      </c>
      <c r="J194" s="100" t="s">
        <v>1138</v>
      </c>
      <c r="K194" s="83">
        <v>300.0</v>
      </c>
      <c r="L194" s="522" t="s">
        <v>5089</v>
      </c>
      <c r="M194" s="35"/>
      <c r="N194" s="35"/>
      <c r="O194" s="35"/>
      <c r="P194" s="35"/>
      <c r="Q194" s="101"/>
      <c r="R194" s="111"/>
      <c r="S194" s="243"/>
      <c r="T194" s="536"/>
      <c r="U194" s="35"/>
      <c r="V194" s="35"/>
      <c r="W194" s="35"/>
      <c r="X194" s="35"/>
      <c r="Y194" s="35"/>
      <c r="Z194" s="35"/>
      <c r="AA194" s="35"/>
      <c r="AB194" s="35"/>
      <c r="AC194" s="83">
        <v>100.0</v>
      </c>
      <c r="AD194" s="100" t="s">
        <v>5082</v>
      </c>
      <c r="AE194" s="35"/>
      <c r="AF194" s="35"/>
      <c r="AG194" s="35"/>
      <c r="AI194" s="35"/>
      <c r="AJ194" s="35"/>
      <c r="AK194" s="35"/>
      <c r="AL194" s="35"/>
      <c r="AM194" s="35"/>
      <c r="AN194" s="35"/>
      <c r="AO194" s="35"/>
      <c r="AP194" s="35"/>
      <c r="AQ194" s="35"/>
      <c r="AR194" s="35"/>
      <c r="AS194" s="101"/>
      <c r="AT194" s="35"/>
      <c r="AU194" s="35"/>
      <c r="AV194" s="35"/>
      <c r="AW194" s="35"/>
      <c r="AX194" s="35"/>
      <c r="AY194" s="101"/>
      <c r="AZ194" s="111"/>
      <c r="BA194" s="35"/>
      <c r="BB194" s="35"/>
      <c r="BC194" s="35"/>
      <c r="BD194" s="35"/>
      <c r="BE194" s="35"/>
      <c r="BF194" s="35"/>
      <c r="BI194" s="35"/>
      <c r="BJ194" s="35"/>
      <c r="BK194" s="35"/>
      <c r="BL194" s="35"/>
      <c r="BM194" s="35"/>
      <c r="BN194" s="35"/>
      <c r="BO194" s="35"/>
      <c r="BP194" s="35"/>
      <c r="BQ194" s="35"/>
      <c r="BR194" s="35"/>
      <c r="BS194" s="35"/>
      <c r="BT194" s="35"/>
      <c r="BU194" s="35"/>
      <c r="BV194" s="35"/>
      <c r="BW194" s="35"/>
      <c r="BX194" s="35"/>
      <c r="BY194" s="35"/>
      <c r="BZ194" s="35"/>
      <c r="CA194" s="35"/>
    </row>
    <row r="195" ht="24.75" customHeight="1">
      <c r="A195" s="35"/>
      <c r="B195" s="21">
        <v>186.0</v>
      </c>
      <c r="C195" s="35"/>
      <c r="D195" s="35"/>
      <c r="E195" s="101"/>
      <c r="F195" s="111"/>
      <c r="G195" s="35"/>
      <c r="H195" s="35"/>
      <c r="I195" s="83">
        <v>300.0</v>
      </c>
      <c r="J195" s="100" t="s">
        <v>5097</v>
      </c>
      <c r="K195" s="83">
        <v>200.0</v>
      </c>
      <c r="L195" s="522" t="s">
        <v>5098</v>
      </c>
      <c r="M195" s="35"/>
      <c r="N195" s="35"/>
      <c r="O195" s="35"/>
      <c r="P195" s="35"/>
      <c r="Q195" s="101"/>
      <c r="R195" s="111"/>
      <c r="S195" s="243"/>
      <c r="T195" s="536"/>
      <c r="U195" s="35"/>
      <c r="V195" s="35"/>
      <c r="W195" s="35"/>
      <c r="X195" s="35"/>
      <c r="Y195" s="35"/>
      <c r="Z195" s="35"/>
      <c r="AA195" s="35"/>
      <c r="AB195" s="35"/>
      <c r="AC195" s="83">
        <v>400.0</v>
      </c>
      <c r="AD195" s="100" t="s">
        <v>5091</v>
      </c>
      <c r="AE195" s="35"/>
      <c r="AF195" s="35"/>
      <c r="AG195" s="35"/>
      <c r="AI195" s="35"/>
      <c r="AJ195" s="35"/>
      <c r="AK195" s="35"/>
      <c r="AL195" s="35"/>
      <c r="AM195" s="35"/>
      <c r="AN195" s="35"/>
      <c r="AO195" s="35"/>
      <c r="AP195" s="35"/>
      <c r="AQ195" s="35"/>
      <c r="AR195" s="35"/>
      <c r="AS195" s="101"/>
      <c r="AT195" s="35"/>
      <c r="AU195" s="35"/>
      <c r="AV195" s="35"/>
      <c r="AW195" s="35"/>
      <c r="AX195" s="35"/>
      <c r="AY195" s="101"/>
      <c r="AZ195" s="111"/>
      <c r="BA195" s="35"/>
      <c r="BB195" s="35"/>
      <c r="BC195" s="35"/>
      <c r="BD195" s="35"/>
      <c r="BE195" s="35"/>
      <c r="BF195" s="35"/>
      <c r="BI195" s="35"/>
      <c r="BJ195" s="35"/>
      <c r="BK195" s="35"/>
      <c r="BL195" s="35"/>
      <c r="BM195" s="35"/>
      <c r="BN195" s="35"/>
      <c r="BO195" s="35"/>
      <c r="BP195" s="35"/>
      <c r="BQ195" s="35"/>
      <c r="BR195" s="35"/>
      <c r="BS195" s="35"/>
      <c r="BT195" s="35"/>
      <c r="BU195" s="35"/>
      <c r="BV195" s="35"/>
      <c r="BW195" s="35"/>
      <c r="BX195" s="35"/>
      <c r="BY195" s="35"/>
      <c r="BZ195" s="35"/>
      <c r="CA195" s="35"/>
    </row>
    <row r="196" ht="24.75" customHeight="1">
      <c r="A196" s="35"/>
      <c r="B196" s="21">
        <v>187.0</v>
      </c>
      <c r="C196" s="35"/>
      <c r="D196" s="35"/>
      <c r="E196" s="101"/>
      <c r="F196" s="111"/>
      <c r="G196" s="35"/>
      <c r="H196" s="35"/>
      <c r="I196" s="83">
        <v>100.0</v>
      </c>
      <c r="J196" s="100" t="s">
        <v>5107</v>
      </c>
      <c r="K196" s="83">
        <v>200.0</v>
      </c>
      <c r="L196" s="522" t="s">
        <v>5108</v>
      </c>
      <c r="M196" s="35"/>
      <c r="N196" s="35"/>
      <c r="O196" s="35"/>
      <c r="P196" s="35"/>
      <c r="Q196" s="101"/>
      <c r="R196" s="111"/>
      <c r="S196" s="243"/>
      <c r="T196" s="536"/>
      <c r="U196" s="35"/>
      <c r="V196" s="35"/>
      <c r="W196" s="35"/>
      <c r="X196" s="35"/>
      <c r="Y196" s="35"/>
      <c r="Z196" s="35"/>
      <c r="AA196" s="35"/>
      <c r="AB196" s="35"/>
      <c r="AC196" s="83">
        <v>700.0</v>
      </c>
      <c r="AD196" s="100" t="s">
        <v>5396</v>
      </c>
      <c r="AE196" s="35"/>
      <c r="AF196" s="35"/>
      <c r="AG196" s="35"/>
      <c r="AI196" s="35"/>
      <c r="AJ196" s="35"/>
      <c r="AK196" s="35"/>
      <c r="AL196" s="35"/>
      <c r="AM196" s="35"/>
      <c r="AN196" s="35"/>
      <c r="AO196" s="35"/>
      <c r="AP196" s="35"/>
      <c r="AQ196" s="35"/>
      <c r="AR196" s="35"/>
      <c r="AS196" s="101"/>
      <c r="AT196" s="35"/>
      <c r="AU196" s="35"/>
      <c r="AV196" s="35"/>
      <c r="AW196" s="35"/>
      <c r="AX196" s="35"/>
      <c r="AY196" s="101"/>
      <c r="AZ196" s="111"/>
      <c r="BA196" s="35"/>
      <c r="BB196" s="35"/>
      <c r="BC196" s="35"/>
      <c r="BD196" s="35"/>
      <c r="BE196" s="35"/>
      <c r="BF196" s="35"/>
      <c r="BI196" s="35"/>
      <c r="BJ196" s="35"/>
      <c r="BK196" s="35"/>
      <c r="BL196" s="35"/>
      <c r="BM196" s="35"/>
      <c r="BN196" s="35"/>
      <c r="BO196" s="35"/>
      <c r="BP196" s="35"/>
      <c r="BQ196" s="35"/>
      <c r="BR196" s="35"/>
      <c r="BS196" s="35"/>
      <c r="BT196" s="35"/>
      <c r="BU196" s="35"/>
      <c r="BV196" s="35"/>
      <c r="BW196" s="35"/>
      <c r="BX196" s="35"/>
      <c r="BY196" s="35"/>
      <c r="BZ196" s="35"/>
      <c r="CA196" s="35"/>
    </row>
    <row r="197" ht="24.75" customHeight="1">
      <c r="A197" s="35"/>
      <c r="B197" s="21">
        <v>188.0</v>
      </c>
      <c r="C197" s="35"/>
      <c r="D197" s="35"/>
      <c r="E197" s="101"/>
      <c r="F197" s="111"/>
      <c r="G197" s="35"/>
      <c r="H197" s="35"/>
      <c r="I197" s="83">
        <v>200.0</v>
      </c>
      <c r="J197" s="100" t="s">
        <v>5117</v>
      </c>
      <c r="K197" s="83">
        <v>200.0</v>
      </c>
      <c r="L197" s="522" t="s">
        <v>5118</v>
      </c>
      <c r="M197" s="35"/>
      <c r="N197" s="35"/>
      <c r="O197" s="35"/>
      <c r="P197" s="35"/>
      <c r="Q197" s="101"/>
      <c r="R197" s="111"/>
      <c r="S197" s="243"/>
      <c r="T197" s="536"/>
      <c r="U197" s="35"/>
      <c r="V197" s="35"/>
      <c r="W197" s="35"/>
      <c r="X197" s="35"/>
      <c r="Y197" s="35"/>
      <c r="Z197" s="35"/>
      <c r="AA197" s="35"/>
      <c r="AB197" s="35"/>
      <c r="AC197" s="83">
        <v>300.0</v>
      </c>
      <c r="AD197" s="100" t="s">
        <v>5100</v>
      </c>
      <c r="AE197" s="35"/>
      <c r="AF197" s="35"/>
      <c r="AG197" s="35"/>
      <c r="AI197" s="35"/>
      <c r="AJ197" s="35"/>
      <c r="AK197" s="35"/>
      <c r="AL197" s="35"/>
      <c r="AM197" s="35"/>
      <c r="AN197" s="35"/>
      <c r="AO197" s="35"/>
      <c r="AP197" s="35"/>
      <c r="AQ197" s="35"/>
      <c r="AR197" s="35"/>
      <c r="AS197" s="101"/>
      <c r="AT197" s="35"/>
      <c r="AU197" s="35"/>
      <c r="AV197" s="35"/>
      <c r="AW197" s="35"/>
      <c r="AX197" s="35"/>
      <c r="AY197" s="101"/>
      <c r="AZ197" s="111"/>
      <c r="BA197" s="35"/>
      <c r="BB197" s="35"/>
      <c r="BC197" s="35"/>
      <c r="BD197" s="35"/>
      <c r="BE197" s="35"/>
      <c r="BF197" s="35"/>
      <c r="BI197" s="35"/>
      <c r="BJ197" s="35"/>
      <c r="BK197" s="35"/>
      <c r="BL197" s="35"/>
      <c r="BM197" s="35"/>
      <c r="BN197" s="35"/>
      <c r="BO197" s="35"/>
      <c r="BP197" s="35"/>
      <c r="BQ197" s="35"/>
      <c r="BR197" s="35"/>
      <c r="BS197" s="35"/>
      <c r="BT197" s="35"/>
      <c r="BU197" s="35"/>
      <c r="BV197" s="35"/>
      <c r="BW197" s="35"/>
      <c r="BX197" s="35"/>
      <c r="BY197" s="35"/>
      <c r="BZ197" s="35"/>
      <c r="CA197" s="35"/>
    </row>
    <row r="198" ht="24.75" customHeight="1">
      <c r="A198" s="35"/>
      <c r="B198" s="21">
        <v>189.0</v>
      </c>
      <c r="C198" s="35"/>
      <c r="D198" s="35"/>
      <c r="E198" s="101"/>
      <c r="F198" s="111"/>
      <c r="G198" s="35"/>
      <c r="H198" s="35"/>
      <c r="I198" s="83">
        <v>200.0</v>
      </c>
      <c r="J198" s="100" t="s">
        <v>5127</v>
      </c>
      <c r="K198" s="83">
        <v>200.0</v>
      </c>
      <c r="L198" s="522" t="s">
        <v>5128</v>
      </c>
      <c r="M198" s="35"/>
      <c r="N198" s="35"/>
      <c r="O198" s="35"/>
      <c r="P198" s="35"/>
      <c r="Q198" s="101"/>
      <c r="R198" s="111"/>
      <c r="S198" s="243"/>
      <c r="T198" s="536"/>
      <c r="U198" s="35"/>
      <c r="V198" s="35"/>
      <c r="W198" s="35"/>
      <c r="X198" s="35"/>
      <c r="Y198" s="35"/>
      <c r="Z198" s="35"/>
      <c r="AA198" s="35"/>
      <c r="AB198" s="35"/>
      <c r="AC198" s="83">
        <v>400.0</v>
      </c>
      <c r="AD198" s="100" t="s">
        <v>5110</v>
      </c>
      <c r="AE198" s="35"/>
      <c r="AF198" s="35"/>
      <c r="AG198" s="35"/>
      <c r="AH198" s="35"/>
      <c r="AI198" s="35"/>
      <c r="AJ198" s="35"/>
      <c r="AK198" s="35"/>
      <c r="AL198" s="35"/>
      <c r="AM198" s="35"/>
      <c r="AN198" s="35"/>
      <c r="AO198" s="35"/>
      <c r="AP198" s="35"/>
      <c r="AQ198" s="35"/>
      <c r="AR198" s="35"/>
      <c r="AS198" s="101"/>
      <c r="AT198" s="35"/>
      <c r="AU198" s="35"/>
      <c r="AV198" s="35"/>
      <c r="AW198" s="35"/>
      <c r="AX198" s="35"/>
      <c r="AY198" s="101"/>
      <c r="AZ198" s="111"/>
      <c r="BA198" s="35"/>
      <c r="BB198" s="35"/>
      <c r="BC198" s="35"/>
      <c r="BD198" s="35"/>
      <c r="BE198" s="35"/>
      <c r="BF198" s="35"/>
      <c r="BG198" s="101"/>
      <c r="BI198" s="35"/>
      <c r="BJ198" s="35"/>
      <c r="BK198" s="35"/>
      <c r="BL198" s="35"/>
      <c r="BM198" s="35"/>
      <c r="BN198" s="35"/>
      <c r="BO198" s="35"/>
      <c r="BP198" s="35"/>
      <c r="BQ198" s="35"/>
      <c r="BR198" s="35"/>
      <c r="BS198" s="35"/>
      <c r="BT198" s="35"/>
      <c r="BU198" s="35"/>
      <c r="BV198" s="35"/>
      <c r="BW198" s="35"/>
      <c r="BX198" s="35"/>
      <c r="BY198" s="35"/>
      <c r="BZ198" s="35"/>
      <c r="CA198" s="35"/>
    </row>
    <row r="199" ht="24.75" customHeight="1">
      <c r="A199" s="35"/>
      <c r="B199" s="21">
        <v>190.0</v>
      </c>
      <c r="C199" s="35"/>
      <c r="D199" s="35"/>
      <c r="E199" s="101"/>
      <c r="F199" s="111"/>
      <c r="G199" s="35"/>
      <c r="H199" s="35"/>
      <c r="I199" s="83">
        <v>200.0</v>
      </c>
      <c r="J199" s="100" t="s">
        <v>5147</v>
      </c>
      <c r="K199" s="83">
        <v>200.0</v>
      </c>
      <c r="L199" s="522" t="s">
        <v>5138</v>
      </c>
      <c r="M199" s="35"/>
      <c r="N199" s="35"/>
      <c r="O199" s="35"/>
      <c r="P199" s="35"/>
      <c r="Q199" s="101"/>
      <c r="R199" s="111"/>
      <c r="S199" s="243"/>
      <c r="T199" s="536"/>
      <c r="U199" s="35"/>
      <c r="V199" s="35"/>
      <c r="W199" s="35"/>
      <c r="X199" s="35"/>
      <c r="Y199" s="35"/>
      <c r="Z199" s="35"/>
      <c r="AA199" s="35"/>
      <c r="AB199" s="35"/>
      <c r="AC199" s="83">
        <v>200.0</v>
      </c>
      <c r="AD199" s="100" t="s">
        <v>5120</v>
      </c>
      <c r="AE199" s="35"/>
      <c r="AF199" s="35"/>
      <c r="AG199" s="35"/>
      <c r="AH199" s="35"/>
      <c r="AI199" s="35"/>
      <c r="AJ199" s="35"/>
      <c r="AK199" s="35"/>
      <c r="AL199" s="35"/>
      <c r="AM199" s="35"/>
      <c r="AN199" s="35"/>
      <c r="AO199" s="35"/>
      <c r="AP199" s="35"/>
      <c r="AQ199" s="35"/>
      <c r="AR199" s="35"/>
      <c r="AS199" s="101"/>
      <c r="AT199" s="35"/>
      <c r="AU199" s="35"/>
      <c r="AV199" s="35"/>
      <c r="AW199" s="35"/>
      <c r="AX199" s="35"/>
      <c r="AY199" s="101"/>
      <c r="AZ199" s="111"/>
      <c r="BA199" s="35"/>
      <c r="BB199" s="35"/>
      <c r="BC199" s="35"/>
      <c r="BD199" s="35"/>
      <c r="BE199" s="35"/>
      <c r="BF199" s="35"/>
      <c r="BI199" s="35"/>
      <c r="BJ199" s="35"/>
      <c r="BK199" s="35"/>
      <c r="BL199" s="35"/>
      <c r="BM199" s="35"/>
      <c r="BN199" s="35"/>
      <c r="BO199" s="35"/>
      <c r="BP199" s="35"/>
      <c r="BQ199" s="35"/>
      <c r="BR199" s="35"/>
      <c r="BS199" s="35"/>
      <c r="BT199" s="35"/>
      <c r="BU199" s="35"/>
      <c r="BV199" s="35"/>
      <c r="BW199" s="35"/>
      <c r="BX199" s="35"/>
      <c r="BY199" s="35"/>
      <c r="BZ199" s="35"/>
      <c r="CA199" s="35"/>
    </row>
    <row r="200" ht="24.75" customHeight="1">
      <c r="A200" s="35"/>
      <c r="B200" s="21">
        <v>191.0</v>
      </c>
      <c r="C200" s="35"/>
      <c r="D200" s="35"/>
      <c r="E200" s="101"/>
      <c r="F200" s="111"/>
      <c r="G200" s="35"/>
      <c r="H200" s="35"/>
      <c r="I200" s="83">
        <v>200.0</v>
      </c>
      <c r="J200" s="100" t="s">
        <v>5156</v>
      </c>
      <c r="K200" s="83">
        <v>400.0</v>
      </c>
      <c r="L200" s="522" t="s">
        <v>5148</v>
      </c>
      <c r="M200" s="35"/>
      <c r="N200" s="35"/>
      <c r="O200" s="35"/>
      <c r="P200" s="35"/>
      <c r="Q200" s="101"/>
      <c r="R200" s="111"/>
      <c r="S200" s="243"/>
      <c r="T200" s="536"/>
      <c r="U200" s="35"/>
      <c r="V200" s="35"/>
      <c r="W200" s="35"/>
      <c r="X200" s="35"/>
      <c r="Y200" s="35"/>
      <c r="Z200" s="35"/>
      <c r="AA200" s="35"/>
      <c r="AB200" s="35"/>
      <c r="AC200" s="83">
        <v>600.0</v>
      </c>
      <c r="AD200" s="100" t="s">
        <v>4672</v>
      </c>
      <c r="AE200" s="35"/>
      <c r="AF200" s="35"/>
      <c r="AG200" s="35"/>
      <c r="AH200" s="241"/>
      <c r="AI200" s="35"/>
      <c r="AJ200" s="35"/>
      <c r="AK200" s="35"/>
      <c r="AL200" s="35"/>
      <c r="AM200" s="35"/>
      <c r="AN200" s="35"/>
      <c r="AO200" s="35"/>
      <c r="AP200" s="35"/>
      <c r="AQ200" s="35"/>
      <c r="AR200" s="35"/>
      <c r="AS200" s="101"/>
      <c r="AT200" s="35"/>
      <c r="AU200" s="35"/>
      <c r="AV200" s="35"/>
      <c r="AW200" s="35"/>
      <c r="AX200" s="35"/>
      <c r="AY200" s="101"/>
      <c r="AZ200" s="111"/>
      <c r="BA200" s="35"/>
      <c r="BB200" s="35"/>
      <c r="BC200" s="35"/>
      <c r="BD200" s="35"/>
      <c r="BE200" s="35"/>
      <c r="BF200" s="35"/>
      <c r="BI200" s="35"/>
      <c r="BJ200" s="35"/>
      <c r="BK200" s="35"/>
      <c r="BL200" s="35"/>
      <c r="BM200" s="35"/>
      <c r="BN200" s="35"/>
      <c r="BO200" s="35"/>
      <c r="BP200" s="35"/>
      <c r="BQ200" s="35"/>
      <c r="BR200" s="35"/>
      <c r="BS200" s="35"/>
      <c r="BT200" s="35"/>
      <c r="BU200" s="35"/>
      <c r="BV200" s="35"/>
      <c r="BW200" s="35"/>
      <c r="BX200" s="35"/>
      <c r="BY200" s="35"/>
      <c r="BZ200" s="35"/>
      <c r="CA200" s="35"/>
    </row>
    <row r="201" ht="24.75" customHeight="1">
      <c r="A201" s="35"/>
      <c r="B201" s="21">
        <v>192.0</v>
      </c>
      <c r="C201" s="35"/>
      <c r="D201" s="35"/>
      <c r="E201" s="101"/>
      <c r="F201" s="111"/>
      <c r="G201" s="35"/>
      <c r="H201" s="35"/>
      <c r="I201" s="83">
        <v>200.0</v>
      </c>
      <c r="J201" s="100" t="s">
        <v>5164</v>
      </c>
      <c r="K201" s="83">
        <v>400.0</v>
      </c>
      <c r="L201" s="522" t="s">
        <v>5157</v>
      </c>
      <c r="M201" s="35"/>
      <c r="N201" s="35"/>
      <c r="O201" s="35"/>
      <c r="P201" s="35"/>
      <c r="Q201" s="101"/>
      <c r="R201" s="111"/>
      <c r="S201" s="243"/>
      <c r="T201" s="536"/>
      <c r="U201" s="35"/>
      <c r="V201" s="35"/>
      <c r="W201" s="35"/>
      <c r="X201" s="35"/>
      <c r="Y201" s="35"/>
      <c r="Z201" s="35"/>
      <c r="AA201" s="35"/>
      <c r="AB201" s="35"/>
      <c r="AC201" s="83">
        <v>100.0</v>
      </c>
      <c r="AD201" s="100" t="s">
        <v>5130</v>
      </c>
      <c r="AE201" s="35"/>
      <c r="AF201" s="35"/>
      <c r="AG201" s="35"/>
      <c r="AH201" s="35"/>
      <c r="AI201" s="35"/>
      <c r="AJ201" s="35"/>
      <c r="AK201" s="35"/>
      <c r="AL201" s="35"/>
      <c r="AM201" s="35"/>
      <c r="AN201" s="35"/>
      <c r="AO201" s="35"/>
      <c r="AP201" s="35"/>
      <c r="AQ201" s="35"/>
      <c r="AR201" s="35"/>
      <c r="AS201" s="101"/>
      <c r="AT201" s="35"/>
      <c r="AU201" s="35"/>
      <c r="AV201" s="35"/>
      <c r="AW201" s="35"/>
      <c r="AX201" s="35"/>
      <c r="AY201" s="101"/>
      <c r="AZ201" s="111"/>
      <c r="BA201" s="35"/>
      <c r="BB201" s="35"/>
      <c r="BC201" s="35"/>
      <c r="BD201" s="35"/>
      <c r="BE201" s="35"/>
      <c r="BF201" s="35"/>
      <c r="BI201" s="101"/>
      <c r="BJ201" s="101"/>
      <c r="BK201" s="101"/>
      <c r="BL201" s="101"/>
      <c r="BM201" s="101"/>
      <c r="BN201" s="101"/>
      <c r="BO201" s="101"/>
      <c r="BP201" s="101"/>
      <c r="BQ201" s="101"/>
      <c r="BR201" s="101"/>
      <c r="BS201" s="101"/>
      <c r="BT201" s="101"/>
      <c r="BU201" s="101"/>
      <c r="BV201" s="101"/>
      <c r="BW201" s="35"/>
      <c r="BX201" s="35"/>
      <c r="BY201" s="35"/>
      <c r="BZ201" s="35"/>
      <c r="CA201" s="35"/>
    </row>
    <row r="202" ht="24.75" customHeight="1">
      <c r="A202" s="35"/>
      <c r="B202" s="21">
        <v>193.0</v>
      </c>
      <c r="C202" s="35"/>
      <c r="D202" s="35"/>
      <c r="E202" s="101"/>
      <c r="F202" s="111"/>
      <c r="G202" s="35"/>
      <c r="H202" s="35"/>
      <c r="I202" s="83">
        <v>100.0</v>
      </c>
      <c r="J202" s="100" t="s">
        <v>5172</v>
      </c>
      <c r="K202" s="83">
        <v>500.0</v>
      </c>
      <c r="L202" s="522" t="s">
        <v>5165</v>
      </c>
      <c r="M202" s="35"/>
      <c r="N202" s="35"/>
      <c r="O202" s="35"/>
      <c r="P202" s="35"/>
      <c r="Q202" s="101"/>
      <c r="R202" s="111"/>
      <c r="S202" s="243"/>
      <c r="T202" s="536"/>
      <c r="U202" s="35"/>
      <c r="V202" s="35"/>
      <c r="W202" s="35"/>
      <c r="X202" s="35"/>
      <c r="Y202" s="35"/>
      <c r="Z202" s="35"/>
      <c r="AA202" s="35"/>
      <c r="AB202" s="35"/>
      <c r="AC202" s="83">
        <v>500.0</v>
      </c>
      <c r="AD202" s="100" t="s">
        <v>5140</v>
      </c>
      <c r="AE202" s="35"/>
      <c r="AG202" s="35"/>
      <c r="AH202" s="35"/>
      <c r="AI202" s="35"/>
      <c r="AJ202" s="35"/>
      <c r="AK202" s="35"/>
      <c r="AL202" s="35"/>
      <c r="AM202" s="35"/>
      <c r="AN202" s="35"/>
      <c r="AO202" s="35"/>
      <c r="AP202" s="35"/>
      <c r="AQ202" s="35"/>
      <c r="AR202" s="35"/>
      <c r="AS202" s="101"/>
      <c r="AT202" s="35"/>
      <c r="AU202" s="35"/>
      <c r="AV202" s="35"/>
      <c r="AW202" s="35"/>
      <c r="AX202" s="35"/>
      <c r="AY202" s="101"/>
      <c r="AZ202" s="111"/>
      <c r="BA202" s="35"/>
      <c r="BB202" s="35"/>
      <c r="BC202" s="35"/>
      <c r="BD202" s="35"/>
      <c r="BE202" s="35"/>
      <c r="BF202" s="35"/>
      <c r="BG202" s="101"/>
      <c r="BI202" s="35"/>
      <c r="BJ202" s="35"/>
      <c r="BK202" s="35"/>
      <c r="BL202" s="35"/>
      <c r="BM202" s="35"/>
      <c r="BN202" s="35"/>
      <c r="BO202" s="35"/>
      <c r="BP202" s="35"/>
      <c r="BQ202" s="35"/>
      <c r="BR202" s="35"/>
      <c r="BS202" s="35"/>
      <c r="BT202" s="35"/>
      <c r="BU202" s="35"/>
      <c r="BV202" s="35"/>
      <c r="BW202" s="35"/>
      <c r="BX202" s="35"/>
      <c r="BY202" s="35"/>
      <c r="BZ202" s="35"/>
      <c r="CA202" s="35"/>
    </row>
    <row r="203" ht="24.75" customHeight="1">
      <c r="A203" s="35"/>
      <c r="B203" s="21">
        <v>194.0</v>
      </c>
      <c r="C203" s="35"/>
      <c r="D203" s="35"/>
      <c r="E203" s="101"/>
      <c r="F203" s="111"/>
      <c r="G203" s="35"/>
      <c r="H203" s="35"/>
      <c r="I203" s="83">
        <v>200.0</v>
      </c>
      <c r="J203" s="100" t="s">
        <v>5179</v>
      </c>
      <c r="K203" s="83">
        <v>500.0</v>
      </c>
      <c r="L203" s="522" t="s">
        <v>5173</v>
      </c>
      <c r="M203" s="35"/>
      <c r="N203" s="35"/>
      <c r="O203" s="35"/>
      <c r="P203" s="35"/>
      <c r="Q203" s="101"/>
      <c r="R203" s="111"/>
      <c r="S203" s="243"/>
      <c r="T203" s="536"/>
      <c r="U203" s="35"/>
      <c r="V203" s="35"/>
      <c r="W203" s="35"/>
      <c r="X203" s="35"/>
      <c r="Y203" s="35"/>
      <c r="Z203" s="35"/>
      <c r="AA203" s="35"/>
      <c r="AB203" s="35"/>
      <c r="AC203" s="83">
        <v>400.0</v>
      </c>
      <c r="AD203" s="100" t="s">
        <v>5150</v>
      </c>
      <c r="AE203" s="35"/>
      <c r="AG203" s="35"/>
      <c r="AH203" s="35"/>
      <c r="AI203" s="35"/>
      <c r="AJ203" s="35"/>
      <c r="AK203" s="35"/>
      <c r="AL203" s="35"/>
      <c r="AM203" s="35"/>
      <c r="AN203" s="35"/>
      <c r="AO203" s="35"/>
      <c r="AP203" s="35"/>
      <c r="AQ203" s="35"/>
      <c r="AR203" s="35"/>
      <c r="AS203" s="101"/>
      <c r="AT203" s="35"/>
      <c r="AU203" s="35"/>
      <c r="AV203" s="35"/>
      <c r="AW203" s="35"/>
      <c r="AX203" s="35"/>
      <c r="AY203" s="101"/>
      <c r="AZ203" s="111"/>
      <c r="BA203" s="35"/>
      <c r="BB203" s="35"/>
      <c r="BC203" s="35"/>
      <c r="BD203" s="35"/>
      <c r="BE203" s="35"/>
      <c r="BF203" s="35"/>
      <c r="BI203" s="35"/>
      <c r="BJ203" s="35"/>
      <c r="BK203" s="35"/>
      <c r="BL203" s="35"/>
      <c r="BM203" s="35"/>
      <c r="BN203" s="35"/>
      <c r="BO203" s="35"/>
      <c r="BP203" s="35"/>
      <c r="BQ203" s="35"/>
      <c r="BR203" s="35"/>
      <c r="BS203" s="35"/>
      <c r="BT203" s="35"/>
      <c r="BU203" s="35"/>
      <c r="BV203" s="35"/>
      <c r="BW203" s="35"/>
      <c r="BX203" s="35"/>
      <c r="BY203" s="35"/>
      <c r="BZ203" s="35"/>
      <c r="CA203" s="35"/>
    </row>
    <row r="204" ht="24.75" customHeight="1">
      <c r="A204" s="35"/>
      <c r="B204" s="21">
        <v>195.0</v>
      </c>
      <c r="C204" s="35"/>
      <c r="D204" s="35"/>
      <c r="E204" s="101"/>
      <c r="F204" s="111"/>
      <c r="G204" s="35"/>
      <c r="H204" s="35"/>
      <c r="I204" s="83">
        <v>300.0</v>
      </c>
      <c r="J204" s="100" t="s">
        <v>5187</v>
      </c>
      <c r="K204" s="83">
        <v>500.0</v>
      </c>
      <c r="L204" s="522" t="s">
        <v>5180</v>
      </c>
      <c r="M204" s="35"/>
      <c r="N204" s="35"/>
      <c r="O204" s="35"/>
      <c r="P204" s="35"/>
      <c r="Q204" s="101"/>
      <c r="R204" s="111"/>
      <c r="S204" s="243"/>
      <c r="T204" s="536"/>
      <c r="U204" s="35"/>
      <c r="V204" s="35"/>
      <c r="W204" s="35"/>
      <c r="X204" s="35"/>
      <c r="Y204" s="35"/>
      <c r="Z204" s="35"/>
      <c r="AA204" s="35"/>
      <c r="AB204" s="35"/>
      <c r="AC204" s="83">
        <v>500.0</v>
      </c>
      <c r="AD204" s="100" t="s">
        <v>5159</v>
      </c>
      <c r="AE204" s="35"/>
      <c r="AG204" s="35"/>
      <c r="AH204" s="35"/>
      <c r="AI204" s="35"/>
      <c r="AJ204" s="35"/>
      <c r="AK204" s="35"/>
      <c r="AL204" s="35"/>
      <c r="AM204" s="35"/>
      <c r="AN204" s="35"/>
      <c r="AO204" s="35"/>
      <c r="AP204" s="35"/>
      <c r="AQ204" s="35"/>
      <c r="AR204" s="35"/>
      <c r="AS204" s="101"/>
      <c r="AT204" s="35"/>
      <c r="AU204" s="35"/>
      <c r="AV204" s="35"/>
      <c r="AW204" s="35"/>
      <c r="AX204" s="35"/>
      <c r="AY204" s="101"/>
      <c r="AZ204" s="111"/>
      <c r="BA204" s="35"/>
      <c r="BB204" s="35"/>
      <c r="BC204" s="35"/>
      <c r="BD204" s="35"/>
      <c r="BE204" s="35"/>
      <c r="BF204" s="35"/>
      <c r="BG204" s="101"/>
      <c r="BI204" s="35"/>
      <c r="BJ204" s="35"/>
      <c r="BK204" s="35"/>
      <c r="BL204" s="35"/>
      <c r="BM204" s="35"/>
      <c r="BN204" s="35"/>
      <c r="BO204" s="35"/>
      <c r="BP204" s="35"/>
      <c r="BQ204" s="35"/>
      <c r="BR204" s="35"/>
      <c r="BS204" s="35"/>
      <c r="BT204" s="35"/>
      <c r="BU204" s="35"/>
      <c r="BV204" s="35"/>
      <c r="BW204" s="35"/>
      <c r="BX204" s="35"/>
      <c r="BY204" s="35"/>
      <c r="BZ204" s="35"/>
      <c r="CA204" s="35"/>
    </row>
    <row r="205" ht="24.75" customHeight="1">
      <c r="A205" s="35"/>
      <c r="B205" s="21">
        <v>196.0</v>
      </c>
      <c r="C205" s="35"/>
      <c r="D205" s="35"/>
      <c r="E205" s="101"/>
      <c r="F205" s="111"/>
      <c r="G205" s="35"/>
      <c r="H205" s="35"/>
      <c r="I205" s="83">
        <v>300.0</v>
      </c>
      <c r="J205" s="100" t="s">
        <v>5195</v>
      </c>
      <c r="K205" s="83">
        <v>500.0</v>
      </c>
      <c r="L205" s="522" t="s">
        <v>5188</v>
      </c>
      <c r="M205" s="35"/>
      <c r="N205" s="35"/>
      <c r="O205" s="35"/>
      <c r="P205" s="35"/>
      <c r="Q205" s="101"/>
      <c r="R205" s="111"/>
      <c r="S205" s="243"/>
      <c r="T205" s="536"/>
      <c r="U205" s="35"/>
      <c r="V205" s="35"/>
      <c r="W205" s="35"/>
      <c r="X205" s="35"/>
      <c r="Y205" s="35"/>
      <c r="Z205" s="35"/>
      <c r="AA205" s="35"/>
      <c r="AB205" s="35"/>
      <c r="AC205" s="83">
        <v>300.0</v>
      </c>
      <c r="AD205" s="100" t="s">
        <v>2236</v>
      </c>
      <c r="AE205" s="35"/>
      <c r="AG205" s="35"/>
      <c r="AH205" s="35"/>
      <c r="AI205" s="35"/>
      <c r="AJ205" s="35"/>
      <c r="AK205" s="35"/>
      <c r="AL205" s="35"/>
      <c r="AM205" s="35"/>
      <c r="AN205" s="35"/>
      <c r="AO205" s="35"/>
      <c r="AP205" s="35"/>
      <c r="AQ205" s="35"/>
      <c r="AR205" s="35"/>
      <c r="AS205" s="101"/>
      <c r="AT205" s="35"/>
      <c r="AU205" s="35"/>
      <c r="AV205" s="35"/>
      <c r="AW205" s="35"/>
      <c r="AX205" s="35"/>
      <c r="AY205" s="101"/>
      <c r="AZ205" s="111"/>
      <c r="BA205" s="35"/>
      <c r="BB205" s="35"/>
      <c r="BC205" s="35"/>
      <c r="BD205" s="35"/>
      <c r="BE205" s="35"/>
      <c r="BF205" s="35"/>
      <c r="BI205" s="35"/>
      <c r="BJ205" s="35"/>
      <c r="BK205" s="35"/>
      <c r="BL205" s="35"/>
      <c r="BM205" s="35"/>
      <c r="BN205" s="35"/>
      <c r="BO205" s="35"/>
      <c r="BP205" s="35"/>
      <c r="BQ205" s="35"/>
      <c r="BR205" s="35"/>
      <c r="BS205" s="35"/>
      <c r="BT205" s="35"/>
      <c r="BU205" s="35"/>
      <c r="BV205" s="35"/>
      <c r="BW205" s="35"/>
      <c r="BX205" s="35"/>
      <c r="BY205" s="35"/>
      <c r="BZ205" s="35"/>
      <c r="CA205" s="35"/>
    </row>
    <row r="206" ht="24.75" customHeight="1">
      <c r="A206" s="35"/>
      <c r="B206" s="21">
        <v>197.0</v>
      </c>
      <c r="C206" s="35"/>
      <c r="D206" s="35"/>
      <c r="E206" s="101"/>
      <c r="F206" s="111"/>
      <c r="G206" s="35"/>
      <c r="H206" s="35"/>
      <c r="I206" s="83">
        <v>200.0</v>
      </c>
      <c r="J206" s="100" t="s">
        <v>5202</v>
      </c>
      <c r="K206" s="83">
        <v>500.0</v>
      </c>
      <c r="L206" s="522" t="s">
        <v>5196</v>
      </c>
      <c r="M206" s="35"/>
      <c r="N206" s="35"/>
      <c r="O206" s="35"/>
      <c r="P206" s="35"/>
      <c r="Q206" s="101"/>
      <c r="R206" s="111"/>
      <c r="S206" s="243"/>
      <c r="T206" s="536"/>
      <c r="U206" s="35"/>
      <c r="V206" s="35"/>
      <c r="W206" s="35"/>
      <c r="X206" s="35"/>
      <c r="Y206" s="35"/>
      <c r="Z206" s="35"/>
      <c r="AA206" s="35"/>
      <c r="AB206" s="35"/>
      <c r="AC206" s="83">
        <v>200.0</v>
      </c>
      <c r="AD206" s="100" t="s">
        <v>5167</v>
      </c>
      <c r="AE206" s="35"/>
      <c r="AG206" s="35"/>
      <c r="AH206" s="35"/>
      <c r="AI206" s="35"/>
      <c r="AJ206" s="35"/>
      <c r="AK206" s="35"/>
      <c r="AL206" s="35"/>
      <c r="AM206" s="35"/>
      <c r="AN206" s="35"/>
      <c r="AO206" s="35"/>
      <c r="AP206" s="35"/>
      <c r="AQ206" s="35"/>
      <c r="AR206" s="35"/>
      <c r="AS206" s="101"/>
      <c r="AT206" s="35"/>
      <c r="AU206" s="35"/>
      <c r="AV206" s="35"/>
      <c r="AW206" s="35"/>
      <c r="AX206" s="35"/>
      <c r="AY206" s="101"/>
      <c r="AZ206" s="111"/>
      <c r="BA206" s="35"/>
      <c r="BB206" s="35"/>
      <c r="BC206" s="35"/>
      <c r="BD206" s="35"/>
      <c r="BE206" s="35"/>
      <c r="BF206" s="35"/>
      <c r="BG206" s="243"/>
      <c r="BH206" s="243"/>
      <c r="BI206" s="35"/>
      <c r="BJ206" s="35"/>
      <c r="BK206" s="35"/>
      <c r="BL206" s="35"/>
      <c r="BM206" s="35"/>
      <c r="BN206" s="35"/>
      <c r="BO206" s="35"/>
      <c r="BP206" s="35"/>
      <c r="BQ206" s="35"/>
      <c r="BR206" s="35"/>
      <c r="BS206" s="35"/>
      <c r="BT206" s="35"/>
      <c r="BU206" s="35"/>
      <c r="BV206" s="35"/>
      <c r="BW206" s="35"/>
      <c r="BX206" s="35"/>
      <c r="BY206" s="35"/>
      <c r="BZ206" s="35"/>
      <c r="CA206" s="35"/>
    </row>
    <row r="207" ht="24.75" customHeight="1">
      <c r="A207" s="35"/>
      <c r="B207" s="21">
        <v>198.0</v>
      </c>
      <c r="C207" s="35"/>
      <c r="D207" s="35"/>
      <c r="E207" s="101"/>
      <c r="F207" s="111"/>
      <c r="G207" s="35"/>
      <c r="H207" s="35"/>
      <c r="I207" s="83">
        <v>200.0</v>
      </c>
      <c r="J207" s="100" t="s">
        <v>5210</v>
      </c>
      <c r="K207" s="83">
        <v>600.0</v>
      </c>
      <c r="L207" s="522" t="s">
        <v>5203</v>
      </c>
      <c r="M207" s="35"/>
      <c r="N207" s="35"/>
      <c r="O207" s="35"/>
      <c r="P207" s="35"/>
      <c r="Q207" s="101"/>
      <c r="R207" s="111"/>
      <c r="S207" s="243"/>
      <c r="T207" s="536"/>
      <c r="U207" s="35"/>
      <c r="V207" s="35"/>
      <c r="W207" s="35"/>
      <c r="X207" s="35"/>
      <c r="Y207" s="35"/>
      <c r="Z207" s="35"/>
      <c r="AA207" s="35"/>
      <c r="AB207" s="35"/>
      <c r="AC207" s="83">
        <v>200.0</v>
      </c>
      <c r="AD207" s="100" t="s">
        <v>5175</v>
      </c>
      <c r="AE207" s="35"/>
      <c r="AF207" s="35"/>
      <c r="AG207" s="35"/>
      <c r="AH207" s="35"/>
      <c r="AI207" s="35"/>
      <c r="AJ207" s="35"/>
      <c r="AK207" s="35"/>
      <c r="AL207" s="35"/>
      <c r="AM207" s="35"/>
      <c r="AN207" s="35"/>
      <c r="AO207" s="35"/>
      <c r="AP207" s="35"/>
      <c r="AQ207" s="35"/>
      <c r="AR207" s="35"/>
      <c r="AS207" s="101"/>
      <c r="AT207" s="35"/>
      <c r="AU207" s="35"/>
      <c r="AV207" s="35"/>
      <c r="AW207" s="35"/>
      <c r="AX207" s="35"/>
      <c r="AY207" s="101"/>
      <c r="AZ207" s="111"/>
      <c r="BA207" s="35"/>
      <c r="BB207" s="35"/>
      <c r="BC207" s="35"/>
      <c r="BD207" s="35"/>
      <c r="BE207" s="35"/>
      <c r="BF207" s="35"/>
      <c r="BG207" s="243"/>
      <c r="BH207" s="243"/>
      <c r="BI207" s="35"/>
      <c r="BJ207" s="35"/>
      <c r="BK207" s="35"/>
      <c r="BL207" s="35"/>
      <c r="BM207" s="35"/>
      <c r="BN207" s="35"/>
      <c r="BO207" s="35"/>
      <c r="BP207" s="35"/>
      <c r="BQ207" s="35"/>
      <c r="BR207" s="35"/>
      <c r="BS207" s="35"/>
      <c r="BT207" s="35"/>
      <c r="BU207" s="35"/>
      <c r="BV207" s="35"/>
      <c r="BW207" s="35"/>
      <c r="BX207" s="35"/>
      <c r="BY207" s="35"/>
      <c r="BZ207" s="35"/>
      <c r="CA207" s="35"/>
    </row>
    <row r="208" ht="24.75" customHeight="1">
      <c r="A208" s="35"/>
      <c r="B208" s="21">
        <v>199.0</v>
      </c>
      <c r="C208" s="35"/>
      <c r="D208" s="35"/>
      <c r="E208" s="101"/>
      <c r="F208" s="111"/>
      <c r="G208" s="35"/>
      <c r="H208" s="35"/>
      <c r="I208" s="83">
        <v>200.0</v>
      </c>
      <c r="J208" s="100" t="s">
        <v>5217</v>
      </c>
      <c r="K208" s="83">
        <v>600.0</v>
      </c>
      <c r="L208" s="522" t="s">
        <v>5211</v>
      </c>
      <c r="M208" s="35"/>
      <c r="N208" s="35"/>
      <c r="O208" s="35"/>
      <c r="P208" s="35"/>
      <c r="Q208" s="101"/>
      <c r="R208" s="111"/>
      <c r="S208" s="243"/>
      <c r="T208" s="536"/>
      <c r="U208" s="35"/>
      <c r="V208" s="35"/>
      <c r="W208" s="35"/>
      <c r="X208" s="35"/>
      <c r="Y208" s="35"/>
      <c r="Z208" s="35"/>
      <c r="AA208" s="35"/>
      <c r="AB208" s="35"/>
      <c r="AC208" s="83">
        <v>300.0</v>
      </c>
      <c r="AD208" s="100" t="s">
        <v>5182</v>
      </c>
      <c r="AE208" s="35"/>
      <c r="AF208" s="35"/>
      <c r="AG208" s="35"/>
      <c r="AH208" s="35"/>
      <c r="AI208" s="35"/>
      <c r="AJ208" s="35"/>
      <c r="AK208" s="35"/>
      <c r="AL208" s="35"/>
      <c r="AM208" s="35"/>
      <c r="AN208" s="35"/>
      <c r="AO208" s="35"/>
      <c r="AP208" s="35"/>
      <c r="AQ208" s="35"/>
      <c r="AR208" s="35"/>
      <c r="AS208" s="101"/>
      <c r="AT208" s="35"/>
      <c r="AU208" s="35"/>
      <c r="AV208" s="35"/>
      <c r="AW208" s="35"/>
      <c r="AX208" s="35"/>
      <c r="AY208" s="101"/>
      <c r="AZ208" s="111"/>
      <c r="BA208" s="35"/>
      <c r="BB208" s="35"/>
      <c r="BC208" s="35"/>
      <c r="BD208" s="35"/>
      <c r="BE208" s="35"/>
      <c r="BF208" s="35"/>
      <c r="BG208" s="243"/>
      <c r="BH208" s="243"/>
      <c r="BI208" s="35"/>
      <c r="BJ208" s="35"/>
      <c r="BK208" s="35"/>
      <c r="BL208" s="35"/>
      <c r="BM208" s="35"/>
      <c r="BN208" s="35"/>
      <c r="BO208" s="35"/>
      <c r="BP208" s="35"/>
      <c r="BQ208" s="35"/>
      <c r="BR208" s="35"/>
      <c r="BS208" s="35"/>
      <c r="BT208" s="35"/>
      <c r="BU208" s="35"/>
      <c r="BV208" s="35"/>
      <c r="BW208" s="35"/>
      <c r="BX208" s="35"/>
      <c r="BY208" s="35"/>
      <c r="BZ208" s="35"/>
      <c r="CA208" s="35"/>
    </row>
    <row r="209" ht="24.75" customHeight="1">
      <c r="A209" s="35"/>
      <c r="B209" s="21">
        <v>200.0</v>
      </c>
      <c r="C209" s="35"/>
      <c r="D209" s="35"/>
      <c r="E209" s="101"/>
      <c r="F209" s="111"/>
      <c r="G209" s="35"/>
      <c r="H209" s="35"/>
      <c r="I209" s="83">
        <v>200.0</v>
      </c>
      <c r="J209" s="100" t="s">
        <v>729</v>
      </c>
      <c r="K209" s="83">
        <v>700.0</v>
      </c>
      <c r="L209" s="522" t="s">
        <v>5218</v>
      </c>
      <c r="M209" s="35"/>
      <c r="N209" s="35"/>
      <c r="O209" s="35"/>
      <c r="P209" s="35"/>
      <c r="Q209" s="101"/>
      <c r="R209" s="111"/>
      <c r="S209" s="243"/>
      <c r="T209" s="536"/>
      <c r="U209" s="35"/>
      <c r="V209" s="35"/>
      <c r="W209" s="35"/>
      <c r="X209" s="35"/>
      <c r="Y209" s="35"/>
      <c r="Z209" s="35"/>
      <c r="AA209" s="35"/>
      <c r="AB209" s="35"/>
      <c r="AC209" s="83">
        <v>300.0</v>
      </c>
      <c r="AD209" s="100" t="s">
        <v>5190</v>
      </c>
      <c r="AE209" s="35"/>
      <c r="AF209" s="35"/>
      <c r="AG209" s="35"/>
      <c r="AH209" s="35"/>
      <c r="AI209" s="35"/>
      <c r="AJ209" s="35"/>
      <c r="AK209" s="35"/>
      <c r="AL209" s="35"/>
      <c r="AM209" s="35"/>
      <c r="AN209" s="35"/>
      <c r="AO209" s="35"/>
      <c r="AP209" s="35"/>
      <c r="AQ209" s="35"/>
      <c r="AR209" s="35"/>
      <c r="AS209" s="101"/>
      <c r="AT209" s="35"/>
      <c r="AU209" s="35"/>
      <c r="AV209" s="35"/>
      <c r="AW209" s="35"/>
      <c r="AX209" s="35"/>
      <c r="AY209" s="101"/>
      <c r="AZ209" s="111"/>
      <c r="BA209" s="35"/>
      <c r="BB209" s="35"/>
      <c r="BC209" s="35"/>
      <c r="BD209" s="35"/>
      <c r="BE209" s="35"/>
      <c r="BF209" s="35"/>
      <c r="BG209" s="243"/>
      <c r="BH209" s="243"/>
      <c r="BI209" s="35"/>
      <c r="BJ209" s="35"/>
      <c r="BK209" s="35"/>
      <c r="BL209" s="35"/>
      <c r="BM209" s="35"/>
      <c r="BN209" s="35"/>
      <c r="BO209" s="35"/>
      <c r="BP209" s="35"/>
      <c r="BQ209" s="35"/>
      <c r="BR209" s="35"/>
      <c r="BS209" s="35"/>
      <c r="BT209" s="35"/>
      <c r="BU209" s="35"/>
      <c r="BV209" s="35"/>
      <c r="BW209" s="35"/>
      <c r="BX209" s="35"/>
      <c r="BY209" s="35"/>
      <c r="BZ209" s="35"/>
      <c r="CA209" s="35"/>
    </row>
    <row r="210" ht="24.75" customHeight="1">
      <c r="A210" s="35"/>
      <c r="B210" s="21">
        <v>201.0</v>
      </c>
      <c r="C210" s="35"/>
      <c r="D210" s="35"/>
      <c r="E210" s="101"/>
      <c r="F210" s="111"/>
      <c r="G210" s="35"/>
      <c r="H210" s="35"/>
      <c r="I210" s="83">
        <v>200.0</v>
      </c>
      <c r="J210" s="100" t="s">
        <v>1060</v>
      </c>
      <c r="K210" s="83">
        <v>700.0</v>
      </c>
      <c r="L210" s="522" t="s">
        <v>5225</v>
      </c>
      <c r="M210" s="35"/>
      <c r="N210" s="35"/>
      <c r="O210" s="35"/>
      <c r="P210" s="35"/>
      <c r="Q210" s="101"/>
      <c r="R210" s="111"/>
      <c r="S210" s="243"/>
      <c r="T210" s="536"/>
      <c r="U210" s="35"/>
      <c r="V210" s="35"/>
      <c r="W210" s="35"/>
      <c r="X210" s="35"/>
      <c r="Y210" s="35"/>
      <c r="Z210" s="35"/>
      <c r="AA210" s="35"/>
      <c r="AB210" s="35"/>
      <c r="AC210" s="83">
        <v>400.0</v>
      </c>
      <c r="AD210" s="100" t="s">
        <v>5198</v>
      </c>
      <c r="AE210" s="35"/>
      <c r="AF210" s="35"/>
      <c r="AG210" s="35"/>
      <c r="AH210" s="35"/>
      <c r="AI210" s="35"/>
      <c r="AJ210" s="35"/>
      <c r="AK210" s="35"/>
      <c r="AL210" s="35"/>
      <c r="AM210" s="35"/>
      <c r="AN210" s="35"/>
      <c r="AO210" s="35"/>
      <c r="AP210" s="35"/>
      <c r="AQ210" s="35"/>
      <c r="AR210" s="35"/>
      <c r="AS210" s="101"/>
      <c r="AT210" s="35"/>
      <c r="AU210" s="35"/>
      <c r="AV210" s="35"/>
      <c r="AW210" s="35"/>
      <c r="AX210" s="35"/>
      <c r="AY210" s="101"/>
      <c r="AZ210" s="111"/>
      <c r="BA210" s="35"/>
      <c r="BB210" s="35"/>
      <c r="BC210" s="35"/>
      <c r="BD210" s="35"/>
      <c r="BE210" s="35"/>
      <c r="BF210" s="35"/>
      <c r="BG210" s="243"/>
      <c r="BH210" s="243"/>
      <c r="BI210" s="35"/>
      <c r="BJ210" s="35"/>
      <c r="BK210" s="35"/>
      <c r="BL210" s="35"/>
      <c r="BM210" s="35"/>
      <c r="BN210" s="35"/>
      <c r="BO210" s="35"/>
      <c r="BP210" s="35"/>
      <c r="BQ210" s="35"/>
      <c r="BR210" s="35"/>
      <c r="BS210" s="35"/>
      <c r="BT210" s="35"/>
      <c r="BU210" s="35"/>
      <c r="BV210" s="35"/>
      <c r="BW210" s="35"/>
      <c r="BX210" s="35"/>
      <c r="BY210" s="35"/>
      <c r="BZ210" s="35"/>
      <c r="CA210" s="35"/>
    </row>
    <row r="211" ht="24.75" customHeight="1">
      <c r="A211" s="35"/>
      <c r="B211" s="21">
        <v>202.0</v>
      </c>
      <c r="C211" s="35"/>
      <c r="D211" s="35"/>
      <c r="E211" s="101"/>
      <c r="F211" s="111"/>
      <c r="G211" s="35"/>
      <c r="H211" s="35"/>
      <c r="I211" s="83">
        <v>200.0</v>
      </c>
      <c r="J211" s="100" t="s">
        <v>2024</v>
      </c>
      <c r="K211" s="83">
        <v>700.0</v>
      </c>
      <c r="L211" s="522" t="s">
        <v>5232</v>
      </c>
      <c r="M211" s="35"/>
      <c r="N211" s="35"/>
      <c r="O211" s="35"/>
      <c r="P211" s="35"/>
      <c r="Q211" s="101"/>
      <c r="R211" s="111"/>
      <c r="S211" s="243"/>
      <c r="T211" s="536"/>
      <c r="U211" s="35"/>
      <c r="V211" s="35"/>
      <c r="W211" s="35"/>
      <c r="X211" s="35"/>
      <c r="Y211" s="35"/>
      <c r="Z211" s="35"/>
      <c r="AA211" s="35"/>
      <c r="AB211" s="35"/>
      <c r="AC211" s="83">
        <v>500.0</v>
      </c>
      <c r="AD211" s="100" t="s">
        <v>5205</v>
      </c>
      <c r="AE211" s="35"/>
      <c r="AF211" s="35"/>
      <c r="AG211" s="35"/>
      <c r="AH211" s="35"/>
      <c r="AI211" s="35"/>
      <c r="AJ211" s="35"/>
      <c r="AK211" s="35"/>
      <c r="AL211" s="35"/>
      <c r="AM211" s="35"/>
      <c r="AN211" s="35"/>
      <c r="AO211" s="35"/>
      <c r="AP211" s="35"/>
      <c r="AQ211" s="35"/>
      <c r="AR211" s="35"/>
      <c r="AS211" s="101"/>
      <c r="AT211" s="35"/>
      <c r="AU211" s="35"/>
      <c r="AV211" s="35"/>
      <c r="AW211" s="35"/>
      <c r="AX211" s="35"/>
      <c r="AY211" s="101"/>
      <c r="AZ211" s="111"/>
      <c r="BA211" s="35"/>
      <c r="BB211" s="35"/>
      <c r="BC211" s="35"/>
      <c r="BD211" s="35"/>
      <c r="BE211" s="35"/>
      <c r="BF211" s="35"/>
      <c r="BG211" s="243"/>
      <c r="BH211" s="243"/>
      <c r="BI211" s="35"/>
      <c r="BJ211" s="35"/>
      <c r="BK211" s="35"/>
      <c r="BL211" s="35"/>
      <c r="BM211" s="35"/>
      <c r="BN211" s="35"/>
      <c r="BO211" s="35"/>
      <c r="BP211" s="35"/>
      <c r="BQ211" s="35"/>
      <c r="BR211" s="35"/>
      <c r="BS211" s="35"/>
      <c r="BT211" s="35"/>
      <c r="BU211" s="35"/>
      <c r="BV211" s="35"/>
      <c r="BW211" s="35"/>
      <c r="BX211" s="35"/>
      <c r="BY211" s="35"/>
      <c r="BZ211" s="35"/>
      <c r="CA211" s="35"/>
    </row>
    <row r="212" ht="24.75" customHeight="1">
      <c r="A212" s="35"/>
      <c r="B212" s="21">
        <v>203.0</v>
      </c>
      <c r="C212" s="35"/>
      <c r="D212" s="35"/>
      <c r="E212" s="101"/>
      <c r="F212" s="111"/>
      <c r="G212" s="35"/>
      <c r="H212" s="35"/>
      <c r="I212" s="83">
        <v>300.0</v>
      </c>
      <c r="J212" s="100" t="s">
        <v>3206</v>
      </c>
      <c r="K212" s="83">
        <v>300.0</v>
      </c>
      <c r="L212" s="522" t="s">
        <v>5239</v>
      </c>
      <c r="M212" s="35"/>
      <c r="N212" s="35"/>
      <c r="O212" s="35"/>
      <c r="P212" s="35"/>
      <c r="Q212" s="101"/>
      <c r="R212" s="111"/>
      <c r="S212" s="243"/>
      <c r="T212" s="536"/>
      <c r="U212" s="35"/>
      <c r="V212" s="35"/>
      <c r="W212" s="35"/>
      <c r="X212" s="35"/>
      <c r="Y212" s="35"/>
      <c r="Z212" s="35"/>
      <c r="AA212" s="35"/>
      <c r="AB212" s="35"/>
      <c r="AC212" s="83">
        <v>200.0</v>
      </c>
      <c r="AD212" s="100" t="s">
        <v>5213</v>
      </c>
      <c r="AE212" s="35"/>
      <c r="AF212" s="35"/>
      <c r="AG212" s="35"/>
      <c r="AH212" s="35"/>
      <c r="AI212" s="35"/>
      <c r="AJ212" s="35"/>
      <c r="AK212" s="35"/>
      <c r="AL212" s="35"/>
      <c r="AM212" s="35"/>
      <c r="AN212" s="35"/>
      <c r="AO212" s="35"/>
      <c r="AP212" s="35"/>
      <c r="AQ212" s="35"/>
      <c r="AR212" s="35"/>
      <c r="AS212" s="101"/>
      <c r="AT212" s="35"/>
      <c r="AU212" s="35"/>
      <c r="AV212" s="35"/>
      <c r="AW212" s="35"/>
      <c r="AX212" s="35"/>
      <c r="AY212" s="101"/>
      <c r="AZ212" s="111"/>
      <c r="BA212" s="35"/>
      <c r="BB212" s="35"/>
      <c r="BC212" s="35"/>
      <c r="BD212" s="35"/>
      <c r="BE212" s="35"/>
      <c r="BF212" s="35"/>
      <c r="BG212" s="243"/>
      <c r="BH212" s="243"/>
      <c r="BI212" s="35"/>
      <c r="BJ212" s="35"/>
      <c r="BK212" s="35"/>
      <c r="BL212" s="35"/>
      <c r="BM212" s="35"/>
      <c r="BN212" s="35"/>
      <c r="BO212" s="35"/>
      <c r="BP212" s="35"/>
      <c r="BQ212" s="35"/>
      <c r="BR212" s="35"/>
      <c r="BS212" s="35"/>
      <c r="BT212" s="35"/>
      <c r="BU212" s="35"/>
      <c r="BV212" s="35"/>
      <c r="BW212" s="35"/>
      <c r="BX212" s="35"/>
      <c r="BY212" s="35"/>
      <c r="BZ212" s="35"/>
      <c r="CA212" s="35"/>
    </row>
    <row r="213" ht="24.75" customHeight="1">
      <c r="A213" s="35"/>
      <c r="B213" s="21">
        <v>204.0</v>
      </c>
      <c r="C213" s="35"/>
      <c r="D213" s="35"/>
      <c r="E213" s="101"/>
      <c r="F213" s="111"/>
      <c r="G213" s="35"/>
      <c r="H213" s="35"/>
      <c r="I213" s="83">
        <v>200.0</v>
      </c>
      <c r="J213" s="100" t="s">
        <v>5251</v>
      </c>
      <c r="K213" s="83">
        <v>300.0</v>
      </c>
      <c r="L213" s="522" t="s">
        <v>5245</v>
      </c>
      <c r="M213" s="35"/>
      <c r="N213" s="35"/>
      <c r="O213" s="35"/>
      <c r="P213" s="35"/>
      <c r="Q213" s="101"/>
      <c r="R213" s="111"/>
      <c r="S213" s="243"/>
      <c r="T213" s="536"/>
      <c r="U213" s="35"/>
      <c r="V213" s="35"/>
      <c r="W213" s="35"/>
      <c r="X213" s="35"/>
      <c r="Y213" s="35"/>
      <c r="Z213" s="35"/>
      <c r="AA213" s="35"/>
      <c r="AB213" s="35"/>
      <c r="AC213" s="83">
        <v>300.0</v>
      </c>
      <c r="AD213" s="100" t="s">
        <v>5220</v>
      </c>
      <c r="AE213" s="35"/>
      <c r="AF213" s="35"/>
      <c r="AG213" s="35"/>
      <c r="AH213" s="35"/>
      <c r="AI213" s="35"/>
      <c r="AJ213" s="35"/>
      <c r="AK213" s="35"/>
      <c r="AL213" s="35"/>
      <c r="AM213" s="35"/>
      <c r="AN213" s="35"/>
      <c r="AO213" s="35"/>
      <c r="AP213" s="35"/>
      <c r="AQ213" s="35"/>
      <c r="AR213" s="35"/>
      <c r="AS213" s="101"/>
      <c r="AT213" s="35"/>
      <c r="AU213" s="35"/>
      <c r="AV213" s="35"/>
      <c r="AW213" s="35"/>
      <c r="AX213" s="35"/>
      <c r="AY213" s="101"/>
      <c r="AZ213" s="111"/>
      <c r="BA213" s="35"/>
      <c r="BB213" s="35"/>
      <c r="BC213" s="35"/>
      <c r="BD213" s="35"/>
      <c r="BE213" s="35"/>
      <c r="BF213" s="35"/>
      <c r="BG213" s="243"/>
      <c r="BH213" s="243"/>
      <c r="BI213" s="35"/>
      <c r="BJ213" s="35"/>
      <c r="BK213" s="35"/>
      <c r="BL213" s="35"/>
      <c r="BM213" s="35"/>
      <c r="BN213" s="35"/>
      <c r="BO213" s="35"/>
      <c r="BP213" s="35"/>
      <c r="BQ213" s="35"/>
      <c r="BR213" s="35"/>
      <c r="BS213" s="35"/>
      <c r="BT213" s="35"/>
      <c r="BU213" s="35"/>
      <c r="BV213" s="35"/>
      <c r="BW213" s="35"/>
      <c r="BX213" s="35"/>
      <c r="BY213" s="35"/>
      <c r="BZ213" s="35"/>
      <c r="CA213" s="35"/>
    </row>
    <row r="214" ht="24.75" customHeight="1">
      <c r="A214" s="35"/>
      <c r="B214" s="21">
        <v>205.0</v>
      </c>
      <c r="C214" s="35"/>
      <c r="D214" s="35"/>
      <c r="E214" s="101"/>
      <c r="F214" s="111"/>
      <c r="G214" s="35"/>
      <c r="H214" s="35"/>
      <c r="I214" s="83">
        <v>100.0</v>
      </c>
      <c r="J214" s="100" t="s">
        <v>5259</v>
      </c>
      <c r="K214" s="83">
        <v>300.0</v>
      </c>
      <c r="L214" s="522" t="s">
        <v>5252</v>
      </c>
      <c r="M214" s="35"/>
      <c r="N214" s="35"/>
      <c r="O214" s="35"/>
      <c r="P214" s="35"/>
      <c r="Q214" s="101"/>
      <c r="R214" s="111"/>
      <c r="S214" s="243"/>
      <c r="T214" s="536"/>
      <c r="U214" s="35"/>
      <c r="V214" s="35"/>
      <c r="W214" s="35"/>
      <c r="X214" s="35"/>
      <c r="Y214" s="35"/>
      <c r="Z214" s="35"/>
      <c r="AA214" s="35"/>
      <c r="AB214" s="35"/>
      <c r="AC214" s="83">
        <v>300.0</v>
      </c>
      <c r="AD214" s="100" t="s">
        <v>5227</v>
      </c>
      <c r="AE214" s="35"/>
      <c r="AF214" s="35"/>
      <c r="AG214" s="35"/>
      <c r="AH214" s="35"/>
      <c r="AI214" s="35"/>
      <c r="AJ214" s="35"/>
      <c r="AK214" s="35"/>
      <c r="AL214" s="35"/>
      <c r="AM214" s="35"/>
      <c r="AN214" s="35"/>
      <c r="AO214" s="35"/>
      <c r="AP214" s="35"/>
      <c r="AQ214" s="35"/>
      <c r="AR214" s="35"/>
      <c r="AS214" s="101"/>
      <c r="AT214" s="35"/>
      <c r="AU214" s="35"/>
      <c r="AV214" s="35"/>
      <c r="AW214" s="35"/>
      <c r="AX214" s="35"/>
      <c r="AY214" s="101"/>
      <c r="AZ214" s="111"/>
      <c r="BA214" s="35"/>
      <c r="BB214" s="35"/>
      <c r="BC214" s="35"/>
      <c r="BD214" s="35"/>
      <c r="BE214" s="35"/>
      <c r="BF214" s="35"/>
      <c r="BG214" s="243"/>
      <c r="BH214" s="243"/>
      <c r="BI214" s="35"/>
      <c r="BJ214" s="35"/>
      <c r="BK214" s="35"/>
      <c r="BL214" s="35"/>
      <c r="BM214" s="35"/>
      <c r="BN214" s="35"/>
      <c r="BO214" s="35"/>
      <c r="BP214" s="35"/>
      <c r="BQ214" s="35"/>
      <c r="BR214" s="35"/>
      <c r="BS214" s="35"/>
      <c r="BT214" s="35"/>
      <c r="BU214" s="35"/>
      <c r="BV214" s="35"/>
      <c r="BW214" s="35"/>
      <c r="BX214" s="35"/>
      <c r="BY214" s="35"/>
      <c r="BZ214" s="35"/>
      <c r="CA214" s="35"/>
    </row>
    <row r="215" ht="24.75" customHeight="1">
      <c r="A215" s="35"/>
      <c r="B215" s="21">
        <v>206.0</v>
      </c>
      <c r="C215" s="35"/>
      <c r="D215" s="35"/>
      <c r="E215" s="101"/>
      <c r="F215" s="111"/>
      <c r="G215" s="35"/>
      <c r="H215" s="35"/>
      <c r="I215" s="83">
        <v>200.0</v>
      </c>
      <c r="J215" s="100" t="s">
        <v>5267</v>
      </c>
      <c r="K215" s="83">
        <v>200.0</v>
      </c>
      <c r="L215" s="522" t="s">
        <v>5260</v>
      </c>
      <c r="M215" s="35"/>
      <c r="N215" s="35"/>
      <c r="O215" s="35"/>
      <c r="P215" s="35"/>
      <c r="Q215" s="101"/>
      <c r="R215" s="111"/>
      <c r="S215" s="243"/>
      <c r="T215" s="536"/>
      <c r="U215" s="35"/>
      <c r="V215" s="35"/>
      <c r="W215" s="35"/>
      <c r="X215" s="35"/>
      <c r="Y215" s="35"/>
      <c r="Z215" s="35"/>
      <c r="AA215" s="35"/>
      <c r="AB215" s="35"/>
      <c r="AC215" s="83">
        <v>400.0</v>
      </c>
      <c r="AD215" s="100" t="s">
        <v>5234</v>
      </c>
      <c r="AE215" s="35"/>
      <c r="AF215" s="35"/>
      <c r="AG215" s="35"/>
      <c r="AH215" s="35"/>
      <c r="AI215" s="35"/>
      <c r="AJ215" s="35"/>
      <c r="AK215" s="35"/>
      <c r="AL215" s="35"/>
      <c r="AM215" s="35"/>
      <c r="AN215" s="35"/>
      <c r="AO215" s="35"/>
      <c r="AP215" s="35"/>
      <c r="AQ215" s="35"/>
      <c r="AR215" s="35"/>
      <c r="AS215" s="101"/>
      <c r="AT215" s="35"/>
      <c r="AU215" s="35"/>
      <c r="AV215" s="35"/>
      <c r="AW215" s="35"/>
      <c r="AX215" s="35"/>
      <c r="AY215" s="101"/>
      <c r="AZ215" s="111"/>
      <c r="BA215" s="35"/>
      <c r="BB215" s="35"/>
      <c r="BC215" s="35"/>
      <c r="BD215" s="35"/>
      <c r="BE215" s="35"/>
      <c r="BF215" s="35"/>
      <c r="BG215" s="243"/>
      <c r="BH215" s="243"/>
      <c r="BI215" s="35"/>
      <c r="BJ215" s="35"/>
      <c r="BK215" s="35"/>
      <c r="BL215" s="35"/>
      <c r="BM215" s="35"/>
      <c r="BN215" s="35"/>
      <c r="BO215" s="35"/>
      <c r="BP215" s="35"/>
      <c r="BQ215" s="35"/>
      <c r="BR215" s="35"/>
      <c r="BS215" s="35"/>
      <c r="BT215" s="35"/>
      <c r="BU215" s="35"/>
      <c r="BV215" s="35"/>
      <c r="BW215" s="35"/>
      <c r="BX215" s="35"/>
      <c r="BY215" s="35"/>
      <c r="BZ215" s="35"/>
      <c r="CA215" s="35"/>
    </row>
    <row r="216" ht="24.75" customHeight="1">
      <c r="A216" s="35"/>
      <c r="B216" s="21">
        <v>207.0</v>
      </c>
      <c r="C216" s="35"/>
      <c r="D216" s="35"/>
      <c r="E216" s="101"/>
      <c r="F216" s="111"/>
      <c r="G216" s="35"/>
      <c r="H216" s="35"/>
      <c r="I216" s="83">
        <v>300.0</v>
      </c>
      <c r="J216" s="100" t="s">
        <v>5275</v>
      </c>
      <c r="K216" s="83">
        <v>200.0</v>
      </c>
      <c r="L216" s="522" t="s">
        <v>5268</v>
      </c>
      <c r="M216" s="35"/>
      <c r="N216" s="35"/>
      <c r="O216" s="35"/>
      <c r="P216" s="35"/>
      <c r="Q216" s="101"/>
      <c r="R216" s="111"/>
      <c r="S216" s="243"/>
      <c r="T216" s="536"/>
      <c r="U216" s="35"/>
      <c r="V216" s="35"/>
      <c r="W216" s="35"/>
      <c r="X216" s="35"/>
      <c r="Y216" s="35"/>
      <c r="Z216" s="35"/>
      <c r="AA216" s="35"/>
      <c r="AB216" s="35"/>
      <c r="AC216" s="83">
        <v>200.0</v>
      </c>
      <c r="AD216" s="100" t="s">
        <v>5241</v>
      </c>
      <c r="AE216" s="35"/>
      <c r="AF216" s="35"/>
      <c r="AG216" s="35"/>
      <c r="AH216" s="35"/>
      <c r="AI216" s="35"/>
      <c r="AJ216" s="35"/>
      <c r="AK216" s="35"/>
      <c r="AL216" s="35"/>
      <c r="AM216" s="35"/>
      <c r="AN216" s="35"/>
      <c r="AO216" s="35"/>
      <c r="AP216" s="35"/>
      <c r="AQ216" s="35"/>
      <c r="AR216" s="35"/>
      <c r="AS216" s="101"/>
      <c r="AT216" s="35"/>
      <c r="AU216" s="35"/>
      <c r="AV216" s="35"/>
      <c r="AW216" s="35"/>
      <c r="AX216" s="35"/>
      <c r="AY216" s="101"/>
      <c r="AZ216" s="111"/>
      <c r="BA216" s="35"/>
      <c r="BB216" s="35"/>
      <c r="BC216" s="35"/>
      <c r="BD216" s="35"/>
      <c r="BE216" s="35"/>
      <c r="BF216" s="35"/>
      <c r="BG216" s="243"/>
      <c r="BH216" s="243"/>
      <c r="BI216" s="35"/>
      <c r="BJ216" s="35"/>
      <c r="BK216" s="35"/>
      <c r="BL216" s="35"/>
      <c r="BM216" s="35"/>
      <c r="BN216" s="35"/>
      <c r="BO216" s="35"/>
      <c r="BP216" s="35"/>
      <c r="BQ216" s="35"/>
      <c r="BR216" s="35"/>
      <c r="BS216" s="35"/>
      <c r="BT216" s="35"/>
      <c r="BU216" s="35"/>
      <c r="BV216" s="35"/>
      <c r="BW216" s="35"/>
      <c r="BX216" s="35"/>
      <c r="BY216" s="35"/>
      <c r="BZ216" s="35"/>
      <c r="CA216" s="35"/>
    </row>
    <row r="217" ht="24.75" customHeight="1">
      <c r="A217" s="35"/>
      <c r="B217" s="21">
        <v>208.0</v>
      </c>
      <c r="C217" s="35"/>
      <c r="D217" s="35"/>
      <c r="E217" s="101"/>
      <c r="F217" s="111"/>
      <c r="G217" s="35"/>
      <c r="H217" s="35"/>
      <c r="I217" s="83">
        <v>200.0</v>
      </c>
      <c r="J217" s="100" t="s">
        <v>5283</v>
      </c>
      <c r="K217" s="83">
        <v>200.0</v>
      </c>
      <c r="L217" s="522" t="s">
        <v>5276</v>
      </c>
      <c r="M217" s="35"/>
      <c r="N217" s="35"/>
      <c r="O217" s="35"/>
      <c r="P217" s="35"/>
      <c r="Q217" s="101"/>
      <c r="R217" s="111"/>
      <c r="S217" s="243"/>
      <c r="T217" s="536"/>
      <c r="U217" s="35"/>
      <c r="V217" s="35"/>
      <c r="W217" s="35"/>
      <c r="X217" s="35"/>
      <c r="Y217" s="35"/>
      <c r="Z217" s="35"/>
      <c r="AA217" s="35"/>
      <c r="AB217" s="35"/>
      <c r="AC217" s="83">
        <v>200.0</v>
      </c>
      <c r="AD217" s="100" t="s">
        <v>5247</v>
      </c>
      <c r="AE217" s="35"/>
      <c r="AF217" s="35"/>
      <c r="AG217" s="35"/>
      <c r="AH217" s="35"/>
      <c r="AI217" s="35"/>
      <c r="AJ217" s="35"/>
      <c r="AK217" s="35"/>
      <c r="AL217" s="35"/>
      <c r="AM217" s="35"/>
      <c r="AN217" s="35"/>
      <c r="AO217" s="35"/>
      <c r="AP217" s="35"/>
      <c r="AQ217" s="35"/>
      <c r="AR217" s="35"/>
      <c r="AS217" s="101"/>
      <c r="AT217" s="35"/>
      <c r="AU217" s="35"/>
      <c r="AV217" s="35"/>
      <c r="AW217" s="35"/>
      <c r="AX217" s="35"/>
      <c r="AY217" s="101"/>
      <c r="AZ217" s="111"/>
      <c r="BA217" s="35"/>
      <c r="BB217" s="35"/>
      <c r="BC217" s="35"/>
      <c r="BD217" s="35"/>
      <c r="BE217" s="35"/>
      <c r="BF217" s="35"/>
      <c r="BG217" s="243"/>
      <c r="BH217" s="243"/>
      <c r="BI217" s="35"/>
      <c r="BJ217" s="35"/>
      <c r="BK217" s="35"/>
      <c r="BL217" s="35"/>
      <c r="BM217" s="35"/>
      <c r="BN217" s="35"/>
      <c r="BO217" s="35"/>
      <c r="BP217" s="35"/>
      <c r="BQ217" s="35"/>
      <c r="BR217" s="35"/>
      <c r="BS217" s="35"/>
      <c r="BT217" s="35"/>
      <c r="BU217" s="35"/>
      <c r="BV217" s="35"/>
      <c r="BW217" s="35"/>
      <c r="BX217" s="35"/>
      <c r="BY217" s="35"/>
      <c r="BZ217" s="35"/>
      <c r="CA217" s="35"/>
    </row>
    <row r="218" ht="24.75" customHeight="1">
      <c r="A218" s="35"/>
      <c r="B218" s="21">
        <v>209.0</v>
      </c>
      <c r="C218" s="35"/>
      <c r="D218" s="35"/>
      <c r="E218" s="101"/>
      <c r="F218" s="111"/>
      <c r="G218" s="35"/>
      <c r="H218" s="35"/>
      <c r="I218" s="83">
        <v>200.0</v>
      </c>
      <c r="J218" s="118" t="s">
        <v>5290</v>
      </c>
      <c r="K218" s="83">
        <v>200.0</v>
      </c>
      <c r="L218" s="522" t="s">
        <v>5284</v>
      </c>
      <c r="M218" s="35"/>
      <c r="N218" s="35"/>
      <c r="O218" s="35"/>
      <c r="P218" s="35"/>
      <c r="Q218" s="101"/>
      <c r="R218" s="111"/>
      <c r="S218" s="243"/>
      <c r="T218" s="536"/>
      <c r="U218" s="35"/>
      <c r="V218" s="35"/>
      <c r="W218" s="35"/>
      <c r="X218" s="35"/>
      <c r="Y218" s="35"/>
      <c r="Z218" s="35"/>
      <c r="AA218" s="35"/>
      <c r="AB218" s="35"/>
      <c r="AC218" s="83">
        <v>200.0</v>
      </c>
      <c r="AD218" s="100" t="s">
        <v>5254</v>
      </c>
      <c r="AE218" s="35"/>
      <c r="AG218" s="35"/>
      <c r="AH218" s="35"/>
      <c r="AI218" s="35"/>
      <c r="AJ218" s="35"/>
      <c r="AK218" s="35"/>
      <c r="AL218" s="35"/>
      <c r="AM218" s="35"/>
      <c r="AN218" s="35"/>
      <c r="AO218" s="35"/>
      <c r="AP218" s="35"/>
      <c r="AQ218" s="35"/>
      <c r="AR218" s="35"/>
      <c r="AS218" s="101"/>
      <c r="AT218" s="35"/>
      <c r="AU218" s="35"/>
      <c r="AV218" s="35"/>
      <c r="AW218" s="35"/>
      <c r="AX218" s="35"/>
      <c r="AY218" s="101"/>
      <c r="AZ218" s="111"/>
      <c r="BA218" s="35"/>
      <c r="BB218" s="35"/>
      <c r="BC218" s="35"/>
      <c r="BD218" s="35"/>
      <c r="BE218" s="35"/>
      <c r="BF218" s="35"/>
      <c r="BG218" s="243"/>
      <c r="BH218" s="243"/>
      <c r="BI218" s="35"/>
      <c r="BJ218" s="35"/>
      <c r="BK218" s="35"/>
      <c r="BL218" s="35"/>
      <c r="BM218" s="35"/>
      <c r="BN218" s="35"/>
      <c r="BO218" s="35"/>
      <c r="BP218" s="35"/>
      <c r="BQ218" s="35"/>
      <c r="BR218" s="35"/>
      <c r="BS218" s="35"/>
      <c r="BT218" s="35"/>
      <c r="BU218" s="35"/>
      <c r="BV218" s="35"/>
      <c r="BW218" s="35"/>
      <c r="BX218" s="35"/>
      <c r="BY218" s="35"/>
      <c r="BZ218" s="35"/>
      <c r="CA218" s="35"/>
    </row>
    <row r="219" ht="24.75" customHeight="1">
      <c r="A219" s="35"/>
      <c r="B219" s="21">
        <v>210.0</v>
      </c>
      <c r="C219" s="35"/>
      <c r="D219" s="35"/>
      <c r="E219" s="101"/>
      <c r="F219" s="111"/>
      <c r="G219" s="35"/>
      <c r="H219" s="35"/>
      <c r="I219" s="83">
        <v>300.0</v>
      </c>
      <c r="J219" s="118" t="s">
        <v>5298</v>
      </c>
      <c r="K219" s="83">
        <v>300.0</v>
      </c>
      <c r="L219" s="522" t="s">
        <v>5291</v>
      </c>
      <c r="M219" s="35"/>
      <c r="N219" s="35"/>
      <c r="O219" s="35"/>
      <c r="P219" s="35"/>
      <c r="Q219" s="101"/>
      <c r="R219" s="111"/>
      <c r="S219" s="243"/>
      <c r="T219" s="536"/>
      <c r="U219" s="35"/>
      <c r="V219" s="35"/>
      <c r="W219" s="35"/>
      <c r="X219" s="35"/>
      <c r="Y219" s="35"/>
      <c r="Z219" s="35"/>
      <c r="AA219" s="35"/>
      <c r="AB219" s="35"/>
      <c r="AC219" s="83">
        <v>400.0</v>
      </c>
      <c r="AD219" s="100" t="s">
        <v>5262</v>
      </c>
      <c r="AE219" s="35"/>
      <c r="AG219" s="35"/>
      <c r="AH219" s="35"/>
      <c r="AI219" s="35"/>
      <c r="AJ219" s="35"/>
      <c r="AK219" s="35"/>
      <c r="AL219" s="35"/>
      <c r="AM219" s="35"/>
      <c r="AN219" s="35"/>
      <c r="AO219" s="35"/>
      <c r="AP219" s="35"/>
      <c r="AQ219" s="35"/>
      <c r="AR219" s="35"/>
      <c r="AS219" s="101"/>
      <c r="AT219" s="35"/>
      <c r="AU219" s="35"/>
      <c r="AV219" s="35"/>
      <c r="AW219" s="35"/>
      <c r="AX219" s="35"/>
      <c r="AY219" s="101"/>
      <c r="AZ219" s="111"/>
      <c r="BA219" s="35"/>
      <c r="BB219" s="35"/>
      <c r="BC219" s="35"/>
      <c r="BD219" s="35"/>
      <c r="BE219" s="35"/>
      <c r="BF219" s="35"/>
      <c r="BG219" s="243"/>
      <c r="BH219" s="243"/>
      <c r="BI219" s="35"/>
      <c r="BJ219" s="35"/>
      <c r="BK219" s="35"/>
      <c r="BL219" s="35"/>
      <c r="BM219" s="35"/>
      <c r="BN219" s="35"/>
      <c r="BO219" s="35"/>
      <c r="BP219" s="35"/>
      <c r="BQ219" s="35"/>
      <c r="BR219" s="35"/>
      <c r="BS219" s="35"/>
      <c r="BT219" s="35"/>
      <c r="BU219" s="35"/>
      <c r="BV219" s="35"/>
      <c r="BW219" s="35"/>
      <c r="BX219" s="35"/>
      <c r="BY219" s="35"/>
      <c r="BZ219" s="35"/>
      <c r="CA219" s="35"/>
    </row>
    <row r="220" ht="24.75" customHeight="1">
      <c r="A220" s="35"/>
      <c r="B220" s="21">
        <v>211.0</v>
      </c>
      <c r="C220" s="35"/>
      <c r="D220" s="35"/>
      <c r="E220" s="101"/>
      <c r="F220" s="111"/>
      <c r="G220" s="35"/>
      <c r="H220" s="35"/>
      <c r="I220" s="83">
        <v>200.0</v>
      </c>
      <c r="J220" s="100" t="s">
        <v>1109</v>
      </c>
      <c r="K220" s="83">
        <v>300.0</v>
      </c>
      <c r="L220" s="522" t="s">
        <v>5299</v>
      </c>
      <c r="M220" s="35"/>
      <c r="N220" s="35"/>
      <c r="O220" s="35"/>
      <c r="P220" s="35"/>
      <c r="Q220" s="101"/>
      <c r="R220" s="111"/>
      <c r="S220" s="243"/>
      <c r="T220" s="536"/>
      <c r="U220" s="35"/>
      <c r="V220" s="35"/>
      <c r="W220" s="35"/>
      <c r="X220" s="35"/>
      <c r="Y220" s="35"/>
      <c r="Z220" s="35"/>
      <c r="AA220" s="35"/>
      <c r="AB220" s="35"/>
      <c r="AC220" s="83">
        <v>400.0</v>
      </c>
      <c r="AD220" s="100" t="s">
        <v>5270</v>
      </c>
      <c r="AE220" s="35"/>
      <c r="AG220" s="35"/>
      <c r="AH220" s="35"/>
      <c r="AI220" s="35"/>
      <c r="AJ220" s="35"/>
      <c r="AK220" s="35"/>
      <c r="AL220" s="35"/>
      <c r="AM220" s="35"/>
      <c r="AN220" s="35"/>
      <c r="AO220" s="35"/>
      <c r="AP220" s="35"/>
      <c r="AQ220" s="35"/>
      <c r="AR220" s="35"/>
      <c r="AS220" s="101"/>
      <c r="AT220" s="35"/>
      <c r="AU220" s="35"/>
      <c r="AV220" s="35"/>
      <c r="AW220" s="35"/>
      <c r="AX220" s="35"/>
      <c r="AY220" s="101"/>
      <c r="AZ220" s="111"/>
      <c r="BA220" s="35"/>
      <c r="BB220" s="35"/>
      <c r="BC220" s="35"/>
      <c r="BD220" s="35"/>
      <c r="BE220" s="35"/>
      <c r="BF220" s="35"/>
      <c r="BG220" s="243"/>
      <c r="BH220" s="243"/>
      <c r="BI220" s="35"/>
      <c r="BJ220" s="35"/>
      <c r="BK220" s="35"/>
      <c r="BL220" s="35"/>
      <c r="BM220" s="35"/>
      <c r="BN220" s="35"/>
      <c r="BO220" s="35"/>
      <c r="BP220" s="35"/>
      <c r="BQ220" s="35"/>
      <c r="BR220" s="35"/>
      <c r="BS220" s="35"/>
      <c r="BT220" s="35"/>
      <c r="BU220" s="35"/>
      <c r="BV220" s="35"/>
      <c r="BW220" s="35"/>
      <c r="BX220" s="35"/>
      <c r="BY220" s="35"/>
      <c r="BZ220" s="35"/>
      <c r="CA220" s="35"/>
    </row>
    <row r="221" ht="24.75" customHeight="1">
      <c r="A221" s="35"/>
      <c r="B221" s="21">
        <v>212.0</v>
      </c>
      <c r="C221" s="35"/>
      <c r="D221" s="35"/>
      <c r="E221" s="101"/>
      <c r="F221" s="111"/>
      <c r="G221" s="35"/>
      <c r="H221" s="35"/>
      <c r="I221" s="83">
        <v>200.0</v>
      </c>
      <c r="J221" s="100" t="s">
        <v>5311</v>
      </c>
      <c r="K221" s="83">
        <v>200.0</v>
      </c>
      <c r="L221" s="522" t="s">
        <v>5305</v>
      </c>
      <c r="M221" s="35"/>
      <c r="N221" s="35"/>
      <c r="O221" s="35"/>
      <c r="P221" s="35"/>
      <c r="Q221" s="101"/>
      <c r="R221" s="111"/>
      <c r="S221" s="243"/>
      <c r="T221" s="536"/>
      <c r="U221" s="35"/>
      <c r="V221" s="35"/>
      <c r="W221" s="35"/>
      <c r="X221" s="35"/>
      <c r="Y221" s="35"/>
      <c r="Z221" s="35"/>
      <c r="AA221" s="35"/>
      <c r="AB221" s="35"/>
      <c r="AC221" s="83">
        <v>400.0</v>
      </c>
      <c r="AD221" s="100" t="s">
        <v>5278</v>
      </c>
      <c r="AE221" s="35"/>
      <c r="AG221" s="35"/>
      <c r="AH221" s="35"/>
      <c r="AI221" s="35"/>
      <c r="AJ221" s="35"/>
      <c r="AK221" s="35"/>
      <c r="AL221" s="35"/>
      <c r="AM221" s="35"/>
      <c r="AN221" s="35"/>
      <c r="AO221" s="35"/>
      <c r="AP221" s="35"/>
      <c r="AQ221" s="35"/>
      <c r="AR221" s="35"/>
      <c r="AS221" s="101"/>
      <c r="AT221" s="35"/>
      <c r="AU221" s="35"/>
      <c r="AV221" s="35"/>
      <c r="AW221" s="35"/>
      <c r="AX221" s="35"/>
      <c r="AY221" s="101"/>
      <c r="AZ221" s="111"/>
      <c r="BA221" s="35"/>
      <c r="BB221" s="35"/>
      <c r="BC221" s="35"/>
      <c r="BD221" s="35"/>
      <c r="BE221" s="35"/>
      <c r="BF221" s="35"/>
      <c r="BG221" s="243"/>
      <c r="BH221" s="243"/>
      <c r="BI221" s="35"/>
      <c r="BJ221" s="35"/>
      <c r="BK221" s="35"/>
      <c r="BL221" s="35"/>
      <c r="BM221" s="35"/>
      <c r="BN221" s="35"/>
      <c r="BO221" s="35"/>
      <c r="BP221" s="35"/>
      <c r="BQ221" s="35"/>
      <c r="BR221" s="35"/>
      <c r="BS221" s="35"/>
      <c r="BT221" s="35"/>
      <c r="BU221" s="35"/>
      <c r="BV221" s="35"/>
      <c r="BW221" s="35"/>
      <c r="BX221" s="35"/>
      <c r="BY221" s="35"/>
      <c r="BZ221" s="35"/>
      <c r="CA221" s="35"/>
    </row>
    <row r="222" ht="24.75" customHeight="1">
      <c r="A222" s="35"/>
      <c r="B222" s="21">
        <v>213.0</v>
      </c>
      <c r="C222" s="35"/>
      <c r="D222" s="35"/>
      <c r="E222" s="101"/>
      <c r="F222" s="111"/>
      <c r="G222" s="35"/>
      <c r="H222" s="35"/>
      <c r="I222" s="83">
        <v>200.0</v>
      </c>
      <c r="J222" s="100" t="s">
        <v>5317</v>
      </c>
      <c r="K222" s="83">
        <v>200.0</v>
      </c>
      <c r="L222" s="522" t="s">
        <v>5312</v>
      </c>
      <c r="M222" s="35"/>
      <c r="N222" s="35"/>
      <c r="O222" s="35"/>
      <c r="P222" s="35"/>
      <c r="Q222" s="101"/>
      <c r="R222" s="111"/>
      <c r="S222" s="243"/>
      <c r="T222" s="536"/>
      <c r="U222" s="35"/>
      <c r="V222" s="35"/>
      <c r="W222" s="35"/>
      <c r="X222" s="35"/>
      <c r="Y222" s="35"/>
      <c r="Z222" s="35"/>
      <c r="AA222" s="35"/>
      <c r="AB222" s="35"/>
      <c r="AC222" s="83">
        <v>200.0</v>
      </c>
      <c r="AD222" s="100" t="s">
        <v>5286</v>
      </c>
      <c r="AE222" s="35"/>
      <c r="AG222" s="35"/>
      <c r="AH222" s="35"/>
      <c r="AI222" s="35"/>
      <c r="AJ222" s="35"/>
      <c r="AK222" s="35"/>
      <c r="AL222" s="35"/>
      <c r="AM222" s="35"/>
      <c r="AN222" s="35"/>
      <c r="AO222" s="35"/>
      <c r="AP222" s="35"/>
      <c r="AQ222" s="35"/>
      <c r="AR222" s="35"/>
      <c r="AS222" s="101"/>
      <c r="AT222" s="35"/>
      <c r="AU222" s="35"/>
      <c r="AV222" s="35"/>
      <c r="AW222" s="35"/>
      <c r="AX222" s="35"/>
      <c r="AY222" s="101"/>
      <c r="AZ222" s="111"/>
      <c r="BA222" s="35"/>
      <c r="BB222" s="35"/>
      <c r="BC222" s="35"/>
      <c r="BD222" s="35"/>
      <c r="BE222" s="35"/>
      <c r="BF222" s="35"/>
      <c r="BG222" s="243"/>
      <c r="BH222" s="243"/>
      <c r="BI222" s="35"/>
      <c r="BJ222" s="35"/>
      <c r="BK222" s="35"/>
      <c r="BL222" s="35"/>
      <c r="BM222" s="35"/>
      <c r="BN222" s="35"/>
      <c r="BO222" s="35"/>
      <c r="BP222" s="35"/>
      <c r="BQ222" s="35"/>
      <c r="BR222" s="35"/>
      <c r="BS222" s="35"/>
      <c r="BT222" s="35"/>
      <c r="BU222" s="35"/>
      <c r="BV222" s="35"/>
      <c r="BW222" s="35"/>
      <c r="BX222" s="35"/>
      <c r="BY222" s="35"/>
      <c r="BZ222" s="35"/>
      <c r="CA222" s="35"/>
    </row>
    <row r="223" ht="24.75" customHeight="1">
      <c r="A223" s="35"/>
      <c r="B223" s="21">
        <v>214.0</v>
      </c>
      <c r="C223" s="35"/>
      <c r="D223" s="35"/>
      <c r="E223" s="101"/>
      <c r="F223" s="111"/>
      <c r="G223" s="35"/>
      <c r="H223" s="35"/>
      <c r="I223" s="83">
        <v>100.0</v>
      </c>
      <c r="J223" s="100" t="s">
        <v>5324</v>
      </c>
      <c r="K223" s="83">
        <v>200.0</v>
      </c>
      <c r="L223" s="522" t="s">
        <v>5318</v>
      </c>
      <c r="M223" s="35"/>
      <c r="N223" s="35"/>
      <c r="O223" s="35"/>
      <c r="P223" s="35"/>
      <c r="Q223" s="101"/>
      <c r="R223" s="111"/>
      <c r="S223" s="243"/>
      <c r="T223" s="536"/>
      <c r="U223" s="35"/>
      <c r="V223" s="35"/>
      <c r="W223" s="35"/>
      <c r="X223" s="35"/>
      <c r="Y223" s="35"/>
      <c r="Z223" s="35"/>
      <c r="AA223" s="35"/>
      <c r="AB223" s="35"/>
      <c r="AC223" s="83">
        <v>500.0</v>
      </c>
      <c r="AD223" s="100" t="s">
        <v>5301</v>
      </c>
      <c r="AE223" s="35"/>
      <c r="AG223" s="35"/>
      <c r="AH223" s="35"/>
      <c r="AI223" s="35"/>
      <c r="AJ223" s="35"/>
      <c r="AK223" s="35"/>
      <c r="AL223" s="35"/>
      <c r="AM223" s="35"/>
      <c r="AN223" s="35"/>
      <c r="AO223" s="35"/>
      <c r="AP223" s="35"/>
      <c r="AQ223" s="35"/>
      <c r="AR223" s="35"/>
      <c r="AS223" s="101"/>
      <c r="AT223" s="35"/>
      <c r="AU223" s="35"/>
      <c r="AV223" s="35"/>
      <c r="AW223" s="35"/>
      <c r="AX223" s="35"/>
      <c r="AY223" s="101"/>
      <c r="AZ223" s="111"/>
      <c r="BA223" s="35"/>
      <c r="BB223" s="35"/>
      <c r="BC223" s="35"/>
      <c r="BD223" s="35"/>
      <c r="BE223" s="35"/>
      <c r="BF223" s="35"/>
      <c r="BG223" s="243"/>
      <c r="BH223" s="243"/>
      <c r="BI223" s="35"/>
      <c r="BJ223" s="35"/>
      <c r="BK223" s="35"/>
      <c r="BL223" s="35"/>
      <c r="BM223" s="35"/>
      <c r="BN223" s="35"/>
      <c r="BO223" s="35"/>
      <c r="BP223" s="35"/>
      <c r="BQ223" s="35"/>
      <c r="BR223" s="35"/>
      <c r="BS223" s="35"/>
      <c r="BT223" s="35"/>
      <c r="BU223" s="35"/>
      <c r="BV223" s="35"/>
      <c r="BW223" s="35"/>
      <c r="BX223" s="35"/>
      <c r="BY223" s="35"/>
      <c r="BZ223" s="35"/>
      <c r="CA223" s="35"/>
    </row>
    <row r="224" ht="24.75" customHeight="1">
      <c r="A224" s="35"/>
      <c r="B224" s="21">
        <v>215.0</v>
      </c>
      <c r="C224" s="35"/>
      <c r="D224" s="35"/>
      <c r="E224" s="101"/>
      <c r="F224" s="111"/>
      <c r="G224" s="35"/>
      <c r="H224" s="35"/>
      <c r="I224" s="83">
        <v>200.0</v>
      </c>
      <c r="J224" s="100" t="s">
        <v>5331</v>
      </c>
      <c r="K224" s="83">
        <v>200.0</v>
      </c>
      <c r="L224" s="522" t="s">
        <v>5325</v>
      </c>
      <c r="M224" s="35"/>
      <c r="N224" s="35"/>
      <c r="O224" s="35"/>
      <c r="P224" s="35"/>
      <c r="Q224" s="101"/>
      <c r="R224" s="111"/>
      <c r="S224" s="243"/>
      <c r="T224" s="536"/>
      <c r="U224" s="35"/>
      <c r="V224" s="35"/>
      <c r="W224" s="35"/>
      <c r="X224" s="35"/>
      <c r="Y224" s="35"/>
      <c r="Z224" s="35"/>
      <c r="AA224" s="35"/>
      <c r="AB224" s="35"/>
      <c r="AC224" s="83">
        <v>500.0</v>
      </c>
      <c r="AD224" s="100" t="s">
        <v>5307</v>
      </c>
      <c r="AE224" s="35"/>
      <c r="AF224" s="35"/>
      <c r="AG224" s="35"/>
      <c r="AH224" s="35"/>
      <c r="AI224" s="35"/>
      <c r="AJ224" s="35"/>
      <c r="AK224" s="35"/>
      <c r="AL224" s="35"/>
      <c r="AM224" s="35"/>
      <c r="AN224" s="35"/>
      <c r="AO224" s="35"/>
      <c r="AP224" s="35"/>
      <c r="AQ224" s="35"/>
      <c r="AR224" s="35"/>
      <c r="AS224" s="101"/>
      <c r="AT224" s="35"/>
      <c r="AU224" s="35"/>
      <c r="AV224" s="35"/>
      <c r="AW224" s="35"/>
      <c r="AX224" s="35"/>
      <c r="AY224" s="101"/>
      <c r="AZ224" s="111"/>
      <c r="BA224" s="35"/>
      <c r="BB224" s="35"/>
      <c r="BC224" s="35"/>
      <c r="BD224" s="35"/>
      <c r="BE224" s="35"/>
      <c r="BF224" s="35"/>
      <c r="BG224" s="243"/>
      <c r="BH224" s="243"/>
      <c r="BI224" s="35"/>
      <c r="BJ224" s="35"/>
      <c r="BK224" s="35"/>
      <c r="BL224" s="35"/>
      <c r="BM224" s="35"/>
      <c r="BN224" s="35"/>
      <c r="BO224" s="35"/>
      <c r="BP224" s="35"/>
      <c r="BQ224" s="35"/>
      <c r="BR224" s="35"/>
      <c r="BS224" s="35"/>
      <c r="BT224" s="35"/>
      <c r="BU224" s="35"/>
      <c r="BV224" s="35"/>
      <c r="BW224" s="35"/>
      <c r="BX224" s="35"/>
      <c r="BY224" s="35"/>
      <c r="BZ224" s="35"/>
      <c r="CA224" s="35"/>
    </row>
    <row r="225" ht="24.75" customHeight="1">
      <c r="A225" s="35"/>
      <c r="B225" s="21">
        <v>216.0</v>
      </c>
      <c r="C225" s="35"/>
      <c r="D225" s="35"/>
      <c r="E225" s="101"/>
      <c r="F225" s="111"/>
      <c r="G225" s="35"/>
      <c r="H225" s="35"/>
      <c r="I225" s="83">
        <v>200.0</v>
      </c>
      <c r="J225" s="100" t="s">
        <v>5337</v>
      </c>
      <c r="K225" s="83">
        <v>200.0</v>
      </c>
      <c r="L225" s="522" t="s">
        <v>5332</v>
      </c>
      <c r="M225" s="35"/>
      <c r="N225" s="35"/>
      <c r="O225" s="35"/>
      <c r="P225" s="35"/>
      <c r="Q225" s="101"/>
      <c r="R225" s="111"/>
      <c r="S225" s="243"/>
      <c r="T225" s="536"/>
      <c r="U225" s="35"/>
      <c r="V225" s="35"/>
      <c r="W225" s="35"/>
      <c r="X225" s="35"/>
      <c r="Y225" s="35"/>
      <c r="Z225" s="35"/>
      <c r="AA225" s="35"/>
      <c r="AB225" s="35"/>
      <c r="AC225" s="83">
        <v>400.0</v>
      </c>
      <c r="AD225" s="100" t="s">
        <v>5314</v>
      </c>
      <c r="AE225" s="35"/>
      <c r="AF225" s="35"/>
      <c r="AG225" s="35"/>
      <c r="AH225" s="35"/>
      <c r="AI225" s="35"/>
      <c r="AJ225" s="35"/>
      <c r="AK225" s="35"/>
      <c r="AL225" s="35"/>
      <c r="AM225" s="35"/>
      <c r="AN225" s="35"/>
      <c r="AO225" s="35"/>
      <c r="AP225" s="35"/>
      <c r="AQ225" s="35"/>
      <c r="AR225" s="35"/>
      <c r="AS225" s="101"/>
      <c r="AT225" s="35"/>
      <c r="AU225" s="35"/>
      <c r="AV225" s="35"/>
      <c r="AW225" s="35"/>
      <c r="AX225" s="35"/>
      <c r="AY225" s="101"/>
      <c r="AZ225" s="111"/>
      <c r="BA225" s="35"/>
      <c r="BB225" s="35"/>
      <c r="BC225" s="35"/>
      <c r="BD225" s="35"/>
      <c r="BE225" s="35"/>
      <c r="BF225" s="35"/>
      <c r="BG225" s="243"/>
      <c r="BH225" s="243"/>
      <c r="BI225" s="35"/>
      <c r="BJ225" s="35"/>
      <c r="BK225" s="35"/>
      <c r="BL225" s="35"/>
      <c r="BM225" s="35"/>
      <c r="BN225" s="35"/>
      <c r="BO225" s="35"/>
      <c r="BP225" s="35"/>
      <c r="BQ225" s="35"/>
      <c r="BR225" s="35"/>
      <c r="BS225" s="35"/>
      <c r="BT225" s="35"/>
      <c r="BU225" s="35"/>
      <c r="BV225" s="35"/>
      <c r="BW225" s="35"/>
      <c r="BX225" s="35"/>
      <c r="BY225" s="35"/>
      <c r="BZ225" s="35"/>
      <c r="CA225" s="35"/>
    </row>
    <row r="226" ht="24.75" customHeight="1">
      <c r="A226" s="35"/>
      <c r="B226" s="21">
        <v>217.0</v>
      </c>
      <c r="C226" s="35"/>
      <c r="D226" s="35"/>
      <c r="E226" s="101"/>
      <c r="F226" s="111"/>
      <c r="G226" s="35"/>
      <c r="H226" s="35"/>
      <c r="I226" s="83">
        <v>600.0</v>
      </c>
      <c r="J226" s="100" t="s">
        <v>2609</v>
      </c>
      <c r="K226" s="83">
        <v>200.0</v>
      </c>
      <c r="L226" s="522" t="s">
        <v>5338</v>
      </c>
      <c r="M226" s="35"/>
      <c r="N226" s="35"/>
      <c r="O226" s="35"/>
      <c r="P226" s="35"/>
      <c r="Q226" s="101"/>
      <c r="R226" s="111"/>
      <c r="S226" s="243"/>
      <c r="T226" s="536"/>
      <c r="U226" s="35"/>
      <c r="V226" s="35"/>
      <c r="W226" s="35"/>
      <c r="X226" s="35"/>
      <c r="Y226" s="35"/>
      <c r="Z226" s="35"/>
      <c r="AA226" s="35"/>
      <c r="AB226" s="35"/>
      <c r="AC226" s="83">
        <v>500.0</v>
      </c>
      <c r="AD226" s="100" t="s">
        <v>5320</v>
      </c>
      <c r="AE226" s="35"/>
      <c r="AF226" s="35"/>
      <c r="AG226" s="35"/>
      <c r="AH226" s="35"/>
      <c r="AI226" s="35"/>
      <c r="AJ226" s="35"/>
      <c r="AK226" s="35"/>
      <c r="AL226" s="35"/>
      <c r="AM226" s="35"/>
      <c r="AN226" s="35"/>
      <c r="AO226" s="35"/>
      <c r="AP226" s="35"/>
      <c r="AQ226" s="35"/>
      <c r="AR226" s="35"/>
      <c r="AS226" s="101"/>
      <c r="AT226" s="35"/>
      <c r="AU226" s="35"/>
      <c r="AV226" s="35"/>
      <c r="AW226" s="35"/>
      <c r="AX226" s="35"/>
      <c r="AY226" s="101"/>
      <c r="AZ226" s="111"/>
      <c r="BA226" s="35"/>
      <c r="BB226" s="35"/>
      <c r="BC226" s="35"/>
      <c r="BD226" s="35"/>
      <c r="BE226" s="35"/>
      <c r="BF226" s="35"/>
      <c r="BG226" s="243"/>
      <c r="BH226" s="243"/>
      <c r="BI226" s="35"/>
      <c r="BJ226" s="35"/>
      <c r="BK226" s="35"/>
      <c r="BL226" s="35"/>
      <c r="BM226" s="35"/>
      <c r="BN226" s="35"/>
      <c r="BO226" s="35"/>
      <c r="BP226" s="35"/>
      <c r="BQ226" s="35"/>
      <c r="BR226" s="35"/>
      <c r="BS226" s="35"/>
      <c r="BT226" s="35"/>
      <c r="BU226" s="35"/>
      <c r="BV226" s="35"/>
      <c r="BW226" s="35"/>
      <c r="BX226" s="35"/>
      <c r="BY226" s="35"/>
      <c r="BZ226" s="35"/>
      <c r="CA226" s="35"/>
    </row>
    <row r="227" ht="24.75" customHeight="1">
      <c r="A227" s="35"/>
      <c r="B227" s="21">
        <v>218.0</v>
      </c>
      <c r="C227" s="35"/>
      <c r="D227" s="35"/>
      <c r="E227" s="101"/>
      <c r="F227" s="111"/>
      <c r="G227" s="35"/>
      <c r="H227" s="35"/>
      <c r="I227" s="83">
        <v>300.0</v>
      </c>
      <c r="J227" s="100" t="s">
        <v>5349</v>
      </c>
      <c r="K227" s="83">
        <v>200.0</v>
      </c>
      <c r="L227" s="522" t="s">
        <v>5343</v>
      </c>
      <c r="M227" s="35"/>
      <c r="N227" s="35"/>
      <c r="O227" s="35"/>
      <c r="P227" s="35"/>
      <c r="Q227" s="101"/>
      <c r="R227" s="111"/>
      <c r="S227" s="243"/>
      <c r="T227" s="536"/>
      <c r="U227" s="35"/>
      <c r="V227" s="35"/>
      <c r="W227" s="35"/>
      <c r="X227" s="35"/>
      <c r="Y227" s="35"/>
      <c r="Z227" s="35"/>
      <c r="AA227" s="35"/>
      <c r="AB227" s="35"/>
      <c r="AC227" s="83">
        <v>200.0</v>
      </c>
      <c r="AD227" s="100" t="s">
        <v>5334</v>
      </c>
      <c r="AE227" s="35"/>
      <c r="AF227" s="35"/>
      <c r="AG227" s="35"/>
      <c r="AH227" s="35"/>
      <c r="AI227" s="35"/>
      <c r="AJ227" s="35"/>
      <c r="AK227" s="35"/>
      <c r="AL227" s="35"/>
      <c r="AM227" s="35"/>
      <c r="AN227" s="35"/>
      <c r="AO227" s="35"/>
      <c r="AP227" s="35"/>
      <c r="AQ227" s="35"/>
      <c r="AR227" s="35"/>
      <c r="AS227" s="101"/>
      <c r="AT227" s="35"/>
      <c r="AU227" s="35"/>
      <c r="AV227" s="35"/>
      <c r="AW227" s="35"/>
      <c r="AX227" s="35"/>
      <c r="AY227" s="101"/>
      <c r="AZ227" s="111"/>
      <c r="BA227" s="35"/>
      <c r="BB227" s="35"/>
      <c r="BC227" s="35"/>
      <c r="BD227" s="35"/>
      <c r="BE227" s="35"/>
      <c r="BF227" s="35"/>
      <c r="BG227" s="243"/>
      <c r="BH227" s="243"/>
      <c r="BI227" s="35"/>
      <c r="BJ227" s="35"/>
      <c r="BK227" s="35"/>
      <c r="BL227" s="35"/>
      <c r="BM227" s="35"/>
      <c r="BN227" s="35"/>
      <c r="BO227" s="35"/>
      <c r="BP227" s="35"/>
      <c r="BQ227" s="35"/>
      <c r="BR227" s="35"/>
      <c r="BS227" s="35"/>
      <c r="BT227" s="35"/>
      <c r="BU227" s="35"/>
      <c r="BV227" s="35"/>
      <c r="BW227" s="35"/>
      <c r="BX227" s="35"/>
      <c r="BY227" s="35"/>
      <c r="BZ227" s="35"/>
      <c r="CA227" s="35"/>
    </row>
    <row r="228" ht="24.75" customHeight="1">
      <c r="A228" s="35"/>
      <c r="B228" s="21">
        <v>219.0</v>
      </c>
      <c r="C228" s="35"/>
      <c r="D228" s="35"/>
      <c r="E228" s="101"/>
      <c r="F228" s="111"/>
      <c r="G228" s="35"/>
      <c r="H228" s="35"/>
      <c r="I228" s="83">
        <v>200.0</v>
      </c>
      <c r="J228" s="100" t="s">
        <v>5356</v>
      </c>
      <c r="K228" s="83">
        <v>200.0</v>
      </c>
      <c r="L228" s="522" t="s">
        <v>5350</v>
      </c>
      <c r="M228" s="35"/>
      <c r="N228" s="35"/>
      <c r="O228" s="35"/>
      <c r="P228" s="35"/>
      <c r="Q228" s="101"/>
      <c r="R228" s="111"/>
      <c r="S228" s="243"/>
      <c r="T228" s="536"/>
      <c r="U228" s="35"/>
      <c r="V228" s="35"/>
      <c r="W228" s="35"/>
      <c r="X228" s="35"/>
      <c r="Y228" s="35"/>
      <c r="Z228" s="35"/>
      <c r="AA228" s="35"/>
      <c r="AB228" s="35"/>
      <c r="AC228" s="83">
        <v>100.0</v>
      </c>
      <c r="AD228" s="100" t="s">
        <v>5327</v>
      </c>
      <c r="AE228" s="35"/>
      <c r="AF228" s="35"/>
      <c r="AG228" s="35"/>
      <c r="AH228" s="35"/>
      <c r="AI228" s="35"/>
      <c r="AJ228" s="35"/>
      <c r="AK228" s="35"/>
      <c r="AL228" s="35"/>
      <c r="AM228" s="35"/>
      <c r="AN228" s="35"/>
      <c r="AO228" s="35"/>
      <c r="AP228" s="35"/>
      <c r="AQ228" s="35"/>
      <c r="AR228" s="35"/>
      <c r="AS228" s="101"/>
      <c r="AT228" s="35"/>
      <c r="AU228" s="35"/>
      <c r="AV228" s="35"/>
      <c r="AW228" s="35"/>
      <c r="AX228" s="35"/>
      <c r="AY228" s="101"/>
      <c r="AZ228" s="111"/>
      <c r="BA228" s="35"/>
      <c r="BB228" s="35"/>
      <c r="BC228" s="35"/>
      <c r="BD228" s="35"/>
      <c r="BE228" s="35"/>
      <c r="BF228" s="35"/>
      <c r="BG228" s="243"/>
      <c r="BH228" s="243"/>
      <c r="BI228" s="35"/>
      <c r="BJ228" s="35"/>
      <c r="BK228" s="35"/>
      <c r="BL228" s="35"/>
      <c r="BM228" s="35"/>
      <c r="BN228" s="35"/>
      <c r="BO228" s="35"/>
      <c r="BP228" s="35"/>
      <c r="BQ228" s="35"/>
      <c r="BR228" s="35"/>
      <c r="BS228" s="35"/>
      <c r="BT228" s="35"/>
      <c r="BU228" s="35"/>
      <c r="BV228" s="35"/>
      <c r="BW228" s="35"/>
      <c r="BX228" s="35"/>
      <c r="BY228" s="35"/>
      <c r="BZ228" s="35"/>
      <c r="CA228" s="35"/>
    </row>
    <row r="229" ht="24.75" customHeight="1">
      <c r="A229" s="35"/>
      <c r="B229" s="21">
        <v>220.0</v>
      </c>
      <c r="C229" s="35"/>
      <c r="D229" s="35"/>
      <c r="E229" s="101"/>
      <c r="F229" s="111"/>
      <c r="G229" s="35"/>
      <c r="H229" s="35"/>
      <c r="I229" s="83">
        <v>300.0</v>
      </c>
      <c r="J229" s="118" t="s">
        <v>5363</v>
      </c>
      <c r="K229" s="83">
        <v>200.0</v>
      </c>
      <c r="L229" s="522" t="s">
        <v>5357</v>
      </c>
      <c r="M229" s="35"/>
      <c r="N229" s="35"/>
      <c r="O229" s="35"/>
      <c r="P229" s="35"/>
      <c r="Q229" s="101"/>
      <c r="R229" s="111"/>
      <c r="S229" s="243"/>
      <c r="T229" s="536"/>
      <c r="U229" s="35"/>
      <c r="V229" s="35"/>
      <c r="W229" s="35"/>
      <c r="X229" s="35"/>
      <c r="Y229" s="35"/>
      <c r="Z229" s="35"/>
      <c r="AA229" s="35"/>
      <c r="AB229" s="35"/>
      <c r="AC229" s="83">
        <v>100.0</v>
      </c>
      <c r="AD229" s="100" t="s">
        <v>5340</v>
      </c>
      <c r="AE229" s="35"/>
      <c r="AF229" s="35"/>
      <c r="AG229" s="35"/>
      <c r="AH229" s="35"/>
      <c r="AI229" s="35"/>
      <c r="AJ229" s="35"/>
      <c r="AK229" s="35"/>
      <c r="AL229" s="35"/>
      <c r="AM229" s="35"/>
      <c r="AN229" s="35"/>
      <c r="AO229" s="35"/>
      <c r="AP229" s="35"/>
      <c r="AQ229" s="35"/>
      <c r="AR229" s="35"/>
      <c r="AS229" s="101"/>
      <c r="AT229" s="35"/>
      <c r="AU229" s="35"/>
      <c r="AV229" s="35"/>
      <c r="AW229" s="35"/>
      <c r="AX229" s="35"/>
      <c r="AY229" s="101"/>
      <c r="AZ229" s="111"/>
      <c r="BA229" s="35"/>
      <c r="BB229" s="35"/>
      <c r="BC229" s="35"/>
      <c r="BD229" s="35"/>
      <c r="BE229" s="35"/>
      <c r="BF229" s="35"/>
      <c r="BG229" s="243"/>
      <c r="BH229" s="243"/>
      <c r="BI229" s="35"/>
      <c r="BJ229" s="35"/>
      <c r="BK229" s="35"/>
      <c r="BL229" s="35"/>
      <c r="BM229" s="35"/>
      <c r="BN229" s="35"/>
      <c r="BO229" s="35"/>
      <c r="BP229" s="35"/>
      <c r="BQ229" s="35"/>
      <c r="BR229" s="35"/>
      <c r="BS229" s="35"/>
      <c r="BT229" s="35"/>
      <c r="BU229" s="35"/>
      <c r="BV229" s="35"/>
      <c r="BW229" s="35"/>
      <c r="BX229" s="35"/>
      <c r="BY229" s="35"/>
      <c r="BZ229" s="35"/>
      <c r="CA229" s="35"/>
    </row>
    <row r="230" ht="24.75" customHeight="1">
      <c r="A230" s="35"/>
      <c r="B230" s="21">
        <v>221.0</v>
      </c>
      <c r="C230" s="35"/>
      <c r="D230" s="35"/>
      <c r="E230" s="101"/>
      <c r="F230" s="111"/>
      <c r="G230" s="35"/>
      <c r="H230" s="35"/>
      <c r="I230" s="83">
        <v>500.0</v>
      </c>
      <c r="J230" s="100" t="s">
        <v>4836</v>
      </c>
      <c r="K230" s="83">
        <v>200.0</v>
      </c>
      <c r="L230" s="522" t="s">
        <v>5364</v>
      </c>
      <c r="M230" s="35"/>
      <c r="N230" s="35"/>
      <c r="O230" s="35"/>
      <c r="P230" s="35"/>
      <c r="Q230" s="101"/>
      <c r="R230" s="111"/>
      <c r="S230" s="243"/>
      <c r="T230" s="536"/>
      <c r="U230" s="35"/>
      <c r="V230" s="35"/>
      <c r="W230" s="35"/>
      <c r="X230" s="35"/>
      <c r="Y230" s="35"/>
      <c r="Z230" s="35"/>
      <c r="AA230" s="35"/>
      <c r="AB230" s="35"/>
      <c r="AC230" s="83">
        <v>200.0</v>
      </c>
      <c r="AD230" s="100" t="s">
        <v>5345</v>
      </c>
      <c r="AE230" s="35"/>
      <c r="AF230" s="35"/>
      <c r="AG230" s="35"/>
      <c r="AH230" s="35"/>
      <c r="AI230" s="35"/>
      <c r="AJ230" s="35"/>
      <c r="AK230" s="35"/>
      <c r="AL230" s="35"/>
      <c r="AM230" s="35"/>
      <c r="AN230" s="35"/>
      <c r="AO230" s="35"/>
      <c r="AP230" s="35"/>
      <c r="AQ230" s="35"/>
      <c r="AR230" s="35"/>
      <c r="AS230" s="101"/>
      <c r="AT230" s="35"/>
      <c r="AU230" s="35"/>
      <c r="AV230" s="35"/>
      <c r="AW230" s="35"/>
      <c r="AX230" s="35"/>
      <c r="AY230" s="101"/>
      <c r="AZ230" s="111"/>
      <c r="BA230" s="35"/>
      <c r="BB230" s="35"/>
      <c r="BC230" s="35"/>
      <c r="BD230" s="35"/>
      <c r="BE230" s="35"/>
      <c r="BF230" s="35"/>
      <c r="BG230" s="243"/>
      <c r="BH230" s="243"/>
      <c r="BI230" s="35"/>
      <c r="BJ230" s="35"/>
      <c r="BK230" s="35"/>
      <c r="BL230" s="35"/>
      <c r="BM230" s="35"/>
      <c r="BN230" s="35"/>
      <c r="BO230" s="35"/>
      <c r="BP230" s="35"/>
      <c r="BQ230" s="35"/>
      <c r="BR230" s="35"/>
      <c r="BS230" s="35"/>
      <c r="BT230" s="35"/>
      <c r="BU230" s="35"/>
      <c r="BV230" s="35"/>
      <c r="BW230" s="35"/>
      <c r="BX230" s="35"/>
      <c r="BY230" s="35"/>
      <c r="BZ230" s="35"/>
      <c r="CA230" s="35"/>
    </row>
    <row r="231" ht="24.75" customHeight="1">
      <c r="A231" s="35"/>
      <c r="B231" s="21">
        <v>222.0</v>
      </c>
      <c r="C231" s="35"/>
      <c r="D231" s="35"/>
      <c r="E231" s="101"/>
      <c r="F231" s="111"/>
      <c r="G231" s="35"/>
      <c r="H231" s="35"/>
      <c r="I231" s="83">
        <v>200.0</v>
      </c>
      <c r="J231" s="100" t="s">
        <v>5375</v>
      </c>
      <c r="K231" s="83">
        <v>200.0</v>
      </c>
      <c r="L231" s="522" t="s">
        <v>5369</v>
      </c>
      <c r="M231" s="35"/>
      <c r="N231" s="35"/>
      <c r="O231" s="35"/>
      <c r="P231" s="35"/>
      <c r="Q231" s="101"/>
      <c r="R231" s="111"/>
      <c r="S231" s="243"/>
      <c r="T231" s="536"/>
      <c r="U231" s="35"/>
      <c r="V231" s="35"/>
      <c r="W231" s="35"/>
      <c r="X231" s="35"/>
      <c r="Y231" s="35"/>
      <c r="Z231" s="35"/>
      <c r="AA231" s="35"/>
      <c r="AB231" s="35"/>
      <c r="AC231" s="83">
        <v>200.0</v>
      </c>
      <c r="AD231" s="100" t="s">
        <v>5352</v>
      </c>
      <c r="AE231" s="35"/>
      <c r="AF231" s="35"/>
      <c r="AG231" s="35"/>
      <c r="AH231" s="35"/>
      <c r="AI231" s="35"/>
      <c r="AJ231" s="35"/>
      <c r="AK231" s="35"/>
      <c r="AL231" s="35"/>
      <c r="AM231" s="35"/>
      <c r="AN231" s="35"/>
      <c r="AO231" s="35"/>
      <c r="AP231" s="35"/>
      <c r="AQ231" s="35"/>
      <c r="AR231" s="35"/>
      <c r="AS231" s="101"/>
      <c r="AT231" s="35"/>
      <c r="AU231" s="35"/>
      <c r="AV231" s="35"/>
      <c r="AW231" s="35"/>
      <c r="AX231" s="35"/>
      <c r="AY231" s="101"/>
      <c r="AZ231" s="111"/>
      <c r="BA231" s="35"/>
      <c r="BB231" s="35"/>
      <c r="BC231" s="35"/>
      <c r="BD231" s="35"/>
      <c r="BE231" s="35"/>
      <c r="BF231" s="35"/>
      <c r="BG231" s="243"/>
      <c r="BH231" s="243"/>
      <c r="BI231" s="35"/>
      <c r="BJ231" s="35"/>
      <c r="BK231" s="35"/>
      <c r="BL231" s="35"/>
      <c r="BM231" s="35"/>
      <c r="BN231" s="35"/>
      <c r="BO231" s="35"/>
      <c r="BP231" s="35"/>
      <c r="BQ231" s="35"/>
      <c r="BR231" s="35"/>
      <c r="BS231" s="35"/>
      <c r="BT231" s="35"/>
      <c r="BU231" s="35"/>
      <c r="BV231" s="35"/>
      <c r="BW231" s="35"/>
      <c r="BX231" s="35"/>
      <c r="BY231" s="35"/>
      <c r="BZ231" s="35"/>
      <c r="CA231" s="35"/>
    </row>
    <row r="232" ht="24.75" customHeight="1">
      <c r="A232" s="35"/>
      <c r="B232" s="21">
        <v>223.0</v>
      </c>
      <c r="C232" s="35"/>
      <c r="D232" s="35"/>
      <c r="E232" s="101"/>
      <c r="F232" s="111"/>
      <c r="G232" s="35"/>
      <c r="H232" s="35"/>
      <c r="I232" s="83">
        <v>300.0</v>
      </c>
      <c r="J232" s="100" t="s">
        <v>5381</v>
      </c>
      <c r="K232" s="83">
        <v>200.0</v>
      </c>
      <c r="L232" s="522" t="s">
        <v>5376</v>
      </c>
      <c r="M232" s="35"/>
      <c r="N232" s="35"/>
      <c r="O232" s="35"/>
      <c r="P232" s="35"/>
      <c r="Q232" s="101"/>
      <c r="R232" s="111"/>
      <c r="S232" s="243"/>
      <c r="T232" s="536"/>
      <c r="U232" s="35"/>
      <c r="V232" s="35"/>
      <c r="W232" s="35"/>
      <c r="X232" s="35"/>
      <c r="Y232" s="35"/>
      <c r="Z232" s="35"/>
      <c r="AA232" s="35"/>
      <c r="AB232" s="35"/>
      <c r="AC232" s="83">
        <v>300.0</v>
      </c>
      <c r="AD232" s="100" t="s">
        <v>5360</v>
      </c>
      <c r="AE232" s="35"/>
      <c r="AF232" s="35"/>
      <c r="AG232" s="35"/>
      <c r="AH232" s="35"/>
      <c r="AI232" s="35"/>
      <c r="AJ232" s="35"/>
      <c r="AK232" s="35"/>
      <c r="AL232" s="35"/>
      <c r="AM232" s="35"/>
      <c r="AN232" s="35"/>
      <c r="AO232" s="35"/>
      <c r="AP232" s="35"/>
      <c r="AQ232" s="35"/>
      <c r="AR232" s="35"/>
      <c r="AS232" s="101"/>
      <c r="AT232" s="35"/>
      <c r="AU232" s="35"/>
      <c r="AV232" s="35"/>
      <c r="AW232" s="35"/>
      <c r="AX232" s="35"/>
      <c r="AY232" s="101"/>
      <c r="AZ232" s="111"/>
      <c r="BA232" s="35"/>
      <c r="BB232" s="35"/>
      <c r="BC232" s="35"/>
      <c r="BD232" s="35"/>
      <c r="BE232" s="35"/>
      <c r="BF232" s="35"/>
      <c r="BG232" s="243"/>
      <c r="BH232" s="243"/>
      <c r="BI232" s="35"/>
      <c r="BJ232" s="35"/>
      <c r="BK232" s="35"/>
      <c r="BL232" s="35"/>
      <c r="BM232" s="35"/>
      <c r="BN232" s="35"/>
      <c r="BO232" s="35"/>
      <c r="BP232" s="35"/>
      <c r="BQ232" s="35"/>
      <c r="BR232" s="35"/>
      <c r="BS232" s="35"/>
      <c r="BT232" s="35"/>
      <c r="BU232" s="35"/>
      <c r="BV232" s="35"/>
      <c r="BW232" s="35"/>
      <c r="BX232" s="35"/>
      <c r="BY232" s="35"/>
      <c r="BZ232" s="35"/>
      <c r="CA232" s="35"/>
    </row>
    <row r="233" ht="24.75" customHeight="1">
      <c r="A233" s="35"/>
      <c r="B233" s="21">
        <v>224.0</v>
      </c>
      <c r="C233" s="35"/>
      <c r="D233" s="35"/>
      <c r="E233" s="101"/>
      <c r="F233" s="111"/>
      <c r="G233" s="35"/>
      <c r="H233" s="35"/>
      <c r="I233" s="83">
        <v>200.0</v>
      </c>
      <c r="J233" s="100" t="s">
        <v>5393</v>
      </c>
      <c r="K233" s="83">
        <v>300.0</v>
      </c>
      <c r="L233" s="522" t="s">
        <v>5382</v>
      </c>
      <c r="M233" s="35"/>
      <c r="N233" s="35"/>
      <c r="O233" s="35"/>
      <c r="P233" s="35"/>
      <c r="Q233" s="101"/>
      <c r="R233" s="111"/>
      <c r="S233" s="243"/>
      <c r="T233" s="536"/>
      <c r="U233" s="35"/>
      <c r="V233" s="35"/>
      <c r="W233" s="35"/>
      <c r="X233" s="35"/>
      <c r="Y233" s="35"/>
      <c r="Z233" s="35"/>
      <c r="AA233" s="35"/>
      <c r="AB233" s="35"/>
      <c r="AC233" s="83">
        <v>500.0</v>
      </c>
      <c r="AD233" s="100" t="s">
        <v>5366</v>
      </c>
      <c r="AE233" s="35"/>
      <c r="AF233" s="35"/>
      <c r="AG233" s="35"/>
      <c r="AH233" s="35"/>
      <c r="AI233" s="35"/>
      <c r="AJ233" s="35"/>
      <c r="AK233" s="35"/>
      <c r="AL233" s="35"/>
      <c r="AM233" s="35"/>
      <c r="AN233" s="35"/>
      <c r="AO233" s="35"/>
      <c r="AP233" s="35"/>
      <c r="AQ233" s="35"/>
      <c r="AR233" s="35"/>
      <c r="AS233" s="101"/>
      <c r="AT233" s="35"/>
      <c r="AU233" s="35"/>
      <c r="AV233" s="35"/>
      <c r="AW233" s="35"/>
      <c r="AX233" s="35"/>
      <c r="AY233" s="101"/>
      <c r="AZ233" s="111"/>
      <c r="BA233" s="35"/>
      <c r="BB233" s="35"/>
      <c r="BC233" s="35"/>
      <c r="BD233" s="35"/>
      <c r="BE233" s="35"/>
      <c r="BF233" s="35"/>
      <c r="BG233" s="243"/>
      <c r="BH233" s="243"/>
      <c r="BI233" s="35"/>
      <c r="BJ233" s="35"/>
      <c r="BK233" s="35"/>
      <c r="BL233" s="35"/>
      <c r="BM233" s="35"/>
      <c r="BN233" s="35"/>
      <c r="BO233" s="35"/>
      <c r="BP233" s="35"/>
      <c r="BQ233" s="35"/>
      <c r="BR233" s="35"/>
      <c r="BS233" s="35"/>
      <c r="BT233" s="35"/>
      <c r="BU233" s="35"/>
      <c r="BV233" s="35"/>
      <c r="BW233" s="35"/>
      <c r="BX233" s="35"/>
      <c r="BY233" s="35"/>
      <c r="BZ233" s="35"/>
      <c r="CA233" s="35"/>
    </row>
    <row r="234" ht="24.75" customHeight="1">
      <c r="A234" s="35"/>
      <c r="B234" s="21">
        <v>225.0</v>
      </c>
      <c r="C234" s="35"/>
      <c r="D234" s="35"/>
      <c r="E234" s="101"/>
      <c r="F234" s="111"/>
      <c r="G234" s="35"/>
      <c r="H234" s="35"/>
      <c r="I234" s="83">
        <v>200.0</v>
      </c>
      <c r="J234" s="100" t="s">
        <v>5399</v>
      </c>
      <c r="K234" s="83">
        <v>400.0</v>
      </c>
      <c r="L234" s="522" t="s">
        <v>5388</v>
      </c>
      <c r="M234" s="35"/>
      <c r="N234" s="35"/>
      <c r="O234" s="35"/>
      <c r="P234" s="35"/>
      <c r="Q234" s="101"/>
      <c r="R234" s="111"/>
      <c r="S234" s="243"/>
      <c r="T234" s="536"/>
      <c r="U234" s="35"/>
      <c r="V234" s="35"/>
      <c r="W234" s="35"/>
      <c r="X234" s="35"/>
      <c r="Y234" s="35"/>
      <c r="Z234" s="35"/>
      <c r="AA234" s="35"/>
      <c r="AB234" s="35"/>
      <c r="AC234" s="83">
        <v>100.0</v>
      </c>
      <c r="AD234" s="100" t="s">
        <v>5372</v>
      </c>
      <c r="AE234" s="35"/>
      <c r="AF234" s="35"/>
      <c r="AG234" s="35"/>
      <c r="AH234" s="35"/>
      <c r="AI234" s="35"/>
      <c r="AJ234" s="35"/>
      <c r="AK234" s="35"/>
      <c r="AL234" s="35"/>
      <c r="AM234" s="35"/>
      <c r="AN234" s="35"/>
      <c r="AO234" s="35"/>
      <c r="AP234" s="35"/>
      <c r="AQ234" s="35"/>
      <c r="AR234" s="35"/>
      <c r="AS234" s="101"/>
      <c r="AT234" s="35"/>
      <c r="AU234" s="35"/>
      <c r="AV234" s="35"/>
      <c r="AW234" s="35"/>
      <c r="AX234" s="35"/>
      <c r="AY234" s="101"/>
      <c r="AZ234" s="111"/>
      <c r="BA234" s="35"/>
      <c r="BB234" s="35"/>
      <c r="BC234" s="35"/>
      <c r="BD234" s="35"/>
      <c r="BE234" s="35"/>
      <c r="BF234" s="35"/>
      <c r="BG234" s="243"/>
      <c r="BH234" s="243"/>
      <c r="BI234" s="35"/>
      <c r="BJ234" s="35"/>
      <c r="BK234" s="35"/>
      <c r="BL234" s="35"/>
      <c r="BM234" s="35"/>
      <c r="BN234" s="35"/>
      <c r="BO234" s="35"/>
      <c r="BP234" s="35"/>
      <c r="BQ234" s="35"/>
      <c r="BR234" s="35"/>
      <c r="BS234" s="35"/>
      <c r="BT234" s="35"/>
      <c r="BU234" s="35"/>
      <c r="BV234" s="35"/>
      <c r="BW234" s="35"/>
      <c r="BX234" s="35"/>
      <c r="BY234" s="35"/>
      <c r="BZ234" s="35"/>
      <c r="CA234" s="35"/>
    </row>
    <row r="235" ht="24.75" customHeight="1">
      <c r="A235" s="35"/>
      <c r="B235" s="21">
        <v>226.0</v>
      </c>
      <c r="C235" s="35"/>
      <c r="D235" s="35"/>
      <c r="E235" s="101"/>
      <c r="F235" s="111"/>
      <c r="G235" s="35"/>
      <c r="H235" s="35"/>
      <c r="I235" s="83">
        <v>200.0</v>
      </c>
      <c r="J235" s="100" t="s">
        <v>5404</v>
      </c>
      <c r="K235" s="83">
        <v>300.0</v>
      </c>
      <c r="L235" s="522" t="s">
        <v>5394</v>
      </c>
      <c r="M235" s="35"/>
      <c r="N235" s="35"/>
      <c r="O235" s="35"/>
      <c r="P235" s="35"/>
      <c r="Q235" s="101"/>
      <c r="R235" s="111"/>
      <c r="S235" s="243"/>
      <c r="T235" s="536"/>
      <c r="U235" s="35"/>
      <c r="V235" s="35"/>
      <c r="W235" s="35"/>
      <c r="X235" s="35"/>
      <c r="Y235" s="35"/>
      <c r="Z235" s="35"/>
      <c r="AA235" s="35"/>
      <c r="AB235" s="35"/>
      <c r="AC235" s="83">
        <v>200.0</v>
      </c>
      <c r="AD235" s="100" t="s">
        <v>5378</v>
      </c>
      <c r="AE235" s="35"/>
      <c r="AF235" s="35"/>
      <c r="AG235" s="35"/>
      <c r="AH235" s="35"/>
      <c r="AI235" s="35"/>
      <c r="AJ235" s="35"/>
      <c r="AK235" s="35"/>
      <c r="AL235" s="35"/>
      <c r="AM235" s="35"/>
      <c r="AN235" s="35"/>
      <c r="AO235" s="35"/>
      <c r="AP235" s="35"/>
      <c r="AQ235" s="35"/>
      <c r="AR235" s="35"/>
      <c r="AS235" s="101"/>
      <c r="AT235" s="35"/>
      <c r="AU235" s="35"/>
      <c r="AV235" s="35"/>
      <c r="AW235" s="35"/>
      <c r="AX235" s="35"/>
      <c r="AY235" s="101"/>
      <c r="AZ235" s="111"/>
      <c r="BA235" s="35"/>
      <c r="BB235" s="35"/>
      <c r="BC235" s="35"/>
      <c r="BD235" s="35"/>
      <c r="BE235" s="35"/>
      <c r="BF235" s="35"/>
      <c r="BG235" s="243"/>
      <c r="BH235" s="243"/>
      <c r="BI235" s="35"/>
      <c r="BJ235" s="35"/>
      <c r="BK235" s="35"/>
      <c r="BL235" s="35"/>
      <c r="BM235" s="35"/>
      <c r="BN235" s="35"/>
      <c r="BO235" s="35"/>
      <c r="BP235" s="35"/>
      <c r="BQ235" s="35"/>
      <c r="BR235" s="35"/>
      <c r="BS235" s="35"/>
      <c r="BT235" s="35"/>
      <c r="BU235" s="35"/>
      <c r="BV235" s="35"/>
      <c r="BW235" s="35"/>
      <c r="BX235" s="35"/>
      <c r="BY235" s="35"/>
      <c r="BZ235" s="35"/>
      <c r="CA235" s="35"/>
    </row>
    <row r="236" ht="24.75" customHeight="1">
      <c r="A236" s="35"/>
      <c r="B236" s="21">
        <v>227.0</v>
      </c>
      <c r="C236" s="35"/>
      <c r="D236" s="35"/>
      <c r="E236" s="101"/>
      <c r="F236" s="111"/>
      <c r="G236" s="35"/>
      <c r="H236" s="35"/>
      <c r="I236" s="83">
        <v>100.0</v>
      </c>
      <c r="J236" s="100" t="s">
        <v>5410</v>
      </c>
      <c r="K236" s="83">
        <v>200.0</v>
      </c>
      <c r="L236" s="522" t="s">
        <v>5400</v>
      </c>
      <c r="M236" s="35"/>
      <c r="N236" s="35"/>
      <c r="O236" s="35"/>
      <c r="P236" s="35"/>
      <c r="Q236" s="101"/>
      <c r="R236" s="111"/>
      <c r="S236" s="243"/>
      <c r="T236" s="536"/>
      <c r="U236" s="35"/>
      <c r="V236" s="35"/>
      <c r="W236" s="35"/>
      <c r="X236" s="35"/>
      <c r="Y236" s="35"/>
      <c r="Z236" s="35"/>
      <c r="AA236" s="35"/>
      <c r="AB236" s="35"/>
      <c r="AC236" s="83">
        <v>200.0</v>
      </c>
      <c r="AD236" s="100" t="s">
        <v>5384</v>
      </c>
      <c r="AE236" s="35"/>
      <c r="AF236" s="35"/>
      <c r="AG236" s="35"/>
      <c r="AH236" s="35"/>
      <c r="AI236" s="35"/>
      <c r="AJ236" s="35"/>
      <c r="AK236" s="35"/>
      <c r="AL236" s="35"/>
      <c r="AM236" s="35"/>
      <c r="AN236" s="35"/>
      <c r="AO236" s="35"/>
      <c r="AP236" s="35"/>
      <c r="AQ236" s="35"/>
      <c r="AR236" s="35"/>
      <c r="AS236" s="101"/>
      <c r="AT236" s="35"/>
      <c r="AU236" s="35"/>
      <c r="AV236" s="35"/>
      <c r="AW236" s="35"/>
      <c r="AX236" s="35"/>
      <c r="AY236" s="101"/>
      <c r="AZ236" s="111"/>
      <c r="BA236" s="35"/>
      <c r="BB236" s="35"/>
      <c r="BC236" s="35"/>
      <c r="BD236" s="35"/>
      <c r="BE236" s="35"/>
      <c r="BF236" s="35"/>
      <c r="BG236" s="243"/>
      <c r="BH236" s="243"/>
      <c r="BI236" s="35"/>
      <c r="BJ236" s="35"/>
      <c r="BK236" s="35"/>
      <c r="BL236" s="35"/>
      <c r="BM236" s="35"/>
      <c r="BN236" s="35"/>
      <c r="BO236" s="35"/>
      <c r="BP236" s="35"/>
      <c r="BQ236" s="35"/>
      <c r="BR236" s="35"/>
      <c r="BS236" s="35"/>
      <c r="BT236" s="35"/>
      <c r="BU236" s="35"/>
      <c r="BV236" s="35"/>
      <c r="BW236" s="35"/>
      <c r="BX236" s="35"/>
      <c r="BY236" s="35"/>
      <c r="BZ236" s="35"/>
      <c r="CA236" s="35"/>
    </row>
    <row r="237" ht="24.75" customHeight="1">
      <c r="A237" s="35"/>
      <c r="B237" s="21">
        <v>228.0</v>
      </c>
      <c r="C237" s="35"/>
      <c r="D237" s="35"/>
      <c r="E237" s="101"/>
      <c r="F237" s="111"/>
      <c r="G237" s="35"/>
      <c r="H237" s="35"/>
      <c r="I237" s="83">
        <v>200.0</v>
      </c>
      <c r="J237" s="100" t="s">
        <v>5416</v>
      </c>
      <c r="K237" s="83">
        <v>200.0</v>
      </c>
      <c r="L237" s="522" t="s">
        <v>5405</v>
      </c>
      <c r="M237" s="35"/>
      <c r="N237" s="35"/>
      <c r="O237" s="35"/>
      <c r="P237" s="35"/>
      <c r="Q237" s="101"/>
      <c r="R237" s="111"/>
      <c r="S237" s="243"/>
      <c r="T237" s="536"/>
      <c r="U237" s="35"/>
      <c r="V237" s="35"/>
      <c r="W237" s="35"/>
      <c r="X237" s="35"/>
      <c r="Y237" s="35"/>
      <c r="Z237" s="35"/>
      <c r="AA237" s="35"/>
      <c r="AB237" s="35"/>
      <c r="AC237" s="83">
        <v>600.0</v>
      </c>
      <c r="AD237" s="100" t="s">
        <v>5390</v>
      </c>
      <c r="AE237" s="35"/>
      <c r="AF237" s="35"/>
      <c r="AG237" s="35"/>
      <c r="AH237" s="35"/>
      <c r="AI237" s="35"/>
      <c r="AJ237" s="35"/>
      <c r="AK237" s="35"/>
      <c r="AL237" s="35"/>
      <c r="AM237" s="35"/>
      <c r="AN237" s="35"/>
      <c r="AO237" s="35"/>
      <c r="AP237" s="35"/>
      <c r="AQ237" s="35"/>
      <c r="AR237" s="35"/>
      <c r="AS237" s="101"/>
      <c r="AT237" s="35"/>
      <c r="AU237" s="35"/>
      <c r="AV237" s="35"/>
      <c r="AW237" s="35"/>
      <c r="AX237" s="35"/>
      <c r="AY237" s="101"/>
      <c r="AZ237" s="111"/>
      <c r="BA237" s="35"/>
      <c r="BB237" s="35"/>
      <c r="BC237" s="35"/>
      <c r="BD237" s="35"/>
      <c r="BE237" s="35"/>
      <c r="BF237" s="35"/>
      <c r="BG237" s="243"/>
      <c r="BH237" s="243"/>
      <c r="BI237" s="35"/>
      <c r="BJ237" s="35"/>
      <c r="BK237" s="35"/>
      <c r="BL237" s="35"/>
      <c r="BM237" s="35"/>
      <c r="BN237" s="35"/>
      <c r="BO237" s="35"/>
      <c r="BP237" s="35"/>
      <c r="BQ237" s="35"/>
      <c r="BR237" s="35"/>
      <c r="BS237" s="35"/>
      <c r="BT237" s="35"/>
      <c r="BU237" s="35"/>
      <c r="BV237" s="35"/>
      <c r="BW237" s="35"/>
      <c r="BX237" s="35"/>
      <c r="BY237" s="35"/>
      <c r="BZ237" s="35"/>
      <c r="CA237" s="35"/>
    </row>
    <row r="238" ht="24.75" customHeight="1">
      <c r="A238" s="35"/>
      <c r="B238" s="21">
        <v>229.0</v>
      </c>
      <c r="C238" s="35"/>
      <c r="D238" s="35"/>
      <c r="E238" s="101"/>
      <c r="F238" s="111"/>
      <c r="G238" s="35"/>
      <c r="H238" s="35"/>
      <c r="I238" s="83">
        <v>800.0</v>
      </c>
      <c r="J238" s="100" t="s">
        <v>5422</v>
      </c>
      <c r="K238" s="83">
        <v>200.0</v>
      </c>
      <c r="L238" s="522" t="s">
        <v>5411</v>
      </c>
      <c r="M238" s="35"/>
      <c r="N238" s="35"/>
      <c r="O238" s="35"/>
      <c r="P238" s="35"/>
      <c r="Q238" s="101"/>
      <c r="R238" s="111"/>
      <c r="S238" s="243"/>
      <c r="T238" s="536"/>
      <c r="U238" s="35"/>
      <c r="V238" s="35"/>
      <c r="W238" s="35"/>
      <c r="X238" s="35"/>
      <c r="Y238" s="35"/>
      <c r="Z238" s="35"/>
      <c r="AA238" s="35"/>
      <c r="AB238" s="35"/>
      <c r="AC238" s="83">
        <v>400.0</v>
      </c>
      <c r="AD238" s="100" t="s">
        <v>5402</v>
      </c>
      <c r="AE238" s="35"/>
      <c r="AF238" s="35"/>
      <c r="AG238" s="35"/>
      <c r="AH238" s="35"/>
      <c r="AI238" s="35"/>
      <c r="AJ238" s="35"/>
      <c r="AK238" s="35"/>
      <c r="AL238" s="35"/>
      <c r="AM238" s="35"/>
      <c r="AN238" s="35"/>
      <c r="AO238" s="35"/>
      <c r="AP238" s="35"/>
      <c r="AQ238" s="35"/>
      <c r="AR238" s="35"/>
      <c r="AS238" s="101"/>
      <c r="AT238" s="35"/>
      <c r="AU238" s="35"/>
      <c r="AV238" s="35"/>
      <c r="AW238" s="35"/>
      <c r="AX238" s="35"/>
      <c r="AY238" s="101"/>
      <c r="AZ238" s="111"/>
      <c r="BA238" s="35"/>
      <c r="BB238" s="35"/>
      <c r="BC238" s="35"/>
      <c r="BD238" s="35"/>
      <c r="BE238" s="35"/>
      <c r="BF238" s="35"/>
      <c r="BG238" s="243"/>
      <c r="BH238" s="243"/>
      <c r="BI238" s="35"/>
      <c r="BJ238" s="35"/>
      <c r="BK238" s="35"/>
      <c r="BL238" s="35"/>
      <c r="BM238" s="35"/>
      <c r="BN238" s="35"/>
      <c r="BO238" s="35"/>
      <c r="BP238" s="35"/>
      <c r="BQ238" s="35"/>
      <c r="BR238" s="35"/>
      <c r="BS238" s="35"/>
      <c r="BT238" s="35"/>
      <c r="BU238" s="35"/>
      <c r="BV238" s="35"/>
      <c r="BW238" s="35"/>
      <c r="BX238" s="35"/>
      <c r="BY238" s="35"/>
      <c r="BZ238" s="35"/>
      <c r="CA238" s="35"/>
    </row>
    <row r="239" ht="24.75" customHeight="1">
      <c r="A239" s="35"/>
      <c r="B239" s="21">
        <v>230.0</v>
      </c>
      <c r="C239" s="35"/>
      <c r="D239" s="35"/>
      <c r="E239" s="101"/>
      <c r="F239" s="111"/>
      <c r="G239" s="35"/>
      <c r="H239" s="35"/>
      <c r="I239" s="83">
        <v>200.0</v>
      </c>
      <c r="J239" s="100" t="s">
        <v>5427</v>
      </c>
      <c r="K239" s="83">
        <v>200.0</v>
      </c>
      <c r="L239" s="522" t="s">
        <v>5417</v>
      </c>
      <c r="M239" s="35"/>
      <c r="N239" s="35"/>
      <c r="O239" s="35"/>
      <c r="P239" s="35"/>
      <c r="Q239" s="101"/>
      <c r="R239" s="111"/>
      <c r="S239" s="243"/>
      <c r="T239" s="536"/>
      <c r="U239" s="35"/>
      <c r="V239" s="35"/>
      <c r="W239" s="35"/>
      <c r="X239" s="35"/>
      <c r="Y239" s="35"/>
      <c r="Z239" s="35"/>
      <c r="AA239" s="35"/>
      <c r="AB239" s="35"/>
      <c r="AC239" s="83">
        <v>400.0</v>
      </c>
      <c r="AD239" s="100" t="s">
        <v>5407</v>
      </c>
      <c r="AE239" s="35"/>
      <c r="AF239" s="35"/>
      <c r="AG239" s="35"/>
      <c r="AH239" s="35"/>
      <c r="AI239" s="35"/>
      <c r="AJ239" s="35"/>
      <c r="AK239" s="35"/>
      <c r="AL239" s="35"/>
      <c r="AM239" s="35"/>
      <c r="AN239" s="35"/>
      <c r="AO239" s="35"/>
      <c r="AP239" s="35"/>
      <c r="AQ239" s="35"/>
      <c r="AR239" s="35"/>
      <c r="AS239" s="101"/>
      <c r="AT239" s="35"/>
      <c r="AU239" s="35"/>
      <c r="AV239" s="35"/>
      <c r="AW239" s="35"/>
      <c r="AX239" s="35"/>
      <c r="AY239" s="101"/>
      <c r="AZ239" s="111"/>
      <c r="BA239" s="35"/>
      <c r="BB239" s="35"/>
      <c r="BC239" s="35"/>
      <c r="BD239" s="35"/>
      <c r="BE239" s="35"/>
      <c r="BF239" s="35"/>
      <c r="BG239" s="243"/>
      <c r="BH239" s="243"/>
      <c r="BI239" s="35"/>
      <c r="BJ239" s="35"/>
      <c r="BK239" s="35"/>
      <c r="BL239" s="35"/>
      <c r="BM239" s="35"/>
      <c r="BN239" s="35"/>
      <c r="BO239" s="35"/>
      <c r="BP239" s="35"/>
      <c r="BQ239" s="35"/>
      <c r="BR239" s="35"/>
      <c r="BS239" s="35"/>
      <c r="BT239" s="35"/>
      <c r="BU239" s="35"/>
      <c r="BV239" s="35"/>
      <c r="BW239" s="35"/>
      <c r="BX239" s="35"/>
      <c r="BY239" s="35"/>
      <c r="BZ239" s="35"/>
      <c r="CA239" s="35"/>
    </row>
    <row r="240" ht="24.75" customHeight="1">
      <c r="A240" s="35"/>
      <c r="B240" s="21">
        <v>231.0</v>
      </c>
      <c r="C240" s="35"/>
      <c r="D240" s="35"/>
      <c r="E240" s="101"/>
      <c r="F240" s="111"/>
      <c r="G240" s="35"/>
      <c r="H240" s="35"/>
      <c r="I240" s="83">
        <v>100.0</v>
      </c>
      <c r="J240" s="100" t="s">
        <v>5433</v>
      </c>
      <c r="K240" s="83">
        <v>200.0</v>
      </c>
      <c r="L240" s="522" t="s">
        <v>5423</v>
      </c>
      <c r="M240" s="35"/>
      <c r="N240" s="35"/>
      <c r="O240" s="35"/>
      <c r="P240" s="35"/>
      <c r="Q240" s="101"/>
      <c r="R240" s="111"/>
      <c r="S240" s="243"/>
      <c r="T240" s="536"/>
      <c r="U240" s="35"/>
      <c r="V240" s="35"/>
      <c r="W240" s="35"/>
      <c r="X240" s="35"/>
      <c r="Y240" s="35"/>
      <c r="Z240" s="35"/>
      <c r="AA240" s="35"/>
      <c r="AB240" s="35"/>
      <c r="AC240" s="83">
        <v>200.0</v>
      </c>
      <c r="AD240" s="100" t="s">
        <v>5413</v>
      </c>
      <c r="AE240" s="35"/>
      <c r="AF240" s="35"/>
      <c r="AG240" s="35"/>
      <c r="AH240" s="35"/>
      <c r="AI240" s="35"/>
      <c r="AJ240" s="35"/>
      <c r="AK240" s="35"/>
      <c r="AL240" s="35"/>
      <c r="AM240" s="35"/>
      <c r="AN240" s="35"/>
      <c r="AO240" s="35"/>
      <c r="AP240" s="35"/>
      <c r="AQ240" s="35"/>
      <c r="AR240" s="35"/>
      <c r="AS240" s="101"/>
      <c r="AT240" s="35"/>
      <c r="AU240" s="35"/>
      <c r="AV240" s="35"/>
      <c r="AW240" s="35"/>
      <c r="AX240" s="35"/>
      <c r="AY240" s="101"/>
      <c r="AZ240" s="111"/>
      <c r="BA240" s="35"/>
      <c r="BB240" s="35"/>
      <c r="BC240" s="35"/>
      <c r="BD240" s="35"/>
      <c r="BE240" s="35"/>
      <c r="BF240" s="35"/>
      <c r="BG240" s="243"/>
      <c r="BH240" s="243"/>
      <c r="BI240" s="35"/>
      <c r="BJ240" s="35"/>
      <c r="BK240" s="35"/>
      <c r="BL240" s="35"/>
      <c r="BM240" s="35"/>
      <c r="BN240" s="35"/>
      <c r="BO240" s="35"/>
      <c r="BP240" s="35"/>
      <c r="BQ240" s="35"/>
      <c r="BR240" s="35"/>
      <c r="BS240" s="35"/>
      <c r="BT240" s="35"/>
      <c r="BU240" s="35"/>
      <c r="BV240" s="35"/>
      <c r="BW240" s="35"/>
      <c r="BX240" s="35"/>
      <c r="BY240" s="35"/>
      <c r="BZ240" s="35"/>
      <c r="CA240" s="35"/>
    </row>
    <row r="241" ht="24.75" customHeight="1">
      <c r="A241" s="35"/>
      <c r="B241" s="21">
        <v>232.0</v>
      </c>
      <c r="C241" s="35"/>
      <c r="D241" s="35"/>
      <c r="E241" s="101"/>
      <c r="F241" s="111"/>
      <c r="G241" s="35"/>
      <c r="H241" s="35"/>
      <c r="I241" s="83">
        <v>300.0</v>
      </c>
      <c r="J241" s="100" t="s">
        <v>1504</v>
      </c>
      <c r="K241" s="83">
        <v>200.0</v>
      </c>
      <c r="L241" s="522" t="s">
        <v>5428</v>
      </c>
      <c r="M241" s="35"/>
      <c r="N241" s="35"/>
      <c r="O241" s="35"/>
      <c r="P241" s="35"/>
      <c r="Q241" s="101"/>
      <c r="R241" s="111"/>
      <c r="S241" s="243"/>
      <c r="T241" s="536"/>
      <c r="U241" s="35"/>
      <c r="V241" s="35"/>
      <c r="W241" s="35"/>
      <c r="X241" s="35"/>
      <c r="Y241" s="35"/>
      <c r="Z241" s="35"/>
      <c r="AA241" s="35"/>
      <c r="AB241" s="35"/>
      <c r="AC241" s="83">
        <v>200.0</v>
      </c>
      <c r="AD241" s="100" t="s">
        <v>5419</v>
      </c>
      <c r="AE241" s="35"/>
      <c r="AF241" s="35"/>
      <c r="AG241" s="35"/>
      <c r="AH241" s="35"/>
      <c r="AI241" s="35"/>
      <c r="AJ241" s="35"/>
      <c r="AK241" s="35"/>
      <c r="AL241" s="35"/>
      <c r="AM241" s="35"/>
      <c r="AN241" s="35"/>
      <c r="AO241" s="35"/>
      <c r="AP241" s="35"/>
      <c r="AQ241" s="35"/>
      <c r="AR241" s="35"/>
      <c r="AS241" s="101"/>
      <c r="AT241" s="35"/>
      <c r="AU241" s="35"/>
      <c r="AV241" s="35"/>
      <c r="AW241" s="35"/>
      <c r="AX241" s="35"/>
      <c r="AY241" s="101"/>
      <c r="AZ241" s="111"/>
      <c r="BA241" s="35"/>
      <c r="BB241" s="35"/>
      <c r="BC241" s="35"/>
      <c r="BD241" s="35"/>
      <c r="BE241" s="35"/>
      <c r="BF241" s="35"/>
      <c r="BG241" s="243"/>
      <c r="BH241" s="243"/>
      <c r="BI241" s="35"/>
      <c r="BJ241" s="35"/>
      <c r="BK241" s="35"/>
      <c r="BL241" s="35"/>
      <c r="BM241" s="35"/>
      <c r="BN241" s="35"/>
      <c r="BO241" s="35"/>
      <c r="BP241" s="35"/>
      <c r="BQ241" s="35"/>
      <c r="BR241" s="35"/>
      <c r="BS241" s="35"/>
      <c r="BT241" s="35"/>
      <c r="BU241" s="35"/>
      <c r="BV241" s="35"/>
      <c r="BW241" s="35"/>
      <c r="BX241" s="35"/>
      <c r="BY241" s="35"/>
      <c r="BZ241" s="35"/>
      <c r="CA241" s="35"/>
    </row>
    <row r="242" ht="24.75" customHeight="1">
      <c r="A242" s="35"/>
      <c r="B242" s="21">
        <v>233.0</v>
      </c>
      <c r="C242" s="35"/>
      <c r="D242" s="35"/>
      <c r="E242" s="101"/>
      <c r="F242" s="111"/>
      <c r="G242" s="35"/>
      <c r="H242" s="35"/>
      <c r="I242" s="83">
        <v>100.0</v>
      </c>
      <c r="J242" s="100" t="s">
        <v>5444</v>
      </c>
      <c r="K242" s="83">
        <v>300.0</v>
      </c>
      <c r="L242" s="522" t="s">
        <v>5434</v>
      </c>
      <c r="M242" s="35"/>
      <c r="N242" s="35"/>
      <c r="O242" s="35"/>
      <c r="P242" s="35"/>
      <c r="Q242" s="101"/>
      <c r="R242" s="111"/>
      <c r="S242" s="243"/>
      <c r="T242" s="536"/>
      <c r="U242" s="35"/>
      <c r="V242" s="35"/>
      <c r="W242" s="35"/>
      <c r="X242" s="35"/>
      <c r="Y242" s="35"/>
      <c r="Z242" s="35"/>
      <c r="AA242" s="35"/>
      <c r="AB242" s="35"/>
      <c r="AC242" s="83">
        <v>200.0</v>
      </c>
      <c r="AD242" s="100" t="s">
        <v>5425</v>
      </c>
      <c r="AE242" s="35"/>
      <c r="AF242" s="35"/>
      <c r="AG242" s="35"/>
      <c r="AH242" s="35"/>
      <c r="AI242" s="35"/>
      <c r="AJ242" s="35"/>
      <c r="AK242" s="35"/>
      <c r="AL242" s="35"/>
      <c r="AM242" s="35"/>
      <c r="AN242" s="35"/>
      <c r="AO242" s="35"/>
      <c r="AP242" s="35"/>
      <c r="AQ242" s="35"/>
      <c r="AR242" s="35"/>
      <c r="AS242" s="101"/>
      <c r="AT242" s="35"/>
      <c r="AU242" s="35"/>
      <c r="AV242" s="35"/>
      <c r="AW242" s="35"/>
      <c r="AX242" s="35"/>
      <c r="AY242" s="101"/>
      <c r="AZ242" s="111"/>
      <c r="BA242" s="35"/>
      <c r="BB242" s="35"/>
      <c r="BC242" s="35"/>
      <c r="BD242" s="35"/>
      <c r="BE242" s="35"/>
      <c r="BF242" s="35"/>
      <c r="BG242" s="243"/>
      <c r="BH242" s="243"/>
      <c r="BI242" s="35"/>
      <c r="BJ242" s="35"/>
      <c r="BK242" s="35"/>
      <c r="BL242" s="35"/>
      <c r="BM242" s="35"/>
      <c r="BN242" s="35"/>
      <c r="BO242" s="35"/>
      <c r="BP242" s="35"/>
      <c r="BQ242" s="35"/>
      <c r="BR242" s="35"/>
      <c r="BS242" s="35"/>
      <c r="BT242" s="35"/>
      <c r="BU242" s="35"/>
      <c r="BV242" s="35"/>
      <c r="BW242" s="35"/>
      <c r="BX242" s="35"/>
      <c r="BY242" s="35"/>
      <c r="BZ242" s="35"/>
      <c r="CA242" s="35"/>
    </row>
    <row r="243" ht="24.75" customHeight="1">
      <c r="A243" s="35"/>
      <c r="B243" s="21">
        <v>234.0</v>
      </c>
      <c r="C243" s="35"/>
      <c r="D243" s="35"/>
      <c r="E243" s="101"/>
      <c r="F243" s="111"/>
      <c r="G243" s="35"/>
      <c r="H243" s="35"/>
      <c r="I243" s="83">
        <v>200.0</v>
      </c>
      <c r="J243" s="100" t="s">
        <v>5450</v>
      </c>
      <c r="K243" s="83">
        <v>500.0</v>
      </c>
      <c r="L243" s="522" t="s">
        <v>5439</v>
      </c>
      <c r="M243" s="35"/>
      <c r="N243" s="35"/>
      <c r="O243" s="35"/>
      <c r="P243" s="35"/>
      <c r="Q243" s="101"/>
      <c r="R243" s="111"/>
      <c r="S243" s="243"/>
      <c r="T243" s="536"/>
      <c r="U243" s="35"/>
      <c r="V243" s="35"/>
      <c r="W243" s="35"/>
      <c r="X243" s="35"/>
      <c r="Y243" s="35"/>
      <c r="Z243" s="35"/>
      <c r="AA243" s="35"/>
      <c r="AB243" s="35"/>
      <c r="AC243" s="83">
        <v>300.0</v>
      </c>
      <c r="AD243" s="100" t="s">
        <v>5430</v>
      </c>
      <c r="AE243" s="35"/>
      <c r="AF243" s="35"/>
      <c r="AG243" s="35"/>
      <c r="AH243" s="35"/>
      <c r="AI243" s="35"/>
      <c r="AJ243" s="35"/>
      <c r="AK243" s="35"/>
      <c r="AL243" s="35"/>
      <c r="AM243" s="35"/>
      <c r="AN243" s="35"/>
      <c r="AO243" s="35"/>
      <c r="AP243" s="35"/>
      <c r="AQ243" s="35"/>
      <c r="AR243" s="35"/>
      <c r="AS243" s="101"/>
      <c r="AT243" s="35"/>
      <c r="AU243" s="35"/>
      <c r="AV243" s="35"/>
      <c r="AW243" s="35"/>
      <c r="AX243" s="35"/>
      <c r="AY243" s="101"/>
      <c r="AZ243" s="111"/>
      <c r="BA243" s="35"/>
      <c r="BB243" s="35"/>
      <c r="BC243" s="35"/>
      <c r="BD243" s="35"/>
      <c r="BE243" s="35"/>
      <c r="BF243" s="35"/>
      <c r="BG243" s="243"/>
      <c r="BH243" s="243"/>
      <c r="BI243" s="35"/>
      <c r="BJ243" s="35"/>
      <c r="BK243" s="35"/>
      <c r="BL243" s="35"/>
      <c r="BM243" s="35"/>
      <c r="BN243" s="35"/>
      <c r="BO243" s="35"/>
      <c r="BP243" s="35"/>
      <c r="BQ243" s="35"/>
      <c r="BR243" s="35"/>
      <c r="BS243" s="35"/>
      <c r="BT243" s="35"/>
      <c r="BU243" s="35"/>
      <c r="BV243" s="35"/>
      <c r="BW243" s="35"/>
      <c r="BX243" s="35"/>
      <c r="BY243" s="35"/>
      <c r="BZ243" s="35"/>
      <c r="CA243" s="35"/>
    </row>
    <row r="244" ht="24.75" customHeight="1">
      <c r="A244" s="35"/>
      <c r="B244" s="21">
        <v>235.0</v>
      </c>
      <c r="C244" s="35"/>
      <c r="D244" s="35"/>
      <c r="E244" s="101"/>
      <c r="F244" s="111"/>
      <c r="G244" s="35"/>
      <c r="H244" s="35"/>
      <c r="I244" s="83">
        <v>100.0</v>
      </c>
      <c r="J244" s="100" t="s">
        <v>5456</v>
      </c>
      <c r="K244" s="83">
        <v>500.0</v>
      </c>
      <c r="L244" s="522" t="s">
        <v>5445</v>
      </c>
      <c r="M244" s="35"/>
      <c r="N244" s="35"/>
      <c r="O244" s="35"/>
      <c r="P244" s="35"/>
      <c r="Q244" s="101"/>
      <c r="R244" s="111"/>
      <c r="S244" s="243"/>
      <c r="T244" s="536"/>
      <c r="U244" s="35"/>
      <c r="V244" s="35"/>
      <c r="W244" s="35"/>
      <c r="X244" s="35"/>
      <c r="Y244" s="35"/>
      <c r="Z244" s="35"/>
      <c r="AA244" s="35"/>
      <c r="AB244" s="35"/>
      <c r="AC244" s="83">
        <v>300.0</v>
      </c>
      <c r="AD244" s="100" t="s">
        <v>5436</v>
      </c>
      <c r="AE244" s="35"/>
      <c r="AF244" s="35"/>
      <c r="AG244" s="35"/>
      <c r="AH244" s="35"/>
      <c r="AI244" s="35"/>
      <c r="AJ244" s="35"/>
      <c r="AK244" s="35"/>
      <c r="AL244" s="35"/>
      <c r="AM244" s="35"/>
      <c r="AN244" s="35"/>
      <c r="AO244" s="35"/>
      <c r="AP244" s="35"/>
      <c r="AQ244" s="35"/>
      <c r="AR244" s="35"/>
      <c r="AS244" s="101"/>
      <c r="AT244" s="35"/>
      <c r="AU244" s="35"/>
      <c r="AV244" s="35"/>
      <c r="AW244" s="35"/>
      <c r="AX244" s="35"/>
      <c r="AY244" s="101"/>
      <c r="AZ244" s="111"/>
      <c r="BA244" s="35"/>
      <c r="BB244" s="35"/>
      <c r="BC244" s="35"/>
      <c r="BD244" s="35"/>
      <c r="BE244" s="35"/>
      <c r="BF244" s="35"/>
      <c r="BG244" s="243"/>
      <c r="BH244" s="243"/>
      <c r="BI244" s="35"/>
      <c r="BJ244" s="35"/>
      <c r="BK244" s="35"/>
      <c r="BL244" s="35"/>
      <c r="BM244" s="35"/>
      <c r="BN244" s="35"/>
      <c r="BO244" s="35"/>
      <c r="BP244" s="35"/>
      <c r="BQ244" s="35"/>
      <c r="BR244" s="35"/>
      <c r="BS244" s="35"/>
      <c r="BT244" s="35"/>
      <c r="BU244" s="35"/>
      <c r="BV244" s="35"/>
      <c r="BW244" s="35"/>
      <c r="BX244" s="35"/>
      <c r="BY244" s="35"/>
      <c r="BZ244" s="35"/>
      <c r="CA244" s="35"/>
    </row>
    <row r="245" ht="24.75" customHeight="1">
      <c r="A245" s="35"/>
      <c r="B245" s="21">
        <v>236.0</v>
      </c>
      <c r="C245" s="35"/>
      <c r="D245" s="35"/>
      <c r="E245" s="101"/>
      <c r="F245" s="111"/>
      <c r="G245" s="35"/>
      <c r="H245" s="35"/>
      <c r="I245" s="83">
        <v>200.0</v>
      </c>
      <c r="J245" s="100" t="s">
        <v>4039</v>
      </c>
      <c r="K245" s="83">
        <v>500.0</v>
      </c>
      <c r="L245" s="522" t="s">
        <v>5451</v>
      </c>
      <c r="M245" s="35"/>
      <c r="N245" s="35"/>
      <c r="O245" s="35"/>
      <c r="P245" s="35"/>
      <c r="Q245" s="101"/>
      <c r="R245" s="111"/>
      <c r="S245" s="243"/>
      <c r="T245" s="536"/>
      <c r="U245" s="35"/>
      <c r="V245" s="35"/>
      <c r="W245" s="35"/>
      <c r="X245" s="35"/>
      <c r="Y245" s="35"/>
      <c r="Z245" s="35"/>
      <c r="AA245" s="35"/>
      <c r="AB245" s="35"/>
      <c r="AC245" s="83">
        <v>300.0</v>
      </c>
      <c r="AD245" s="100" t="s">
        <v>5441</v>
      </c>
      <c r="AE245" s="35"/>
      <c r="AF245" s="35"/>
      <c r="AG245" s="35"/>
      <c r="AH245" s="35"/>
      <c r="AI245" s="35"/>
      <c r="AJ245" s="35"/>
      <c r="AK245" s="35"/>
      <c r="AL245" s="35"/>
      <c r="AM245" s="35"/>
      <c r="AN245" s="35"/>
      <c r="AO245" s="35"/>
      <c r="AP245" s="35"/>
      <c r="AQ245" s="35"/>
      <c r="AR245" s="35"/>
      <c r="AS245" s="101"/>
      <c r="AT245" s="35"/>
      <c r="AU245" s="35"/>
      <c r="AV245" s="35"/>
      <c r="AW245" s="35"/>
      <c r="AX245" s="35"/>
      <c r="AY245" s="101"/>
      <c r="AZ245" s="111"/>
      <c r="BA245" s="35"/>
      <c r="BB245" s="35"/>
      <c r="BC245" s="35"/>
      <c r="BD245" s="35"/>
      <c r="BE245" s="35"/>
      <c r="BF245" s="35"/>
      <c r="BG245" s="243"/>
      <c r="BH245" s="243"/>
      <c r="BI245" s="35"/>
      <c r="BJ245" s="35"/>
      <c r="BK245" s="35"/>
      <c r="BL245" s="35"/>
      <c r="BM245" s="35"/>
      <c r="BN245" s="35"/>
      <c r="BO245" s="35"/>
      <c r="BP245" s="35"/>
      <c r="BQ245" s="35"/>
      <c r="BR245" s="35"/>
      <c r="BS245" s="35"/>
      <c r="BT245" s="35"/>
      <c r="BU245" s="35"/>
      <c r="BV245" s="35"/>
      <c r="BW245" s="35"/>
      <c r="BX245" s="35"/>
      <c r="BY245" s="35"/>
      <c r="BZ245" s="35"/>
      <c r="CA245" s="35"/>
    </row>
    <row r="246" ht="24.75" customHeight="1">
      <c r="A246" s="35"/>
      <c r="B246" s="21">
        <v>237.0</v>
      </c>
      <c r="C246" s="35"/>
      <c r="D246" s="35"/>
      <c r="E246" s="101"/>
      <c r="F246" s="111"/>
      <c r="G246" s="35"/>
      <c r="H246" s="35"/>
      <c r="I246" s="83">
        <v>200.0</v>
      </c>
      <c r="J246" s="100" t="s">
        <v>5467</v>
      </c>
      <c r="K246" s="83">
        <v>600.0</v>
      </c>
      <c r="L246" s="522" t="s">
        <v>5457</v>
      </c>
      <c r="M246" s="35"/>
      <c r="N246" s="35"/>
      <c r="O246" s="35"/>
      <c r="P246" s="35"/>
      <c r="Q246" s="101"/>
      <c r="R246" s="111"/>
      <c r="S246" s="243"/>
      <c r="T246" s="536"/>
      <c r="U246" s="35"/>
      <c r="V246" s="35"/>
      <c r="W246" s="35"/>
      <c r="X246" s="35"/>
      <c r="Y246" s="35"/>
      <c r="Z246" s="35"/>
      <c r="AA246" s="35"/>
      <c r="AB246" s="35"/>
      <c r="AC246" s="83">
        <v>200.0</v>
      </c>
      <c r="AD246" s="100" t="s">
        <v>5447</v>
      </c>
      <c r="AE246" s="35"/>
      <c r="AF246" s="35"/>
      <c r="AG246" s="35"/>
      <c r="AH246" s="35"/>
      <c r="AI246" s="35"/>
      <c r="AJ246" s="35"/>
      <c r="AK246" s="35"/>
      <c r="AL246" s="35"/>
      <c r="AM246" s="35"/>
      <c r="AN246" s="35"/>
      <c r="AO246" s="35"/>
      <c r="AP246" s="35"/>
      <c r="AQ246" s="35"/>
      <c r="AR246" s="35"/>
      <c r="AS246" s="101"/>
      <c r="AT246" s="35"/>
      <c r="AU246" s="35"/>
      <c r="AV246" s="35"/>
      <c r="AW246" s="35"/>
      <c r="AX246" s="35"/>
      <c r="AY246" s="101"/>
      <c r="AZ246" s="111"/>
      <c r="BA246" s="35"/>
      <c r="BB246" s="35"/>
      <c r="BC246" s="35"/>
      <c r="BD246" s="35"/>
      <c r="BE246" s="35"/>
      <c r="BF246" s="35"/>
      <c r="BG246" s="243"/>
      <c r="BH246" s="243"/>
      <c r="BI246" s="35"/>
      <c r="BJ246" s="35"/>
      <c r="BK246" s="35"/>
      <c r="BL246" s="35"/>
      <c r="BM246" s="35"/>
      <c r="BN246" s="35"/>
      <c r="BO246" s="35"/>
      <c r="BP246" s="35"/>
      <c r="BQ246" s="35"/>
      <c r="BR246" s="35"/>
      <c r="BS246" s="35"/>
      <c r="BT246" s="35"/>
      <c r="BU246" s="35"/>
      <c r="BV246" s="35"/>
      <c r="BW246" s="35"/>
      <c r="BX246" s="35"/>
      <c r="BY246" s="35"/>
      <c r="BZ246" s="35"/>
      <c r="CA246" s="35"/>
    </row>
    <row r="247" ht="24.75" customHeight="1">
      <c r="A247" s="35"/>
      <c r="B247" s="21">
        <v>238.0</v>
      </c>
      <c r="C247" s="35"/>
      <c r="D247" s="35"/>
      <c r="E247" s="101"/>
      <c r="F247" s="111"/>
      <c r="G247" s="35"/>
      <c r="H247" s="35"/>
      <c r="I247" s="83">
        <v>200.0</v>
      </c>
      <c r="J247" s="100" t="s">
        <v>5473</v>
      </c>
      <c r="K247" s="83">
        <v>600.0</v>
      </c>
      <c r="L247" s="522" t="s">
        <v>5462</v>
      </c>
      <c r="M247" s="35"/>
      <c r="N247" s="35"/>
      <c r="O247" s="35"/>
      <c r="P247" s="35"/>
      <c r="Q247" s="101"/>
      <c r="R247" s="111"/>
      <c r="S247" s="243"/>
      <c r="T247" s="536"/>
      <c r="U247" s="35"/>
      <c r="V247" s="35"/>
      <c r="W247" s="35"/>
      <c r="X247" s="35"/>
      <c r="Y247" s="35"/>
      <c r="Z247" s="35"/>
      <c r="AA247" s="35"/>
      <c r="AB247" s="35"/>
      <c r="AC247" s="83">
        <v>600.0</v>
      </c>
      <c r="AD247" s="100" t="s">
        <v>5453</v>
      </c>
      <c r="AE247" s="35"/>
      <c r="AF247" s="35"/>
      <c r="AG247" s="35"/>
      <c r="AH247" s="35"/>
      <c r="AI247" s="35"/>
      <c r="AJ247" s="35"/>
      <c r="AK247" s="35"/>
      <c r="AL247" s="35"/>
      <c r="AM247" s="35"/>
      <c r="AN247" s="35"/>
      <c r="AO247" s="35"/>
      <c r="AP247" s="35"/>
      <c r="AQ247" s="35"/>
      <c r="AR247" s="35"/>
      <c r="AS247" s="101"/>
      <c r="AT247" s="35"/>
      <c r="AU247" s="35"/>
      <c r="AV247" s="35"/>
      <c r="AW247" s="35"/>
      <c r="AX247" s="35"/>
      <c r="AY247" s="101"/>
      <c r="AZ247" s="111"/>
      <c r="BA247" s="35"/>
      <c r="BB247" s="35"/>
      <c r="BC247" s="35"/>
      <c r="BD247" s="35"/>
      <c r="BE247" s="35"/>
      <c r="BF247" s="35"/>
      <c r="BG247" s="243"/>
      <c r="BH247" s="243"/>
      <c r="BI247" s="35"/>
      <c r="BJ247" s="35"/>
      <c r="BK247" s="35"/>
      <c r="BL247" s="35"/>
      <c r="BM247" s="35"/>
      <c r="BN247" s="35"/>
      <c r="BO247" s="35"/>
      <c r="BP247" s="35"/>
      <c r="BQ247" s="35"/>
      <c r="BR247" s="35"/>
      <c r="BS247" s="35"/>
      <c r="BT247" s="35"/>
      <c r="BU247" s="35"/>
      <c r="BV247" s="35"/>
      <c r="BW247" s="35"/>
      <c r="BX247" s="35"/>
      <c r="BY247" s="35"/>
      <c r="BZ247" s="35"/>
      <c r="CA247" s="35"/>
    </row>
    <row r="248" ht="24.75" customHeight="1">
      <c r="A248" s="35"/>
      <c r="B248" s="21">
        <v>239.0</v>
      </c>
      <c r="C248" s="35"/>
      <c r="D248" s="35"/>
      <c r="E248" s="101"/>
      <c r="F248" s="111"/>
      <c r="G248" s="35"/>
      <c r="H248" s="35"/>
      <c r="I248" s="83">
        <v>200.0</v>
      </c>
      <c r="J248" s="513" t="s">
        <v>5478</v>
      </c>
      <c r="K248" s="83">
        <v>500.0</v>
      </c>
      <c r="L248" s="522" t="s">
        <v>5468</v>
      </c>
      <c r="M248" s="35"/>
      <c r="N248" s="35"/>
      <c r="O248" s="35"/>
      <c r="P248" s="35"/>
      <c r="Q248" s="101"/>
      <c r="R248" s="111"/>
      <c r="S248" s="243"/>
      <c r="T248" s="536"/>
      <c r="U248" s="35"/>
      <c r="V248" s="35"/>
      <c r="W248" s="35"/>
      <c r="X248" s="35"/>
      <c r="Y248" s="35"/>
      <c r="Z248" s="35"/>
      <c r="AA248" s="35"/>
      <c r="AB248" s="35"/>
      <c r="AC248" s="83">
        <v>200.0</v>
      </c>
      <c r="AD248" s="118" t="s">
        <v>7328</v>
      </c>
      <c r="AE248" s="35"/>
      <c r="AF248" s="35"/>
      <c r="AG248" s="35"/>
      <c r="AH248" s="35"/>
      <c r="AI248" s="35"/>
      <c r="AJ248" s="35"/>
      <c r="AK248" s="35"/>
      <c r="AL248" s="35"/>
      <c r="AM248" s="35"/>
      <c r="AN248" s="35"/>
      <c r="AO248" s="35"/>
      <c r="AP248" s="35"/>
      <c r="AQ248" s="35"/>
      <c r="AR248" s="35"/>
      <c r="AS248" s="101"/>
      <c r="AT248" s="35"/>
      <c r="AU248" s="35"/>
      <c r="AV248" s="35"/>
      <c r="AW248" s="35"/>
      <c r="AX248" s="35"/>
      <c r="AY248" s="101"/>
      <c r="AZ248" s="111"/>
      <c r="BA248" s="35"/>
      <c r="BB248" s="35"/>
      <c r="BC248" s="35"/>
      <c r="BD248" s="35"/>
      <c r="BE248" s="35"/>
      <c r="BF248" s="35"/>
      <c r="BG248" s="243"/>
      <c r="BH248" s="243"/>
      <c r="BI248" s="35"/>
      <c r="BJ248" s="35"/>
      <c r="BK248" s="35"/>
      <c r="BL248" s="35"/>
      <c r="BM248" s="35"/>
      <c r="BN248" s="35"/>
      <c r="BO248" s="35"/>
      <c r="BP248" s="35"/>
      <c r="BQ248" s="35"/>
      <c r="BR248" s="35"/>
      <c r="BS248" s="35"/>
      <c r="BT248" s="35"/>
      <c r="BU248" s="35"/>
      <c r="BV248" s="35"/>
      <c r="BW248" s="35"/>
      <c r="BX248" s="35"/>
      <c r="BY248" s="35"/>
      <c r="BZ248" s="35"/>
      <c r="CA248" s="35"/>
    </row>
    <row r="249" ht="24.75" customHeight="1">
      <c r="A249" s="35"/>
      <c r="B249" s="21">
        <v>240.0</v>
      </c>
      <c r="C249" s="35"/>
      <c r="D249" s="35"/>
      <c r="E249" s="101"/>
      <c r="F249" s="111"/>
      <c r="G249" s="35"/>
      <c r="H249" s="35"/>
      <c r="I249" s="83">
        <v>200.0</v>
      </c>
      <c r="J249" s="174" t="s">
        <v>5483</v>
      </c>
      <c r="K249" s="83">
        <v>600.0</v>
      </c>
      <c r="L249" s="522" t="s">
        <v>5474</v>
      </c>
      <c r="M249" s="35"/>
      <c r="N249" s="35"/>
      <c r="O249" s="35"/>
      <c r="P249" s="35"/>
      <c r="Q249" s="101"/>
      <c r="R249" s="111"/>
      <c r="S249" s="243"/>
      <c r="T249" s="536"/>
      <c r="U249" s="35"/>
      <c r="V249" s="35"/>
      <c r="W249" s="35"/>
      <c r="X249" s="35"/>
      <c r="Y249" s="35"/>
      <c r="Z249" s="35"/>
      <c r="AA249" s="35"/>
      <c r="AB249" s="35"/>
      <c r="AC249" s="142">
        <v>300.0</v>
      </c>
      <c r="AD249" s="524" t="s">
        <v>5470</v>
      </c>
      <c r="AE249" s="35"/>
      <c r="AF249" s="35"/>
      <c r="AG249" s="35"/>
      <c r="AH249" s="35"/>
      <c r="AI249" s="35"/>
      <c r="AJ249" s="35"/>
      <c r="AK249" s="35"/>
      <c r="AL249" s="35"/>
      <c r="AM249" s="35"/>
      <c r="AN249" s="35"/>
      <c r="AO249" s="35"/>
      <c r="AP249" s="35"/>
      <c r="AQ249" s="35"/>
      <c r="AR249" s="35"/>
      <c r="AS249" s="101"/>
      <c r="AT249" s="35"/>
      <c r="AU249" s="35"/>
      <c r="AV249" s="35"/>
      <c r="AW249" s="35"/>
      <c r="AX249" s="35"/>
      <c r="AY249" s="101"/>
      <c r="AZ249" s="111"/>
      <c r="BA249" s="35"/>
      <c r="BB249" s="35"/>
      <c r="BC249" s="35"/>
      <c r="BD249" s="35"/>
      <c r="BE249" s="35"/>
      <c r="BF249" s="35"/>
      <c r="BG249" s="243"/>
      <c r="BH249" s="243"/>
      <c r="BI249" s="35"/>
      <c r="BJ249" s="35"/>
      <c r="BK249" s="35"/>
      <c r="BL249" s="35"/>
      <c r="BM249" s="35"/>
      <c r="BN249" s="35"/>
      <c r="BO249" s="35"/>
      <c r="BP249" s="35"/>
      <c r="BQ249" s="35"/>
      <c r="BR249" s="35"/>
      <c r="BS249" s="35"/>
      <c r="BT249" s="35"/>
      <c r="BU249" s="35"/>
      <c r="BV249" s="35"/>
      <c r="BW249" s="35"/>
      <c r="BX249" s="35"/>
      <c r="BY249" s="35"/>
      <c r="BZ249" s="35"/>
      <c r="CA249" s="35"/>
    </row>
    <row r="250" ht="24.75" customHeight="1">
      <c r="A250" s="35"/>
      <c r="B250" s="21">
        <v>241.0</v>
      </c>
      <c r="C250" s="35"/>
      <c r="D250" s="35"/>
      <c r="E250" s="101"/>
      <c r="F250" s="111"/>
      <c r="G250" s="35"/>
      <c r="H250" s="35"/>
      <c r="I250" s="83">
        <v>200.0</v>
      </c>
      <c r="J250" s="174" t="s">
        <v>5487</v>
      </c>
      <c r="K250" s="83">
        <v>700.0</v>
      </c>
      <c r="L250" s="522" t="s">
        <v>5479</v>
      </c>
      <c r="M250" s="35"/>
      <c r="N250" s="35"/>
      <c r="O250" s="35"/>
      <c r="P250" s="35"/>
      <c r="Q250" s="101"/>
      <c r="R250" s="111"/>
      <c r="S250" s="243"/>
      <c r="T250" s="536"/>
      <c r="U250" s="35"/>
      <c r="V250" s="35"/>
      <c r="W250" s="35"/>
      <c r="X250" s="35"/>
      <c r="Y250" s="35"/>
      <c r="Z250" s="35"/>
      <c r="AA250" s="35"/>
      <c r="AB250" s="35"/>
      <c r="AE250" s="35"/>
      <c r="AF250" s="35"/>
      <c r="AG250" s="35"/>
      <c r="AH250" s="35"/>
      <c r="AI250" s="35"/>
      <c r="AJ250" s="35"/>
      <c r="AK250" s="35"/>
      <c r="AL250" s="35"/>
      <c r="AM250" s="35"/>
      <c r="AN250" s="35"/>
      <c r="AO250" s="35"/>
      <c r="AP250" s="35"/>
      <c r="AQ250" s="35"/>
      <c r="AR250" s="35"/>
      <c r="AS250" s="101"/>
      <c r="AT250" s="35"/>
      <c r="AU250" s="35"/>
      <c r="AV250" s="35"/>
      <c r="AW250" s="35"/>
      <c r="AX250" s="35"/>
      <c r="AY250" s="101"/>
      <c r="AZ250" s="111"/>
      <c r="BA250" s="35"/>
      <c r="BB250" s="35"/>
      <c r="BC250" s="35"/>
      <c r="BD250" s="35"/>
      <c r="BE250" s="35"/>
      <c r="BF250" s="35"/>
      <c r="BG250" s="243"/>
      <c r="BH250" s="243"/>
      <c r="BI250" s="35"/>
      <c r="BJ250" s="35"/>
      <c r="BK250" s="35"/>
      <c r="BL250" s="35"/>
      <c r="BM250" s="35"/>
      <c r="BN250" s="35"/>
      <c r="BO250" s="35"/>
      <c r="BP250" s="35"/>
      <c r="BQ250" s="35"/>
      <c r="BR250" s="35"/>
      <c r="BS250" s="35"/>
      <c r="BT250" s="35"/>
      <c r="BU250" s="35"/>
      <c r="BV250" s="35"/>
      <c r="BW250" s="35"/>
      <c r="BX250" s="35"/>
      <c r="BY250" s="35"/>
      <c r="BZ250" s="35"/>
      <c r="CA250" s="35"/>
    </row>
    <row r="251" ht="24.75" customHeight="1">
      <c r="A251" s="35"/>
      <c r="B251" s="21">
        <v>242.0</v>
      </c>
      <c r="C251" s="35"/>
      <c r="D251" s="35"/>
      <c r="E251" s="101"/>
      <c r="F251" s="111"/>
      <c r="G251" s="35"/>
      <c r="H251" s="35"/>
      <c r="I251" s="83">
        <v>200.0</v>
      </c>
      <c r="J251" s="174" t="s">
        <v>5491</v>
      </c>
      <c r="K251" s="83">
        <v>500.0</v>
      </c>
      <c r="L251" s="522" t="s">
        <v>5484</v>
      </c>
      <c r="M251" s="35"/>
      <c r="N251" s="35"/>
      <c r="O251" s="35"/>
      <c r="P251" s="35"/>
      <c r="Q251" s="101"/>
      <c r="R251" s="111"/>
      <c r="S251" s="243"/>
      <c r="T251" s="536"/>
      <c r="U251" s="35"/>
      <c r="V251" s="35"/>
      <c r="W251" s="35"/>
      <c r="X251" s="35"/>
      <c r="Y251" s="35"/>
      <c r="Z251" s="35"/>
      <c r="AA251" s="35"/>
      <c r="AB251" s="35"/>
      <c r="AE251" s="35"/>
      <c r="AF251" s="35"/>
      <c r="AG251" s="35"/>
      <c r="AH251" s="35"/>
      <c r="AI251" s="35"/>
      <c r="AJ251" s="35"/>
      <c r="AK251" s="35"/>
      <c r="AL251" s="35"/>
      <c r="AM251" s="35"/>
      <c r="AN251" s="35"/>
      <c r="AO251" s="35"/>
      <c r="AP251" s="35"/>
      <c r="AQ251" s="35"/>
      <c r="AR251" s="35"/>
      <c r="AS251" s="101"/>
      <c r="AT251" s="35"/>
      <c r="AU251" s="35"/>
      <c r="AV251" s="35"/>
      <c r="AW251" s="35"/>
      <c r="AX251" s="35"/>
      <c r="AY251" s="101"/>
      <c r="AZ251" s="111"/>
      <c r="BA251" s="35"/>
      <c r="BB251" s="35"/>
      <c r="BC251" s="35"/>
      <c r="BD251" s="35"/>
      <c r="BE251" s="35"/>
      <c r="BF251" s="35"/>
      <c r="BG251" s="243"/>
      <c r="BH251" s="243"/>
      <c r="BI251" s="35"/>
      <c r="BJ251" s="35"/>
      <c r="BK251" s="35"/>
      <c r="BL251" s="35"/>
      <c r="BM251" s="35"/>
      <c r="BN251" s="35"/>
      <c r="BO251" s="35"/>
      <c r="BP251" s="35"/>
      <c r="BQ251" s="35"/>
      <c r="BR251" s="35"/>
      <c r="BS251" s="35"/>
      <c r="BT251" s="35"/>
      <c r="BU251" s="35"/>
      <c r="BV251" s="35"/>
      <c r="BW251" s="35"/>
      <c r="BX251" s="35"/>
      <c r="BY251" s="35"/>
      <c r="BZ251" s="35"/>
      <c r="CA251" s="35"/>
    </row>
    <row r="252" ht="24.75" customHeight="1">
      <c r="A252" s="35"/>
      <c r="B252" s="21">
        <v>243.0</v>
      </c>
      <c r="C252" s="35"/>
      <c r="D252" s="35"/>
      <c r="E252" s="101"/>
      <c r="F252" s="111"/>
      <c r="G252" s="35"/>
      <c r="H252" s="35"/>
      <c r="I252" s="83">
        <v>200.0</v>
      </c>
      <c r="J252" s="174" t="s">
        <v>1224</v>
      </c>
      <c r="K252" s="83">
        <v>500.0</v>
      </c>
      <c r="L252" s="522" t="s">
        <v>5488</v>
      </c>
      <c r="M252" s="35"/>
      <c r="N252" s="35"/>
      <c r="O252" s="35"/>
      <c r="P252" s="35"/>
      <c r="Q252" s="101"/>
      <c r="R252" s="111"/>
      <c r="S252" s="243"/>
      <c r="T252" s="536"/>
      <c r="U252" s="35"/>
      <c r="V252" s="35"/>
      <c r="W252" s="35"/>
      <c r="X252" s="35"/>
      <c r="Y252" s="35"/>
      <c r="Z252" s="35"/>
      <c r="AA252" s="35"/>
      <c r="AB252" s="35"/>
      <c r="AE252" s="35"/>
      <c r="AF252" s="35"/>
      <c r="AG252" s="35"/>
      <c r="AH252" s="35"/>
      <c r="AI252" s="35"/>
      <c r="AJ252" s="35"/>
      <c r="AK252" s="35"/>
      <c r="AL252" s="35"/>
      <c r="AM252" s="35"/>
      <c r="AN252" s="35"/>
      <c r="AO252" s="35"/>
      <c r="AP252" s="35"/>
      <c r="AQ252" s="35"/>
      <c r="AR252" s="35"/>
      <c r="AS252" s="101"/>
      <c r="AT252" s="35"/>
      <c r="AU252" s="35"/>
      <c r="AV252" s="35"/>
      <c r="AW252" s="35"/>
      <c r="AX252" s="35"/>
      <c r="AY252" s="101"/>
      <c r="AZ252" s="111"/>
      <c r="BA252" s="35"/>
      <c r="BB252" s="35"/>
      <c r="BC252" s="35"/>
      <c r="BD252" s="35"/>
      <c r="BE252" s="35"/>
      <c r="BF252" s="35"/>
      <c r="BG252" s="243"/>
      <c r="BH252" s="243"/>
      <c r="BI252" s="35"/>
      <c r="BJ252" s="35"/>
      <c r="BK252" s="35"/>
      <c r="BL252" s="35"/>
      <c r="BM252" s="35"/>
      <c r="BN252" s="35"/>
      <c r="BO252" s="35"/>
      <c r="BP252" s="35"/>
      <c r="BQ252" s="35"/>
      <c r="BR252" s="35"/>
      <c r="BS252" s="35"/>
      <c r="BT252" s="35"/>
      <c r="BU252" s="35"/>
      <c r="BV252" s="35"/>
      <c r="BW252" s="35"/>
      <c r="BX252" s="35"/>
      <c r="BY252" s="35"/>
      <c r="BZ252" s="35"/>
      <c r="CA252" s="35"/>
    </row>
    <row r="253" ht="24.75" customHeight="1">
      <c r="A253" s="35"/>
      <c r="B253" s="21">
        <v>244.0</v>
      </c>
      <c r="C253" s="35"/>
      <c r="D253" s="35"/>
      <c r="E253" s="101"/>
      <c r="F253" s="111"/>
      <c r="G253" s="35"/>
      <c r="H253" s="35"/>
      <c r="I253" s="83">
        <v>100.0</v>
      </c>
      <c r="J253" s="174" t="s">
        <v>5498</v>
      </c>
      <c r="K253" s="83">
        <v>700.0</v>
      </c>
      <c r="L253" s="522" t="s">
        <v>5492</v>
      </c>
      <c r="M253" s="35"/>
      <c r="N253" s="35"/>
      <c r="O253" s="35"/>
      <c r="P253" s="35"/>
      <c r="Q253" s="101"/>
      <c r="R253" s="111"/>
      <c r="S253" s="243"/>
      <c r="T253" s="536"/>
      <c r="U253" s="35"/>
      <c r="V253" s="35"/>
      <c r="W253" s="35"/>
      <c r="X253" s="35"/>
      <c r="Y253" s="35"/>
      <c r="Z253" s="35"/>
      <c r="AA253" s="35"/>
      <c r="AB253" s="35"/>
      <c r="AE253" s="35"/>
      <c r="AF253" s="35"/>
      <c r="AG253" s="35"/>
      <c r="AH253" s="35"/>
      <c r="AI253" s="35"/>
      <c r="AJ253" s="35"/>
      <c r="AK253" s="35"/>
      <c r="AL253" s="35"/>
      <c r="AM253" s="35"/>
      <c r="AN253" s="35"/>
      <c r="AO253" s="35"/>
      <c r="AP253" s="35"/>
      <c r="AQ253" s="35"/>
      <c r="AR253" s="35"/>
      <c r="AS253" s="101"/>
      <c r="AT253" s="35"/>
      <c r="AU253" s="35"/>
      <c r="AV253" s="35"/>
      <c r="AW253" s="35"/>
      <c r="AX253" s="35"/>
      <c r="AY253" s="101"/>
      <c r="AZ253" s="111"/>
      <c r="BA253" s="35"/>
      <c r="BB253" s="35"/>
      <c r="BC253" s="35"/>
      <c r="BD253" s="35"/>
      <c r="BE253" s="35"/>
      <c r="BF253" s="35"/>
      <c r="BG253" s="243"/>
      <c r="BH253" s="243"/>
      <c r="BI253" s="35"/>
      <c r="BJ253" s="35"/>
      <c r="BK253" s="35"/>
      <c r="BL253" s="35"/>
      <c r="BM253" s="35"/>
      <c r="BN253" s="35"/>
      <c r="BO253" s="35"/>
      <c r="BP253" s="35"/>
      <c r="BQ253" s="35"/>
      <c r="BR253" s="35"/>
      <c r="BS253" s="35"/>
      <c r="BT253" s="35"/>
      <c r="BU253" s="35"/>
      <c r="BV253" s="35"/>
      <c r="BW253" s="35"/>
      <c r="BX253" s="35"/>
      <c r="BY253" s="35"/>
      <c r="BZ253" s="35"/>
      <c r="CA253" s="35"/>
    </row>
    <row r="254" ht="24.75" customHeight="1">
      <c r="A254" s="35"/>
      <c r="B254" s="21">
        <v>245.0</v>
      </c>
      <c r="C254" s="35"/>
      <c r="D254" s="35"/>
      <c r="E254" s="101"/>
      <c r="F254" s="111"/>
      <c r="G254" s="35"/>
      <c r="H254" s="35"/>
      <c r="I254" s="83">
        <v>100.0</v>
      </c>
      <c r="J254" s="174" t="s">
        <v>5501</v>
      </c>
      <c r="K254" s="83">
        <v>700.0</v>
      </c>
      <c r="L254" s="522" t="s">
        <v>5495</v>
      </c>
      <c r="M254" s="35"/>
      <c r="N254" s="35"/>
      <c r="O254" s="35"/>
      <c r="P254" s="35"/>
      <c r="Q254" s="101"/>
      <c r="R254" s="111"/>
      <c r="S254" s="243"/>
      <c r="T254" s="536"/>
      <c r="U254" s="35"/>
      <c r="V254" s="35"/>
      <c r="W254" s="35"/>
      <c r="X254" s="35"/>
      <c r="Y254" s="35"/>
      <c r="Z254" s="35"/>
      <c r="AA254" s="35"/>
      <c r="AB254" s="35"/>
      <c r="AE254" s="35"/>
      <c r="AF254" s="35"/>
      <c r="AG254" s="35"/>
      <c r="AH254" s="35"/>
      <c r="AI254" s="35"/>
      <c r="AJ254" s="35"/>
      <c r="AK254" s="35"/>
      <c r="AL254" s="35"/>
      <c r="AM254" s="35"/>
      <c r="AN254" s="35"/>
      <c r="AO254" s="35"/>
      <c r="AP254" s="35"/>
      <c r="AQ254" s="35"/>
      <c r="AR254" s="35"/>
      <c r="AS254" s="101"/>
      <c r="AT254" s="35"/>
      <c r="AU254" s="35"/>
      <c r="AV254" s="35"/>
      <c r="AW254" s="35"/>
      <c r="AX254" s="35"/>
      <c r="AY254" s="101"/>
      <c r="AZ254" s="111"/>
      <c r="BA254" s="35"/>
      <c r="BB254" s="35"/>
      <c r="BC254" s="35"/>
      <c r="BD254" s="35"/>
      <c r="BE254" s="35"/>
      <c r="BF254" s="35"/>
      <c r="BG254" s="243"/>
      <c r="BH254" s="243"/>
      <c r="BI254" s="35"/>
      <c r="BJ254" s="35"/>
      <c r="BK254" s="35"/>
      <c r="BL254" s="35"/>
      <c r="BM254" s="35"/>
      <c r="BN254" s="35"/>
      <c r="BO254" s="35"/>
      <c r="BP254" s="35"/>
      <c r="BQ254" s="35"/>
      <c r="BR254" s="35"/>
      <c r="BS254" s="35"/>
      <c r="BT254" s="35"/>
      <c r="BU254" s="35"/>
      <c r="BV254" s="35"/>
      <c r="BW254" s="35"/>
      <c r="BX254" s="35"/>
      <c r="BY254" s="35"/>
      <c r="BZ254" s="35"/>
      <c r="CA254" s="35"/>
    </row>
    <row r="255" ht="24.75" customHeight="1">
      <c r="A255" s="35"/>
      <c r="B255" s="21">
        <v>246.0</v>
      </c>
      <c r="C255" s="35"/>
      <c r="D255" s="35"/>
      <c r="E255" s="101"/>
      <c r="F255" s="111"/>
      <c r="G255" s="35"/>
      <c r="H255" s="35"/>
      <c r="I255" s="83">
        <v>200.0</v>
      </c>
      <c r="J255" s="174" t="s">
        <v>5505</v>
      </c>
      <c r="K255" s="83">
        <v>1000.0</v>
      </c>
      <c r="L255" s="522" t="s">
        <v>5499</v>
      </c>
      <c r="M255" s="35"/>
      <c r="N255" s="35"/>
      <c r="O255" s="35"/>
      <c r="P255" s="35"/>
      <c r="Q255" s="101"/>
      <c r="R255" s="111"/>
      <c r="S255" s="243"/>
      <c r="T255" s="536"/>
      <c r="U255" s="35"/>
      <c r="V255" s="35"/>
      <c r="W255" s="35"/>
      <c r="X255" s="35"/>
      <c r="Y255" s="35"/>
      <c r="Z255" s="35"/>
      <c r="AA255" s="35"/>
      <c r="AB255" s="35"/>
      <c r="AE255" s="35"/>
      <c r="AF255" s="35"/>
      <c r="AG255" s="35"/>
      <c r="AH255" s="35"/>
      <c r="AI255" s="35"/>
      <c r="AJ255" s="35"/>
      <c r="AK255" s="35"/>
      <c r="AL255" s="35"/>
      <c r="AM255" s="35"/>
      <c r="AN255" s="35"/>
      <c r="AO255" s="35"/>
      <c r="AP255" s="35"/>
      <c r="AQ255" s="35"/>
      <c r="AR255" s="35"/>
      <c r="AS255" s="101"/>
      <c r="AT255" s="35"/>
      <c r="AU255" s="35"/>
      <c r="AV255" s="35"/>
      <c r="AW255" s="35"/>
      <c r="AX255" s="35"/>
      <c r="AY255" s="101"/>
      <c r="AZ255" s="111"/>
      <c r="BA255" s="35"/>
      <c r="BB255" s="35"/>
      <c r="BC255" s="35"/>
      <c r="BD255" s="35"/>
      <c r="BE255" s="35"/>
      <c r="BF255" s="35"/>
      <c r="BG255" s="243"/>
      <c r="BH255" s="243"/>
      <c r="BI255" s="35"/>
      <c r="BJ255" s="35"/>
      <c r="BK255" s="35"/>
      <c r="BL255" s="35"/>
      <c r="BM255" s="35"/>
      <c r="BN255" s="35"/>
      <c r="BO255" s="35"/>
      <c r="BP255" s="35"/>
      <c r="BQ255" s="35"/>
      <c r="BR255" s="35"/>
      <c r="BS255" s="35"/>
      <c r="BT255" s="35"/>
      <c r="BU255" s="35"/>
      <c r="BV255" s="35"/>
      <c r="BW255" s="35"/>
      <c r="BX255" s="35"/>
      <c r="BY255" s="35"/>
      <c r="BZ255" s="35"/>
      <c r="CA255" s="35"/>
    </row>
    <row r="256" ht="24.75" customHeight="1">
      <c r="A256" s="35"/>
      <c r="B256" s="21">
        <v>247.0</v>
      </c>
      <c r="C256" s="35"/>
      <c r="D256" s="35"/>
      <c r="E256" s="101"/>
      <c r="F256" s="111"/>
      <c r="G256" s="35"/>
      <c r="H256" s="35"/>
      <c r="I256" s="83">
        <v>200.0</v>
      </c>
      <c r="J256" s="174" t="s">
        <v>5509</v>
      </c>
      <c r="K256" s="83">
        <v>700.0</v>
      </c>
      <c r="L256" s="522" t="s">
        <v>5502</v>
      </c>
      <c r="M256" s="35"/>
      <c r="N256" s="35"/>
      <c r="O256" s="35"/>
      <c r="P256" s="35"/>
      <c r="Q256" s="101"/>
      <c r="R256" s="111"/>
      <c r="S256" s="243"/>
      <c r="T256" s="536"/>
      <c r="U256" s="35"/>
      <c r="V256" s="35"/>
      <c r="W256" s="35"/>
      <c r="X256" s="35"/>
      <c r="Y256" s="35"/>
      <c r="Z256" s="35"/>
      <c r="AA256" s="35"/>
      <c r="AB256" s="35"/>
      <c r="AE256" s="35"/>
      <c r="AF256" s="35"/>
      <c r="AG256" s="35"/>
      <c r="AH256" s="35"/>
      <c r="AI256" s="35"/>
      <c r="AJ256" s="35"/>
      <c r="AK256" s="35"/>
      <c r="AL256" s="35"/>
      <c r="AM256" s="35"/>
      <c r="AN256" s="35"/>
      <c r="AO256" s="35"/>
      <c r="AP256" s="35"/>
      <c r="AQ256" s="35"/>
      <c r="AR256" s="35"/>
      <c r="AS256" s="101"/>
      <c r="AT256" s="35"/>
      <c r="AU256" s="35"/>
      <c r="AV256" s="35"/>
      <c r="AW256" s="35"/>
      <c r="AX256" s="35"/>
      <c r="AY256" s="101"/>
      <c r="AZ256" s="111"/>
      <c r="BA256" s="35"/>
      <c r="BB256" s="35"/>
      <c r="BC256" s="35"/>
      <c r="BD256" s="35"/>
      <c r="BE256" s="35"/>
      <c r="BF256" s="35"/>
      <c r="BG256" s="243"/>
      <c r="BH256" s="243"/>
      <c r="BI256" s="35"/>
      <c r="BJ256" s="35"/>
      <c r="BK256" s="35"/>
      <c r="BL256" s="35"/>
      <c r="BM256" s="35"/>
      <c r="BN256" s="35"/>
      <c r="BO256" s="35"/>
      <c r="BP256" s="35"/>
      <c r="BQ256" s="35"/>
      <c r="BR256" s="35"/>
      <c r="BS256" s="35"/>
      <c r="BT256" s="35"/>
      <c r="BU256" s="35"/>
      <c r="BV256" s="35"/>
      <c r="BW256" s="35"/>
      <c r="BX256" s="35"/>
      <c r="BY256" s="35"/>
      <c r="BZ256" s="35"/>
      <c r="CA256" s="35"/>
    </row>
    <row r="257" ht="24.75" customHeight="1">
      <c r="A257" s="35"/>
      <c r="B257" s="21">
        <v>248.0</v>
      </c>
      <c r="C257" s="35"/>
      <c r="D257" s="35"/>
      <c r="E257" s="101"/>
      <c r="F257" s="111"/>
      <c r="G257" s="35"/>
      <c r="H257" s="35"/>
      <c r="I257" s="83">
        <v>200.0</v>
      </c>
      <c r="J257" s="174" t="s">
        <v>5513</v>
      </c>
      <c r="K257" s="83">
        <v>300.0</v>
      </c>
      <c r="L257" s="522" t="s">
        <v>5506</v>
      </c>
      <c r="M257" s="35"/>
      <c r="N257" s="35"/>
      <c r="O257" s="35"/>
      <c r="P257" s="35"/>
      <c r="Q257" s="101"/>
      <c r="R257" s="111"/>
      <c r="S257" s="243"/>
      <c r="T257" s="536"/>
      <c r="U257" s="35"/>
      <c r="V257" s="35"/>
      <c r="W257" s="35"/>
      <c r="X257" s="35"/>
      <c r="Y257" s="35"/>
      <c r="Z257" s="35"/>
      <c r="AA257" s="35"/>
      <c r="AB257" s="35"/>
      <c r="AE257" s="35"/>
      <c r="AF257" s="35"/>
      <c r="AG257" s="35"/>
      <c r="AH257" s="35"/>
      <c r="AI257" s="35"/>
      <c r="AJ257" s="35"/>
      <c r="AK257" s="35"/>
      <c r="AL257" s="35"/>
      <c r="AM257" s="35"/>
      <c r="AN257" s="35"/>
      <c r="AO257" s="35"/>
      <c r="AP257" s="35"/>
      <c r="AQ257" s="35"/>
      <c r="AR257" s="35"/>
      <c r="AS257" s="101"/>
      <c r="AT257" s="35"/>
      <c r="AU257" s="35"/>
      <c r="AV257" s="35"/>
      <c r="AW257" s="35"/>
      <c r="AX257" s="35"/>
      <c r="AY257" s="101"/>
      <c r="AZ257" s="111"/>
      <c r="BA257" s="35"/>
      <c r="BB257" s="35"/>
      <c r="BC257" s="35"/>
      <c r="BD257" s="35"/>
      <c r="BE257" s="35"/>
      <c r="BF257" s="35"/>
      <c r="BG257" s="243"/>
      <c r="BH257" s="243"/>
      <c r="BI257" s="35"/>
      <c r="BJ257" s="35"/>
      <c r="BK257" s="35"/>
      <c r="BL257" s="35"/>
      <c r="BM257" s="35"/>
      <c r="BN257" s="35"/>
      <c r="BO257" s="35"/>
      <c r="BP257" s="35"/>
      <c r="BQ257" s="35"/>
      <c r="BR257" s="35"/>
      <c r="BS257" s="35"/>
      <c r="BT257" s="35"/>
      <c r="BU257" s="35"/>
      <c r="BV257" s="35"/>
      <c r="BW257" s="35"/>
      <c r="BX257" s="35"/>
      <c r="BY257" s="35"/>
      <c r="BZ257" s="35"/>
      <c r="CA257" s="35"/>
    </row>
    <row r="258" ht="24.75" customHeight="1">
      <c r="A258" s="35"/>
      <c r="B258" s="21">
        <v>249.0</v>
      </c>
      <c r="C258" s="35"/>
      <c r="D258" s="35"/>
      <c r="E258" s="101"/>
      <c r="F258" s="111"/>
      <c r="G258" s="35"/>
      <c r="H258" s="35"/>
      <c r="I258" s="83">
        <v>200.0</v>
      </c>
      <c r="J258" s="174" t="s">
        <v>5517</v>
      </c>
      <c r="K258" s="83">
        <v>300.0</v>
      </c>
      <c r="L258" s="522" t="s">
        <v>5510</v>
      </c>
      <c r="M258" s="35"/>
      <c r="N258" s="35"/>
      <c r="O258" s="35"/>
      <c r="P258" s="35"/>
      <c r="Q258" s="101"/>
      <c r="R258" s="111"/>
      <c r="S258" s="243"/>
      <c r="T258" s="536"/>
      <c r="U258" s="35"/>
      <c r="V258" s="35"/>
      <c r="W258" s="35"/>
      <c r="X258" s="35"/>
      <c r="Y258" s="35"/>
      <c r="Z258" s="35"/>
      <c r="AA258" s="35"/>
      <c r="AB258" s="35"/>
      <c r="AE258" s="35"/>
      <c r="AF258" s="35"/>
      <c r="AG258" s="35"/>
      <c r="AH258" s="35"/>
      <c r="AI258" s="35"/>
      <c r="AJ258" s="35"/>
      <c r="AK258" s="35"/>
      <c r="AL258" s="35"/>
      <c r="AM258" s="35"/>
      <c r="AN258" s="35"/>
      <c r="AO258" s="35"/>
      <c r="AP258" s="35"/>
      <c r="AQ258" s="35"/>
      <c r="AR258" s="35"/>
      <c r="AS258" s="101"/>
      <c r="AT258" s="35"/>
      <c r="AU258" s="35"/>
      <c r="AV258" s="35"/>
      <c r="AW258" s="35"/>
      <c r="AX258" s="35"/>
      <c r="AY258" s="101"/>
      <c r="AZ258" s="111"/>
      <c r="BA258" s="35"/>
      <c r="BB258" s="35"/>
      <c r="BC258" s="35"/>
      <c r="BD258" s="35"/>
      <c r="BE258" s="35"/>
      <c r="BF258" s="35"/>
      <c r="BG258" s="243"/>
      <c r="BH258" s="243"/>
      <c r="BI258" s="35"/>
      <c r="BJ258" s="35"/>
      <c r="BK258" s="35"/>
      <c r="BL258" s="35"/>
      <c r="BM258" s="35"/>
      <c r="BN258" s="35"/>
      <c r="BO258" s="35"/>
      <c r="BP258" s="35"/>
      <c r="BQ258" s="35"/>
      <c r="BR258" s="35"/>
      <c r="BS258" s="35"/>
      <c r="BT258" s="35"/>
      <c r="BU258" s="35"/>
      <c r="BV258" s="35"/>
      <c r="BW258" s="35"/>
      <c r="BX258" s="35"/>
      <c r="BY258" s="35"/>
      <c r="BZ258" s="35"/>
      <c r="CA258" s="35"/>
    </row>
    <row r="259" ht="24.75" customHeight="1">
      <c r="A259" s="35"/>
      <c r="B259" s="21">
        <v>250.0</v>
      </c>
      <c r="C259" s="35"/>
      <c r="D259" s="35"/>
      <c r="E259" s="101"/>
      <c r="F259" s="111"/>
      <c r="G259" s="35"/>
      <c r="H259" s="35"/>
      <c r="I259" s="83">
        <v>300.0</v>
      </c>
      <c r="J259" s="174" t="s">
        <v>5521</v>
      </c>
      <c r="K259" s="83">
        <v>300.0</v>
      </c>
      <c r="L259" s="522" t="s">
        <v>5514</v>
      </c>
      <c r="M259" s="35"/>
      <c r="N259" s="35"/>
      <c r="O259" s="35"/>
      <c r="P259" s="35"/>
      <c r="Q259" s="101"/>
      <c r="R259" s="111"/>
      <c r="S259" s="243"/>
      <c r="T259" s="536"/>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101"/>
      <c r="AT259" s="35"/>
      <c r="AU259" s="35"/>
      <c r="AV259" s="35"/>
      <c r="AW259" s="35"/>
      <c r="AX259" s="35"/>
      <c r="AY259" s="101"/>
      <c r="AZ259" s="111"/>
      <c r="BA259" s="35"/>
      <c r="BB259" s="35"/>
      <c r="BC259" s="35"/>
      <c r="BD259" s="35"/>
      <c r="BE259" s="35"/>
      <c r="BF259" s="35"/>
      <c r="BG259" s="243"/>
      <c r="BH259" s="243"/>
      <c r="BI259" s="35"/>
      <c r="BJ259" s="35"/>
      <c r="BK259" s="35"/>
      <c r="BL259" s="35"/>
      <c r="BM259" s="35"/>
      <c r="BN259" s="35"/>
      <c r="BO259" s="35"/>
      <c r="BP259" s="35"/>
      <c r="BQ259" s="35"/>
      <c r="BR259" s="35"/>
      <c r="BS259" s="35"/>
      <c r="BT259" s="35"/>
      <c r="BU259" s="35"/>
      <c r="BV259" s="35"/>
      <c r="BW259" s="35"/>
      <c r="BX259" s="35"/>
      <c r="BY259" s="35"/>
      <c r="BZ259" s="35"/>
      <c r="CA259" s="35"/>
    </row>
    <row r="260" ht="24.75" customHeight="1">
      <c r="A260" s="35"/>
      <c r="B260" s="21">
        <v>251.0</v>
      </c>
      <c r="C260" s="35"/>
      <c r="D260" s="35"/>
      <c r="E260" s="101"/>
      <c r="F260" s="111"/>
      <c r="G260" s="35"/>
      <c r="H260" s="35"/>
      <c r="I260" s="83">
        <v>300.0</v>
      </c>
      <c r="J260" s="158" t="s">
        <v>5525</v>
      </c>
      <c r="K260" s="83">
        <v>200.0</v>
      </c>
      <c r="L260" s="522" t="s">
        <v>5518</v>
      </c>
      <c r="M260" s="35"/>
      <c r="N260" s="35"/>
      <c r="O260" s="35"/>
      <c r="P260" s="35"/>
      <c r="Q260" s="101"/>
      <c r="R260" s="111"/>
      <c r="S260" s="243"/>
      <c r="T260" s="536"/>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101"/>
      <c r="AT260" s="35"/>
      <c r="AU260" s="35"/>
      <c r="AV260" s="35"/>
      <c r="AW260" s="35"/>
      <c r="AX260" s="35"/>
      <c r="AY260" s="101"/>
      <c r="AZ260" s="111"/>
      <c r="BA260" s="35"/>
      <c r="BB260" s="35"/>
      <c r="BC260" s="35"/>
      <c r="BD260" s="35"/>
      <c r="BE260" s="35"/>
      <c r="BF260" s="35"/>
      <c r="BG260" s="243"/>
      <c r="BH260" s="243"/>
      <c r="BI260" s="35"/>
      <c r="BJ260" s="35"/>
      <c r="BK260" s="35"/>
      <c r="BL260" s="35"/>
      <c r="BM260" s="35"/>
      <c r="BN260" s="35"/>
      <c r="BO260" s="35"/>
      <c r="BP260" s="35"/>
      <c r="BQ260" s="35"/>
      <c r="BR260" s="35"/>
      <c r="BS260" s="35"/>
      <c r="BT260" s="35"/>
      <c r="BU260" s="35"/>
      <c r="BV260" s="35"/>
      <c r="BW260" s="35"/>
      <c r="BX260" s="35"/>
      <c r="BY260" s="35"/>
      <c r="BZ260" s="35"/>
      <c r="CA260" s="35"/>
    </row>
    <row r="261" ht="24.75" customHeight="1">
      <c r="A261" s="35"/>
      <c r="B261" s="21">
        <v>252.0</v>
      </c>
      <c r="C261" s="35"/>
      <c r="D261" s="35"/>
      <c r="E261" s="101"/>
      <c r="F261" s="111"/>
      <c r="G261" s="35"/>
      <c r="H261" s="35"/>
      <c r="I261" s="83">
        <v>100.0</v>
      </c>
      <c r="J261" s="100" t="s">
        <v>5529</v>
      </c>
      <c r="K261" s="83">
        <v>200.0</v>
      </c>
      <c r="L261" s="522" t="s">
        <v>5522</v>
      </c>
      <c r="M261" s="35"/>
      <c r="N261" s="35"/>
      <c r="O261" s="35"/>
      <c r="P261" s="35"/>
      <c r="Q261" s="101"/>
      <c r="R261" s="111"/>
      <c r="S261" s="243"/>
      <c r="T261" s="536"/>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101"/>
      <c r="AT261" s="35"/>
      <c r="AU261" s="35"/>
      <c r="AV261" s="35"/>
      <c r="AW261" s="35"/>
      <c r="AX261" s="35"/>
      <c r="AY261" s="101"/>
      <c r="AZ261" s="111"/>
      <c r="BA261" s="35"/>
      <c r="BB261" s="35"/>
      <c r="BC261" s="35"/>
      <c r="BD261" s="35"/>
      <c r="BE261" s="35"/>
      <c r="BF261" s="35"/>
      <c r="BG261" s="243"/>
      <c r="BH261" s="243"/>
      <c r="BI261" s="35"/>
      <c r="BJ261" s="35"/>
      <c r="BK261" s="35"/>
      <c r="BL261" s="35"/>
      <c r="BM261" s="35"/>
      <c r="BN261" s="35"/>
      <c r="BO261" s="35"/>
      <c r="BP261" s="35"/>
      <c r="BQ261" s="35"/>
      <c r="BR261" s="35"/>
      <c r="BS261" s="35"/>
      <c r="BT261" s="35"/>
      <c r="BU261" s="35"/>
      <c r="BV261" s="35"/>
      <c r="BW261" s="35"/>
      <c r="BX261" s="35"/>
      <c r="BY261" s="35"/>
      <c r="BZ261" s="35"/>
      <c r="CA261" s="35"/>
    </row>
    <row r="262" ht="24.75" customHeight="1">
      <c r="A262" s="35"/>
      <c r="B262" s="21">
        <v>253.0</v>
      </c>
      <c r="C262" s="35"/>
      <c r="D262" s="35"/>
      <c r="E262" s="101"/>
      <c r="F262" s="111"/>
      <c r="G262" s="35"/>
      <c r="H262" s="35"/>
      <c r="I262" s="83">
        <v>100.0</v>
      </c>
      <c r="J262" s="100" t="s">
        <v>5533</v>
      </c>
      <c r="K262" s="83">
        <v>200.0</v>
      </c>
      <c r="L262" s="522" t="s">
        <v>5526</v>
      </c>
      <c r="M262" s="35"/>
      <c r="N262" s="35"/>
      <c r="O262" s="35"/>
      <c r="P262" s="35"/>
      <c r="Q262" s="101"/>
      <c r="R262" s="111"/>
      <c r="S262" s="243"/>
      <c r="T262" s="536"/>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101"/>
      <c r="AT262" s="35"/>
      <c r="AU262" s="35"/>
      <c r="AV262" s="35"/>
      <c r="AW262" s="35"/>
      <c r="AX262" s="35"/>
      <c r="AY262" s="101"/>
      <c r="AZ262" s="111"/>
      <c r="BA262" s="35"/>
      <c r="BB262" s="35"/>
      <c r="BC262" s="35"/>
      <c r="BD262" s="35"/>
      <c r="BE262" s="35"/>
      <c r="BF262" s="35"/>
      <c r="BG262" s="243"/>
      <c r="BH262" s="243"/>
      <c r="BI262" s="35"/>
      <c r="BJ262" s="35"/>
      <c r="BK262" s="35"/>
      <c r="BL262" s="35"/>
      <c r="BM262" s="35"/>
      <c r="BN262" s="35"/>
      <c r="BO262" s="35"/>
      <c r="BP262" s="35"/>
      <c r="BQ262" s="35"/>
      <c r="BR262" s="35"/>
      <c r="BS262" s="35"/>
      <c r="BT262" s="35"/>
      <c r="BU262" s="35"/>
      <c r="BV262" s="35"/>
      <c r="BW262" s="35"/>
      <c r="BX262" s="35"/>
      <c r="BY262" s="35"/>
      <c r="BZ262" s="35"/>
      <c r="CA262" s="35"/>
    </row>
    <row r="263" ht="24.75" customHeight="1">
      <c r="A263" s="35"/>
      <c r="B263" s="21">
        <v>254.0</v>
      </c>
      <c r="C263" s="35"/>
      <c r="D263" s="35"/>
      <c r="E263" s="101"/>
      <c r="F263" s="111"/>
      <c r="G263" s="35"/>
      <c r="H263" s="35"/>
      <c r="I263" s="83">
        <v>200.0</v>
      </c>
      <c r="J263" s="100" t="s">
        <v>5537</v>
      </c>
      <c r="K263" s="83">
        <v>200.0</v>
      </c>
      <c r="L263" s="522" t="s">
        <v>5530</v>
      </c>
      <c r="M263" s="35"/>
      <c r="N263" s="35"/>
      <c r="O263" s="35"/>
      <c r="P263" s="35"/>
      <c r="Q263" s="101"/>
      <c r="R263" s="111"/>
      <c r="S263" s="243"/>
      <c r="T263" s="536"/>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101"/>
      <c r="AT263" s="35"/>
      <c r="AU263" s="35"/>
      <c r="AV263" s="35"/>
      <c r="AW263" s="35"/>
      <c r="AX263" s="35"/>
      <c r="AY263" s="101"/>
      <c r="AZ263" s="111"/>
      <c r="BA263" s="35"/>
      <c r="BB263" s="35"/>
      <c r="BC263" s="35"/>
      <c r="BD263" s="35"/>
      <c r="BE263" s="35"/>
      <c r="BF263" s="35"/>
      <c r="BG263" s="243"/>
      <c r="BH263" s="243"/>
      <c r="BI263" s="35"/>
      <c r="BJ263" s="35"/>
      <c r="BK263" s="35"/>
      <c r="BL263" s="35"/>
      <c r="BM263" s="35"/>
      <c r="BN263" s="35"/>
      <c r="BO263" s="35"/>
      <c r="BP263" s="35"/>
      <c r="BQ263" s="35"/>
      <c r="BR263" s="35"/>
      <c r="BS263" s="35"/>
      <c r="BT263" s="35"/>
      <c r="BU263" s="35"/>
      <c r="BV263" s="35"/>
      <c r="BW263" s="35"/>
      <c r="BX263" s="35"/>
      <c r="BY263" s="35"/>
      <c r="BZ263" s="35"/>
      <c r="CA263" s="35"/>
    </row>
    <row r="264" ht="24.75" customHeight="1">
      <c r="A264" s="35"/>
      <c r="B264" s="21">
        <v>255.0</v>
      </c>
      <c r="C264" s="35"/>
      <c r="D264" s="35"/>
      <c r="E264" s="101"/>
      <c r="F264" s="111"/>
      <c r="G264" s="35"/>
      <c r="H264" s="35"/>
      <c r="I264" s="83">
        <v>100.0</v>
      </c>
      <c r="J264" s="100" t="s">
        <v>5541</v>
      </c>
      <c r="K264" s="83">
        <v>200.0</v>
      </c>
      <c r="L264" s="522" t="s">
        <v>5534</v>
      </c>
      <c r="M264" s="35"/>
      <c r="N264" s="35"/>
      <c r="O264" s="35"/>
      <c r="P264" s="35"/>
      <c r="Q264" s="101"/>
      <c r="R264" s="111"/>
      <c r="S264" s="243"/>
      <c r="T264" s="536"/>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101"/>
      <c r="AT264" s="35"/>
      <c r="AU264" s="35"/>
      <c r="AV264" s="35"/>
      <c r="AW264" s="35"/>
      <c r="AX264" s="35"/>
      <c r="AY264" s="101"/>
      <c r="AZ264" s="111"/>
      <c r="BA264" s="35"/>
      <c r="BB264" s="35"/>
      <c r="BC264" s="35"/>
      <c r="BD264" s="35"/>
      <c r="BE264" s="35"/>
      <c r="BF264" s="35"/>
      <c r="BG264" s="243"/>
      <c r="BH264" s="243"/>
      <c r="BI264" s="35"/>
      <c r="BJ264" s="35"/>
      <c r="BK264" s="35"/>
      <c r="BL264" s="35"/>
      <c r="BM264" s="35"/>
      <c r="BN264" s="35"/>
      <c r="BO264" s="35"/>
      <c r="BP264" s="35"/>
      <c r="BQ264" s="35"/>
      <c r="BR264" s="35"/>
      <c r="BS264" s="35"/>
      <c r="BT264" s="35"/>
      <c r="BU264" s="35"/>
      <c r="BV264" s="35"/>
      <c r="BW264" s="35"/>
      <c r="BX264" s="35"/>
      <c r="BY264" s="35"/>
      <c r="BZ264" s="35"/>
      <c r="CA264" s="35"/>
    </row>
    <row r="265" ht="24.75" customHeight="1">
      <c r="A265" s="35"/>
      <c r="B265" s="21">
        <v>256.0</v>
      </c>
      <c r="C265" s="35"/>
      <c r="D265" s="35"/>
      <c r="E265" s="101"/>
      <c r="F265" s="111"/>
      <c r="G265" s="35"/>
      <c r="H265" s="35"/>
      <c r="I265" s="83">
        <v>200.0</v>
      </c>
      <c r="J265" s="100" t="s">
        <v>5545</v>
      </c>
      <c r="K265" s="83">
        <v>200.0</v>
      </c>
      <c r="L265" s="522" t="s">
        <v>5538</v>
      </c>
      <c r="M265" s="35"/>
      <c r="N265" s="35"/>
      <c r="O265" s="35"/>
      <c r="P265" s="35"/>
      <c r="Q265" s="101"/>
      <c r="R265" s="111"/>
      <c r="S265" s="243"/>
      <c r="T265" s="536"/>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101"/>
      <c r="AT265" s="35"/>
      <c r="AU265" s="35"/>
      <c r="AV265" s="35"/>
      <c r="AW265" s="35"/>
      <c r="AX265" s="35"/>
      <c r="AY265" s="101"/>
      <c r="AZ265" s="111"/>
      <c r="BA265" s="35"/>
      <c r="BB265" s="35"/>
      <c r="BC265" s="35"/>
      <c r="BD265" s="35"/>
      <c r="BE265" s="35"/>
      <c r="BF265" s="35"/>
      <c r="BG265" s="243"/>
      <c r="BH265" s="243"/>
      <c r="BI265" s="35"/>
      <c r="BJ265" s="35"/>
      <c r="BK265" s="35"/>
      <c r="BL265" s="35"/>
      <c r="BM265" s="35"/>
      <c r="BN265" s="35"/>
      <c r="BO265" s="35"/>
      <c r="BP265" s="35"/>
      <c r="BQ265" s="35"/>
      <c r="BR265" s="35"/>
      <c r="BS265" s="35"/>
      <c r="BT265" s="35"/>
      <c r="BU265" s="35"/>
      <c r="BV265" s="35"/>
      <c r="BW265" s="35"/>
      <c r="BX265" s="35"/>
      <c r="BY265" s="35"/>
      <c r="BZ265" s="35"/>
      <c r="CA265" s="35"/>
    </row>
    <row r="266" ht="24.75" customHeight="1">
      <c r="A266" s="35"/>
      <c r="B266" s="21">
        <v>257.0</v>
      </c>
      <c r="C266" s="35"/>
      <c r="D266" s="35"/>
      <c r="E266" s="101"/>
      <c r="F266" s="111"/>
      <c r="G266" s="35"/>
      <c r="H266" s="35"/>
      <c r="I266" s="83">
        <v>100.0</v>
      </c>
      <c r="J266" s="100" t="s">
        <v>5549</v>
      </c>
      <c r="K266" s="83">
        <v>200.0</v>
      </c>
      <c r="L266" s="522" t="s">
        <v>5542</v>
      </c>
      <c r="M266" s="35"/>
      <c r="N266" s="35"/>
      <c r="O266" s="35"/>
      <c r="P266" s="35"/>
      <c r="Q266" s="101"/>
      <c r="R266" s="111"/>
      <c r="S266" s="243"/>
      <c r="T266" s="536"/>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101"/>
      <c r="AT266" s="35"/>
      <c r="AU266" s="35"/>
      <c r="AV266" s="35"/>
      <c r="AW266" s="35"/>
      <c r="AX266" s="35"/>
      <c r="AY266" s="101"/>
      <c r="AZ266" s="111"/>
      <c r="BA266" s="35"/>
      <c r="BB266" s="35"/>
      <c r="BC266" s="35"/>
      <c r="BD266" s="35"/>
      <c r="BE266" s="35"/>
      <c r="BF266" s="35"/>
      <c r="BG266" s="243"/>
      <c r="BH266" s="243"/>
      <c r="BI266" s="35"/>
      <c r="BJ266" s="35"/>
      <c r="BK266" s="35"/>
      <c r="BL266" s="35"/>
      <c r="BM266" s="35"/>
      <c r="BN266" s="35"/>
      <c r="BO266" s="35"/>
      <c r="BP266" s="35"/>
      <c r="BQ266" s="35"/>
      <c r="BR266" s="35"/>
      <c r="BS266" s="35"/>
      <c r="BT266" s="35"/>
      <c r="BU266" s="35"/>
      <c r="BV266" s="35"/>
      <c r="BW266" s="35"/>
      <c r="BX266" s="35"/>
      <c r="BY266" s="35"/>
      <c r="BZ266" s="35"/>
      <c r="CA266" s="35"/>
    </row>
    <row r="267" ht="24.75" customHeight="1">
      <c r="A267" s="35"/>
      <c r="B267" s="21">
        <v>258.0</v>
      </c>
      <c r="C267" s="35"/>
      <c r="D267" s="35"/>
      <c r="E267" s="101"/>
      <c r="F267" s="111"/>
      <c r="G267" s="35"/>
      <c r="H267" s="35"/>
      <c r="I267" s="83">
        <v>200.0</v>
      </c>
      <c r="J267" s="100" t="s">
        <v>5553</v>
      </c>
      <c r="K267" s="83">
        <v>200.0</v>
      </c>
      <c r="L267" s="522" t="s">
        <v>5546</v>
      </c>
      <c r="M267" s="35"/>
      <c r="N267" s="35"/>
      <c r="O267" s="35"/>
      <c r="P267" s="35"/>
      <c r="Q267" s="101"/>
      <c r="R267" s="111"/>
      <c r="S267" s="243"/>
      <c r="T267" s="536"/>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101"/>
      <c r="AT267" s="35"/>
      <c r="AU267" s="35"/>
      <c r="AV267" s="35"/>
      <c r="AW267" s="35"/>
      <c r="AX267" s="35"/>
      <c r="AY267" s="101"/>
      <c r="AZ267" s="111"/>
      <c r="BA267" s="35"/>
      <c r="BB267" s="35"/>
      <c r="BC267" s="35"/>
      <c r="BD267" s="35"/>
      <c r="BE267" s="35"/>
      <c r="BF267" s="35"/>
      <c r="BG267" s="243"/>
      <c r="BH267" s="243"/>
      <c r="BI267" s="35"/>
      <c r="BJ267" s="35"/>
      <c r="BK267" s="35"/>
      <c r="BL267" s="35"/>
      <c r="BM267" s="35"/>
      <c r="BN267" s="35"/>
      <c r="BO267" s="35"/>
      <c r="BP267" s="35"/>
      <c r="BQ267" s="35"/>
      <c r="BR267" s="35"/>
      <c r="BS267" s="35"/>
      <c r="BT267" s="35"/>
      <c r="BU267" s="35"/>
      <c r="BV267" s="35"/>
      <c r="BW267" s="35"/>
      <c r="BX267" s="35"/>
      <c r="BY267" s="35"/>
      <c r="BZ267" s="35"/>
      <c r="CA267" s="35"/>
    </row>
    <row r="268" ht="24.75" customHeight="1">
      <c r="A268" s="35"/>
      <c r="B268" s="21">
        <v>259.0</v>
      </c>
      <c r="C268" s="35"/>
      <c r="D268" s="35"/>
      <c r="E268" s="101"/>
      <c r="F268" s="111"/>
      <c r="G268" s="35"/>
      <c r="H268" s="35"/>
      <c r="I268" s="83">
        <v>200.0</v>
      </c>
      <c r="J268" s="100" t="s">
        <v>5557</v>
      </c>
      <c r="K268" s="83">
        <v>200.0</v>
      </c>
      <c r="L268" s="522" t="s">
        <v>5550</v>
      </c>
      <c r="M268" s="35"/>
      <c r="N268" s="35"/>
      <c r="O268" s="35"/>
      <c r="P268" s="35"/>
      <c r="Q268" s="101"/>
      <c r="R268" s="111"/>
      <c r="S268" s="243"/>
      <c r="T268" s="536"/>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101"/>
      <c r="AT268" s="35"/>
      <c r="AU268" s="35"/>
      <c r="AV268" s="35"/>
      <c r="AW268" s="35"/>
      <c r="AX268" s="35"/>
      <c r="AY268" s="101"/>
      <c r="AZ268" s="111"/>
      <c r="BA268" s="35"/>
      <c r="BB268" s="35"/>
      <c r="BC268" s="35"/>
      <c r="BD268" s="35"/>
      <c r="BE268" s="35"/>
      <c r="BF268" s="35"/>
      <c r="BG268" s="243"/>
      <c r="BH268" s="243"/>
      <c r="BI268" s="35"/>
      <c r="BJ268" s="35"/>
      <c r="BK268" s="35"/>
      <c r="BL268" s="35"/>
      <c r="BM268" s="35"/>
      <c r="BN268" s="35"/>
      <c r="BO268" s="35"/>
      <c r="BP268" s="35"/>
      <c r="BQ268" s="35"/>
      <c r="BR268" s="35"/>
      <c r="BS268" s="35"/>
      <c r="BT268" s="35"/>
      <c r="BU268" s="35"/>
      <c r="BV268" s="35"/>
      <c r="BW268" s="35"/>
      <c r="BX268" s="35"/>
      <c r="BY268" s="35"/>
      <c r="BZ268" s="35"/>
      <c r="CA268" s="35"/>
    </row>
    <row r="269" ht="24.75" customHeight="1">
      <c r="A269" s="35"/>
      <c r="B269" s="21">
        <v>260.0</v>
      </c>
      <c r="C269" s="35"/>
      <c r="D269" s="35"/>
      <c r="E269" s="101"/>
      <c r="F269" s="111"/>
      <c r="G269" s="35"/>
      <c r="H269" s="35"/>
      <c r="I269" s="83">
        <v>200.0</v>
      </c>
      <c r="J269" s="100" t="s">
        <v>5561</v>
      </c>
      <c r="K269" s="83">
        <v>200.0</v>
      </c>
      <c r="L269" s="522" t="s">
        <v>5554</v>
      </c>
      <c r="M269" s="35"/>
      <c r="N269" s="35"/>
      <c r="O269" s="35"/>
      <c r="P269" s="35"/>
      <c r="Q269" s="101"/>
      <c r="R269" s="111"/>
      <c r="S269" s="243"/>
      <c r="T269" s="536"/>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101"/>
      <c r="AT269" s="35"/>
      <c r="AU269" s="35"/>
      <c r="AV269" s="35"/>
      <c r="AW269" s="35"/>
      <c r="AX269" s="35"/>
      <c r="AY269" s="101"/>
      <c r="AZ269" s="111"/>
      <c r="BA269" s="35"/>
      <c r="BB269" s="35"/>
      <c r="BC269" s="35"/>
      <c r="BD269" s="35"/>
      <c r="BE269" s="35"/>
      <c r="BF269" s="35"/>
      <c r="BG269" s="243"/>
      <c r="BH269" s="243"/>
      <c r="BI269" s="35"/>
      <c r="BJ269" s="35"/>
      <c r="BK269" s="35"/>
      <c r="BL269" s="35"/>
      <c r="BM269" s="35"/>
      <c r="BN269" s="35"/>
      <c r="BO269" s="35"/>
      <c r="BP269" s="35"/>
      <c r="BQ269" s="35"/>
      <c r="BR269" s="35"/>
      <c r="BS269" s="35"/>
      <c r="BT269" s="35"/>
      <c r="BU269" s="35"/>
      <c r="BV269" s="35"/>
      <c r="BW269" s="35"/>
      <c r="BX269" s="35"/>
      <c r="BY269" s="35"/>
      <c r="BZ269" s="35"/>
      <c r="CA269" s="35"/>
    </row>
    <row r="270" ht="24.75" customHeight="1">
      <c r="A270" s="35"/>
      <c r="B270" s="21">
        <v>261.0</v>
      </c>
      <c r="C270" s="35"/>
      <c r="D270" s="35"/>
      <c r="E270" s="101"/>
      <c r="F270" s="111"/>
      <c r="G270" s="35"/>
      <c r="H270" s="35"/>
      <c r="I270" s="83">
        <v>300.0</v>
      </c>
      <c r="J270" s="100" t="s">
        <v>5565</v>
      </c>
      <c r="K270" s="83">
        <v>200.0</v>
      </c>
      <c r="L270" s="522" t="s">
        <v>5558</v>
      </c>
      <c r="M270" s="35"/>
      <c r="N270" s="35"/>
      <c r="O270" s="35"/>
      <c r="P270" s="35"/>
      <c r="Q270" s="101"/>
      <c r="R270" s="111"/>
      <c r="S270" s="243"/>
      <c r="T270" s="536"/>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101"/>
      <c r="AT270" s="35"/>
      <c r="AU270" s="35"/>
      <c r="AV270" s="35"/>
      <c r="AW270" s="35"/>
      <c r="AX270" s="35"/>
      <c r="AY270" s="101"/>
      <c r="AZ270" s="111"/>
      <c r="BA270" s="35"/>
      <c r="BB270" s="35"/>
      <c r="BC270" s="35"/>
      <c r="BD270" s="35"/>
      <c r="BE270" s="35"/>
      <c r="BF270" s="35"/>
      <c r="BG270" s="243"/>
      <c r="BH270" s="243"/>
      <c r="BI270" s="35"/>
      <c r="BJ270" s="35"/>
      <c r="BK270" s="35"/>
      <c r="BL270" s="35"/>
      <c r="BM270" s="35"/>
      <c r="BN270" s="35"/>
      <c r="BO270" s="35"/>
      <c r="BP270" s="35"/>
      <c r="BQ270" s="35"/>
      <c r="BR270" s="35"/>
      <c r="BS270" s="35"/>
      <c r="BT270" s="35"/>
      <c r="BU270" s="35"/>
      <c r="BV270" s="35"/>
      <c r="BW270" s="35"/>
      <c r="BX270" s="35"/>
      <c r="BY270" s="35"/>
      <c r="BZ270" s="35"/>
      <c r="CA270" s="35"/>
    </row>
    <row r="271" ht="24.75" customHeight="1">
      <c r="A271" s="35"/>
      <c r="B271" s="21">
        <v>262.0</v>
      </c>
      <c r="C271" s="35"/>
      <c r="D271" s="35"/>
      <c r="E271" s="101"/>
      <c r="F271" s="111"/>
      <c r="G271" s="35"/>
      <c r="H271" s="35"/>
      <c r="I271" s="83">
        <v>300.0</v>
      </c>
      <c r="J271" s="100" t="s">
        <v>5569</v>
      </c>
      <c r="K271" s="83">
        <v>200.0</v>
      </c>
      <c r="L271" s="522" t="s">
        <v>5562</v>
      </c>
      <c r="M271" s="35"/>
      <c r="N271" s="35"/>
      <c r="O271" s="35"/>
      <c r="P271" s="35"/>
      <c r="Q271" s="101"/>
      <c r="R271" s="111"/>
      <c r="S271" s="243"/>
      <c r="T271" s="536"/>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101"/>
      <c r="AT271" s="35"/>
      <c r="AU271" s="35"/>
      <c r="AV271" s="35"/>
      <c r="AW271" s="35"/>
      <c r="AX271" s="35"/>
      <c r="AY271" s="101"/>
      <c r="AZ271" s="111"/>
      <c r="BA271" s="35"/>
      <c r="BB271" s="35"/>
      <c r="BC271" s="35"/>
      <c r="BD271" s="35"/>
      <c r="BE271" s="35"/>
      <c r="BF271" s="35"/>
      <c r="BG271" s="243"/>
      <c r="BH271" s="243"/>
      <c r="BI271" s="35"/>
      <c r="BJ271" s="35"/>
      <c r="BK271" s="35"/>
      <c r="BL271" s="35"/>
      <c r="BM271" s="35"/>
      <c r="BN271" s="35"/>
      <c r="BO271" s="35"/>
      <c r="BP271" s="35"/>
      <c r="BQ271" s="35"/>
      <c r="BR271" s="35"/>
      <c r="BS271" s="35"/>
      <c r="BT271" s="35"/>
      <c r="BU271" s="35"/>
      <c r="BV271" s="35"/>
      <c r="BW271" s="35"/>
      <c r="BX271" s="35"/>
      <c r="BY271" s="35"/>
      <c r="BZ271" s="35"/>
      <c r="CA271" s="35"/>
    </row>
    <row r="272" ht="24.75" customHeight="1">
      <c r="A272" s="35"/>
      <c r="B272" s="21">
        <v>263.0</v>
      </c>
      <c r="C272" s="35"/>
      <c r="D272" s="35"/>
      <c r="E272" s="101"/>
      <c r="F272" s="111"/>
      <c r="G272" s="35"/>
      <c r="H272" s="35"/>
      <c r="I272" s="83">
        <v>200.0</v>
      </c>
      <c r="J272" s="100" t="s">
        <v>5573</v>
      </c>
      <c r="K272" s="83">
        <v>300.0</v>
      </c>
      <c r="L272" s="522" t="s">
        <v>5566</v>
      </c>
      <c r="M272" s="35"/>
      <c r="N272" s="35"/>
      <c r="O272" s="35"/>
      <c r="P272" s="35"/>
      <c r="Q272" s="101"/>
      <c r="R272" s="111"/>
      <c r="S272" s="243"/>
      <c r="T272" s="536"/>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101"/>
      <c r="AT272" s="35"/>
      <c r="AU272" s="35"/>
      <c r="AV272" s="35"/>
      <c r="AW272" s="35"/>
      <c r="AX272" s="35"/>
      <c r="AY272" s="101"/>
      <c r="AZ272" s="111"/>
      <c r="BA272" s="35"/>
      <c r="BB272" s="35"/>
      <c r="BC272" s="35"/>
      <c r="BD272" s="35"/>
      <c r="BE272" s="35"/>
      <c r="BF272" s="35"/>
      <c r="BG272" s="243"/>
      <c r="BH272" s="243"/>
      <c r="BI272" s="35"/>
      <c r="BJ272" s="35"/>
      <c r="BK272" s="35"/>
      <c r="BL272" s="35"/>
      <c r="BM272" s="35"/>
      <c r="BN272" s="35"/>
      <c r="BO272" s="35"/>
      <c r="BP272" s="35"/>
      <c r="BQ272" s="35"/>
      <c r="BR272" s="35"/>
      <c r="BS272" s="35"/>
      <c r="BT272" s="35"/>
      <c r="BU272" s="35"/>
      <c r="BV272" s="35"/>
      <c r="BW272" s="35"/>
      <c r="BX272" s="35"/>
      <c r="BY272" s="35"/>
      <c r="BZ272" s="35"/>
      <c r="CA272" s="35"/>
    </row>
    <row r="273" ht="24.75" customHeight="1">
      <c r="A273" s="35"/>
      <c r="B273" s="21">
        <v>264.0</v>
      </c>
      <c r="C273" s="35"/>
      <c r="D273" s="35"/>
      <c r="E273" s="101"/>
      <c r="F273" s="111"/>
      <c r="G273" s="35"/>
      <c r="H273" s="144"/>
      <c r="I273" s="83">
        <v>50.0</v>
      </c>
      <c r="J273" s="100" t="s">
        <v>5577</v>
      </c>
      <c r="K273" s="83">
        <v>200.0</v>
      </c>
      <c r="L273" s="522" t="s">
        <v>5570</v>
      </c>
      <c r="M273" s="35"/>
      <c r="N273" s="35"/>
      <c r="O273" s="35"/>
      <c r="P273" s="35"/>
      <c r="Q273" s="101"/>
      <c r="R273" s="111"/>
      <c r="S273" s="243"/>
      <c r="T273" s="536"/>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101"/>
      <c r="AT273" s="35"/>
      <c r="AU273" s="35"/>
      <c r="AV273" s="35"/>
      <c r="AW273" s="35"/>
      <c r="AX273" s="35"/>
      <c r="AY273" s="101"/>
      <c r="AZ273" s="111"/>
      <c r="BA273" s="35"/>
      <c r="BB273" s="35"/>
      <c r="BC273" s="35"/>
      <c r="BD273" s="35"/>
      <c r="BE273" s="35"/>
      <c r="BF273" s="35"/>
      <c r="BG273" s="243"/>
      <c r="BH273" s="243"/>
      <c r="BI273" s="35"/>
      <c r="BJ273" s="35"/>
      <c r="BK273" s="35"/>
      <c r="BL273" s="35"/>
      <c r="BM273" s="35"/>
      <c r="BN273" s="35"/>
      <c r="BO273" s="35"/>
      <c r="BP273" s="35"/>
      <c r="BQ273" s="35"/>
      <c r="BR273" s="35"/>
      <c r="BS273" s="35"/>
      <c r="BT273" s="35"/>
      <c r="BU273" s="35"/>
      <c r="BV273" s="35"/>
      <c r="BW273" s="35"/>
      <c r="BX273" s="35"/>
      <c r="BY273" s="35"/>
      <c r="BZ273" s="35"/>
      <c r="CA273" s="35"/>
    </row>
    <row r="274" ht="24.75" customHeight="1">
      <c r="A274" s="35"/>
      <c r="B274" s="21">
        <v>265.0</v>
      </c>
      <c r="C274" s="35"/>
      <c r="D274" s="35"/>
      <c r="E274" s="101"/>
      <c r="F274" s="111"/>
      <c r="G274" s="35"/>
      <c r="H274" s="35"/>
      <c r="I274" s="83">
        <v>100.0</v>
      </c>
      <c r="J274" s="100" t="s">
        <v>5581</v>
      </c>
      <c r="K274" s="83">
        <v>200.0</v>
      </c>
      <c r="L274" s="522" t="s">
        <v>5574</v>
      </c>
      <c r="M274" s="35"/>
      <c r="N274" s="35"/>
      <c r="O274" s="35"/>
      <c r="P274" s="35"/>
      <c r="Q274" s="101"/>
      <c r="R274" s="111"/>
      <c r="S274" s="243"/>
      <c r="T274" s="536"/>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101"/>
      <c r="AT274" s="35"/>
      <c r="AU274" s="35"/>
      <c r="AV274" s="35"/>
      <c r="AW274" s="35"/>
      <c r="AX274" s="35"/>
      <c r="AY274" s="101"/>
      <c r="AZ274" s="111"/>
      <c r="BA274" s="35"/>
      <c r="BB274" s="35"/>
      <c r="BC274" s="35"/>
      <c r="BD274" s="35"/>
      <c r="BE274" s="35"/>
      <c r="BF274" s="35"/>
      <c r="BG274" s="243"/>
      <c r="BH274" s="243"/>
      <c r="BI274" s="35"/>
      <c r="BJ274" s="35"/>
      <c r="BK274" s="35"/>
      <c r="BL274" s="35"/>
      <c r="BM274" s="35"/>
      <c r="BN274" s="35"/>
      <c r="BO274" s="35"/>
      <c r="BP274" s="35"/>
      <c r="BQ274" s="35"/>
      <c r="BR274" s="35"/>
      <c r="BS274" s="35"/>
      <c r="BT274" s="35"/>
      <c r="BU274" s="35"/>
      <c r="BV274" s="35"/>
      <c r="BW274" s="35"/>
      <c r="BX274" s="35"/>
      <c r="BY274" s="35"/>
      <c r="BZ274" s="35"/>
      <c r="CA274" s="35"/>
    </row>
    <row r="275" ht="24.75" customHeight="1">
      <c r="A275" s="35"/>
      <c r="B275" s="21">
        <v>266.0</v>
      </c>
      <c r="C275" s="35"/>
      <c r="D275" s="35"/>
      <c r="E275" s="101"/>
      <c r="F275" s="111"/>
      <c r="G275" s="35"/>
      <c r="H275" s="35"/>
      <c r="I275" s="83">
        <v>200.0</v>
      </c>
      <c r="J275" s="100" t="s">
        <v>5585</v>
      </c>
      <c r="K275" s="83">
        <v>200.0</v>
      </c>
      <c r="L275" s="522" t="s">
        <v>5578</v>
      </c>
      <c r="M275" s="35"/>
      <c r="N275" s="35"/>
      <c r="O275" s="35"/>
      <c r="P275" s="35"/>
      <c r="Q275" s="101"/>
      <c r="R275" s="111"/>
      <c r="S275" s="243"/>
      <c r="T275" s="536"/>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101"/>
      <c r="AT275" s="35"/>
      <c r="AU275" s="35"/>
      <c r="AV275" s="35"/>
      <c r="AW275" s="35"/>
      <c r="AX275" s="35"/>
      <c r="AY275" s="101"/>
      <c r="AZ275" s="111"/>
      <c r="BA275" s="35"/>
      <c r="BB275" s="35"/>
      <c r="BC275" s="35"/>
      <c r="BD275" s="35"/>
      <c r="BE275" s="35"/>
      <c r="BF275" s="35"/>
      <c r="BG275" s="243"/>
      <c r="BH275" s="243"/>
      <c r="BI275" s="35"/>
      <c r="BJ275" s="35"/>
      <c r="BK275" s="35"/>
      <c r="BL275" s="35"/>
      <c r="BM275" s="35"/>
      <c r="BN275" s="35"/>
      <c r="BO275" s="35"/>
      <c r="BP275" s="35"/>
      <c r="BQ275" s="35"/>
      <c r="BR275" s="35"/>
      <c r="BS275" s="35"/>
      <c r="BT275" s="35"/>
      <c r="BU275" s="35"/>
      <c r="BV275" s="35"/>
      <c r="BW275" s="35"/>
      <c r="BX275" s="35"/>
      <c r="BY275" s="35"/>
      <c r="BZ275" s="35"/>
      <c r="CA275" s="35"/>
    </row>
    <row r="276" ht="24.75" customHeight="1">
      <c r="A276" s="35"/>
      <c r="B276" s="21">
        <v>267.0</v>
      </c>
      <c r="C276" s="35"/>
      <c r="D276" s="35"/>
      <c r="E276" s="101"/>
      <c r="F276" s="111"/>
      <c r="G276" s="35"/>
      <c r="H276" s="35"/>
      <c r="I276" s="83">
        <v>300.0</v>
      </c>
      <c r="J276" s="100" t="s">
        <v>5589</v>
      </c>
      <c r="K276" s="83">
        <v>200.0</v>
      </c>
      <c r="L276" s="522" t="s">
        <v>5582</v>
      </c>
      <c r="M276" s="35"/>
      <c r="N276" s="35"/>
      <c r="O276" s="35"/>
      <c r="P276" s="35"/>
      <c r="Q276" s="101"/>
      <c r="R276" s="111"/>
      <c r="S276" s="243"/>
      <c r="T276" s="536"/>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101"/>
      <c r="AT276" s="35"/>
      <c r="AU276" s="35"/>
      <c r="AV276" s="35"/>
      <c r="AW276" s="35"/>
      <c r="AX276" s="35"/>
      <c r="AY276" s="101"/>
      <c r="AZ276" s="111"/>
      <c r="BA276" s="35"/>
      <c r="BB276" s="35"/>
      <c r="BC276" s="35"/>
      <c r="BD276" s="35"/>
      <c r="BE276" s="35"/>
      <c r="BF276" s="35"/>
      <c r="BG276" s="243"/>
      <c r="BH276" s="243"/>
      <c r="BI276" s="35"/>
      <c r="BJ276" s="35"/>
      <c r="BK276" s="35"/>
      <c r="BL276" s="35"/>
      <c r="BM276" s="35"/>
      <c r="BN276" s="35"/>
      <c r="BO276" s="35"/>
      <c r="BP276" s="35"/>
      <c r="BQ276" s="35"/>
      <c r="BR276" s="35"/>
      <c r="BS276" s="35"/>
      <c r="BT276" s="35"/>
      <c r="BU276" s="35"/>
      <c r="BV276" s="35"/>
      <c r="BW276" s="35"/>
      <c r="BX276" s="35"/>
      <c r="BY276" s="35"/>
      <c r="BZ276" s="35"/>
      <c r="CA276" s="35"/>
    </row>
    <row r="277" ht="24.75" customHeight="1">
      <c r="A277" s="35"/>
      <c r="B277" s="21">
        <v>268.0</v>
      </c>
      <c r="C277" s="35"/>
      <c r="D277" s="35"/>
      <c r="E277" s="101"/>
      <c r="F277" s="111"/>
      <c r="G277" s="35"/>
      <c r="H277" s="35"/>
      <c r="I277" s="83">
        <v>400.0</v>
      </c>
      <c r="J277" s="100" t="s">
        <v>5593</v>
      </c>
      <c r="K277" s="83">
        <v>200.0</v>
      </c>
      <c r="L277" s="522" t="s">
        <v>5586</v>
      </c>
      <c r="M277" s="35"/>
      <c r="N277" s="35"/>
      <c r="O277" s="35"/>
      <c r="P277" s="35"/>
      <c r="Q277" s="101"/>
      <c r="R277" s="111"/>
      <c r="S277" s="243"/>
      <c r="T277" s="536"/>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101"/>
      <c r="AT277" s="35"/>
      <c r="AU277" s="35"/>
      <c r="AV277" s="35"/>
      <c r="AW277" s="35"/>
      <c r="AX277" s="35"/>
      <c r="AY277" s="101"/>
      <c r="AZ277" s="111"/>
      <c r="BA277" s="35"/>
      <c r="BB277" s="35"/>
      <c r="BC277" s="35"/>
      <c r="BD277" s="35"/>
      <c r="BE277" s="35"/>
      <c r="BF277" s="35"/>
      <c r="BG277" s="243"/>
      <c r="BH277" s="243"/>
      <c r="BI277" s="35"/>
      <c r="BJ277" s="35"/>
      <c r="BK277" s="35"/>
      <c r="BL277" s="35"/>
      <c r="BM277" s="35"/>
      <c r="BN277" s="35"/>
      <c r="BO277" s="35"/>
      <c r="BP277" s="35"/>
      <c r="BQ277" s="35"/>
      <c r="BR277" s="35"/>
      <c r="BS277" s="35"/>
      <c r="BT277" s="35"/>
      <c r="BU277" s="35"/>
      <c r="BV277" s="35"/>
      <c r="BW277" s="35"/>
      <c r="BX277" s="35"/>
      <c r="BY277" s="35"/>
      <c r="BZ277" s="35"/>
      <c r="CA277" s="35"/>
    </row>
    <row r="278" ht="24.75" customHeight="1">
      <c r="A278" s="35"/>
      <c r="B278" s="21">
        <v>269.0</v>
      </c>
      <c r="C278" s="35"/>
      <c r="D278" s="35"/>
      <c r="E278" s="101"/>
      <c r="F278" s="111"/>
      <c r="G278" s="35"/>
      <c r="H278" s="35"/>
      <c r="I278" s="83">
        <v>200.0</v>
      </c>
      <c r="J278" s="100" t="s">
        <v>5597</v>
      </c>
      <c r="K278" s="83">
        <v>200.0</v>
      </c>
      <c r="L278" s="522" t="s">
        <v>5590</v>
      </c>
      <c r="M278" s="35"/>
      <c r="N278" s="35"/>
      <c r="O278" s="35"/>
      <c r="P278" s="35"/>
      <c r="Q278" s="101"/>
      <c r="R278" s="111"/>
      <c r="S278" s="243"/>
      <c r="T278" s="536"/>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101"/>
      <c r="AT278" s="35"/>
      <c r="AU278" s="35"/>
      <c r="AV278" s="35"/>
      <c r="AW278" s="35"/>
      <c r="AX278" s="35"/>
      <c r="AY278" s="101"/>
      <c r="AZ278" s="111"/>
      <c r="BA278" s="35"/>
      <c r="BB278" s="35"/>
      <c r="BC278" s="35"/>
      <c r="BD278" s="35"/>
      <c r="BE278" s="35"/>
      <c r="BF278" s="35"/>
      <c r="BG278" s="243"/>
      <c r="BH278" s="243"/>
      <c r="BI278" s="35"/>
      <c r="BJ278" s="35"/>
      <c r="BK278" s="35"/>
      <c r="BL278" s="35"/>
      <c r="BM278" s="35"/>
      <c r="BN278" s="35"/>
      <c r="BO278" s="35"/>
      <c r="BP278" s="35"/>
      <c r="BQ278" s="35"/>
      <c r="BR278" s="35"/>
      <c r="BS278" s="35"/>
      <c r="BT278" s="35"/>
      <c r="BU278" s="35"/>
      <c r="BV278" s="35"/>
      <c r="BW278" s="35"/>
      <c r="BX278" s="35"/>
      <c r="BY278" s="35"/>
      <c r="BZ278" s="35"/>
      <c r="CA278" s="35"/>
    </row>
    <row r="279" ht="24.75" customHeight="1">
      <c r="A279" s="35"/>
      <c r="B279" s="21">
        <v>270.0</v>
      </c>
      <c r="C279" s="35"/>
      <c r="D279" s="35"/>
      <c r="E279" s="101"/>
      <c r="F279" s="111"/>
      <c r="G279" s="35"/>
      <c r="H279" s="35"/>
      <c r="I279" s="83">
        <v>100.0</v>
      </c>
      <c r="J279" s="100" t="s">
        <v>5601</v>
      </c>
      <c r="K279" s="83">
        <v>200.0</v>
      </c>
      <c r="L279" s="522" t="s">
        <v>5594</v>
      </c>
      <c r="M279" s="35"/>
      <c r="N279" s="35"/>
      <c r="O279" s="35"/>
      <c r="P279" s="35"/>
      <c r="Q279" s="101"/>
      <c r="R279" s="111"/>
      <c r="S279" s="243"/>
      <c r="T279" s="536"/>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101"/>
      <c r="AT279" s="35"/>
      <c r="AU279" s="35"/>
      <c r="AV279" s="35"/>
      <c r="AW279" s="35"/>
      <c r="AX279" s="35"/>
      <c r="AY279" s="101"/>
      <c r="AZ279" s="111"/>
      <c r="BA279" s="35"/>
      <c r="BB279" s="35"/>
      <c r="BC279" s="35"/>
      <c r="BD279" s="35"/>
      <c r="BE279" s="35"/>
      <c r="BF279" s="35"/>
      <c r="BG279" s="243"/>
      <c r="BH279" s="243"/>
      <c r="BI279" s="35"/>
      <c r="BJ279" s="35"/>
      <c r="BK279" s="35"/>
      <c r="BL279" s="35"/>
      <c r="BM279" s="35"/>
      <c r="BN279" s="35"/>
      <c r="BO279" s="35"/>
      <c r="BP279" s="35"/>
      <c r="BQ279" s="35"/>
      <c r="BR279" s="35"/>
      <c r="BS279" s="35"/>
      <c r="BT279" s="35"/>
      <c r="BU279" s="35"/>
      <c r="BV279" s="35"/>
      <c r="BW279" s="35"/>
      <c r="BX279" s="35"/>
      <c r="BY279" s="35"/>
      <c r="BZ279" s="35"/>
      <c r="CA279" s="35"/>
    </row>
    <row r="280" ht="24.75" customHeight="1">
      <c r="A280" s="35"/>
      <c r="B280" s="21">
        <v>271.0</v>
      </c>
      <c r="C280" s="35"/>
      <c r="D280" s="35"/>
      <c r="E280" s="101"/>
      <c r="F280" s="111"/>
      <c r="G280" s="35"/>
      <c r="H280" s="35"/>
      <c r="I280" s="83">
        <v>200.0</v>
      </c>
      <c r="J280" s="100" t="s">
        <v>5605</v>
      </c>
      <c r="K280" s="83">
        <v>200.0</v>
      </c>
      <c r="L280" s="522" t="s">
        <v>5598</v>
      </c>
      <c r="M280" s="35"/>
      <c r="N280" s="35"/>
      <c r="O280" s="35"/>
      <c r="P280" s="35"/>
      <c r="Q280" s="101"/>
      <c r="R280" s="111"/>
      <c r="S280" s="243"/>
      <c r="T280" s="536"/>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101"/>
      <c r="AT280" s="35"/>
      <c r="AU280" s="35"/>
      <c r="AV280" s="35"/>
      <c r="AW280" s="35"/>
      <c r="AX280" s="35"/>
      <c r="AY280" s="101"/>
      <c r="AZ280" s="111"/>
      <c r="BA280" s="35"/>
      <c r="BB280" s="35"/>
      <c r="BC280" s="35"/>
      <c r="BD280" s="35"/>
      <c r="BE280" s="35"/>
      <c r="BF280" s="35"/>
      <c r="BG280" s="243"/>
      <c r="BH280" s="243"/>
      <c r="BI280" s="35"/>
      <c r="BJ280" s="35"/>
      <c r="BK280" s="35"/>
      <c r="BL280" s="35"/>
      <c r="BM280" s="35"/>
      <c r="BN280" s="35"/>
      <c r="BO280" s="35"/>
      <c r="BP280" s="35"/>
      <c r="BQ280" s="35"/>
      <c r="BR280" s="35"/>
      <c r="BS280" s="35"/>
      <c r="BT280" s="35"/>
      <c r="BU280" s="35"/>
      <c r="BV280" s="35"/>
      <c r="BW280" s="35"/>
      <c r="BX280" s="35"/>
      <c r="BY280" s="35"/>
      <c r="BZ280" s="35"/>
      <c r="CA280" s="35"/>
    </row>
    <row r="281" ht="24.75" customHeight="1">
      <c r="A281" s="35"/>
      <c r="B281" s="21">
        <v>272.0</v>
      </c>
      <c r="C281" s="35"/>
      <c r="D281" s="35"/>
      <c r="E281" s="101"/>
      <c r="F281" s="111"/>
      <c r="G281" s="35"/>
      <c r="H281" s="35"/>
      <c r="I281" s="83">
        <v>100.0</v>
      </c>
      <c r="J281" s="158" t="s">
        <v>5609</v>
      </c>
      <c r="K281" s="83">
        <v>200.0</v>
      </c>
      <c r="L281" s="522" t="s">
        <v>5602</v>
      </c>
      <c r="M281" s="35"/>
      <c r="N281" s="35"/>
      <c r="O281" s="35"/>
      <c r="P281" s="35"/>
      <c r="Q281" s="101"/>
      <c r="R281" s="111"/>
      <c r="S281" s="243"/>
      <c r="T281" s="536"/>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101"/>
      <c r="AT281" s="35"/>
      <c r="AU281" s="35"/>
      <c r="AV281" s="35"/>
      <c r="AW281" s="35"/>
      <c r="AX281" s="35"/>
      <c r="AY281" s="101"/>
      <c r="AZ281" s="111"/>
      <c r="BA281" s="35"/>
      <c r="BB281" s="35"/>
      <c r="BC281" s="35"/>
      <c r="BD281" s="35"/>
      <c r="BE281" s="35"/>
      <c r="BF281" s="35"/>
      <c r="BG281" s="243"/>
      <c r="BH281" s="243"/>
      <c r="BI281" s="35"/>
      <c r="BJ281" s="35"/>
      <c r="BK281" s="35"/>
      <c r="BL281" s="35"/>
      <c r="BM281" s="35"/>
      <c r="BN281" s="35"/>
      <c r="BO281" s="35"/>
      <c r="BP281" s="35"/>
      <c r="BQ281" s="35"/>
      <c r="BR281" s="35"/>
      <c r="BS281" s="35"/>
      <c r="BT281" s="35"/>
      <c r="BU281" s="35"/>
      <c r="BV281" s="35"/>
      <c r="BW281" s="35"/>
      <c r="BX281" s="35"/>
      <c r="BY281" s="35"/>
      <c r="BZ281" s="35"/>
      <c r="CA281" s="35"/>
    </row>
    <row r="282" ht="24.75" customHeight="1">
      <c r="A282" s="35"/>
      <c r="B282" s="21">
        <v>273.0</v>
      </c>
      <c r="C282" s="35"/>
      <c r="D282" s="35"/>
      <c r="E282" s="101"/>
      <c r="F282" s="111"/>
      <c r="G282" s="35"/>
      <c r="H282" s="35"/>
      <c r="I282" s="83">
        <v>100.0</v>
      </c>
      <c r="J282" s="174" t="s">
        <v>5613</v>
      </c>
      <c r="K282" s="83">
        <v>200.0</v>
      </c>
      <c r="L282" s="522" t="s">
        <v>5606</v>
      </c>
      <c r="M282" s="35"/>
      <c r="N282" s="35"/>
      <c r="O282" s="35"/>
      <c r="P282" s="35"/>
      <c r="Q282" s="101"/>
      <c r="R282" s="111"/>
      <c r="S282" s="243"/>
      <c r="T282" s="536"/>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101"/>
      <c r="AT282" s="35"/>
      <c r="AU282" s="35"/>
      <c r="AV282" s="35"/>
      <c r="AW282" s="35"/>
      <c r="AX282" s="35"/>
      <c r="AY282" s="101"/>
      <c r="AZ282" s="111"/>
      <c r="BA282" s="35"/>
      <c r="BB282" s="35"/>
      <c r="BC282" s="35"/>
      <c r="BD282" s="35"/>
      <c r="BE282" s="35"/>
      <c r="BF282" s="35"/>
      <c r="BG282" s="243"/>
      <c r="BH282" s="243"/>
      <c r="BI282" s="35"/>
      <c r="BJ282" s="35"/>
      <c r="BK282" s="35"/>
      <c r="BL282" s="35"/>
      <c r="BM282" s="35"/>
      <c r="BN282" s="35"/>
      <c r="BO282" s="35"/>
      <c r="BP282" s="35"/>
      <c r="BQ282" s="35"/>
      <c r="BR282" s="35"/>
      <c r="BS282" s="35"/>
      <c r="BT282" s="35"/>
      <c r="BU282" s="35"/>
      <c r="BV282" s="35"/>
      <c r="BW282" s="35"/>
      <c r="BX282" s="35"/>
      <c r="BY282" s="35"/>
      <c r="BZ282" s="35"/>
      <c r="CA282" s="35"/>
    </row>
    <row r="283" ht="24.75" customHeight="1">
      <c r="A283" s="35"/>
      <c r="B283" s="21">
        <v>274.0</v>
      </c>
      <c r="C283" s="35"/>
      <c r="D283" s="35"/>
      <c r="E283" s="101"/>
      <c r="F283" s="111"/>
      <c r="G283" s="35"/>
      <c r="H283" s="35"/>
      <c r="I283" s="83">
        <v>100.0</v>
      </c>
      <c r="J283" s="174" t="s">
        <v>5617</v>
      </c>
      <c r="K283" s="83">
        <v>200.0</v>
      </c>
      <c r="L283" s="522" t="s">
        <v>5610</v>
      </c>
      <c r="M283" s="35"/>
      <c r="N283" s="35"/>
      <c r="O283" s="35"/>
      <c r="P283" s="35"/>
      <c r="Q283" s="101"/>
      <c r="R283" s="111"/>
      <c r="S283" s="243"/>
      <c r="T283" s="536"/>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101"/>
      <c r="AT283" s="35"/>
      <c r="AU283" s="35"/>
      <c r="AV283" s="35"/>
      <c r="AW283" s="35"/>
      <c r="AX283" s="35"/>
      <c r="AY283" s="101"/>
      <c r="AZ283" s="111"/>
      <c r="BA283" s="35"/>
      <c r="BB283" s="35"/>
      <c r="BC283" s="35"/>
      <c r="BD283" s="35"/>
      <c r="BE283" s="35"/>
      <c r="BF283" s="35"/>
      <c r="BG283" s="243"/>
      <c r="BH283" s="243"/>
      <c r="BI283" s="35"/>
      <c r="BJ283" s="35"/>
      <c r="BK283" s="35"/>
      <c r="BL283" s="35"/>
      <c r="BM283" s="35"/>
      <c r="BN283" s="35"/>
      <c r="BO283" s="35"/>
      <c r="BP283" s="35"/>
      <c r="BQ283" s="35"/>
      <c r="BR283" s="35"/>
      <c r="BS283" s="35"/>
      <c r="BT283" s="35"/>
      <c r="BU283" s="35"/>
      <c r="BV283" s="35"/>
      <c r="BW283" s="35"/>
      <c r="BX283" s="35"/>
      <c r="BY283" s="35"/>
      <c r="BZ283" s="35"/>
      <c r="CA283" s="35"/>
    </row>
    <row r="284" ht="24.75" customHeight="1">
      <c r="A284" s="35"/>
      <c r="B284" s="21">
        <v>275.0</v>
      </c>
      <c r="C284" s="35"/>
      <c r="D284" s="35"/>
      <c r="E284" s="101"/>
      <c r="F284" s="111"/>
      <c r="G284" s="35"/>
      <c r="H284" s="35"/>
      <c r="I284" s="83">
        <v>200.0</v>
      </c>
      <c r="J284" s="174" t="s">
        <v>5621</v>
      </c>
      <c r="K284" s="83">
        <v>200.0</v>
      </c>
      <c r="L284" s="522" t="s">
        <v>5614</v>
      </c>
      <c r="M284" s="35"/>
      <c r="N284" s="35"/>
      <c r="O284" s="35"/>
      <c r="P284" s="35"/>
      <c r="Q284" s="101"/>
      <c r="R284" s="111"/>
      <c r="S284" s="243"/>
      <c r="T284" s="536"/>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101"/>
      <c r="AT284" s="35"/>
      <c r="AU284" s="35"/>
      <c r="AV284" s="35"/>
      <c r="AW284" s="35"/>
      <c r="AX284" s="35"/>
      <c r="AY284" s="101"/>
      <c r="AZ284" s="111"/>
      <c r="BA284" s="35"/>
      <c r="BB284" s="35"/>
      <c r="BC284" s="35"/>
      <c r="BD284" s="35"/>
      <c r="BE284" s="35"/>
      <c r="BF284" s="35"/>
      <c r="BG284" s="243"/>
      <c r="BH284" s="243"/>
      <c r="BI284" s="35"/>
      <c r="BJ284" s="35"/>
      <c r="BK284" s="35"/>
      <c r="BL284" s="35"/>
      <c r="BM284" s="35"/>
      <c r="BN284" s="35"/>
      <c r="BO284" s="35"/>
      <c r="BP284" s="35"/>
      <c r="BQ284" s="35"/>
      <c r="BR284" s="35"/>
      <c r="BS284" s="35"/>
      <c r="BT284" s="35"/>
      <c r="BU284" s="35"/>
      <c r="BV284" s="35"/>
      <c r="BW284" s="35"/>
      <c r="BX284" s="35"/>
      <c r="BY284" s="35"/>
      <c r="BZ284" s="35"/>
      <c r="CA284" s="35"/>
    </row>
    <row r="285" ht="24.75" customHeight="1">
      <c r="A285" s="35"/>
      <c r="B285" s="21">
        <v>276.0</v>
      </c>
      <c r="C285" s="35"/>
      <c r="D285" s="35"/>
      <c r="E285" s="101"/>
      <c r="F285" s="111"/>
      <c r="G285" s="35"/>
      <c r="H285" s="35"/>
      <c r="I285" s="83">
        <v>200.0</v>
      </c>
      <c r="J285" s="174" t="s">
        <v>5625</v>
      </c>
      <c r="K285" s="83">
        <v>200.0</v>
      </c>
      <c r="L285" s="522" t="s">
        <v>5618</v>
      </c>
      <c r="M285" s="35"/>
      <c r="N285" s="35"/>
      <c r="O285" s="35"/>
      <c r="P285" s="35"/>
      <c r="Q285" s="101"/>
      <c r="R285" s="111"/>
      <c r="S285" s="243"/>
      <c r="T285" s="536"/>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101"/>
      <c r="AT285" s="35"/>
      <c r="AU285" s="35"/>
      <c r="AV285" s="35"/>
      <c r="AW285" s="35"/>
      <c r="AX285" s="35"/>
      <c r="AY285" s="101"/>
      <c r="AZ285" s="111"/>
      <c r="BA285" s="35"/>
      <c r="BB285" s="35"/>
      <c r="BC285" s="35"/>
      <c r="BD285" s="35"/>
      <c r="BE285" s="35"/>
      <c r="BF285" s="35"/>
      <c r="BG285" s="243"/>
      <c r="BH285" s="243"/>
      <c r="BI285" s="35"/>
      <c r="BJ285" s="35"/>
      <c r="BK285" s="35"/>
      <c r="BL285" s="35"/>
      <c r="BM285" s="35"/>
      <c r="BN285" s="35"/>
      <c r="BO285" s="35"/>
      <c r="BP285" s="35"/>
      <c r="BQ285" s="35"/>
      <c r="BR285" s="35"/>
      <c r="BS285" s="35"/>
      <c r="BT285" s="35"/>
      <c r="BU285" s="35"/>
      <c r="BV285" s="35"/>
      <c r="BW285" s="35"/>
      <c r="BX285" s="35"/>
      <c r="BY285" s="35"/>
      <c r="BZ285" s="35"/>
      <c r="CA285" s="35"/>
    </row>
    <row r="286" ht="24.75" customHeight="1">
      <c r="A286" s="35"/>
      <c r="B286" s="21">
        <v>277.0</v>
      </c>
      <c r="C286" s="35"/>
      <c r="D286" s="35"/>
      <c r="E286" s="101"/>
      <c r="F286" s="111"/>
      <c r="G286" s="35"/>
      <c r="H286" s="35"/>
      <c r="I286" s="83">
        <v>300.0</v>
      </c>
      <c r="J286" s="158" t="s">
        <v>5629</v>
      </c>
      <c r="K286" s="83">
        <v>200.0</v>
      </c>
      <c r="L286" s="522" t="s">
        <v>5622</v>
      </c>
      <c r="M286" s="35"/>
      <c r="N286" s="35"/>
      <c r="O286" s="35"/>
      <c r="P286" s="35"/>
      <c r="Q286" s="101"/>
      <c r="R286" s="111"/>
      <c r="S286" s="243"/>
      <c r="T286" s="536"/>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101"/>
      <c r="AT286" s="35"/>
      <c r="AU286" s="35"/>
      <c r="AV286" s="35"/>
      <c r="AW286" s="35"/>
      <c r="AX286" s="35"/>
      <c r="AY286" s="101"/>
      <c r="AZ286" s="111"/>
      <c r="BA286" s="35"/>
      <c r="BB286" s="35"/>
      <c r="BC286" s="35"/>
      <c r="BD286" s="35"/>
      <c r="BE286" s="35"/>
      <c r="BF286" s="35"/>
      <c r="BG286" s="243"/>
      <c r="BH286" s="243"/>
      <c r="BI286" s="35"/>
      <c r="BJ286" s="35"/>
      <c r="BK286" s="35"/>
      <c r="BL286" s="35"/>
      <c r="BM286" s="35"/>
      <c r="BN286" s="35"/>
      <c r="BO286" s="35"/>
      <c r="BP286" s="35"/>
      <c r="BQ286" s="35"/>
      <c r="BR286" s="35"/>
      <c r="BS286" s="35"/>
      <c r="BT286" s="35"/>
      <c r="BU286" s="35"/>
      <c r="BV286" s="35"/>
      <c r="BW286" s="35"/>
      <c r="BX286" s="35"/>
      <c r="BY286" s="35"/>
      <c r="BZ286" s="35"/>
      <c r="CA286" s="35"/>
    </row>
    <row r="287" ht="24.75" customHeight="1">
      <c r="A287" s="35"/>
      <c r="B287" s="21">
        <v>278.0</v>
      </c>
      <c r="C287" s="35"/>
      <c r="D287" s="35"/>
      <c r="E287" s="101"/>
      <c r="F287" s="111"/>
      <c r="G287" s="35"/>
      <c r="H287" s="35"/>
      <c r="I287" s="83">
        <v>100.0</v>
      </c>
      <c r="J287" s="174" t="s">
        <v>5633</v>
      </c>
      <c r="K287" s="83">
        <v>200.0</v>
      </c>
      <c r="L287" s="522" t="s">
        <v>5626</v>
      </c>
      <c r="M287" s="35"/>
      <c r="N287" s="35"/>
      <c r="O287" s="35"/>
      <c r="P287" s="35"/>
      <c r="Q287" s="101"/>
      <c r="R287" s="111"/>
      <c r="S287" s="243"/>
      <c r="T287" s="536"/>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101"/>
      <c r="AT287" s="35"/>
      <c r="AU287" s="35"/>
      <c r="AV287" s="35"/>
      <c r="AW287" s="35"/>
      <c r="AX287" s="35"/>
      <c r="AY287" s="101"/>
      <c r="AZ287" s="111"/>
      <c r="BA287" s="35"/>
      <c r="BB287" s="35"/>
      <c r="BC287" s="35"/>
      <c r="BD287" s="35"/>
      <c r="BE287" s="35"/>
      <c r="BF287" s="35"/>
      <c r="BG287" s="243"/>
      <c r="BH287" s="243"/>
      <c r="BI287" s="35"/>
      <c r="BJ287" s="35"/>
      <c r="BK287" s="35"/>
      <c r="BL287" s="35"/>
      <c r="BM287" s="35"/>
      <c r="BN287" s="35"/>
      <c r="BO287" s="35"/>
      <c r="BP287" s="35"/>
      <c r="BQ287" s="35"/>
      <c r="BR287" s="35"/>
      <c r="BS287" s="35"/>
      <c r="BT287" s="35"/>
      <c r="BU287" s="35"/>
      <c r="BV287" s="35"/>
      <c r="BW287" s="35"/>
      <c r="BX287" s="35"/>
      <c r="BY287" s="35"/>
      <c r="BZ287" s="35"/>
      <c r="CA287" s="35"/>
    </row>
    <row r="288" ht="24.75" customHeight="1">
      <c r="A288" s="35"/>
      <c r="B288" s="21">
        <v>279.0</v>
      </c>
      <c r="C288" s="35"/>
      <c r="D288" s="35"/>
      <c r="E288" s="101"/>
      <c r="F288" s="111"/>
      <c r="G288" s="35"/>
      <c r="H288" s="35"/>
      <c r="I288" s="83">
        <v>200.0</v>
      </c>
      <c r="J288" s="174" t="s">
        <v>5637</v>
      </c>
      <c r="K288" s="83">
        <v>200.0</v>
      </c>
      <c r="L288" s="522" t="s">
        <v>5630</v>
      </c>
      <c r="M288" s="35"/>
      <c r="N288" s="35"/>
      <c r="O288" s="35"/>
      <c r="P288" s="35"/>
      <c r="Q288" s="101"/>
      <c r="R288" s="111"/>
      <c r="S288" s="243"/>
      <c r="T288" s="536"/>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101"/>
      <c r="AT288" s="35"/>
      <c r="AU288" s="35"/>
      <c r="AV288" s="35"/>
      <c r="AW288" s="35"/>
      <c r="AX288" s="35"/>
      <c r="AY288" s="101"/>
      <c r="AZ288" s="111"/>
      <c r="BA288" s="35"/>
      <c r="BB288" s="35"/>
      <c r="BC288" s="35"/>
      <c r="BD288" s="35"/>
      <c r="BE288" s="35"/>
      <c r="BF288" s="35"/>
      <c r="BG288" s="243"/>
      <c r="BH288" s="243"/>
      <c r="BI288" s="35"/>
      <c r="BJ288" s="35"/>
      <c r="BK288" s="35"/>
      <c r="BL288" s="35"/>
      <c r="BM288" s="35"/>
      <c r="BN288" s="35"/>
      <c r="BO288" s="35"/>
      <c r="BP288" s="35"/>
      <c r="BQ288" s="35"/>
      <c r="BR288" s="35"/>
      <c r="BS288" s="35"/>
      <c r="BT288" s="35"/>
      <c r="BU288" s="35"/>
      <c r="BV288" s="35"/>
      <c r="BW288" s="35"/>
      <c r="BX288" s="35"/>
      <c r="BY288" s="35"/>
      <c r="BZ288" s="35"/>
      <c r="CA288" s="35"/>
    </row>
    <row r="289" ht="24.75" customHeight="1">
      <c r="A289" s="35"/>
      <c r="B289" s="21">
        <v>280.0</v>
      </c>
      <c r="C289" s="35"/>
      <c r="D289" s="35"/>
      <c r="E289" s="101"/>
      <c r="F289" s="111"/>
      <c r="G289" s="35"/>
      <c r="H289" s="35"/>
      <c r="I289" s="83">
        <v>100.0</v>
      </c>
      <c r="J289" s="174" t="s">
        <v>5641</v>
      </c>
      <c r="K289" s="83">
        <v>300.0</v>
      </c>
      <c r="L289" s="522" t="s">
        <v>5634</v>
      </c>
      <c r="M289" s="35"/>
      <c r="N289" s="35"/>
      <c r="O289" s="35"/>
      <c r="P289" s="35"/>
      <c r="Q289" s="101"/>
      <c r="R289" s="111"/>
      <c r="S289" s="243"/>
      <c r="T289" s="536"/>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101"/>
      <c r="AT289" s="35"/>
      <c r="AU289" s="35"/>
      <c r="AV289" s="35"/>
      <c r="AW289" s="35"/>
      <c r="AX289" s="35"/>
      <c r="AY289" s="101"/>
      <c r="AZ289" s="111"/>
      <c r="BA289" s="35"/>
      <c r="BB289" s="35"/>
      <c r="BC289" s="35"/>
      <c r="BD289" s="35"/>
      <c r="BE289" s="35"/>
      <c r="BF289" s="35"/>
      <c r="BG289" s="243"/>
      <c r="BH289" s="243"/>
      <c r="BI289" s="35"/>
      <c r="BJ289" s="35"/>
      <c r="BK289" s="35"/>
      <c r="BL289" s="35"/>
      <c r="BM289" s="35"/>
      <c r="BN289" s="35"/>
      <c r="BO289" s="35"/>
      <c r="BP289" s="35"/>
      <c r="BQ289" s="35"/>
      <c r="BR289" s="35"/>
      <c r="BS289" s="35"/>
      <c r="BT289" s="35"/>
      <c r="BU289" s="35"/>
      <c r="BV289" s="35"/>
      <c r="BW289" s="35"/>
      <c r="BX289" s="35"/>
      <c r="BY289" s="35"/>
      <c r="BZ289" s="35"/>
      <c r="CA289" s="35"/>
    </row>
    <row r="290" ht="24.75" customHeight="1">
      <c r="A290" s="35"/>
      <c r="B290" s="21">
        <v>281.0</v>
      </c>
      <c r="C290" s="35"/>
      <c r="D290" s="35"/>
      <c r="E290" s="101"/>
      <c r="F290" s="111"/>
      <c r="G290" s="35"/>
      <c r="H290" s="35"/>
      <c r="I290" s="83">
        <v>100.0</v>
      </c>
      <c r="J290" s="174" t="s">
        <v>5645</v>
      </c>
      <c r="K290" s="83">
        <v>300.0</v>
      </c>
      <c r="L290" s="522" t="s">
        <v>5638</v>
      </c>
      <c r="M290" s="35"/>
      <c r="N290" s="35"/>
      <c r="O290" s="35"/>
      <c r="P290" s="35"/>
      <c r="Q290" s="101"/>
      <c r="R290" s="111"/>
      <c r="S290" s="243"/>
      <c r="T290" s="536"/>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101"/>
      <c r="AT290" s="35"/>
      <c r="AU290" s="35"/>
      <c r="AV290" s="35"/>
      <c r="AW290" s="35"/>
      <c r="AX290" s="35"/>
      <c r="AY290" s="101"/>
      <c r="AZ290" s="111"/>
      <c r="BA290" s="35"/>
      <c r="BB290" s="35"/>
      <c r="BC290" s="35"/>
      <c r="BD290" s="35"/>
      <c r="BE290" s="35"/>
      <c r="BF290" s="35"/>
      <c r="BG290" s="243"/>
      <c r="BH290" s="243"/>
      <c r="BI290" s="35"/>
      <c r="BJ290" s="35"/>
      <c r="BK290" s="35"/>
      <c r="BL290" s="35"/>
      <c r="BM290" s="35"/>
      <c r="BN290" s="35"/>
      <c r="BO290" s="35"/>
      <c r="BP290" s="35"/>
      <c r="BQ290" s="35"/>
      <c r="BR290" s="35"/>
      <c r="BS290" s="35"/>
      <c r="BT290" s="35"/>
      <c r="BU290" s="35"/>
      <c r="BV290" s="35"/>
      <c r="BW290" s="35"/>
      <c r="BX290" s="35"/>
      <c r="BY290" s="35"/>
      <c r="BZ290" s="35"/>
      <c r="CA290" s="35"/>
    </row>
    <row r="291" ht="24.75" customHeight="1">
      <c r="A291" s="35"/>
      <c r="B291" s="21">
        <v>282.0</v>
      </c>
      <c r="C291" s="35"/>
      <c r="D291" s="35"/>
      <c r="E291" s="101"/>
      <c r="F291" s="111"/>
      <c r="G291" s="35"/>
      <c r="H291" s="35"/>
      <c r="I291" s="83">
        <v>200.0</v>
      </c>
      <c r="J291" s="174" t="s">
        <v>5649</v>
      </c>
      <c r="K291" s="83">
        <v>200.0</v>
      </c>
      <c r="L291" s="522" t="s">
        <v>5642</v>
      </c>
      <c r="M291" s="35"/>
      <c r="N291" s="35"/>
      <c r="O291" s="35"/>
      <c r="P291" s="35"/>
      <c r="Q291" s="101"/>
      <c r="R291" s="111"/>
      <c r="S291" s="243"/>
      <c r="T291" s="536"/>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101"/>
      <c r="AT291" s="35"/>
      <c r="AU291" s="35"/>
      <c r="AV291" s="35"/>
      <c r="AW291" s="35"/>
      <c r="AX291" s="35"/>
      <c r="AY291" s="101"/>
      <c r="AZ291" s="111"/>
      <c r="BA291" s="35"/>
      <c r="BB291" s="35"/>
      <c r="BC291" s="35"/>
      <c r="BD291" s="35"/>
      <c r="BE291" s="35"/>
      <c r="BF291" s="35"/>
      <c r="BG291" s="243"/>
      <c r="BH291" s="243"/>
      <c r="BI291" s="35"/>
      <c r="BJ291" s="35"/>
      <c r="BK291" s="35"/>
      <c r="BL291" s="35"/>
      <c r="BM291" s="35"/>
      <c r="BN291" s="35"/>
      <c r="BO291" s="35"/>
      <c r="BP291" s="35"/>
      <c r="BQ291" s="35"/>
      <c r="BR291" s="35"/>
      <c r="BS291" s="35"/>
      <c r="BT291" s="35"/>
      <c r="BU291" s="35"/>
      <c r="BV291" s="35"/>
      <c r="BW291" s="35"/>
      <c r="BX291" s="35"/>
      <c r="BY291" s="35"/>
      <c r="BZ291" s="35"/>
      <c r="CA291" s="35"/>
    </row>
    <row r="292" ht="24.75" customHeight="1">
      <c r="A292" s="35"/>
      <c r="B292" s="21">
        <v>283.0</v>
      </c>
      <c r="C292" s="35"/>
      <c r="D292" s="35"/>
      <c r="E292" s="101"/>
      <c r="F292" s="111"/>
      <c r="G292" s="35"/>
      <c r="H292" s="35"/>
      <c r="I292" s="83">
        <v>100.0</v>
      </c>
      <c r="J292" s="174" t="s">
        <v>5653</v>
      </c>
      <c r="K292" s="83">
        <v>300.0</v>
      </c>
      <c r="L292" s="522" t="s">
        <v>5646</v>
      </c>
      <c r="M292" s="35"/>
      <c r="N292" s="35"/>
      <c r="O292" s="35"/>
      <c r="P292" s="35"/>
      <c r="Q292" s="101"/>
      <c r="R292" s="111"/>
      <c r="S292" s="243"/>
      <c r="T292" s="536"/>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101"/>
      <c r="AT292" s="35"/>
      <c r="AU292" s="35"/>
      <c r="AV292" s="35"/>
      <c r="AW292" s="35"/>
      <c r="AX292" s="35"/>
      <c r="AY292" s="101"/>
      <c r="AZ292" s="111"/>
      <c r="BA292" s="35"/>
      <c r="BB292" s="35"/>
      <c r="BC292" s="35"/>
      <c r="BD292" s="35"/>
      <c r="BE292" s="35"/>
      <c r="BF292" s="35"/>
      <c r="BG292" s="243"/>
      <c r="BH292" s="243"/>
      <c r="BI292" s="35"/>
      <c r="BJ292" s="35"/>
      <c r="BK292" s="35"/>
      <c r="BL292" s="35"/>
      <c r="BM292" s="35"/>
      <c r="BN292" s="35"/>
      <c r="BO292" s="35"/>
      <c r="BP292" s="35"/>
      <c r="BQ292" s="35"/>
      <c r="BR292" s="35"/>
      <c r="BS292" s="35"/>
      <c r="BT292" s="35"/>
      <c r="BU292" s="35"/>
      <c r="BV292" s="35"/>
      <c r="BW292" s="35"/>
      <c r="BX292" s="35"/>
      <c r="BY292" s="35"/>
      <c r="BZ292" s="35"/>
      <c r="CA292" s="35"/>
    </row>
    <row r="293" ht="24.75" customHeight="1">
      <c r="A293" s="35"/>
      <c r="B293" s="21">
        <v>284.0</v>
      </c>
      <c r="C293" s="35"/>
      <c r="D293" s="35"/>
      <c r="E293" s="101"/>
      <c r="F293" s="111"/>
      <c r="G293" s="35"/>
      <c r="H293" s="35"/>
      <c r="I293" s="83">
        <v>100.0</v>
      </c>
      <c r="J293" s="174" t="s">
        <v>5657</v>
      </c>
      <c r="K293" s="83">
        <v>200.0</v>
      </c>
      <c r="L293" s="522" t="s">
        <v>5650</v>
      </c>
      <c r="M293" s="35"/>
      <c r="N293" s="35"/>
      <c r="O293" s="35"/>
      <c r="P293" s="35"/>
      <c r="Q293" s="101"/>
      <c r="R293" s="111"/>
      <c r="S293" s="243"/>
      <c r="T293" s="536"/>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101"/>
      <c r="AT293" s="35"/>
      <c r="AU293" s="35"/>
      <c r="AV293" s="35"/>
      <c r="AW293" s="35"/>
      <c r="AX293" s="35"/>
      <c r="AY293" s="101"/>
      <c r="AZ293" s="111"/>
      <c r="BA293" s="35"/>
      <c r="BB293" s="35"/>
      <c r="BC293" s="35"/>
      <c r="BD293" s="35"/>
      <c r="BE293" s="35"/>
      <c r="BF293" s="35"/>
      <c r="BG293" s="243"/>
      <c r="BH293" s="243"/>
      <c r="BI293" s="35"/>
      <c r="BJ293" s="35"/>
      <c r="BK293" s="35"/>
      <c r="BL293" s="35"/>
      <c r="BM293" s="35"/>
      <c r="BN293" s="35"/>
      <c r="BO293" s="35"/>
      <c r="BP293" s="35"/>
      <c r="BQ293" s="35"/>
      <c r="BR293" s="35"/>
      <c r="BS293" s="35"/>
      <c r="BT293" s="35"/>
      <c r="BU293" s="35"/>
      <c r="BV293" s="35"/>
      <c r="BW293" s="35"/>
      <c r="BX293" s="35"/>
      <c r="BY293" s="35"/>
      <c r="BZ293" s="35"/>
      <c r="CA293" s="35"/>
    </row>
    <row r="294" ht="24.75" customHeight="1">
      <c r="A294" s="35"/>
      <c r="B294" s="21">
        <v>285.0</v>
      </c>
      <c r="C294" s="35"/>
      <c r="D294" s="35"/>
      <c r="E294" s="101"/>
      <c r="F294" s="111"/>
      <c r="G294" s="35"/>
      <c r="H294" s="35"/>
      <c r="I294" s="83">
        <v>200.0</v>
      </c>
      <c r="J294" s="174" t="s">
        <v>5661</v>
      </c>
      <c r="K294" s="83">
        <v>200.0</v>
      </c>
      <c r="L294" s="522" t="s">
        <v>5654</v>
      </c>
      <c r="M294" s="35"/>
      <c r="N294" s="35"/>
      <c r="O294" s="35"/>
      <c r="P294" s="35"/>
      <c r="Q294" s="101"/>
      <c r="R294" s="111"/>
      <c r="S294" s="243"/>
      <c r="T294" s="536"/>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101"/>
      <c r="AT294" s="35"/>
      <c r="AU294" s="35"/>
      <c r="AV294" s="35"/>
      <c r="AW294" s="35"/>
      <c r="AX294" s="35"/>
      <c r="AY294" s="101"/>
      <c r="AZ294" s="111"/>
      <c r="BA294" s="35"/>
      <c r="BB294" s="35"/>
      <c r="BC294" s="35"/>
      <c r="BD294" s="35"/>
      <c r="BE294" s="35"/>
      <c r="BF294" s="35"/>
      <c r="BG294" s="243"/>
      <c r="BH294" s="243"/>
      <c r="BI294" s="35"/>
      <c r="BJ294" s="35"/>
      <c r="BK294" s="35"/>
      <c r="BL294" s="35"/>
      <c r="BM294" s="35"/>
      <c r="BN294" s="35"/>
      <c r="BO294" s="35"/>
      <c r="BP294" s="35"/>
      <c r="BQ294" s="35"/>
      <c r="BR294" s="35"/>
      <c r="BS294" s="35"/>
      <c r="BT294" s="35"/>
      <c r="BU294" s="35"/>
      <c r="BV294" s="35"/>
      <c r="BW294" s="35"/>
      <c r="BX294" s="35"/>
      <c r="BY294" s="35"/>
      <c r="BZ294" s="35"/>
      <c r="CA294" s="35"/>
    </row>
    <row r="295" ht="24.75" customHeight="1">
      <c r="A295" s="35"/>
      <c r="B295" s="21">
        <v>286.0</v>
      </c>
      <c r="C295" s="35"/>
      <c r="D295" s="35"/>
      <c r="E295" s="101"/>
      <c r="F295" s="111"/>
      <c r="G295" s="35"/>
      <c r="H295" s="35"/>
      <c r="I295" s="83">
        <v>100.0</v>
      </c>
      <c r="J295" s="174" t="s">
        <v>5665</v>
      </c>
      <c r="K295" s="83">
        <v>200.0</v>
      </c>
      <c r="L295" s="522" t="s">
        <v>5658</v>
      </c>
      <c r="M295" s="35"/>
      <c r="N295" s="35"/>
      <c r="O295" s="35"/>
      <c r="P295" s="35"/>
      <c r="Q295" s="101"/>
      <c r="R295" s="111"/>
      <c r="S295" s="243"/>
      <c r="T295" s="536"/>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101"/>
      <c r="AT295" s="35"/>
      <c r="AU295" s="35"/>
      <c r="AV295" s="35"/>
      <c r="AW295" s="35"/>
      <c r="AX295" s="35"/>
      <c r="AY295" s="101"/>
      <c r="AZ295" s="111"/>
      <c r="BA295" s="35"/>
      <c r="BB295" s="35"/>
      <c r="BC295" s="35"/>
      <c r="BD295" s="35"/>
      <c r="BE295" s="35"/>
      <c r="BF295" s="35"/>
      <c r="BG295" s="243"/>
      <c r="BH295" s="243"/>
      <c r="BI295" s="35"/>
      <c r="BJ295" s="35"/>
      <c r="BK295" s="35"/>
      <c r="BL295" s="35"/>
      <c r="BM295" s="35"/>
      <c r="BN295" s="35"/>
      <c r="BO295" s="35"/>
      <c r="BP295" s="35"/>
      <c r="BQ295" s="35"/>
      <c r="BR295" s="35"/>
      <c r="BS295" s="35"/>
      <c r="BT295" s="35"/>
      <c r="BU295" s="35"/>
      <c r="BV295" s="35"/>
      <c r="BW295" s="35"/>
      <c r="BX295" s="35"/>
      <c r="BY295" s="35"/>
      <c r="BZ295" s="35"/>
      <c r="CA295" s="35"/>
    </row>
    <row r="296" ht="24.75" customHeight="1">
      <c r="A296" s="35"/>
      <c r="B296" s="21">
        <v>287.0</v>
      </c>
      <c r="C296" s="35"/>
      <c r="D296" s="35"/>
      <c r="E296" s="101"/>
      <c r="F296" s="111"/>
      <c r="G296" s="35"/>
      <c r="H296" s="35"/>
      <c r="I296" s="83">
        <v>200.0</v>
      </c>
      <c r="J296" s="174" t="s">
        <v>5669</v>
      </c>
      <c r="K296" s="83">
        <v>200.0</v>
      </c>
      <c r="L296" s="522" t="s">
        <v>5662</v>
      </c>
      <c r="M296" s="35"/>
      <c r="N296" s="35"/>
      <c r="O296" s="35"/>
      <c r="P296" s="35"/>
      <c r="Q296" s="101"/>
      <c r="R296" s="111"/>
      <c r="S296" s="243"/>
      <c r="T296" s="536"/>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101"/>
      <c r="AT296" s="35"/>
      <c r="AU296" s="35"/>
      <c r="AV296" s="35"/>
      <c r="AW296" s="35"/>
      <c r="AX296" s="35"/>
      <c r="AY296" s="101"/>
      <c r="AZ296" s="111"/>
      <c r="BA296" s="35"/>
      <c r="BB296" s="35"/>
      <c r="BC296" s="35"/>
      <c r="BD296" s="35"/>
      <c r="BE296" s="35"/>
      <c r="BF296" s="35"/>
      <c r="BG296" s="243"/>
      <c r="BH296" s="243"/>
      <c r="BI296" s="35"/>
      <c r="BJ296" s="35"/>
      <c r="BK296" s="35"/>
      <c r="BL296" s="35"/>
      <c r="BM296" s="35"/>
      <c r="BN296" s="35"/>
      <c r="BO296" s="35"/>
      <c r="BP296" s="35"/>
      <c r="BQ296" s="35"/>
      <c r="BR296" s="35"/>
      <c r="BS296" s="35"/>
      <c r="BT296" s="35"/>
      <c r="BU296" s="35"/>
      <c r="BV296" s="35"/>
      <c r="BW296" s="35"/>
      <c r="BX296" s="35"/>
      <c r="BY296" s="35"/>
      <c r="BZ296" s="35"/>
      <c r="CA296" s="35"/>
    </row>
    <row r="297" ht="24.75" customHeight="1">
      <c r="A297" s="35"/>
      <c r="B297" s="21">
        <v>288.0</v>
      </c>
      <c r="C297" s="35"/>
      <c r="D297" s="35"/>
      <c r="E297" s="101"/>
      <c r="F297" s="111"/>
      <c r="G297" s="35"/>
      <c r="H297" s="35"/>
      <c r="I297" s="83">
        <v>100.0</v>
      </c>
      <c r="J297" s="174" t="s">
        <v>5673</v>
      </c>
      <c r="K297" s="83">
        <v>200.0</v>
      </c>
      <c r="L297" s="522" t="s">
        <v>5666</v>
      </c>
      <c r="M297" s="35"/>
      <c r="N297" s="35"/>
      <c r="O297" s="35"/>
      <c r="P297" s="35"/>
      <c r="Q297" s="101"/>
      <c r="R297" s="111"/>
      <c r="S297" s="243"/>
      <c r="T297" s="536"/>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101"/>
      <c r="AT297" s="35"/>
      <c r="AU297" s="35"/>
      <c r="AV297" s="35"/>
      <c r="AW297" s="35"/>
      <c r="AX297" s="35"/>
      <c r="AY297" s="101"/>
      <c r="AZ297" s="111"/>
      <c r="BA297" s="35"/>
      <c r="BB297" s="35"/>
      <c r="BC297" s="35"/>
      <c r="BD297" s="35"/>
      <c r="BE297" s="35"/>
      <c r="BF297" s="35"/>
      <c r="BG297" s="243"/>
      <c r="BH297" s="243"/>
      <c r="BI297" s="35"/>
      <c r="BJ297" s="35"/>
      <c r="BK297" s="35"/>
      <c r="BL297" s="35"/>
      <c r="BM297" s="35"/>
      <c r="BN297" s="35"/>
      <c r="BO297" s="35"/>
      <c r="BP297" s="35"/>
      <c r="BQ297" s="35"/>
      <c r="BR297" s="35"/>
      <c r="BS297" s="35"/>
      <c r="BT297" s="35"/>
      <c r="BU297" s="35"/>
      <c r="BV297" s="35"/>
      <c r="BW297" s="35"/>
      <c r="BX297" s="35"/>
      <c r="BY297" s="35"/>
      <c r="BZ297" s="35"/>
      <c r="CA297" s="35"/>
    </row>
    <row r="298" ht="24.75" customHeight="1">
      <c r="A298" s="35"/>
      <c r="B298" s="21">
        <v>289.0</v>
      </c>
      <c r="C298" s="35"/>
      <c r="D298" s="35"/>
      <c r="E298" s="101"/>
      <c r="F298" s="111"/>
      <c r="G298" s="35"/>
      <c r="H298" s="35"/>
      <c r="I298" s="83">
        <v>200.0</v>
      </c>
      <c r="J298" s="117" t="s">
        <v>5677</v>
      </c>
      <c r="K298" s="83">
        <v>200.0</v>
      </c>
      <c r="L298" s="522" t="s">
        <v>5670</v>
      </c>
      <c r="M298" s="35"/>
      <c r="N298" s="35"/>
      <c r="O298" s="35"/>
      <c r="P298" s="35"/>
      <c r="Q298" s="101"/>
      <c r="R298" s="111"/>
      <c r="S298" s="243"/>
      <c r="T298" s="536"/>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101"/>
      <c r="AT298" s="35"/>
      <c r="AU298" s="35"/>
      <c r="AV298" s="35"/>
      <c r="AW298" s="35"/>
      <c r="AX298" s="35"/>
      <c r="AY298" s="101"/>
      <c r="AZ298" s="111"/>
      <c r="BA298" s="35"/>
      <c r="BB298" s="35"/>
      <c r="BC298" s="35"/>
      <c r="BD298" s="35"/>
      <c r="BE298" s="35"/>
      <c r="BF298" s="35"/>
      <c r="BG298" s="243"/>
      <c r="BH298" s="243"/>
      <c r="BI298" s="35"/>
      <c r="BJ298" s="35"/>
      <c r="BK298" s="35"/>
      <c r="BL298" s="35"/>
      <c r="BM298" s="35"/>
      <c r="BN298" s="35"/>
      <c r="BO298" s="35"/>
      <c r="BP298" s="35"/>
      <c r="BQ298" s="35"/>
      <c r="BR298" s="35"/>
      <c r="BS298" s="35"/>
      <c r="BT298" s="35"/>
      <c r="BU298" s="35"/>
      <c r="BV298" s="35"/>
      <c r="BW298" s="35"/>
      <c r="BX298" s="35"/>
      <c r="BY298" s="35"/>
      <c r="BZ298" s="35"/>
      <c r="CA298" s="35"/>
    </row>
    <row r="299" ht="24.75" customHeight="1">
      <c r="A299" s="35"/>
      <c r="B299" s="21">
        <v>290.0</v>
      </c>
      <c r="C299" s="35"/>
      <c r="D299" s="35"/>
      <c r="E299" s="101"/>
      <c r="F299" s="111"/>
      <c r="G299" s="35"/>
      <c r="H299" s="35"/>
      <c r="I299" s="83">
        <v>200.0</v>
      </c>
      <c r="J299" s="117" t="s">
        <v>5680</v>
      </c>
      <c r="K299" s="83">
        <v>200.0</v>
      </c>
      <c r="L299" s="522" t="s">
        <v>5674</v>
      </c>
      <c r="M299" s="35"/>
      <c r="N299" s="35"/>
      <c r="O299" s="35"/>
      <c r="P299" s="35"/>
      <c r="Q299" s="101"/>
      <c r="R299" s="111"/>
      <c r="S299" s="243"/>
      <c r="T299" s="536"/>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101"/>
      <c r="AT299" s="35"/>
      <c r="AU299" s="35"/>
      <c r="AV299" s="35"/>
      <c r="AW299" s="35"/>
      <c r="AX299" s="35"/>
      <c r="AY299" s="101"/>
      <c r="AZ299" s="111"/>
      <c r="BA299" s="35"/>
      <c r="BB299" s="35"/>
      <c r="BC299" s="35"/>
      <c r="BD299" s="35"/>
      <c r="BE299" s="35"/>
      <c r="BF299" s="35"/>
      <c r="BG299" s="243"/>
      <c r="BH299" s="243"/>
      <c r="BI299" s="35"/>
      <c r="BJ299" s="35"/>
      <c r="BK299" s="35"/>
      <c r="BL299" s="35"/>
      <c r="BM299" s="35"/>
      <c r="BN299" s="35"/>
      <c r="BO299" s="35"/>
      <c r="BP299" s="35"/>
      <c r="BQ299" s="35"/>
      <c r="BR299" s="35"/>
      <c r="BS299" s="35"/>
      <c r="BT299" s="35"/>
      <c r="BU299" s="35"/>
      <c r="BV299" s="35"/>
      <c r="BW299" s="35"/>
      <c r="BX299" s="35"/>
      <c r="BY299" s="35"/>
      <c r="BZ299" s="35"/>
      <c r="CA299" s="35"/>
    </row>
    <row r="300" ht="24.75" customHeight="1">
      <c r="A300" s="35"/>
      <c r="B300" s="21">
        <v>291.0</v>
      </c>
      <c r="C300" s="35"/>
      <c r="D300" s="35"/>
      <c r="E300" s="101"/>
      <c r="F300" s="111"/>
      <c r="G300" s="35"/>
      <c r="H300" s="35"/>
      <c r="I300" s="83">
        <v>200.0</v>
      </c>
      <c r="J300" s="117" t="s">
        <v>5684</v>
      </c>
      <c r="K300" s="83">
        <v>200.0</v>
      </c>
      <c r="L300" s="522" t="s">
        <v>5678</v>
      </c>
      <c r="M300" s="35"/>
      <c r="N300" s="35"/>
      <c r="O300" s="35"/>
      <c r="P300" s="35"/>
      <c r="Q300" s="101"/>
      <c r="R300" s="111"/>
      <c r="S300" s="243"/>
      <c r="T300" s="536"/>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101"/>
      <c r="AT300" s="35"/>
      <c r="AU300" s="35"/>
      <c r="AV300" s="35"/>
      <c r="AW300" s="35"/>
      <c r="AX300" s="35"/>
      <c r="AY300" s="101"/>
      <c r="AZ300" s="111"/>
      <c r="BA300" s="35"/>
      <c r="BB300" s="35"/>
      <c r="BC300" s="35"/>
      <c r="BD300" s="35"/>
      <c r="BE300" s="35"/>
      <c r="BF300" s="35"/>
      <c r="BG300" s="243"/>
      <c r="BH300" s="243"/>
      <c r="BI300" s="35"/>
      <c r="BJ300" s="35"/>
      <c r="BK300" s="35"/>
      <c r="BL300" s="35"/>
      <c r="BM300" s="35"/>
      <c r="BN300" s="35"/>
      <c r="BO300" s="35"/>
      <c r="BP300" s="35"/>
      <c r="BQ300" s="35"/>
      <c r="BR300" s="35"/>
      <c r="BS300" s="35"/>
      <c r="BT300" s="35"/>
      <c r="BU300" s="35"/>
      <c r="BV300" s="35"/>
      <c r="BW300" s="35"/>
      <c r="BX300" s="35"/>
      <c r="BY300" s="35"/>
      <c r="BZ300" s="35"/>
      <c r="CA300" s="35"/>
    </row>
    <row r="301" ht="24.75" customHeight="1">
      <c r="A301" s="35"/>
      <c r="B301" s="21">
        <v>292.0</v>
      </c>
      <c r="C301" s="35"/>
      <c r="D301" s="35"/>
      <c r="E301" s="101"/>
      <c r="F301" s="111"/>
      <c r="G301" s="35"/>
      <c r="H301" s="35"/>
      <c r="I301" s="83">
        <v>200.0</v>
      </c>
      <c r="J301" s="117" t="s">
        <v>5688</v>
      </c>
      <c r="K301" s="83">
        <v>200.0</v>
      </c>
      <c r="L301" s="522" t="s">
        <v>5681</v>
      </c>
      <c r="M301" s="35"/>
      <c r="N301" s="35"/>
      <c r="O301" s="35"/>
      <c r="P301" s="35"/>
      <c r="Q301" s="101"/>
      <c r="R301" s="111"/>
      <c r="S301" s="243"/>
      <c r="T301" s="536"/>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101"/>
      <c r="AT301" s="35"/>
      <c r="AU301" s="35"/>
      <c r="AV301" s="35"/>
      <c r="AW301" s="35"/>
      <c r="AX301" s="35"/>
      <c r="AY301" s="101"/>
      <c r="AZ301" s="111"/>
      <c r="BA301" s="35"/>
      <c r="BB301" s="35"/>
      <c r="BC301" s="35"/>
      <c r="BD301" s="35"/>
      <c r="BE301" s="35"/>
      <c r="BF301" s="35"/>
      <c r="BG301" s="243"/>
      <c r="BH301" s="243"/>
      <c r="BI301" s="35"/>
      <c r="BJ301" s="35"/>
      <c r="BK301" s="35"/>
      <c r="BL301" s="35"/>
      <c r="BM301" s="35"/>
      <c r="BN301" s="35"/>
      <c r="BO301" s="35"/>
      <c r="BP301" s="35"/>
      <c r="BQ301" s="35"/>
      <c r="BR301" s="35"/>
      <c r="BS301" s="35"/>
      <c r="BT301" s="35"/>
      <c r="BU301" s="35"/>
      <c r="BV301" s="35"/>
      <c r="BW301" s="35"/>
      <c r="BX301" s="35"/>
      <c r="BY301" s="35"/>
      <c r="BZ301" s="35"/>
      <c r="CA301" s="35"/>
    </row>
    <row r="302" ht="24.75" customHeight="1">
      <c r="A302" s="35"/>
      <c r="B302" s="21">
        <v>293.0</v>
      </c>
      <c r="C302" s="35"/>
      <c r="D302" s="35"/>
      <c r="E302" s="101"/>
      <c r="F302" s="111"/>
      <c r="G302" s="35"/>
      <c r="H302" s="35"/>
      <c r="I302" s="83">
        <v>100.0</v>
      </c>
      <c r="J302" s="117" t="s">
        <v>5692</v>
      </c>
      <c r="K302" s="83">
        <v>200.0</v>
      </c>
      <c r="L302" s="522" t="s">
        <v>5685</v>
      </c>
      <c r="M302" s="35"/>
      <c r="N302" s="35"/>
      <c r="O302" s="35"/>
      <c r="P302" s="35"/>
      <c r="Q302" s="101"/>
      <c r="R302" s="111"/>
      <c r="S302" s="243"/>
      <c r="T302" s="536"/>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101"/>
      <c r="AT302" s="35"/>
      <c r="AU302" s="35"/>
      <c r="AV302" s="35"/>
      <c r="AW302" s="35"/>
      <c r="AX302" s="35"/>
      <c r="AY302" s="101"/>
      <c r="AZ302" s="111"/>
      <c r="BA302" s="35"/>
      <c r="BB302" s="35"/>
      <c r="BC302" s="35"/>
      <c r="BD302" s="35"/>
      <c r="BE302" s="35"/>
      <c r="BF302" s="35"/>
      <c r="BG302" s="243"/>
      <c r="BH302" s="243"/>
      <c r="BI302" s="35"/>
      <c r="BJ302" s="35"/>
      <c r="BK302" s="35"/>
      <c r="BL302" s="35"/>
      <c r="BM302" s="35"/>
      <c r="BN302" s="35"/>
      <c r="BO302" s="35"/>
      <c r="BP302" s="35"/>
      <c r="BQ302" s="35"/>
      <c r="BR302" s="35"/>
      <c r="BS302" s="35"/>
      <c r="BT302" s="35"/>
      <c r="BU302" s="35"/>
      <c r="BV302" s="35"/>
      <c r="BW302" s="35"/>
      <c r="BX302" s="35"/>
      <c r="BY302" s="35"/>
      <c r="BZ302" s="35"/>
      <c r="CA302" s="35"/>
    </row>
    <row r="303" ht="24.75" customHeight="1">
      <c r="A303" s="35"/>
      <c r="B303" s="21">
        <v>294.0</v>
      </c>
      <c r="C303" s="35"/>
      <c r="D303" s="35"/>
      <c r="E303" s="101"/>
      <c r="F303" s="111"/>
      <c r="G303" s="35"/>
      <c r="H303" s="35"/>
      <c r="I303" s="83">
        <v>100.0</v>
      </c>
      <c r="J303" s="117" t="s">
        <v>5696</v>
      </c>
      <c r="K303" s="83">
        <v>200.0</v>
      </c>
      <c r="L303" s="522" t="s">
        <v>5689</v>
      </c>
      <c r="M303" s="35"/>
      <c r="N303" s="35"/>
      <c r="O303" s="35"/>
      <c r="P303" s="35"/>
      <c r="Q303" s="101"/>
      <c r="R303" s="111"/>
      <c r="S303" s="243"/>
      <c r="T303" s="536"/>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101"/>
      <c r="AT303" s="35"/>
      <c r="AU303" s="35"/>
      <c r="AV303" s="35"/>
      <c r="AW303" s="35"/>
      <c r="AX303" s="35"/>
      <c r="AY303" s="101"/>
      <c r="AZ303" s="111"/>
      <c r="BA303" s="35"/>
      <c r="BB303" s="35"/>
      <c r="BC303" s="35"/>
      <c r="BD303" s="35"/>
      <c r="BE303" s="35"/>
      <c r="BF303" s="35"/>
      <c r="BG303" s="243"/>
      <c r="BH303" s="243"/>
      <c r="BI303" s="35"/>
      <c r="BJ303" s="35"/>
      <c r="BK303" s="35"/>
      <c r="BL303" s="35"/>
      <c r="BM303" s="35"/>
      <c r="BN303" s="35"/>
      <c r="BO303" s="35"/>
      <c r="BP303" s="35"/>
      <c r="BQ303" s="35"/>
      <c r="BR303" s="35"/>
      <c r="BS303" s="35"/>
      <c r="BT303" s="35"/>
      <c r="BU303" s="35"/>
      <c r="BV303" s="35"/>
      <c r="BW303" s="35"/>
      <c r="BX303" s="35"/>
      <c r="BY303" s="35"/>
      <c r="BZ303" s="35"/>
      <c r="CA303" s="35"/>
    </row>
    <row r="304" ht="24.75" customHeight="1">
      <c r="A304" s="35"/>
      <c r="B304" s="21">
        <v>295.0</v>
      </c>
      <c r="C304" s="35"/>
      <c r="D304" s="35"/>
      <c r="E304" s="101"/>
      <c r="F304" s="111"/>
      <c r="G304" s="35"/>
      <c r="H304" s="144"/>
      <c r="I304" s="83">
        <v>200.0</v>
      </c>
      <c r="J304" s="117" t="s">
        <v>5700</v>
      </c>
      <c r="K304" s="83">
        <v>200.0</v>
      </c>
      <c r="L304" s="522" t="s">
        <v>5693</v>
      </c>
      <c r="M304" s="35"/>
      <c r="N304" s="35"/>
      <c r="O304" s="35"/>
      <c r="P304" s="35"/>
      <c r="Q304" s="101"/>
      <c r="R304" s="111"/>
      <c r="S304" s="243"/>
      <c r="T304" s="536"/>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101"/>
      <c r="AT304" s="35"/>
      <c r="AU304" s="35"/>
      <c r="AV304" s="35"/>
      <c r="AW304" s="35"/>
      <c r="AX304" s="35"/>
      <c r="AY304" s="101"/>
      <c r="AZ304" s="111"/>
      <c r="BA304" s="35"/>
      <c r="BB304" s="35"/>
      <c r="BC304" s="35"/>
      <c r="BD304" s="35"/>
      <c r="BE304" s="35"/>
      <c r="BF304" s="35"/>
      <c r="BG304" s="243"/>
      <c r="BH304" s="243"/>
      <c r="BI304" s="35"/>
      <c r="BJ304" s="35"/>
      <c r="BK304" s="35"/>
      <c r="BL304" s="35"/>
      <c r="BM304" s="35"/>
      <c r="BN304" s="35"/>
      <c r="BO304" s="35"/>
      <c r="BP304" s="35"/>
      <c r="BQ304" s="35"/>
      <c r="BR304" s="35"/>
      <c r="BS304" s="35"/>
      <c r="BT304" s="35"/>
      <c r="BU304" s="35"/>
      <c r="BV304" s="35"/>
      <c r="BW304" s="35"/>
      <c r="BX304" s="35"/>
      <c r="BY304" s="35"/>
      <c r="BZ304" s="35"/>
      <c r="CA304" s="35"/>
    </row>
    <row r="305" ht="24.75" customHeight="1">
      <c r="A305" s="35"/>
      <c r="B305" s="21">
        <v>296.0</v>
      </c>
      <c r="C305" s="35"/>
      <c r="D305" s="35"/>
      <c r="E305" s="101"/>
      <c r="F305" s="111"/>
      <c r="G305" s="35"/>
      <c r="H305" s="35"/>
      <c r="I305" s="83">
        <v>300.0</v>
      </c>
      <c r="J305" s="117" t="s">
        <v>5704</v>
      </c>
      <c r="K305" s="83">
        <v>300.0</v>
      </c>
      <c r="L305" s="522" t="s">
        <v>5697</v>
      </c>
      <c r="M305" s="35"/>
      <c r="N305" s="35"/>
      <c r="O305" s="35"/>
      <c r="P305" s="35"/>
      <c r="Q305" s="101"/>
      <c r="R305" s="111"/>
      <c r="S305" s="243"/>
      <c r="T305" s="536"/>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101"/>
      <c r="AT305" s="35"/>
      <c r="AU305" s="35"/>
      <c r="AV305" s="35"/>
      <c r="AW305" s="35"/>
      <c r="AX305" s="35"/>
      <c r="AY305" s="101"/>
      <c r="AZ305" s="111"/>
      <c r="BA305" s="35"/>
      <c r="BB305" s="35"/>
      <c r="BC305" s="35"/>
      <c r="BD305" s="35"/>
      <c r="BE305" s="35"/>
      <c r="BF305" s="35"/>
      <c r="BG305" s="243"/>
      <c r="BH305" s="243"/>
      <c r="BI305" s="35"/>
      <c r="BJ305" s="35"/>
      <c r="BK305" s="35"/>
      <c r="BL305" s="35"/>
      <c r="BM305" s="35"/>
      <c r="BN305" s="35"/>
      <c r="BO305" s="35"/>
      <c r="BP305" s="35"/>
      <c r="BQ305" s="35"/>
      <c r="BR305" s="35"/>
      <c r="BS305" s="35"/>
      <c r="BT305" s="35"/>
      <c r="BU305" s="35"/>
      <c r="BV305" s="35"/>
      <c r="BW305" s="35"/>
      <c r="BX305" s="35"/>
      <c r="BY305" s="35"/>
      <c r="BZ305" s="35"/>
      <c r="CA305" s="35"/>
    </row>
    <row r="306" ht="24.75" customHeight="1">
      <c r="A306" s="35"/>
      <c r="B306" s="21">
        <v>297.0</v>
      </c>
      <c r="C306" s="35"/>
      <c r="D306" s="35"/>
      <c r="E306" s="101"/>
      <c r="F306" s="111"/>
      <c r="G306" s="35"/>
      <c r="H306" s="35"/>
      <c r="I306" s="83">
        <v>200.0</v>
      </c>
      <c r="J306" s="117" t="s">
        <v>5708</v>
      </c>
      <c r="K306" s="83">
        <v>200.0</v>
      </c>
      <c r="L306" s="522" t="s">
        <v>5701</v>
      </c>
      <c r="M306" s="35"/>
      <c r="N306" s="35"/>
      <c r="O306" s="35"/>
      <c r="P306" s="35"/>
      <c r="Q306" s="101"/>
      <c r="R306" s="111"/>
      <c r="S306" s="243"/>
      <c r="T306" s="536"/>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101"/>
      <c r="AT306" s="35"/>
      <c r="AU306" s="35"/>
      <c r="AV306" s="35"/>
      <c r="AW306" s="35"/>
      <c r="AX306" s="35"/>
      <c r="AY306" s="101"/>
      <c r="AZ306" s="111"/>
      <c r="BA306" s="35"/>
      <c r="BB306" s="35"/>
      <c r="BC306" s="35"/>
      <c r="BD306" s="35"/>
      <c r="BE306" s="35"/>
      <c r="BF306" s="35"/>
      <c r="BG306" s="243"/>
      <c r="BH306" s="243"/>
      <c r="BI306" s="35"/>
      <c r="BJ306" s="35"/>
      <c r="BK306" s="35"/>
      <c r="BL306" s="35"/>
      <c r="BM306" s="35"/>
      <c r="BN306" s="35"/>
      <c r="BO306" s="35"/>
      <c r="BP306" s="35"/>
      <c r="BQ306" s="35"/>
      <c r="BR306" s="35"/>
      <c r="BS306" s="35"/>
      <c r="BT306" s="35"/>
      <c r="BU306" s="35"/>
      <c r="BV306" s="35"/>
      <c r="BW306" s="35"/>
      <c r="BX306" s="35"/>
      <c r="BY306" s="35"/>
      <c r="BZ306" s="35"/>
      <c r="CA306" s="35"/>
    </row>
    <row r="307" ht="24.75" customHeight="1">
      <c r="A307" s="35"/>
      <c r="B307" s="21">
        <v>298.0</v>
      </c>
      <c r="C307" s="35"/>
      <c r="D307" s="35"/>
      <c r="E307" s="101"/>
      <c r="F307" s="111"/>
      <c r="G307" s="35"/>
      <c r="H307" s="35"/>
      <c r="I307" s="83">
        <v>300.0</v>
      </c>
      <c r="J307" s="117" t="s">
        <v>5712</v>
      </c>
      <c r="K307" s="83">
        <v>300.0</v>
      </c>
      <c r="L307" s="522" t="s">
        <v>5705</v>
      </c>
      <c r="M307" s="35"/>
      <c r="N307" s="35"/>
      <c r="O307" s="35"/>
      <c r="P307" s="35"/>
      <c r="Q307" s="101"/>
      <c r="R307" s="111"/>
      <c r="S307" s="243"/>
      <c r="T307" s="536"/>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101"/>
      <c r="AT307" s="35"/>
      <c r="AU307" s="35"/>
      <c r="AV307" s="35"/>
      <c r="AW307" s="35"/>
      <c r="AX307" s="35"/>
      <c r="AY307" s="101"/>
      <c r="AZ307" s="111"/>
      <c r="BA307" s="35"/>
      <c r="BB307" s="35"/>
      <c r="BC307" s="35"/>
      <c r="BD307" s="35"/>
      <c r="BE307" s="35"/>
      <c r="BF307" s="35"/>
      <c r="BG307" s="243"/>
      <c r="BH307" s="243"/>
      <c r="BI307" s="35"/>
      <c r="BJ307" s="35"/>
      <c r="BK307" s="35"/>
      <c r="BL307" s="35"/>
      <c r="BM307" s="35"/>
      <c r="BN307" s="35"/>
      <c r="BO307" s="35"/>
      <c r="BP307" s="35"/>
      <c r="BQ307" s="35"/>
      <c r="BR307" s="35"/>
      <c r="BS307" s="35"/>
      <c r="BT307" s="35"/>
      <c r="BU307" s="35"/>
      <c r="BV307" s="35"/>
      <c r="BW307" s="35"/>
      <c r="BX307" s="35"/>
      <c r="BY307" s="35"/>
      <c r="BZ307" s="35"/>
      <c r="CA307" s="35"/>
    </row>
    <row r="308" ht="24.75" customHeight="1">
      <c r="A308" s="35"/>
      <c r="B308" s="21">
        <v>299.0</v>
      </c>
      <c r="C308" s="35"/>
      <c r="D308" s="35"/>
      <c r="E308" s="101"/>
      <c r="F308" s="111"/>
      <c r="G308" s="35"/>
      <c r="H308" s="35"/>
      <c r="I308" s="83">
        <v>300.0</v>
      </c>
      <c r="J308" s="117" t="s">
        <v>5716</v>
      </c>
      <c r="K308" s="83">
        <v>200.0</v>
      </c>
      <c r="L308" s="522" t="s">
        <v>5709</v>
      </c>
      <c r="M308" s="35"/>
      <c r="N308" s="35"/>
      <c r="O308" s="35"/>
      <c r="P308" s="35"/>
      <c r="Q308" s="101"/>
      <c r="R308" s="111"/>
      <c r="S308" s="243"/>
      <c r="T308" s="536"/>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101"/>
      <c r="AT308" s="35"/>
      <c r="AU308" s="35"/>
      <c r="AV308" s="35"/>
      <c r="AW308" s="35"/>
      <c r="AX308" s="35"/>
      <c r="AY308" s="101"/>
      <c r="AZ308" s="111"/>
      <c r="BA308" s="35"/>
      <c r="BB308" s="35"/>
      <c r="BC308" s="35"/>
      <c r="BD308" s="35"/>
      <c r="BE308" s="35"/>
      <c r="BF308" s="35"/>
      <c r="BG308" s="243"/>
      <c r="BH308" s="243"/>
      <c r="BI308" s="35"/>
      <c r="BJ308" s="35"/>
      <c r="BK308" s="35"/>
      <c r="BL308" s="35"/>
      <c r="BM308" s="35"/>
      <c r="BN308" s="35"/>
      <c r="BO308" s="35"/>
      <c r="BP308" s="35"/>
      <c r="BQ308" s="35"/>
      <c r="BR308" s="35"/>
      <c r="BS308" s="35"/>
      <c r="BT308" s="35"/>
      <c r="BU308" s="35"/>
      <c r="BV308" s="35"/>
      <c r="BW308" s="35"/>
      <c r="BX308" s="35"/>
      <c r="BY308" s="35"/>
      <c r="BZ308" s="35"/>
      <c r="CA308" s="35"/>
    </row>
    <row r="309" ht="24.75" customHeight="1">
      <c r="A309" s="35"/>
      <c r="B309" s="21">
        <v>300.0</v>
      </c>
      <c r="C309" s="35"/>
      <c r="D309" s="35"/>
      <c r="E309" s="101"/>
      <c r="F309" s="111"/>
      <c r="G309" s="35"/>
      <c r="H309" s="144"/>
      <c r="I309" s="83">
        <v>200.0</v>
      </c>
      <c r="J309" s="117" t="s">
        <v>5720</v>
      </c>
      <c r="K309" s="83">
        <v>200.0</v>
      </c>
      <c r="L309" s="522" t="s">
        <v>5713</v>
      </c>
      <c r="M309" s="35"/>
      <c r="N309" s="35"/>
      <c r="O309" s="35"/>
      <c r="P309" s="35"/>
      <c r="Q309" s="101"/>
      <c r="R309" s="111"/>
      <c r="S309" s="243"/>
      <c r="T309" s="536"/>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101"/>
      <c r="AT309" s="35"/>
      <c r="AU309" s="35"/>
      <c r="AV309" s="35"/>
      <c r="AW309" s="35"/>
      <c r="AX309" s="35"/>
      <c r="AY309" s="101"/>
      <c r="AZ309" s="111"/>
      <c r="BA309" s="35"/>
      <c r="BB309" s="35"/>
      <c r="BC309" s="35"/>
      <c r="BD309" s="35"/>
      <c r="BE309" s="35"/>
      <c r="BF309" s="35"/>
      <c r="BG309" s="243"/>
      <c r="BH309" s="243"/>
      <c r="BI309" s="35"/>
      <c r="BJ309" s="35"/>
      <c r="BK309" s="35"/>
      <c r="BL309" s="35"/>
      <c r="BM309" s="35"/>
      <c r="BN309" s="35"/>
      <c r="BO309" s="35"/>
      <c r="BP309" s="35"/>
      <c r="BQ309" s="35"/>
      <c r="BR309" s="35"/>
      <c r="BS309" s="35"/>
      <c r="BT309" s="35"/>
      <c r="BU309" s="35"/>
      <c r="BV309" s="35"/>
      <c r="BW309" s="35"/>
      <c r="BX309" s="35"/>
      <c r="BY309" s="35"/>
      <c r="BZ309" s="35"/>
      <c r="CA309" s="35"/>
    </row>
    <row r="310" ht="24.75" customHeight="1">
      <c r="A310" s="35"/>
      <c r="B310" s="21">
        <v>301.0</v>
      </c>
      <c r="C310" s="35"/>
      <c r="D310" s="35"/>
      <c r="E310" s="101"/>
      <c r="F310" s="111"/>
      <c r="G310" s="35"/>
      <c r="H310" s="144"/>
      <c r="I310" s="83">
        <v>200.0</v>
      </c>
      <c r="J310" s="117" t="s">
        <v>5724</v>
      </c>
      <c r="K310" s="83">
        <v>400.0</v>
      </c>
      <c r="L310" s="522" t="s">
        <v>5717</v>
      </c>
      <c r="M310" s="35"/>
      <c r="N310" s="35"/>
      <c r="O310" s="35"/>
      <c r="P310" s="35"/>
      <c r="Q310" s="101"/>
      <c r="R310" s="111"/>
      <c r="S310" s="243"/>
      <c r="T310" s="536"/>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101"/>
      <c r="AT310" s="35"/>
      <c r="AU310" s="35"/>
      <c r="AV310" s="35"/>
      <c r="AW310" s="35"/>
      <c r="AX310" s="35"/>
      <c r="AY310" s="101"/>
      <c r="AZ310" s="111"/>
      <c r="BA310" s="35"/>
      <c r="BB310" s="35"/>
      <c r="BC310" s="35"/>
      <c r="BD310" s="35"/>
      <c r="BE310" s="35"/>
      <c r="BF310" s="35"/>
      <c r="BG310" s="243"/>
      <c r="BH310" s="243"/>
      <c r="BI310" s="35"/>
      <c r="BJ310" s="35"/>
      <c r="BK310" s="35"/>
      <c r="BL310" s="35"/>
      <c r="BM310" s="35"/>
      <c r="BN310" s="35"/>
      <c r="BO310" s="35"/>
      <c r="BP310" s="35"/>
      <c r="BQ310" s="35"/>
      <c r="BR310" s="35"/>
      <c r="BS310" s="35"/>
      <c r="BT310" s="35"/>
      <c r="BU310" s="35"/>
      <c r="BV310" s="35"/>
      <c r="BW310" s="35"/>
      <c r="BX310" s="35"/>
      <c r="BY310" s="35"/>
      <c r="BZ310" s="35"/>
      <c r="CA310" s="35"/>
    </row>
    <row r="311" ht="24.75" customHeight="1">
      <c r="A311" s="35"/>
      <c r="B311" s="21">
        <v>302.0</v>
      </c>
      <c r="C311" s="35"/>
      <c r="D311" s="35"/>
      <c r="E311" s="101"/>
      <c r="F311" s="111"/>
      <c r="G311" s="35"/>
      <c r="H311" s="35"/>
      <c r="I311" s="83">
        <v>200.0</v>
      </c>
      <c r="J311" s="117" t="s">
        <v>5728</v>
      </c>
      <c r="K311" s="83">
        <v>200.0</v>
      </c>
      <c r="L311" s="522" t="s">
        <v>5721</v>
      </c>
      <c r="M311" s="35"/>
      <c r="N311" s="35"/>
      <c r="O311" s="35"/>
      <c r="P311" s="35"/>
      <c r="Q311" s="101"/>
      <c r="R311" s="111"/>
      <c r="S311" s="243"/>
      <c r="T311" s="536"/>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101"/>
      <c r="AT311" s="35"/>
      <c r="AU311" s="35"/>
      <c r="AV311" s="35"/>
      <c r="AW311" s="35"/>
      <c r="AX311" s="35"/>
      <c r="AY311" s="101"/>
      <c r="AZ311" s="111"/>
      <c r="BA311" s="35"/>
      <c r="BB311" s="35"/>
      <c r="BC311" s="35"/>
      <c r="BD311" s="35"/>
      <c r="BE311" s="35"/>
      <c r="BF311" s="35"/>
      <c r="BG311" s="243"/>
      <c r="BH311" s="243"/>
      <c r="BI311" s="35"/>
      <c r="BJ311" s="35"/>
      <c r="BK311" s="35"/>
      <c r="BL311" s="35"/>
      <c r="BM311" s="35"/>
      <c r="BN311" s="35"/>
      <c r="BO311" s="35"/>
      <c r="BP311" s="35"/>
      <c r="BQ311" s="35"/>
      <c r="BR311" s="35"/>
      <c r="BS311" s="35"/>
      <c r="BT311" s="35"/>
      <c r="BU311" s="35"/>
      <c r="BV311" s="35"/>
      <c r="BW311" s="35"/>
      <c r="BX311" s="35"/>
      <c r="BY311" s="35"/>
      <c r="BZ311" s="35"/>
      <c r="CA311" s="35"/>
    </row>
    <row r="312" ht="24.75" customHeight="1">
      <c r="A312" s="35"/>
      <c r="B312" s="21">
        <v>303.0</v>
      </c>
      <c r="C312" s="35"/>
      <c r="D312" s="35"/>
      <c r="E312" s="101"/>
      <c r="F312" s="111"/>
      <c r="G312" s="35"/>
      <c r="H312" s="35"/>
      <c r="I312" s="83">
        <v>300.0</v>
      </c>
      <c r="J312" s="117" t="s">
        <v>5732</v>
      </c>
      <c r="K312" s="83">
        <v>200.0</v>
      </c>
      <c r="L312" s="522" t="s">
        <v>5725</v>
      </c>
      <c r="M312" s="35"/>
      <c r="N312" s="35"/>
      <c r="O312" s="35"/>
      <c r="P312" s="35"/>
      <c r="Q312" s="101"/>
      <c r="R312" s="111"/>
      <c r="S312" s="243"/>
      <c r="T312" s="536"/>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101"/>
      <c r="AT312" s="35"/>
      <c r="AU312" s="35"/>
      <c r="AV312" s="35"/>
      <c r="AW312" s="35"/>
      <c r="AX312" s="35"/>
      <c r="AY312" s="101"/>
      <c r="AZ312" s="111"/>
      <c r="BA312" s="35"/>
      <c r="BB312" s="35"/>
      <c r="BC312" s="35"/>
      <c r="BD312" s="35"/>
      <c r="BE312" s="35"/>
      <c r="BF312" s="35"/>
      <c r="BG312" s="243"/>
      <c r="BH312" s="243"/>
      <c r="BI312" s="35"/>
      <c r="BJ312" s="35"/>
      <c r="BK312" s="35"/>
      <c r="BL312" s="35"/>
      <c r="BM312" s="35"/>
      <c r="BN312" s="35"/>
      <c r="BO312" s="35"/>
      <c r="BP312" s="35"/>
      <c r="BQ312" s="35"/>
      <c r="BR312" s="35"/>
      <c r="BS312" s="35"/>
      <c r="BT312" s="35"/>
      <c r="BU312" s="35"/>
      <c r="BV312" s="35"/>
      <c r="BW312" s="35"/>
      <c r="BX312" s="35"/>
      <c r="BY312" s="35"/>
      <c r="BZ312" s="35"/>
      <c r="CA312" s="35"/>
    </row>
    <row r="313" ht="24.75" customHeight="1">
      <c r="A313" s="35"/>
      <c r="B313" s="21">
        <v>304.0</v>
      </c>
      <c r="C313" s="35"/>
      <c r="D313" s="35"/>
      <c r="E313" s="101"/>
      <c r="F313" s="111"/>
      <c r="G313" s="35"/>
      <c r="H313" s="35"/>
      <c r="I313" s="83">
        <v>400.0</v>
      </c>
      <c r="J313" s="117" t="s">
        <v>5736</v>
      </c>
      <c r="K313" s="83">
        <v>200.0</v>
      </c>
      <c r="L313" s="522" t="s">
        <v>5729</v>
      </c>
      <c r="M313" s="35"/>
      <c r="N313" s="35"/>
      <c r="O313" s="35"/>
      <c r="P313" s="35"/>
      <c r="Q313" s="101"/>
      <c r="R313" s="111"/>
      <c r="S313" s="243"/>
      <c r="T313" s="536"/>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101"/>
      <c r="AT313" s="35"/>
      <c r="AU313" s="35"/>
      <c r="AV313" s="35"/>
      <c r="AW313" s="35"/>
      <c r="AX313" s="35"/>
      <c r="AY313" s="101"/>
      <c r="AZ313" s="111"/>
      <c r="BA313" s="35"/>
      <c r="BB313" s="35"/>
      <c r="BC313" s="35"/>
      <c r="BD313" s="35"/>
      <c r="BE313" s="35"/>
      <c r="BF313" s="35"/>
      <c r="BG313" s="243"/>
      <c r="BH313" s="243"/>
      <c r="BI313" s="35"/>
      <c r="BJ313" s="35"/>
      <c r="BK313" s="35"/>
      <c r="BL313" s="35"/>
      <c r="BM313" s="35"/>
      <c r="BN313" s="35"/>
      <c r="BO313" s="35"/>
      <c r="BP313" s="35"/>
      <c r="BQ313" s="35"/>
      <c r="BR313" s="35"/>
      <c r="BS313" s="35"/>
      <c r="BT313" s="35"/>
      <c r="BU313" s="35"/>
      <c r="BV313" s="35"/>
      <c r="BW313" s="35"/>
      <c r="BX313" s="35"/>
      <c r="BY313" s="35"/>
      <c r="BZ313" s="35"/>
      <c r="CA313" s="35"/>
    </row>
    <row r="314" ht="24.75" customHeight="1">
      <c r="A314" s="35"/>
      <c r="B314" s="21">
        <v>305.0</v>
      </c>
      <c r="C314" s="35"/>
      <c r="D314" s="35"/>
      <c r="E314" s="101"/>
      <c r="F314" s="111"/>
      <c r="G314" s="35"/>
      <c r="H314" s="35"/>
      <c r="I314" s="83">
        <v>500.0</v>
      </c>
      <c r="J314" s="117" t="s">
        <v>5740</v>
      </c>
      <c r="K314" s="83">
        <v>200.0</v>
      </c>
      <c r="L314" s="522" t="s">
        <v>5733</v>
      </c>
      <c r="M314" s="35"/>
      <c r="N314" s="35"/>
      <c r="O314" s="35"/>
      <c r="P314" s="35"/>
      <c r="Q314" s="101"/>
      <c r="R314" s="111"/>
      <c r="S314" s="243"/>
      <c r="T314" s="536"/>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101"/>
      <c r="AT314" s="35"/>
      <c r="AU314" s="35"/>
      <c r="AV314" s="35"/>
      <c r="AW314" s="35"/>
      <c r="AX314" s="35"/>
      <c r="AY314" s="101"/>
      <c r="AZ314" s="111"/>
      <c r="BA314" s="35"/>
      <c r="BB314" s="35"/>
      <c r="BC314" s="35"/>
      <c r="BD314" s="35"/>
      <c r="BE314" s="35"/>
      <c r="BF314" s="35"/>
      <c r="BG314" s="243"/>
      <c r="BH314" s="243"/>
      <c r="BI314" s="35"/>
      <c r="BJ314" s="35"/>
      <c r="BK314" s="35"/>
      <c r="BL314" s="35"/>
      <c r="BM314" s="35"/>
      <c r="BN314" s="35"/>
      <c r="BO314" s="35"/>
      <c r="BP314" s="35"/>
      <c r="BQ314" s="35"/>
      <c r="BR314" s="35"/>
      <c r="BS314" s="35"/>
      <c r="BT314" s="35"/>
      <c r="BU314" s="35"/>
      <c r="BV314" s="35"/>
      <c r="BW314" s="35"/>
      <c r="BX314" s="35"/>
      <c r="BY314" s="35"/>
      <c r="BZ314" s="35"/>
      <c r="CA314" s="35"/>
    </row>
    <row r="315" ht="24.75" customHeight="1">
      <c r="A315" s="35"/>
      <c r="B315" s="21">
        <v>306.0</v>
      </c>
      <c r="C315" s="35"/>
      <c r="D315" s="35"/>
      <c r="E315" s="101"/>
      <c r="F315" s="111"/>
      <c r="G315" s="35"/>
      <c r="H315" s="144"/>
      <c r="I315" s="83">
        <v>200.0</v>
      </c>
      <c r="J315" s="117" t="s">
        <v>5744</v>
      </c>
      <c r="K315" s="83">
        <v>200.0</v>
      </c>
      <c r="L315" s="522" t="s">
        <v>5737</v>
      </c>
      <c r="M315" s="35"/>
      <c r="N315" s="35"/>
      <c r="O315" s="35"/>
      <c r="P315" s="35"/>
      <c r="Q315" s="101"/>
      <c r="R315" s="111"/>
      <c r="S315" s="243"/>
      <c r="T315" s="536"/>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101"/>
      <c r="AT315" s="35"/>
      <c r="AU315" s="35"/>
      <c r="AV315" s="35"/>
      <c r="AW315" s="35"/>
      <c r="AX315" s="35"/>
      <c r="AY315" s="101"/>
      <c r="AZ315" s="111"/>
      <c r="BA315" s="35"/>
      <c r="BB315" s="35"/>
      <c r="BC315" s="35"/>
      <c r="BD315" s="35"/>
      <c r="BE315" s="35"/>
      <c r="BF315" s="35"/>
      <c r="BG315" s="243"/>
      <c r="BH315" s="243"/>
      <c r="BI315" s="35"/>
      <c r="BJ315" s="35"/>
      <c r="BK315" s="35"/>
      <c r="BL315" s="35"/>
      <c r="BM315" s="35"/>
      <c r="BN315" s="35"/>
      <c r="BO315" s="35"/>
      <c r="BP315" s="35"/>
      <c r="BQ315" s="35"/>
      <c r="BR315" s="35"/>
      <c r="BS315" s="35"/>
      <c r="BT315" s="35"/>
      <c r="BU315" s="35"/>
      <c r="BV315" s="35"/>
      <c r="BW315" s="35"/>
      <c r="BX315" s="35"/>
      <c r="BY315" s="35"/>
      <c r="BZ315" s="35"/>
      <c r="CA315" s="35"/>
    </row>
    <row r="316" ht="24.75" customHeight="1">
      <c r="A316" s="35"/>
      <c r="B316" s="21">
        <v>307.0</v>
      </c>
      <c r="C316" s="35"/>
      <c r="D316" s="35"/>
      <c r="E316" s="101"/>
      <c r="F316" s="111"/>
      <c r="G316" s="35"/>
      <c r="H316" s="35"/>
      <c r="I316" s="83">
        <v>300.0</v>
      </c>
      <c r="J316" s="117" t="s">
        <v>5748</v>
      </c>
      <c r="K316" s="83">
        <v>200.0</v>
      </c>
      <c r="L316" s="522" t="s">
        <v>5741</v>
      </c>
      <c r="M316" s="35"/>
      <c r="N316" s="35"/>
      <c r="O316" s="35"/>
      <c r="P316" s="35"/>
      <c r="Q316" s="101"/>
      <c r="R316" s="111"/>
      <c r="S316" s="243"/>
      <c r="T316" s="536"/>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101"/>
      <c r="AT316" s="35"/>
      <c r="AU316" s="35"/>
      <c r="AV316" s="35"/>
      <c r="AW316" s="35"/>
      <c r="AX316" s="35"/>
      <c r="AY316" s="101"/>
      <c r="AZ316" s="111"/>
      <c r="BA316" s="35"/>
      <c r="BB316" s="35"/>
      <c r="BC316" s="35"/>
      <c r="BD316" s="35"/>
      <c r="BE316" s="35"/>
      <c r="BF316" s="35"/>
      <c r="BG316" s="243"/>
      <c r="BH316" s="243"/>
      <c r="BI316" s="35"/>
      <c r="BJ316" s="35"/>
      <c r="BK316" s="35"/>
      <c r="BL316" s="35"/>
      <c r="BM316" s="35"/>
      <c r="BN316" s="35"/>
      <c r="BO316" s="35"/>
      <c r="BP316" s="35"/>
      <c r="BQ316" s="35"/>
      <c r="BR316" s="35"/>
      <c r="BS316" s="35"/>
      <c r="BT316" s="35"/>
      <c r="BU316" s="35"/>
      <c r="BV316" s="35"/>
      <c r="BW316" s="35"/>
      <c r="BX316" s="35"/>
      <c r="BY316" s="35"/>
      <c r="BZ316" s="35"/>
      <c r="CA316" s="35"/>
    </row>
    <row r="317" ht="24.75" customHeight="1">
      <c r="A317" s="35"/>
      <c r="B317" s="21">
        <v>308.0</v>
      </c>
      <c r="C317" s="35"/>
      <c r="D317" s="35"/>
      <c r="E317" s="101"/>
      <c r="F317" s="111"/>
      <c r="G317" s="35"/>
      <c r="H317" s="35"/>
      <c r="I317" s="83">
        <v>300.0</v>
      </c>
      <c r="J317" s="117" t="s">
        <v>5752</v>
      </c>
      <c r="K317" s="83">
        <v>300.0</v>
      </c>
      <c r="L317" s="522" t="s">
        <v>5745</v>
      </c>
      <c r="M317" s="35"/>
      <c r="N317" s="35"/>
      <c r="O317" s="35"/>
      <c r="P317" s="35"/>
      <c r="Q317" s="101"/>
      <c r="R317" s="111"/>
      <c r="S317" s="243"/>
      <c r="T317" s="536"/>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101"/>
      <c r="AT317" s="35"/>
      <c r="AU317" s="35"/>
      <c r="AV317" s="35"/>
      <c r="AW317" s="35"/>
      <c r="AX317" s="35"/>
      <c r="AY317" s="101"/>
      <c r="AZ317" s="111"/>
      <c r="BA317" s="35"/>
      <c r="BB317" s="35"/>
      <c r="BC317" s="35"/>
      <c r="BD317" s="35"/>
      <c r="BE317" s="35"/>
      <c r="BF317" s="35"/>
      <c r="BG317" s="243"/>
      <c r="BH317" s="243"/>
      <c r="BI317" s="35"/>
      <c r="BJ317" s="35"/>
      <c r="BK317" s="35"/>
      <c r="BL317" s="35"/>
      <c r="BM317" s="35"/>
      <c r="BN317" s="35"/>
      <c r="BO317" s="35"/>
      <c r="BP317" s="35"/>
      <c r="BQ317" s="35"/>
      <c r="BR317" s="35"/>
      <c r="BS317" s="35"/>
      <c r="BT317" s="35"/>
      <c r="BU317" s="35"/>
      <c r="BV317" s="35"/>
      <c r="BW317" s="35"/>
      <c r="BX317" s="35"/>
      <c r="BY317" s="35"/>
      <c r="BZ317" s="35"/>
      <c r="CA317" s="35"/>
    </row>
    <row r="318" ht="24.75" customHeight="1">
      <c r="A318" s="35"/>
      <c r="B318" s="21">
        <v>309.0</v>
      </c>
      <c r="C318" s="35"/>
      <c r="D318" s="35"/>
      <c r="E318" s="101"/>
      <c r="F318" s="111"/>
      <c r="G318" s="35"/>
      <c r="H318" s="35"/>
      <c r="I318" s="83">
        <v>400.0</v>
      </c>
      <c r="J318" s="153" t="s">
        <v>5756</v>
      </c>
      <c r="K318" s="83">
        <v>200.0</v>
      </c>
      <c r="L318" s="522" t="s">
        <v>5749</v>
      </c>
      <c r="M318" s="35"/>
      <c r="N318" s="35"/>
      <c r="O318" s="35"/>
      <c r="P318" s="35"/>
      <c r="Q318" s="101"/>
      <c r="R318" s="111"/>
      <c r="S318" s="243"/>
      <c r="T318" s="536"/>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101"/>
      <c r="AT318" s="35"/>
      <c r="AU318" s="35"/>
      <c r="AV318" s="35"/>
      <c r="AW318" s="35"/>
      <c r="AX318" s="35"/>
      <c r="AY318" s="101"/>
      <c r="AZ318" s="111"/>
      <c r="BA318" s="35"/>
      <c r="BB318" s="35"/>
      <c r="BC318" s="35"/>
      <c r="BD318" s="35"/>
      <c r="BE318" s="35"/>
      <c r="BF318" s="35"/>
      <c r="BG318" s="243"/>
      <c r="BH318" s="243"/>
      <c r="BI318" s="35"/>
      <c r="BJ318" s="35"/>
      <c r="BK318" s="35"/>
      <c r="BL318" s="35"/>
      <c r="BM318" s="35"/>
      <c r="BN318" s="35"/>
      <c r="BO318" s="35"/>
      <c r="BP318" s="35"/>
      <c r="BQ318" s="35"/>
      <c r="BR318" s="35"/>
      <c r="BS318" s="35"/>
      <c r="BT318" s="35"/>
      <c r="BU318" s="35"/>
      <c r="BV318" s="35"/>
      <c r="BW318" s="35"/>
      <c r="BX318" s="35"/>
      <c r="BY318" s="35"/>
      <c r="BZ318" s="35"/>
      <c r="CA318" s="35"/>
    </row>
    <row r="319" ht="24.75" customHeight="1">
      <c r="A319" s="35"/>
      <c r="B319" s="21">
        <v>310.0</v>
      </c>
      <c r="C319" s="35"/>
      <c r="D319" s="35"/>
      <c r="E319" s="101"/>
      <c r="F319" s="111"/>
      <c r="G319" s="35"/>
      <c r="H319" s="144"/>
      <c r="I319" s="142">
        <v>400.0</v>
      </c>
      <c r="J319" s="541" t="s">
        <v>5759</v>
      </c>
      <c r="K319" s="83">
        <v>200.0</v>
      </c>
      <c r="L319" s="522" t="s">
        <v>5753</v>
      </c>
      <c r="M319" s="35"/>
      <c r="N319" s="35"/>
      <c r="O319" s="35"/>
      <c r="P319" s="35"/>
      <c r="Q319" s="101"/>
      <c r="R319" s="111"/>
      <c r="S319" s="243"/>
      <c r="T319" s="536"/>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101"/>
      <c r="AT319" s="35"/>
      <c r="AU319" s="35"/>
      <c r="AV319" s="35"/>
      <c r="AW319" s="35"/>
      <c r="AX319" s="35"/>
      <c r="AY319" s="101"/>
      <c r="AZ319" s="111"/>
      <c r="BA319" s="35"/>
      <c r="BB319" s="35"/>
      <c r="BC319" s="35"/>
      <c r="BD319" s="35"/>
      <c r="BE319" s="35"/>
      <c r="BF319" s="35"/>
      <c r="BG319" s="243"/>
      <c r="BH319" s="243"/>
      <c r="BI319" s="35"/>
      <c r="BJ319" s="35"/>
      <c r="BK319" s="35"/>
      <c r="BL319" s="35"/>
      <c r="BM319" s="35"/>
      <c r="BN319" s="35"/>
      <c r="BO319" s="35"/>
      <c r="BP319" s="35"/>
      <c r="BQ319" s="35"/>
      <c r="BR319" s="35"/>
      <c r="BS319" s="35"/>
      <c r="BT319" s="35"/>
      <c r="BU319" s="35"/>
      <c r="BV319" s="35"/>
      <c r="BW319" s="35"/>
      <c r="BX319" s="35"/>
      <c r="BY319" s="35"/>
      <c r="BZ319" s="35"/>
      <c r="CA319" s="35"/>
    </row>
    <row r="320" ht="24.75" customHeight="1">
      <c r="A320" s="35"/>
      <c r="B320" s="21">
        <v>311.0</v>
      </c>
      <c r="C320" s="35"/>
      <c r="D320" s="35"/>
      <c r="E320" s="101"/>
      <c r="F320" s="111"/>
      <c r="G320" s="35"/>
      <c r="H320" s="35"/>
      <c r="I320" s="101"/>
      <c r="J320" s="101"/>
      <c r="K320" s="83">
        <v>200.0</v>
      </c>
      <c r="L320" s="522" t="s">
        <v>5757</v>
      </c>
      <c r="M320" s="35"/>
      <c r="N320" s="35"/>
      <c r="O320" s="35"/>
      <c r="P320" s="35"/>
      <c r="Q320" s="101"/>
      <c r="R320" s="111"/>
      <c r="S320" s="243"/>
      <c r="T320" s="536"/>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101"/>
      <c r="AT320" s="35"/>
      <c r="AU320" s="35"/>
      <c r="AV320" s="35"/>
      <c r="AW320" s="35"/>
      <c r="AX320" s="35"/>
      <c r="AY320" s="101"/>
      <c r="AZ320" s="111"/>
      <c r="BA320" s="35"/>
      <c r="BB320" s="35"/>
      <c r="BC320" s="35"/>
      <c r="BD320" s="35"/>
      <c r="BE320" s="35"/>
      <c r="BF320" s="35"/>
      <c r="BG320" s="243"/>
      <c r="BH320" s="243"/>
      <c r="BI320" s="35"/>
      <c r="BJ320" s="35"/>
      <c r="BK320" s="35"/>
      <c r="BL320" s="35"/>
      <c r="BM320" s="35"/>
      <c r="BN320" s="35"/>
      <c r="BO320" s="35"/>
      <c r="BP320" s="35"/>
      <c r="BQ320" s="35"/>
      <c r="BR320" s="35"/>
      <c r="BS320" s="35"/>
      <c r="BT320" s="35"/>
      <c r="BU320" s="35"/>
      <c r="BV320" s="35"/>
      <c r="BW320" s="35"/>
      <c r="BX320" s="35"/>
      <c r="BY320" s="35"/>
      <c r="BZ320" s="35"/>
      <c r="CA320" s="35"/>
    </row>
    <row r="321" ht="24.75" customHeight="1">
      <c r="A321" s="35"/>
      <c r="B321" s="21">
        <v>312.0</v>
      </c>
      <c r="C321" s="35"/>
      <c r="D321" s="35"/>
      <c r="E321" s="101"/>
      <c r="F321" s="111"/>
      <c r="G321" s="35"/>
      <c r="H321" s="35"/>
      <c r="I321" s="101"/>
      <c r="J321" s="101"/>
      <c r="K321" s="83">
        <v>200.0</v>
      </c>
      <c r="L321" s="522" t="s">
        <v>5760</v>
      </c>
      <c r="M321" s="35"/>
      <c r="N321" s="35"/>
      <c r="O321" s="35"/>
      <c r="P321" s="35"/>
      <c r="Q321" s="101"/>
      <c r="R321" s="111"/>
      <c r="S321" s="243"/>
      <c r="T321" s="536"/>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101"/>
      <c r="AT321" s="35"/>
      <c r="AU321" s="35"/>
      <c r="AV321" s="35"/>
      <c r="AW321" s="35"/>
      <c r="AX321" s="35"/>
      <c r="AY321" s="101"/>
      <c r="AZ321" s="111"/>
      <c r="BA321" s="35"/>
      <c r="BB321" s="35"/>
      <c r="BC321" s="35"/>
      <c r="BD321" s="35"/>
      <c r="BE321" s="35"/>
      <c r="BF321" s="35"/>
      <c r="BG321" s="243"/>
      <c r="BH321" s="243"/>
      <c r="BI321" s="35"/>
      <c r="BJ321" s="35"/>
      <c r="BK321" s="35"/>
      <c r="BL321" s="35"/>
      <c r="BM321" s="35"/>
      <c r="BN321" s="35"/>
      <c r="BO321" s="35"/>
      <c r="BP321" s="35"/>
      <c r="BQ321" s="35"/>
      <c r="BR321" s="35"/>
      <c r="BS321" s="35"/>
      <c r="BT321" s="35"/>
      <c r="BU321" s="35"/>
      <c r="BV321" s="35"/>
      <c r="BW321" s="35"/>
      <c r="BX321" s="35"/>
      <c r="BY321" s="35"/>
      <c r="BZ321" s="35"/>
      <c r="CA321" s="35"/>
    </row>
    <row r="322" ht="24.75" customHeight="1">
      <c r="A322" s="35"/>
      <c r="B322" s="21">
        <v>313.0</v>
      </c>
      <c r="C322" s="35"/>
      <c r="D322" s="35"/>
      <c r="E322" s="101"/>
      <c r="F322" s="111"/>
      <c r="G322" s="35"/>
      <c r="H322" s="35"/>
      <c r="I322" s="101"/>
      <c r="J322" s="101"/>
      <c r="K322" s="83">
        <v>200.0</v>
      </c>
      <c r="L322" s="522" t="s">
        <v>5763</v>
      </c>
      <c r="M322" s="35"/>
      <c r="N322" s="35"/>
      <c r="O322" s="35"/>
      <c r="P322" s="35"/>
      <c r="Q322" s="101"/>
      <c r="R322" s="111"/>
      <c r="S322" s="243"/>
      <c r="T322" s="536"/>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101"/>
      <c r="AT322" s="35"/>
      <c r="AU322" s="35"/>
      <c r="AV322" s="35"/>
      <c r="AW322" s="35"/>
      <c r="AX322" s="35"/>
      <c r="AY322" s="101"/>
      <c r="AZ322" s="111"/>
      <c r="BA322" s="35"/>
      <c r="BB322" s="35"/>
      <c r="BC322" s="35"/>
      <c r="BD322" s="35"/>
      <c r="BE322" s="35"/>
      <c r="BF322" s="35"/>
      <c r="BG322" s="243"/>
      <c r="BH322" s="243"/>
      <c r="BI322" s="35"/>
      <c r="BJ322" s="35"/>
      <c r="BK322" s="35"/>
      <c r="BL322" s="35"/>
      <c r="BM322" s="35"/>
      <c r="BN322" s="35"/>
      <c r="BO322" s="35"/>
      <c r="BP322" s="35"/>
      <c r="BQ322" s="35"/>
      <c r="BR322" s="35"/>
      <c r="BS322" s="35"/>
      <c r="BT322" s="35"/>
      <c r="BU322" s="35"/>
      <c r="BV322" s="35"/>
      <c r="BW322" s="35"/>
      <c r="BX322" s="35"/>
      <c r="BY322" s="35"/>
      <c r="BZ322" s="35"/>
      <c r="CA322" s="35"/>
    </row>
    <row r="323" ht="24.75" customHeight="1">
      <c r="A323" s="35"/>
      <c r="B323" s="21">
        <v>314.0</v>
      </c>
      <c r="C323" s="35"/>
      <c r="D323" s="35"/>
      <c r="E323" s="101"/>
      <c r="F323" s="111"/>
      <c r="G323" s="35"/>
      <c r="H323" s="35"/>
      <c r="I323" s="101"/>
      <c r="J323" s="101"/>
      <c r="K323" s="83">
        <v>200.0</v>
      </c>
      <c r="L323" s="522" t="s">
        <v>5766</v>
      </c>
      <c r="M323" s="35"/>
      <c r="N323" s="35"/>
      <c r="O323" s="35"/>
      <c r="P323" s="35"/>
      <c r="Q323" s="101"/>
      <c r="R323" s="111"/>
      <c r="S323" s="243"/>
      <c r="T323" s="536"/>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101"/>
      <c r="AT323" s="35"/>
      <c r="AU323" s="35"/>
      <c r="AV323" s="35"/>
      <c r="AW323" s="35"/>
      <c r="AX323" s="35"/>
      <c r="AY323" s="101"/>
      <c r="AZ323" s="111"/>
      <c r="BA323" s="35"/>
      <c r="BB323" s="35"/>
      <c r="BC323" s="35"/>
      <c r="BD323" s="35"/>
      <c r="BE323" s="35"/>
      <c r="BF323" s="35"/>
      <c r="BG323" s="243"/>
      <c r="BH323" s="243"/>
      <c r="BI323" s="35"/>
      <c r="BJ323" s="35"/>
      <c r="BK323" s="35"/>
      <c r="BL323" s="35"/>
      <c r="BM323" s="35"/>
      <c r="BN323" s="35"/>
      <c r="BO323" s="35"/>
      <c r="BP323" s="35"/>
      <c r="BQ323" s="35"/>
      <c r="BR323" s="35"/>
      <c r="BS323" s="35"/>
      <c r="BT323" s="35"/>
      <c r="BU323" s="35"/>
      <c r="BV323" s="35"/>
      <c r="BW323" s="35"/>
      <c r="BX323" s="35"/>
      <c r="BY323" s="35"/>
      <c r="BZ323" s="35"/>
      <c r="CA323" s="35"/>
    </row>
    <row r="324" ht="24.75" customHeight="1">
      <c r="A324" s="35"/>
      <c r="B324" s="21">
        <v>315.0</v>
      </c>
      <c r="C324" s="35"/>
      <c r="D324" s="35"/>
      <c r="E324" s="101"/>
      <c r="F324" s="111"/>
      <c r="G324" s="35"/>
      <c r="H324" s="35"/>
      <c r="I324" s="101"/>
      <c r="J324" s="101"/>
      <c r="K324" s="83">
        <v>400.0</v>
      </c>
      <c r="L324" s="522" t="s">
        <v>5769</v>
      </c>
      <c r="M324" s="35"/>
      <c r="N324" s="35"/>
      <c r="O324" s="35"/>
      <c r="P324" s="35"/>
      <c r="Q324" s="101"/>
      <c r="R324" s="111"/>
      <c r="S324" s="243"/>
      <c r="T324" s="536"/>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101"/>
      <c r="AT324" s="35"/>
      <c r="AU324" s="35"/>
      <c r="AV324" s="35"/>
      <c r="AW324" s="35"/>
      <c r="AX324" s="35"/>
      <c r="AY324" s="101"/>
      <c r="AZ324" s="111"/>
      <c r="BA324" s="35"/>
      <c r="BB324" s="35"/>
      <c r="BC324" s="35"/>
      <c r="BD324" s="35"/>
      <c r="BE324" s="35"/>
      <c r="BF324" s="35"/>
      <c r="BG324" s="243"/>
      <c r="BH324" s="243"/>
      <c r="BI324" s="35"/>
      <c r="BJ324" s="35"/>
      <c r="BK324" s="35"/>
      <c r="BL324" s="35"/>
      <c r="BM324" s="35"/>
      <c r="BN324" s="35"/>
      <c r="BO324" s="35"/>
      <c r="BP324" s="35"/>
      <c r="BQ324" s="35"/>
      <c r="BR324" s="35"/>
      <c r="BS324" s="35"/>
      <c r="BT324" s="35"/>
      <c r="BU324" s="35"/>
      <c r="BV324" s="35"/>
      <c r="BW324" s="35"/>
      <c r="BX324" s="35"/>
      <c r="BY324" s="35"/>
      <c r="BZ324" s="35"/>
      <c r="CA324" s="35"/>
    </row>
    <row r="325" ht="24.75" customHeight="1">
      <c r="A325" s="35"/>
      <c r="B325" s="21">
        <v>316.0</v>
      </c>
      <c r="C325" s="35"/>
      <c r="D325" s="35"/>
      <c r="E325" s="101"/>
      <c r="F325" s="111"/>
      <c r="G325" s="35"/>
      <c r="H325" s="35"/>
      <c r="I325" s="101"/>
      <c r="J325" s="101"/>
      <c r="K325" s="83">
        <v>400.0</v>
      </c>
      <c r="L325" s="522" t="s">
        <v>5772</v>
      </c>
      <c r="M325" s="35"/>
      <c r="N325" s="35"/>
      <c r="O325" s="35"/>
      <c r="P325" s="35"/>
      <c r="Q325" s="101"/>
      <c r="R325" s="111"/>
      <c r="S325" s="243"/>
      <c r="T325" s="536"/>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101"/>
      <c r="AT325" s="35"/>
      <c r="AU325" s="35"/>
      <c r="AV325" s="35"/>
      <c r="AW325" s="35"/>
      <c r="AX325" s="35"/>
      <c r="AY325" s="101"/>
      <c r="AZ325" s="111"/>
      <c r="BA325" s="35"/>
      <c r="BB325" s="35"/>
      <c r="BC325" s="35"/>
      <c r="BD325" s="35"/>
      <c r="BE325" s="35"/>
      <c r="BF325" s="35"/>
      <c r="BG325" s="243"/>
      <c r="BH325" s="243"/>
      <c r="BI325" s="35"/>
      <c r="BJ325" s="35"/>
      <c r="BK325" s="35"/>
      <c r="BL325" s="35"/>
      <c r="BM325" s="35"/>
      <c r="BN325" s="35"/>
      <c r="BO325" s="35"/>
      <c r="BP325" s="35"/>
      <c r="BQ325" s="35"/>
      <c r="BR325" s="35"/>
      <c r="BS325" s="35"/>
      <c r="BT325" s="35"/>
      <c r="BU325" s="35"/>
      <c r="BV325" s="35"/>
      <c r="BW325" s="35"/>
      <c r="BX325" s="35"/>
      <c r="BY325" s="35"/>
      <c r="BZ325" s="35"/>
      <c r="CA325" s="35"/>
    </row>
    <row r="326" ht="24.75" customHeight="1">
      <c r="A326" s="35"/>
      <c r="B326" s="21">
        <v>317.0</v>
      </c>
      <c r="C326" s="35"/>
      <c r="D326" s="35"/>
      <c r="E326" s="101"/>
      <c r="F326" s="111"/>
      <c r="G326" s="35"/>
      <c r="H326" s="35"/>
      <c r="I326" s="101"/>
      <c r="J326" s="101"/>
      <c r="K326" s="83">
        <v>500.0</v>
      </c>
      <c r="L326" s="522" t="s">
        <v>5775</v>
      </c>
      <c r="M326" s="35"/>
      <c r="N326" s="35"/>
      <c r="O326" s="35"/>
      <c r="P326" s="35"/>
      <c r="Q326" s="101"/>
      <c r="R326" s="111"/>
      <c r="S326" s="243"/>
      <c r="T326" s="536"/>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101"/>
      <c r="AT326" s="35"/>
      <c r="AU326" s="35"/>
      <c r="AV326" s="35"/>
      <c r="AW326" s="35"/>
      <c r="AX326" s="35"/>
      <c r="AY326" s="101"/>
      <c r="AZ326" s="111"/>
      <c r="BA326" s="35"/>
      <c r="BB326" s="35"/>
      <c r="BC326" s="35"/>
      <c r="BD326" s="35"/>
      <c r="BE326" s="35"/>
      <c r="BF326" s="35"/>
      <c r="BG326" s="243"/>
      <c r="BH326" s="243"/>
      <c r="BI326" s="35"/>
      <c r="BJ326" s="35"/>
      <c r="BK326" s="35"/>
      <c r="BL326" s="35"/>
      <c r="BM326" s="35"/>
      <c r="BN326" s="35"/>
      <c r="BO326" s="35"/>
      <c r="BP326" s="35"/>
      <c r="BQ326" s="35"/>
      <c r="BR326" s="35"/>
      <c r="BS326" s="35"/>
      <c r="BT326" s="35"/>
      <c r="BU326" s="35"/>
      <c r="BV326" s="35"/>
      <c r="BW326" s="35"/>
      <c r="BX326" s="35"/>
      <c r="BY326" s="35"/>
      <c r="BZ326" s="35"/>
      <c r="CA326" s="35"/>
    </row>
    <row r="327" ht="24.75" customHeight="1">
      <c r="A327" s="35"/>
      <c r="B327" s="21">
        <v>318.0</v>
      </c>
      <c r="C327" s="35"/>
      <c r="D327" s="35"/>
      <c r="E327" s="101"/>
      <c r="F327" s="111"/>
      <c r="G327" s="35"/>
      <c r="H327" s="35"/>
      <c r="I327" s="101"/>
      <c r="J327" s="101"/>
      <c r="K327" s="83">
        <v>500.0</v>
      </c>
      <c r="L327" s="522" t="s">
        <v>5778</v>
      </c>
      <c r="M327" s="35"/>
      <c r="N327" s="35"/>
      <c r="O327" s="35"/>
      <c r="P327" s="35"/>
      <c r="Q327" s="101"/>
      <c r="R327" s="111"/>
      <c r="S327" s="243"/>
      <c r="T327" s="536"/>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101"/>
      <c r="AT327" s="35"/>
      <c r="AU327" s="35"/>
      <c r="AV327" s="35"/>
      <c r="AW327" s="35"/>
      <c r="AX327" s="35"/>
      <c r="AY327" s="101"/>
      <c r="AZ327" s="111"/>
      <c r="BA327" s="35"/>
      <c r="BB327" s="35"/>
      <c r="BC327" s="35"/>
      <c r="BD327" s="35"/>
      <c r="BE327" s="35"/>
      <c r="BF327" s="35"/>
      <c r="BG327" s="243"/>
      <c r="BH327" s="243"/>
      <c r="BI327" s="35"/>
      <c r="BJ327" s="35"/>
      <c r="BK327" s="35"/>
      <c r="BL327" s="35"/>
      <c r="BM327" s="35"/>
      <c r="BN327" s="35"/>
      <c r="BO327" s="35"/>
      <c r="BP327" s="35"/>
      <c r="BQ327" s="35"/>
      <c r="BR327" s="35"/>
      <c r="BS327" s="35"/>
      <c r="BT327" s="35"/>
      <c r="BU327" s="35"/>
      <c r="BV327" s="35"/>
      <c r="BW327" s="35"/>
      <c r="BX327" s="35"/>
      <c r="BY327" s="35"/>
      <c r="BZ327" s="35"/>
      <c r="CA327" s="35"/>
    </row>
    <row r="328" ht="24.75" customHeight="1">
      <c r="A328" s="35"/>
      <c r="B328" s="21">
        <v>319.0</v>
      </c>
      <c r="C328" s="35"/>
      <c r="D328" s="35"/>
      <c r="E328" s="101"/>
      <c r="F328" s="111"/>
      <c r="G328" s="35"/>
      <c r="H328" s="35"/>
      <c r="I328" s="101"/>
      <c r="J328" s="101"/>
      <c r="K328" s="83">
        <v>500.0</v>
      </c>
      <c r="L328" s="522" t="s">
        <v>5780</v>
      </c>
      <c r="M328" s="35"/>
      <c r="N328" s="35"/>
      <c r="O328" s="35"/>
      <c r="P328" s="35"/>
      <c r="Q328" s="101"/>
      <c r="R328" s="111"/>
      <c r="S328" s="243"/>
      <c r="T328" s="536"/>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101"/>
      <c r="AT328" s="35"/>
      <c r="AU328" s="35"/>
      <c r="AV328" s="35"/>
      <c r="AW328" s="35"/>
      <c r="AX328" s="35"/>
      <c r="AY328" s="101"/>
      <c r="AZ328" s="111"/>
      <c r="BA328" s="35"/>
      <c r="BB328" s="35"/>
      <c r="BC328" s="35"/>
      <c r="BD328" s="35"/>
      <c r="BE328" s="35"/>
      <c r="BF328" s="35"/>
      <c r="BG328" s="243"/>
      <c r="BH328" s="243"/>
      <c r="BI328" s="35"/>
      <c r="BJ328" s="35"/>
      <c r="BK328" s="35"/>
      <c r="BL328" s="35"/>
      <c r="BM328" s="35"/>
      <c r="BN328" s="35"/>
      <c r="BO328" s="35"/>
      <c r="BP328" s="35"/>
      <c r="BQ328" s="35"/>
      <c r="BR328" s="35"/>
      <c r="BS328" s="35"/>
      <c r="BT328" s="35"/>
      <c r="BU328" s="35"/>
      <c r="BV328" s="35"/>
      <c r="BW328" s="35"/>
      <c r="BX328" s="35"/>
      <c r="BY328" s="35"/>
      <c r="BZ328" s="35"/>
      <c r="CA328" s="35"/>
    </row>
    <row r="329" ht="24.75" customHeight="1">
      <c r="A329" s="35"/>
      <c r="B329" s="21">
        <v>320.0</v>
      </c>
      <c r="C329" s="35"/>
      <c r="D329" s="35"/>
      <c r="E329" s="101"/>
      <c r="F329" s="111"/>
      <c r="G329" s="35"/>
      <c r="H329" s="35"/>
      <c r="I329" s="101"/>
      <c r="J329" s="101"/>
      <c r="K329" s="83">
        <v>500.0</v>
      </c>
      <c r="L329" s="522" t="s">
        <v>5782</v>
      </c>
      <c r="M329" s="35"/>
      <c r="N329" s="35"/>
      <c r="O329" s="35"/>
      <c r="P329" s="35"/>
      <c r="Q329" s="101"/>
      <c r="R329" s="111"/>
      <c r="S329" s="243"/>
      <c r="T329" s="536"/>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101"/>
      <c r="AT329" s="35"/>
      <c r="AU329" s="35"/>
      <c r="AV329" s="35"/>
      <c r="AW329" s="35"/>
      <c r="AX329" s="35"/>
      <c r="AY329" s="101"/>
      <c r="AZ329" s="111"/>
      <c r="BA329" s="35"/>
      <c r="BB329" s="35"/>
      <c r="BC329" s="35"/>
      <c r="BD329" s="35"/>
      <c r="BE329" s="35"/>
      <c r="BF329" s="35"/>
      <c r="BG329" s="243"/>
      <c r="BH329" s="243"/>
      <c r="BI329" s="35"/>
      <c r="BJ329" s="35"/>
      <c r="BK329" s="35"/>
      <c r="BL329" s="35"/>
      <c r="BM329" s="35"/>
      <c r="BN329" s="35"/>
      <c r="BO329" s="35"/>
      <c r="BP329" s="35"/>
      <c r="BQ329" s="35"/>
      <c r="BR329" s="35"/>
      <c r="BS329" s="35"/>
      <c r="BT329" s="35"/>
      <c r="BU329" s="35"/>
      <c r="BV329" s="35"/>
      <c r="BW329" s="35"/>
      <c r="BX329" s="35"/>
      <c r="BY329" s="35"/>
      <c r="BZ329" s="35"/>
      <c r="CA329" s="35"/>
    </row>
    <row r="330" ht="24.75" customHeight="1">
      <c r="A330" s="35"/>
      <c r="B330" s="21">
        <v>321.0</v>
      </c>
      <c r="C330" s="35"/>
      <c r="D330" s="35"/>
      <c r="E330" s="101"/>
      <c r="F330" s="111"/>
      <c r="G330" s="35"/>
      <c r="H330" s="35"/>
      <c r="I330" s="101"/>
      <c r="J330" s="101"/>
      <c r="K330" s="83">
        <v>500.0</v>
      </c>
      <c r="L330" s="522" t="s">
        <v>5784</v>
      </c>
      <c r="M330" s="35"/>
      <c r="N330" s="35"/>
      <c r="O330" s="35"/>
      <c r="P330" s="35"/>
      <c r="Q330" s="101"/>
      <c r="R330" s="111"/>
      <c r="S330" s="243"/>
      <c r="T330" s="536"/>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101"/>
      <c r="AT330" s="35"/>
      <c r="AU330" s="35"/>
      <c r="AV330" s="35"/>
      <c r="AW330" s="35"/>
      <c r="AX330" s="35"/>
      <c r="AY330" s="101"/>
      <c r="AZ330" s="111"/>
      <c r="BA330" s="35"/>
      <c r="BB330" s="35"/>
      <c r="BC330" s="35"/>
      <c r="BD330" s="35"/>
      <c r="BE330" s="35"/>
      <c r="BF330" s="35"/>
      <c r="BG330" s="243"/>
      <c r="BH330" s="243"/>
      <c r="BI330" s="35"/>
      <c r="BJ330" s="35"/>
      <c r="BK330" s="35"/>
      <c r="BL330" s="35"/>
      <c r="BM330" s="35"/>
      <c r="BN330" s="35"/>
      <c r="BO330" s="35"/>
      <c r="BP330" s="35"/>
      <c r="BQ330" s="35"/>
      <c r="BR330" s="35"/>
      <c r="BS330" s="35"/>
      <c r="BT330" s="35"/>
      <c r="BU330" s="35"/>
      <c r="BV330" s="35"/>
      <c r="BW330" s="35"/>
      <c r="BX330" s="35"/>
      <c r="BY330" s="35"/>
      <c r="BZ330" s="35"/>
      <c r="CA330" s="35"/>
    </row>
    <row r="331" ht="24.75" customHeight="1">
      <c r="A331" s="35"/>
      <c r="B331" s="21">
        <v>322.0</v>
      </c>
      <c r="C331" s="35"/>
      <c r="D331" s="35"/>
      <c r="E331" s="101"/>
      <c r="F331" s="111"/>
      <c r="G331" s="35"/>
      <c r="H331" s="35"/>
      <c r="I331" s="101"/>
      <c r="J331" s="101"/>
      <c r="K331" s="83">
        <v>600.0</v>
      </c>
      <c r="L331" s="522" t="s">
        <v>5787</v>
      </c>
      <c r="M331" s="35"/>
      <c r="N331" s="35"/>
      <c r="O331" s="35"/>
      <c r="P331" s="35"/>
      <c r="Q331" s="101"/>
      <c r="R331" s="111"/>
      <c r="S331" s="243"/>
      <c r="T331" s="536"/>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101"/>
      <c r="AT331" s="35"/>
      <c r="AU331" s="35"/>
      <c r="AV331" s="35"/>
      <c r="AW331" s="35"/>
      <c r="AX331" s="35"/>
      <c r="AY331" s="101"/>
      <c r="AZ331" s="111"/>
      <c r="BA331" s="35"/>
      <c r="BB331" s="35"/>
      <c r="BC331" s="35"/>
      <c r="BD331" s="35"/>
      <c r="BE331" s="35"/>
      <c r="BF331" s="35"/>
      <c r="BG331" s="243"/>
      <c r="BH331" s="243"/>
      <c r="BI331" s="35"/>
      <c r="BJ331" s="35"/>
      <c r="BK331" s="35"/>
      <c r="BL331" s="35"/>
      <c r="BM331" s="35"/>
      <c r="BN331" s="35"/>
      <c r="BO331" s="35"/>
      <c r="BP331" s="35"/>
      <c r="BQ331" s="35"/>
      <c r="BR331" s="35"/>
      <c r="BS331" s="35"/>
      <c r="BT331" s="35"/>
      <c r="BU331" s="35"/>
      <c r="BV331" s="35"/>
      <c r="BW331" s="35"/>
      <c r="BX331" s="35"/>
      <c r="BY331" s="35"/>
      <c r="BZ331" s="35"/>
      <c r="CA331" s="35"/>
    </row>
    <row r="332" ht="24.75" customHeight="1">
      <c r="A332" s="35"/>
      <c r="B332" s="21">
        <v>323.0</v>
      </c>
      <c r="C332" s="35"/>
      <c r="D332" s="35"/>
      <c r="E332" s="101"/>
      <c r="F332" s="111"/>
      <c r="G332" s="35"/>
      <c r="H332" s="35"/>
      <c r="I332" s="101"/>
      <c r="J332" s="101"/>
      <c r="K332" s="83">
        <v>600.0</v>
      </c>
      <c r="L332" s="522" t="s">
        <v>5790</v>
      </c>
      <c r="M332" s="35"/>
      <c r="N332" s="35"/>
      <c r="O332" s="35"/>
      <c r="P332" s="35"/>
      <c r="Q332" s="101"/>
      <c r="R332" s="111"/>
      <c r="S332" s="243"/>
      <c r="T332" s="536"/>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101"/>
      <c r="AT332" s="35"/>
      <c r="AU332" s="35"/>
      <c r="AV332" s="35"/>
      <c r="AW332" s="35"/>
      <c r="AX332" s="35"/>
      <c r="AY332" s="101"/>
      <c r="AZ332" s="111"/>
      <c r="BA332" s="35"/>
      <c r="BB332" s="35"/>
      <c r="BC332" s="35"/>
      <c r="BD332" s="35"/>
      <c r="BE332" s="35"/>
      <c r="BF332" s="35"/>
      <c r="BG332" s="243"/>
      <c r="BH332" s="243"/>
      <c r="BI332" s="35"/>
      <c r="BJ332" s="35"/>
      <c r="BK332" s="35"/>
      <c r="BL332" s="35"/>
      <c r="BM332" s="35"/>
      <c r="BN332" s="35"/>
      <c r="BO332" s="35"/>
      <c r="BP332" s="35"/>
      <c r="BQ332" s="35"/>
      <c r="BR332" s="35"/>
      <c r="BS332" s="35"/>
      <c r="BT332" s="35"/>
      <c r="BU332" s="35"/>
      <c r="BV332" s="35"/>
      <c r="BW332" s="35"/>
      <c r="BX332" s="35"/>
      <c r="BY332" s="35"/>
      <c r="BZ332" s="35"/>
      <c r="CA332" s="35"/>
    </row>
    <row r="333" ht="24.75" customHeight="1">
      <c r="A333" s="35"/>
      <c r="B333" s="21">
        <v>324.0</v>
      </c>
      <c r="C333" s="35"/>
      <c r="D333" s="35"/>
      <c r="E333" s="101"/>
      <c r="F333" s="111"/>
      <c r="G333" s="35"/>
      <c r="H333" s="35"/>
      <c r="I333" s="101"/>
      <c r="J333" s="101"/>
      <c r="K333" s="83">
        <v>500.0</v>
      </c>
      <c r="L333" s="522" t="s">
        <v>5793</v>
      </c>
      <c r="M333" s="35"/>
      <c r="N333" s="35"/>
      <c r="O333" s="35"/>
      <c r="P333" s="35"/>
      <c r="Q333" s="101"/>
      <c r="R333" s="111"/>
      <c r="S333" s="243"/>
      <c r="T333" s="536"/>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101"/>
      <c r="AT333" s="35"/>
      <c r="AU333" s="35"/>
      <c r="AV333" s="35"/>
      <c r="AW333" s="35"/>
      <c r="AX333" s="35"/>
      <c r="AY333" s="101"/>
      <c r="AZ333" s="111"/>
      <c r="BA333" s="35"/>
      <c r="BB333" s="35"/>
      <c r="BC333" s="35"/>
      <c r="BD333" s="35"/>
      <c r="BE333" s="35"/>
      <c r="BF333" s="35"/>
      <c r="BG333" s="243"/>
      <c r="BH333" s="243"/>
      <c r="BI333" s="35"/>
      <c r="BJ333" s="35"/>
      <c r="BK333" s="35"/>
      <c r="BL333" s="35"/>
      <c r="BM333" s="35"/>
      <c r="BN333" s="35"/>
      <c r="BO333" s="35"/>
      <c r="BP333" s="35"/>
      <c r="BQ333" s="35"/>
      <c r="BR333" s="35"/>
      <c r="BS333" s="35"/>
      <c r="BT333" s="35"/>
      <c r="BU333" s="35"/>
      <c r="BV333" s="35"/>
      <c r="BW333" s="35"/>
      <c r="BX333" s="35"/>
      <c r="BY333" s="35"/>
      <c r="BZ333" s="35"/>
      <c r="CA333" s="35"/>
    </row>
    <row r="334" ht="24.75" customHeight="1">
      <c r="A334" s="35"/>
      <c r="B334" s="21">
        <v>325.0</v>
      </c>
      <c r="C334" s="35"/>
      <c r="D334" s="35"/>
      <c r="E334" s="101"/>
      <c r="F334" s="111"/>
      <c r="G334" s="35"/>
      <c r="H334" s="35"/>
      <c r="I334" s="101"/>
      <c r="J334" s="101"/>
      <c r="K334" s="83">
        <v>700.0</v>
      </c>
      <c r="L334" s="522" t="s">
        <v>5796</v>
      </c>
      <c r="M334" s="35"/>
      <c r="N334" s="35"/>
      <c r="O334" s="35"/>
      <c r="P334" s="35"/>
      <c r="Q334" s="101"/>
      <c r="R334" s="111"/>
      <c r="S334" s="243"/>
      <c r="T334" s="536"/>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101"/>
      <c r="AT334" s="35"/>
      <c r="AU334" s="35"/>
      <c r="AV334" s="35"/>
      <c r="AW334" s="35"/>
      <c r="AX334" s="35"/>
      <c r="AY334" s="101"/>
      <c r="AZ334" s="111"/>
      <c r="BA334" s="35"/>
      <c r="BB334" s="35"/>
      <c r="BC334" s="35"/>
      <c r="BD334" s="35"/>
      <c r="BE334" s="35"/>
      <c r="BF334" s="35"/>
      <c r="BG334" s="243"/>
      <c r="BH334" s="243"/>
      <c r="BI334" s="35"/>
      <c r="BJ334" s="35"/>
      <c r="BK334" s="35"/>
      <c r="BL334" s="35"/>
      <c r="BM334" s="35"/>
      <c r="BN334" s="35"/>
      <c r="BO334" s="35"/>
      <c r="BP334" s="35"/>
      <c r="BQ334" s="35"/>
      <c r="BR334" s="35"/>
      <c r="BS334" s="35"/>
      <c r="BT334" s="35"/>
      <c r="BU334" s="35"/>
      <c r="BV334" s="35"/>
      <c r="BW334" s="35"/>
      <c r="BX334" s="35"/>
      <c r="BY334" s="35"/>
      <c r="BZ334" s="35"/>
      <c r="CA334" s="35"/>
    </row>
    <row r="335" ht="24.75" customHeight="1">
      <c r="A335" s="35"/>
      <c r="B335" s="21">
        <v>326.0</v>
      </c>
      <c r="C335" s="35"/>
      <c r="D335" s="35"/>
      <c r="E335" s="101"/>
      <c r="F335" s="111"/>
      <c r="G335" s="35"/>
      <c r="H335" s="35"/>
      <c r="I335" s="101"/>
      <c r="J335" s="101"/>
      <c r="K335" s="83">
        <v>500.0</v>
      </c>
      <c r="L335" s="522" t="s">
        <v>5799</v>
      </c>
      <c r="M335" s="35"/>
      <c r="N335" s="35"/>
      <c r="O335" s="35"/>
      <c r="P335" s="35"/>
      <c r="Q335" s="101"/>
      <c r="R335" s="111"/>
      <c r="S335" s="243"/>
      <c r="T335" s="536"/>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101"/>
      <c r="AT335" s="35"/>
      <c r="AU335" s="35"/>
      <c r="AV335" s="35"/>
      <c r="AW335" s="35"/>
      <c r="AX335" s="35"/>
      <c r="AY335" s="101"/>
      <c r="AZ335" s="111"/>
      <c r="BA335" s="35"/>
      <c r="BB335" s="35"/>
      <c r="BC335" s="35"/>
      <c r="BD335" s="35"/>
      <c r="BE335" s="35"/>
      <c r="BF335" s="35"/>
      <c r="BG335" s="243"/>
      <c r="BH335" s="243"/>
      <c r="BI335" s="35"/>
      <c r="BJ335" s="35"/>
      <c r="BK335" s="35"/>
      <c r="BL335" s="35"/>
      <c r="BM335" s="35"/>
      <c r="BN335" s="35"/>
      <c r="BO335" s="35"/>
      <c r="BP335" s="35"/>
      <c r="BQ335" s="35"/>
      <c r="BR335" s="35"/>
      <c r="BS335" s="35"/>
      <c r="BT335" s="35"/>
      <c r="BU335" s="35"/>
      <c r="BV335" s="35"/>
      <c r="BW335" s="35"/>
      <c r="BX335" s="35"/>
      <c r="BY335" s="35"/>
      <c r="BZ335" s="35"/>
      <c r="CA335" s="35"/>
    </row>
    <row r="336" ht="24.75" customHeight="1">
      <c r="A336" s="35"/>
      <c r="B336" s="21">
        <v>327.0</v>
      </c>
      <c r="C336" s="35"/>
      <c r="D336" s="35"/>
      <c r="E336" s="101"/>
      <c r="F336" s="111"/>
      <c r="G336" s="35"/>
      <c r="H336" s="35"/>
      <c r="I336" s="101"/>
      <c r="J336" s="101"/>
      <c r="K336" s="83">
        <v>500.0</v>
      </c>
      <c r="L336" s="522" t="s">
        <v>5802</v>
      </c>
      <c r="M336" s="35"/>
      <c r="N336" s="35"/>
      <c r="O336" s="35"/>
      <c r="P336" s="35"/>
      <c r="Q336" s="101"/>
      <c r="R336" s="111"/>
      <c r="S336" s="243"/>
      <c r="T336" s="536"/>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101"/>
      <c r="AT336" s="35"/>
      <c r="AU336" s="35"/>
      <c r="AV336" s="35"/>
      <c r="AW336" s="35"/>
      <c r="AX336" s="35"/>
      <c r="AY336" s="101"/>
      <c r="AZ336" s="111"/>
      <c r="BA336" s="35"/>
      <c r="BB336" s="35"/>
      <c r="BC336" s="35"/>
      <c r="BD336" s="35"/>
      <c r="BE336" s="35"/>
      <c r="BF336" s="35"/>
      <c r="BG336" s="243"/>
      <c r="BH336" s="243"/>
      <c r="BI336" s="35"/>
      <c r="BJ336" s="35"/>
      <c r="BK336" s="35"/>
      <c r="BL336" s="35"/>
      <c r="BM336" s="35"/>
      <c r="BN336" s="35"/>
      <c r="BO336" s="35"/>
      <c r="BP336" s="35"/>
      <c r="BQ336" s="35"/>
      <c r="BR336" s="35"/>
      <c r="BS336" s="35"/>
      <c r="BT336" s="35"/>
      <c r="BU336" s="35"/>
      <c r="BV336" s="35"/>
      <c r="BW336" s="35"/>
      <c r="BX336" s="35"/>
      <c r="BY336" s="35"/>
      <c r="BZ336" s="35"/>
      <c r="CA336" s="35"/>
    </row>
    <row r="337" ht="24.75" customHeight="1">
      <c r="A337" s="35"/>
      <c r="B337" s="21">
        <v>328.0</v>
      </c>
      <c r="C337" s="35"/>
      <c r="D337" s="35"/>
      <c r="E337" s="101"/>
      <c r="F337" s="111"/>
      <c r="G337" s="35"/>
      <c r="H337" s="35"/>
      <c r="I337" s="101"/>
      <c r="J337" s="101"/>
      <c r="K337" s="83">
        <v>600.0</v>
      </c>
      <c r="L337" s="522" t="s">
        <v>5805</v>
      </c>
      <c r="M337" s="35"/>
      <c r="N337" s="35"/>
      <c r="O337" s="35"/>
      <c r="P337" s="35"/>
      <c r="Q337" s="101"/>
      <c r="R337" s="111"/>
      <c r="S337" s="243"/>
      <c r="T337" s="536"/>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101"/>
      <c r="AT337" s="35"/>
      <c r="AU337" s="35"/>
      <c r="AV337" s="35"/>
      <c r="AW337" s="35"/>
      <c r="AX337" s="35"/>
      <c r="AY337" s="101"/>
      <c r="AZ337" s="111"/>
      <c r="BA337" s="35"/>
      <c r="BB337" s="35"/>
      <c r="BC337" s="35"/>
      <c r="BD337" s="35"/>
      <c r="BE337" s="35"/>
      <c r="BF337" s="35"/>
      <c r="BG337" s="243"/>
      <c r="BH337" s="243"/>
      <c r="BI337" s="35"/>
      <c r="BJ337" s="35"/>
      <c r="BK337" s="35"/>
      <c r="BL337" s="35"/>
      <c r="BM337" s="35"/>
      <c r="BN337" s="35"/>
      <c r="BO337" s="35"/>
      <c r="BP337" s="35"/>
      <c r="BQ337" s="35"/>
      <c r="BR337" s="35"/>
      <c r="BS337" s="35"/>
      <c r="BT337" s="35"/>
      <c r="BU337" s="35"/>
      <c r="BV337" s="35"/>
      <c r="BW337" s="35"/>
      <c r="BX337" s="35"/>
      <c r="BY337" s="35"/>
      <c r="BZ337" s="35"/>
      <c r="CA337" s="35"/>
    </row>
    <row r="338" ht="24.75" customHeight="1">
      <c r="A338" s="35"/>
      <c r="B338" s="21">
        <v>329.0</v>
      </c>
      <c r="C338" s="35"/>
      <c r="D338" s="35"/>
      <c r="E338" s="101"/>
      <c r="F338" s="111"/>
      <c r="G338" s="35"/>
      <c r="H338" s="35"/>
      <c r="I338" s="101"/>
      <c r="J338" s="101"/>
      <c r="K338" s="83">
        <v>300.0</v>
      </c>
      <c r="L338" s="522" t="s">
        <v>5808</v>
      </c>
      <c r="M338" s="35"/>
      <c r="N338" s="35"/>
      <c r="O338" s="35"/>
      <c r="P338" s="35"/>
      <c r="Q338" s="101"/>
      <c r="R338" s="111"/>
      <c r="S338" s="243"/>
      <c r="T338" s="536"/>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101"/>
      <c r="AT338" s="35"/>
      <c r="AU338" s="35"/>
      <c r="AV338" s="35"/>
      <c r="AW338" s="35"/>
      <c r="AX338" s="35"/>
      <c r="AY338" s="101"/>
      <c r="AZ338" s="111"/>
      <c r="BA338" s="35"/>
      <c r="BB338" s="35"/>
      <c r="BC338" s="35"/>
      <c r="BD338" s="35"/>
      <c r="BE338" s="35"/>
      <c r="BF338" s="35"/>
      <c r="BG338" s="243"/>
      <c r="BH338" s="243"/>
      <c r="BI338" s="35"/>
      <c r="BJ338" s="35"/>
      <c r="BK338" s="35"/>
      <c r="BL338" s="35"/>
      <c r="BM338" s="35"/>
      <c r="BN338" s="35"/>
      <c r="BO338" s="35"/>
      <c r="BP338" s="35"/>
      <c r="BQ338" s="35"/>
      <c r="BR338" s="35"/>
      <c r="BS338" s="35"/>
      <c r="BT338" s="35"/>
      <c r="BU338" s="35"/>
      <c r="BV338" s="35"/>
      <c r="BW338" s="35"/>
      <c r="BX338" s="35"/>
      <c r="BY338" s="35"/>
      <c r="BZ338" s="35"/>
      <c r="CA338" s="35"/>
    </row>
    <row r="339" ht="24.75" customHeight="1">
      <c r="A339" s="35"/>
      <c r="B339" s="21">
        <v>330.0</v>
      </c>
      <c r="C339" s="35"/>
      <c r="D339" s="35"/>
      <c r="E339" s="101"/>
      <c r="F339" s="111"/>
      <c r="G339" s="35"/>
      <c r="H339" s="35"/>
      <c r="I339" s="101"/>
      <c r="J339" s="101"/>
      <c r="K339" s="83">
        <v>300.0</v>
      </c>
      <c r="L339" s="522" t="s">
        <v>5810</v>
      </c>
      <c r="M339" s="35"/>
      <c r="N339" s="35"/>
      <c r="O339" s="35"/>
      <c r="P339" s="35"/>
      <c r="Q339" s="101"/>
      <c r="R339" s="111"/>
      <c r="S339" s="243"/>
      <c r="T339" s="536"/>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101"/>
      <c r="AT339" s="35"/>
      <c r="AU339" s="35"/>
      <c r="AV339" s="35"/>
      <c r="AW339" s="35"/>
      <c r="AX339" s="35"/>
      <c r="AY339" s="101"/>
      <c r="AZ339" s="111"/>
      <c r="BA339" s="35"/>
      <c r="BB339" s="35"/>
      <c r="BC339" s="35"/>
      <c r="BD339" s="35"/>
      <c r="BE339" s="35"/>
      <c r="BF339" s="35"/>
      <c r="BG339" s="243"/>
      <c r="BH339" s="243"/>
      <c r="BI339" s="35"/>
      <c r="BJ339" s="35"/>
      <c r="BK339" s="35"/>
      <c r="BL339" s="35"/>
      <c r="BM339" s="35"/>
      <c r="BN339" s="35"/>
      <c r="BO339" s="35"/>
      <c r="BP339" s="35"/>
      <c r="BQ339" s="35"/>
      <c r="BR339" s="35"/>
      <c r="BS339" s="35"/>
      <c r="BT339" s="35"/>
      <c r="BU339" s="35"/>
      <c r="BV339" s="35"/>
      <c r="BW339" s="35"/>
      <c r="BX339" s="35"/>
      <c r="BY339" s="35"/>
      <c r="BZ339" s="35"/>
      <c r="CA339" s="35"/>
    </row>
    <row r="340" ht="24.75" customHeight="1">
      <c r="A340" s="35"/>
      <c r="B340" s="21">
        <v>331.0</v>
      </c>
      <c r="C340" s="35"/>
      <c r="D340" s="35"/>
      <c r="E340" s="101"/>
      <c r="F340" s="111"/>
      <c r="G340" s="35"/>
      <c r="H340" s="35"/>
      <c r="I340" s="101"/>
      <c r="J340" s="101"/>
      <c r="K340" s="83">
        <v>300.0</v>
      </c>
      <c r="L340" s="522" t="s">
        <v>5813</v>
      </c>
      <c r="M340" s="35"/>
      <c r="N340" s="35"/>
      <c r="O340" s="35"/>
      <c r="P340" s="35"/>
      <c r="Q340" s="101"/>
      <c r="R340" s="111"/>
      <c r="S340" s="243"/>
      <c r="T340" s="536"/>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101"/>
      <c r="AT340" s="35"/>
      <c r="AU340" s="35"/>
      <c r="AV340" s="35"/>
      <c r="AW340" s="35"/>
      <c r="AX340" s="35"/>
      <c r="AY340" s="101"/>
      <c r="AZ340" s="111"/>
      <c r="BA340" s="35"/>
      <c r="BB340" s="35"/>
      <c r="BC340" s="35"/>
      <c r="BD340" s="35"/>
      <c r="BE340" s="35"/>
      <c r="BF340" s="35"/>
      <c r="BG340" s="243"/>
      <c r="BH340" s="243"/>
      <c r="BI340" s="35"/>
      <c r="BJ340" s="35"/>
      <c r="BK340" s="35"/>
      <c r="BL340" s="35"/>
      <c r="BM340" s="35"/>
      <c r="BN340" s="35"/>
      <c r="BO340" s="35"/>
      <c r="BP340" s="35"/>
      <c r="BQ340" s="35"/>
      <c r="BR340" s="35"/>
      <c r="BS340" s="35"/>
      <c r="BT340" s="35"/>
      <c r="BU340" s="35"/>
      <c r="BV340" s="35"/>
      <c r="BW340" s="35"/>
      <c r="BX340" s="35"/>
      <c r="BY340" s="35"/>
      <c r="BZ340" s="35"/>
      <c r="CA340" s="35"/>
    </row>
    <row r="341" ht="24.75" customHeight="1">
      <c r="A341" s="35"/>
      <c r="B341" s="21">
        <v>332.0</v>
      </c>
      <c r="C341" s="35"/>
      <c r="D341" s="35"/>
      <c r="E341" s="101"/>
      <c r="F341" s="111"/>
      <c r="G341" s="35"/>
      <c r="H341" s="35"/>
      <c r="I341" s="101"/>
      <c r="J341" s="101"/>
      <c r="K341" s="83">
        <v>200.0</v>
      </c>
      <c r="L341" s="522" t="s">
        <v>5816</v>
      </c>
      <c r="M341" s="35"/>
      <c r="N341" s="35"/>
      <c r="O341" s="35"/>
      <c r="P341" s="35"/>
      <c r="Q341" s="101"/>
      <c r="R341" s="111"/>
      <c r="S341" s="243"/>
      <c r="T341" s="536"/>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101"/>
      <c r="AT341" s="35"/>
      <c r="AU341" s="35"/>
      <c r="AV341" s="35"/>
      <c r="AW341" s="35"/>
      <c r="AX341" s="35"/>
      <c r="AY341" s="101"/>
      <c r="AZ341" s="111"/>
      <c r="BA341" s="35"/>
      <c r="BB341" s="35"/>
      <c r="BC341" s="35"/>
      <c r="BD341" s="35"/>
      <c r="BE341" s="35"/>
      <c r="BF341" s="35"/>
      <c r="BG341" s="243"/>
      <c r="BH341" s="243"/>
      <c r="BI341" s="35"/>
      <c r="BJ341" s="35"/>
      <c r="BK341" s="35"/>
      <c r="BL341" s="35"/>
      <c r="BM341" s="35"/>
      <c r="BN341" s="35"/>
      <c r="BO341" s="35"/>
      <c r="BP341" s="35"/>
      <c r="BQ341" s="35"/>
      <c r="BR341" s="35"/>
      <c r="BS341" s="35"/>
      <c r="BT341" s="35"/>
      <c r="BU341" s="35"/>
      <c r="BV341" s="35"/>
      <c r="BW341" s="35"/>
      <c r="BX341" s="35"/>
      <c r="BY341" s="35"/>
      <c r="BZ341" s="35"/>
      <c r="CA341" s="35"/>
    </row>
    <row r="342" ht="24.75" customHeight="1">
      <c r="A342" s="35"/>
      <c r="B342" s="21">
        <v>333.0</v>
      </c>
      <c r="C342" s="35"/>
      <c r="D342" s="35"/>
      <c r="E342" s="101"/>
      <c r="F342" s="111"/>
      <c r="G342" s="35"/>
      <c r="H342" s="35"/>
      <c r="I342" s="101"/>
      <c r="J342" s="101"/>
      <c r="K342" s="83">
        <v>200.0</v>
      </c>
      <c r="L342" s="522" t="s">
        <v>5819</v>
      </c>
      <c r="M342" s="35"/>
      <c r="N342" s="35"/>
      <c r="O342" s="35"/>
      <c r="P342" s="35"/>
      <c r="Q342" s="101"/>
      <c r="R342" s="111"/>
      <c r="S342" s="243"/>
      <c r="T342" s="536"/>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101"/>
      <c r="AT342" s="35"/>
      <c r="AU342" s="35"/>
      <c r="AV342" s="35"/>
      <c r="AW342" s="35"/>
      <c r="AX342" s="35"/>
      <c r="AY342" s="101"/>
      <c r="AZ342" s="111"/>
      <c r="BA342" s="35"/>
      <c r="BB342" s="35"/>
      <c r="BC342" s="35"/>
      <c r="BD342" s="35"/>
      <c r="BE342" s="35"/>
      <c r="BF342" s="35"/>
      <c r="BG342" s="243"/>
      <c r="BH342" s="243"/>
      <c r="BI342" s="35"/>
      <c r="BJ342" s="35"/>
      <c r="BK342" s="35"/>
      <c r="BL342" s="35"/>
      <c r="BM342" s="35"/>
      <c r="BN342" s="35"/>
      <c r="BO342" s="35"/>
      <c r="BP342" s="35"/>
      <c r="BQ342" s="35"/>
      <c r="BR342" s="35"/>
      <c r="BS342" s="35"/>
      <c r="BT342" s="35"/>
      <c r="BU342" s="35"/>
      <c r="BV342" s="35"/>
      <c r="BW342" s="35"/>
      <c r="BX342" s="35"/>
      <c r="BY342" s="35"/>
      <c r="BZ342" s="35"/>
      <c r="CA342" s="35"/>
    </row>
    <row r="343" ht="24.75" customHeight="1">
      <c r="A343" s="35"/>
      <c r="B343" s="21">
        <v>334.0</v>
      </c>
      <c r="C343" s="35"/>
      <c r="D343" s="35"/>
      <c r="E343" s="101"/>
      <c r="F343" s="111"/>
      <c r="G343" s="35"/>
      <c r="H343" s="35"/>
      <c r="I343" s="101"/>
      <c r="J343" s="101"/>
      <c r="K343" s="83">
        <v>200.0</v>
      </c>
      <c r="L343" s="522" t="s">
        <v>5822</v>
      </c>
      <c r="M343" s="35"/>
      <c r="N343" s="35"/>
      <c r="O343" s="35"/>
      <c r="P343" s="35"/>
      <c r="Q343" s="101"/>
      <c r="R343" s="111"/>
      <c r="S343" s="243"/>
      <c r="T343" s="536"/>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101"/>
      <c r="AT343" s="35"/>
      <c r="AU343" s="35"/>
      <c r="AV343" s="35"/>
      <c r="AW343" s="35"/>
      <c r="AX343" s="35"/>
      <c r="AY343" s="101"/>
      <c r="AZ343" s="111"/>
      <c r="BA343" s="35"/>
      <c r="BB343" s="35"/>
      <c r="BC343" s="35"/>
      <c r="BD343" s="35"/>
      <c r="BE343" s="35"/>
      <c r="BF343" s="35"/>
      <c r="BG343" s="243"/>
      <c r="BH343" s="243"/>
      <c r="BI343" s="35"/>
      <c r="BJ343" s="35"/>
      <c r="BK343" s="35"/>
      <c r="BL343" s="35"/>
      <c r="BM343" s="35"/>
      <c r="BN343" s="35"/>
      <c r="BO343" s="35"/>
      <c r="BP343" s="35"/>
      <c r="BQ343" s="35"/>
      <c r="BR343" s="35"/>
      <c r="BS343" s="35"/>
      <c r="BT343" s="35"/>
      <c r="BU343" s="35"/>
      <c r="BV343" s="35"/>
      <c r="BW343" s="35"/>
      <c r="BX343" s="35"/>
      <c r="BY343" s="35"/>
      <c r="BZ343" s="35"/>
      <c r="CA343" s="35"/>
    </row>
    <row r="344" ht="24.75" customHeight="1">
      <c r="A344" s="35"/>
      <c r="B344" s="21">
        <v>335.0</v>
      </c>
      <c r="C344" s="35"/>
      <c r="D344" s="35"/>
      <c r="E344" s="101"/>
      <c r="F344" s="111"/>
      <c r="G344" s="35"/>
      <c r="H344" s="35"/>
      <c r="I344" s="101"/>
      <c r="J344" s="101"/>
      <c r="K344" s="83">
        <v>200.0</v>
      </c>
      <c r="L344" s="522" t="s">
        <v>5825</v>
      </c>
      <c r="M344" s="35"/>
      <c r="N344" s="35"/>
      <c r="O344" s="35"/>
      <c r="P344" s="35"/>
      <c r="Q344" s="101"/>
      <c r="R344" s="111"/>
      <c r="S344" s="243"/>
      <c r="T344" s="536"/>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101"/>
      <c r="AT344" s="35"/>
      <c r="AU344" s="35"/>
      <c r="AV344" s="35"/>
      <c r="AW344" s="35"/>
      <c r="AX344" s="35"/>
      <c r="AY344" s="101"/>
      <c r="AZ344" s="111"/>
      <c r="BA344" s="35"/>
      <c r="BB344" s="35"/>
      <c r="BC344" s="35"/>
      <c r="BD344" s="35"/>
      <c r="BE344" s="35"/>
      <c r="BF344" s="35"/>
      <c r="BG344" s="243"/>
      <c r="BH344" s="243"/>
      <c r="BI344" s="35"/>
      <c r="BJ344" s="35"/>
      <c r="BK344" s="35"/>
      <c r="BL344" s="35"/>
      <c r="BM344" s="35"/>
      <c r="BN344" s="35"/>
      <c r="BO344" s="35"/>
      <c r="BP344" s="35"/>
      <c r="BQ344" s="35"/>
      <c r="BR344" s="35"/>
      <c r="BS344" s="35"/>
      <c r="BT344" s="35"/>
      <c r="BU344" s="35"/>
      <c r="BV344" s="35"/>
      <c r="BW344" s="35"/>
      <c r="BX344" s="35"/>
      <c r="BY344" s="35"/>
      <c r="BZ344" s="35"/>
      <c r="CA344" s="35"/>
    </row>
    <row r="345" ht="24.75" customHeight="1">
      <c r="A345" s="35"/>
      <c r="B345" s="21">
        <v>336.0</v>
      </c>
      <c r="C345" s="35"/>
      <c r="D345" s="35"/>
      <c r="E345" s="101"/>
      <c r="F345" s="111"/>
      <c r="G345" s="35"/>
      <c r="H345" s="35"/>
      <c r="I345" s="101"/>
      <c r="J345" s="101"/>
      <c r="K345" s="83">
        <v>200.0</v>
      </c>
      <c r="L345" s="522" t="s">
        <v>5828</v>
      </c>
      <c r="M345" s="35"/>
      <c r="N345" s="35"/>
      <c r="O345" s="35"/>
      <c r="P345" s="35"/>
      <c r="Q345" s="101"/>
      <c r="R345" s="111"/>
      <c r="S345" s="243"/>
      <c r="T345" s="536"/>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101"/>
      <c r="AT345" s="35"/>
      <c r="AU345" s="35"/>
      <c r="AV345" s="35"/>
      <c r="AW345" s="35"/>
      <c r="AX345" s="35"/>
      <c r="AY345" s="101"/>
      <c r="AZ345" s="111"/>
      <c r="BA345" s="35"/>
      <c r="BB345" s="35"/>
      <c r="BC345" s="35"/>
      <c r="BD345" s="35"/>
      <c r="BE345" s="35"/>
      <c r="BF345" s="35"/>
      <c r="BG345" s="243"/>
      <c r="BH345" s="243"/>
      <c r="BI345" s="35"/>
      <c r="BJ345" s="35"/>
      <c r="BK345" s="35"/>
      <c r="BL345" s="35"/>
      <c r="BM345" s="35"/>
      <c r="BN345" s="35"/>
      <c r="BO345" s="35"/>
      <c r="BP345" s="35"/>
      <c r="BQ345" s="35"/>
      <c r="BR345" s="35"/>
      <c r="BS345" s="35"/>
      <c r="BT345" s="35"/>
      <c r="BU345" s="35"/>
      <c r="BV345" s="35"/>
      <c r="BW345" s="35"/>
      <c r="BX345" s="35"/>
      <c r="BY345" s="35"/>
      <c r="BZ345" s="35"/>
      <c r="CA345" s="35"/>
    </row>
    <row r="346" ht="24.75" customHeight="1">
      <c r="A346" s="35"/>
      <c r="B346" s="21">
        <v>337.0</v>
      </c>
      <c r="C346" s="35"/>
      <c r="D346" s="35"/>
      <c r="E346" s="101"/>
      <c r="F346" s="111"/>
      <c r="G346" s="35"/>
      <c r="H346" s="35"/>
      <c r="I346" s="35"/>
      <c r="J346" s="101"/>
      <c r="K346" s="83">
        <v>200.0</v>
      </c>
      <c r="L346" s="522" t="s">
        <v>5831</v>
      </c>
      <c r="M346" s="35"/>
      <c r="N346" s="35"/>
      <c r="O346" s="35"/>
      <c r="P346" s="35"/>
      <c r="Q346" s="101"/>
      <c r="R346" s="111"/>
      <c r="S346" s="243"/>
      <c r="T346" s="536"/>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101"/>
      <c r="AT346" s="35"/>
      <c r="AU346" s="35"/>
      <c r="AV346" s="35"/>
      <c r="AW346" s="35"/>
      <c r="AX346" s="35"/>
      <c r="AY346" s="101"/>
      <c r="AZ346" s="111"/>
      <c r="BA346" s="35"/>
      <c r="BB346" s="35"/>
      <c r="BC346" s="35"/>
      <c r="BD346" s="35"/>
      <c r="BE346" s="35"/>
      <c r="BF346" s="35"/>
      <c r="BG346" s="243"/>
      <c r="BH346" s="243"/>
      <c r="BI346" s="35"/>
      <c r="BJ346" s="35"/>
      <c r="BK346" s="35"/>
      <c r="BL346" s="35"/>
      <c r="BM346" s="35"/>
      <c r="BN346" s="35"/>
      <c r="BO346" s="35"/>
      <c r="BP346" s="35"/>
      <c r="BQ346" s="35"/>
      <c r="BR346" s="35"/>
      <c r="BS346" s="35"/>
      <c r="BT346" s="35"/>
      <c r="BU346" s="35"/>
      <c r="BV346" s="35"/>
      <c r="BW346" s="35"/>
      <c r="BX346" s="35"/>
      <c r="BY346" s="35"/>
      <c r="BZ346" s="35"/>
      <c r="CA346" s="35"/>
    </row>
    <row r="347" ht="24.75" customHeight="1">
      <c r="A347" s="35"/>
      <c r="B347" s="21">
        <v>338.0</v>
      </c>
      <c r="C347" s="35"/>
      <c r="D347" s="35"/>
      <c r="E347" s="101"/>
      <c r="F347" s="111"/>
      <c r="G347" s="35"/>
      <c r="H347" s="35"/>
      <c r="I347" s="35"/>
      <c r="J347" s="101"/>
      <c r="K347" s="83">
        <v>200.0</v>
      </c>
      <c r="L347" s="522" t="s">
        <v>5834</v>
      </c>
      <c r="M347" s="35"/>
      <c r="N347" s="35"/>
      <c r="O347" s="35"/>
      <c r="P347" s="35"/>
      <c r="Q347" s="101"/>
      <c r="R347" s="111"/>
      <c r="S347" s="243"/>
      <c r="T347" s="536"/>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101"/>
      <c r="AT347" s="35"/>
      <c r="AU347" s="35"/>
      <c r="AV347" s="35"/>
      <c r="AW347" s="35"/>
      <c r="AX347" s="35"/>
      <c r="AY347" s="101"/>
      <c r="AZ347" s="111"/>
      <c r="BA347" s="35"/>
      <c r="BB347" s="35"/>
      <c r="BC347" s="35"/>
      <c r="BD347" s="35"/>
      <c r="BE347" s="35"/>
      <c r="BF347" s="35"/>
      <c r="BG347" s="243"/>
      <c r="BH347" s="243"/>
      <c r="BI347" s="35"/>
      <c r="BJ347" s="35"/>
      <c r="BK347" s="35"/>
      <c r="BL347" s="35"/>
      <c r="BM347" s="35"/>
      <c r="BN347" s="35"/>
      <c r="BO347" s="35"/>
      <c r="BP347" s="35"/>
      <c r="BQ347" s="35"/>
      <c r="BR347" s="35"/>
      <c r="BS347" s="35"/>
      <c r="BT347" s="35"/>
      <c r="BU347" s="35"/>
      <c r="BV347" s="35"/>
      <c r="BW347" s="35"/>
      <c r="BX347" s="35"/>
      <c r="BY347" s="35"/>
      <c r="BZ347" s="35"/>
      <c r="CA347" s="35"/>
    </row>
    <row r="348" ht="24.75" customHeight="1">
      <c r="A348" s="35"/>
      <c r="B348" s="21">
        <v>339.0</v>
      </c>
      <c r="C348" s="35"/>
      <c r="D348" s="35"/>
      <c r="E348" s="101"/>
      <c r="F348" s="111"/>
      <c r="G348" s="35"/>
      <c r="H348" s="35"/>
      <c r="I348" s="35"/>
      <c r="J348" s="101"/>
      <c r="K348" s="83">
        <v>200.0</v>
      </c>
      <c r="L348" s="522" t="s">
        <v>5837</v>
      </c>
      <c r="M348" s="35"/>
      <c r="N348" s="35"/>
      <c r="O348" s="35"/>
      <c r="P348" s="35"/>
      <c r="Q348" s="101"/>
      <c r="R348" s="111"/>
      <c r="S348" s="243"/>
      <c r="T348" s="536"/>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101"/>
      <c r="AT348" s="35"/>
      <c r="AU348" s="35"/>
      <c r="AV348" s="35"/>
      <c r="AW348" s="35"/>
      <c r="AX348" s="35"/>
      <c r="AY348" s="101"/>
      <c r="AZ348" s="111"/>
      <c r="BA348" s="35"/>
      <c r="BB348" s="35"/>
      <c r="BC348" s="35"/>
      <c r="BD348" s="35"/>
      <c r="BE348" s="35"/>
      <c r="BF348" s="35"/>
      <c r="BG348" s="243"/>
      <c r="BH348" s="243"/>
      <c r="BI348" s="35"/>
      <c r="BJ348" s="35"/>
      <c r="BK348" s="35"/>
      <c r="BL348" s="35"/>
      <c r="BM348" s="35"/>
      <c r="BN348" s="35"/>
      <c r="BO348" s="35"/>
      <c r="BP348" s="35"/>
      <c r="BQ348" s="35"/>
      <c r="BR348" s="35"/>
      <c r="BS348" s="35"/>
      <c r="BT348" s="35"/>
      <c r="BU348" s="35"/>
      <c r="BV348" s="35"/>
      <c r="BW348" s="35"/>
      <c r="BX348" s="35"/>
      <c r="BY348" s="35"/>
      <c r="BZ348" s="35"/>
      <c r="CA348" s="35"/>
    </row>
    <row r="349" ht="24.75" customHeight="1">
      <c r="A349" s="35"/>
      <c r="B349" s="21">
        <v>340.0</v>
      </c>
      <c r="C349" s="35"/>
      <c r="D349" s="35"/>
      <c r="E349" s="101"/>
      <c r="F349" s="111"/>
      <c r="G349" s="35"/>
      <c r="H349" s="35"/>
      <c r="I349" s="35"/>
      <c r="J349" s="101"/>
      <c r="K349" s="83">
        <v>200.0</v>
      </c>
      <c r="L349" s="522" t="s">
        <v>5840</v>
      </c>
      <c r="M349" s="35"/>
      <c r="N349" s="35"/>
      <c r="O349" s="35"/>
      <c r="P349" s="35"/>
      <c r="Q349" s="101"/>
      <c r="R349" s="111"/>
      <c r="S349" s="243"/>
      <c r="T349" s="536"/>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101"/>
      <c r="AT349" s="35"/>
      <c r="AU349" s="35"/>
      <c r="AV349" s="35"/>
      <c r="AW349" s="35"/>
      <c r="AX349" s="35"/>
      <c r="AY349" s="101"/>
      <c r="AZ349" s="111"/>
      <c r="BA349" s="35"/>
      <c r="BB349" s="35"/>
      <c r="BC349" s="35"/>
      <c r="BD349" s="35"/>
      <c r="BE349" s="35"/>
      <c r="BF349" s="35"/>
      <c r="BG349" s="243"/>
      <c r="BH349" s="243"/>
      <c r="BI349" s="35"/>
      <c r="BJ349" s="35"/>
      <c r="BK349" s="35"/>
      <c r="BL349" s="35"/>
      <c r="BM349" s="35"/>
      <c r="BN349" s="35"/>
      <c r="BO349" s="35"/>
      <c r="BP349" s="35"/>
      <c r="BQ349" s="35"/>
      <c r="BR349" s="35"/>
      <c r="BS349" s="35"/>
      <c r="BT349" s="35"/>
      <c r="BU349" s="35"/>
      <c r="BV349" s="35"/>
      <c r="BW349" s="35"/>
      <c r="BX349" s="35"/>
      <c r="BY349" s="35"/>
      <c r="BZ349" s="35"/>
      <c r="CA349" s="35"/>
    </row>
    <row r="350" ht="24.75" customHeight="1">
      <c r="A350" s="35"/>
      <c r="B350" s="21">
        <v>341.0</v>
      </c>
      <c r="C350" s="35"/>
      <c r="D350" s="35"/>
      <c r="E350" s="101"/>
      <c r="F350" s="111"/>
      <c r="G350" s="35"/>
      <c r="H350" s="35"/>
      <c r="I350" s="35"/>
      <c r="J350" s="101"/>
      <c r="K350" s="83">
        <v>200.0</v>
      </c>
      <c r="L350" s="522" t="s">
        <v>5843</v>
      </c>
      <c r="M350" s="35"/>
      <c r="N350" s="35"/>
      <c r="O350" s="35"/>
      <c r="P350" s="35"/>
      <c r="Q350" s="101"/>
      <c r="R350" s="111"/>
      <c r="S350" s="243"/>
      <c r="T350" s="536"/>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101"/>
      <c r="AT350" s="35"/>
      <c r="AU350" s="35"/>
      <c r="AV350" s="35"/>
      <c r="AW350" s="35"/>
      <c r="AX350" s="35"/>
      <c r="AY350" s="101"/>
      <c r="AZ350" s="111"/>
      <c r="BA350" s="35"/>
      <c r="BB350" s="35"/>
      <c r="BC350" s="35"/>
      <c r="BD350" s="35"/>
      <c r="BE350" s="35"/>
      <c r="BF350" s="35"/>
      <c r="BG350" s="243"/>
      <c r="BH350" s="243"/>
      <c r="BI350" s="35"/>
      <c r="BJ350" s="35"/>
      <c r="BK350" s="35"/>
      <c r="BL350" s="35"/>
      <c r="BM350" s="35"/>
      <c r="BN350" s="35"/>
      <c r="BO350" s="35"/>
      <c r="BP350" s="35"/>
      <c r="BQ350" s="35"/>
      <c r="BR350" s="35"/>
      <c r="BS350" s="35"/>
      <c r="BT350" s="35"/>
      <c r="BU350" s="35"/>
      <c r="BV350" s="35"/>
      <c r="BW350" s="35"/>
      <c r="BX350" s="35"/>
      <c r="BY350" s="35"/>
      <c r="BZ350" s="35"/>
      <c r="CA350" s="35"/>
    </row>
    <row r="351" ht="24.75" customHeight="1">
      <c r="A351" s="35"/>
      <c r="B351" s="21">
        <v>342.0</v>
      </c>
      <c r="C351" s="35"/>
      <c r="D351" s="35"/>
      <c r="E351" s="101"/>
      <c r="F351" s="111"/>
      <c r="G351" s="35"/>
      <c r="H351" s="35"/>
      <c r="I351" s="35"/>
      <c r="J351" s="101"/>
      <c r="K351" s="83">
        <v>200.0</v>
      </c>
      <c r="L351" s="522" t="s">
        <v>5846</v>
      </c>
      <c r="M351" s="35"/>
      <c r="N351" s="35"/>
      <c r="O351" s="35"/>
      <c r="P351" s="35"/>
      <c r="Q351" s="101"/>
      <c r="R351" s="111"/>
      <c r="S351" s="243"/>
      <c r="T351" s="536"/>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101"/>
      <c r="AT351" s="35"/>
      <c r="AU351" s="35"/>
      <c r="AV351" s="35"/>
      <c r="AW351" s="35"/>
      <c r="AX351" s="35"/>
      <c r="AY351" s="101"/>
      <c r="AZ351" s="111"/>
      <c r="BA351" s="35"/>
      <c r="BB351" s="35"/>
      <c r="BC351" s="35"/>
      <c r="BD351" s="35"/>
      <c r="BE351" s="35"/>
      <c r="BF351" s="35"/>
      <c r="BG351" s="243"/>
      <c r="BH351" s="243"/>
      <c r="BI351" s="35"/>
      <c r="BJ351" s="35"/>
      <c r="BK351" s="35"/>
      <c r="BL351" s="35"/>
      <c r="BM351" s="35"/>
      <c r="BN351" s="35"/>
      <c r="BO351" s="35"/>
      <c r="BP351" s="35"/>
      <c r="BQ351" s="35"/>
      <c r="BR351" s="35"/>
      <c r="BS351" s="35"/>
      <c r="BT351" s="35"/>
      <c r="BU351" s="35"/>
      <c r="BV351" s="35"/>
      <c r="BW351" s="35"/>
      <c r="BX351" s="35"/>
      <c r="BY351" s="35"/>
      <c r="BZ351" s="35"/>
      <c r="CA351" s="35"/>
    </row>
    <row r="352" ht="24.75" customHeight="1">
      <c r="A352" s="35"/>
      <c r="B352" s="21">
        <v>343.0</v>
      </c>
      <c r="C352" s="35"/>
      <c r="D352" s="35"/>
      <c r="E352" s="101"/>
      <c r="F352" s="111"/>
      <c r="G352" s="35"/>
      <c r="H352" s="35"/>
      <c r="I352" s="35"/>
      <c r="J352" s="101"/>
      <c r="K352" s="83">
        <v>200.0</v>
      </c>
      <c r="L352" s="522" t="s">
        <v>5849</v>
      </c>
      <c r="M352" s="35"/>
      <c r="N352" s="35"/>
      <c r="O352" s="35"/>
      <c r="P352" s="35"/>
      <c r="Q352" s="101"/>
      <c r="R352" s="111"/>
      <c r="S352" s="243"/>
      <c r="T352" s="536"/>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101"/>
      <c r="AT352" s="35"/>
      <c r="AU352" s="35"/>
      <c r="AV352" s="35"/>
      <c r="AW352" s="35"/>
      <c r="AX352" s="35"/>
      <c r="AY352" s="101"/>
      <c r="AZ352" s="111"/>
      <c r="BA352" s="35"/>
      <c r="BB352" s="35"/>
      <c r="BC352" s="35"/>
      <c r="BD352" s="35"/>
      <c r="BE352" s="35"/>
      <c r="BF352" s="35"/>
      <c r="BG352" s="243"/>
      <c r="BH352" s="243"/>
      <c r="BI352" s="35"/>
      <c r="BJ352" s="35"/>
      <c r="BK352" s="35"/>
      <c r="BL352" s="35"/>
      <c r="BM352" s="35"/>
      <c r="BN352" s="35"/>
      <c r="BO352" s="35"/>
      <c r="BP352" s="35"/>
      <c r="BQ352" s="35"/>
      <c r="BR352" s="35"/>
      <c r="BS352" s="35"/>
      <c r="BT352" s="35"/>
      <c r="BU352" s="35"/>
      <c r="BV352" s="35"/>
      <c r="BW352" s="35"/>
      <c r="BX352" s="35"/>
      <c r="BY352" s="35"/>
      <c r="BZ352" s="35"/>
      <c r="CA352" s="35"/>
    </row>
    <row r="353" ht="24.75" customHeight="1">
      <c r="A353" s="35"/>
      <c r="B353" s="21">
        <v>344.0</v>
      </c>
      <c r="C353" s="35"/>
      <c r="D353" s="35"/>
      <c r="E353" s="101"/>
      <c r="F353" s="111"/>
      <c r="G353" s="35"/>
      <c r="H353" s="35"/>
      <c r="I353" s="35"/>
      <c r="J353" s="101"/>
      <c r="K353" s="83">
        <v>200.0</v>
      </c>
      <c r="L353" s="522" t="s">
        <v>5852</v>
      </c>
      <c r="M353" s="35"/>
      <c r="N353" s="35"/>
      <c r="O353" s="35"/>
      <c r="P353" s="35"/>
      <c r="Q353" s="101"/>
      <c r="R353" s="111"/>
      <c r="S353" s="243"/>
      <c r="T353" s="536"/>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101"/>
      <c r="AT353" s="35"/>
      <c r="AU353" s="35"/>
      <c r="AV353" s="35"/>
      <c r="AW353" s="35"/>
      <c r="AX353" s="35"/>
      <c r="AY353" s="101"/>
      <c r="AZ353" s="111"/>
      <c r="BA353" s="35"/>
      <c r="BB353" s="35"/>
      <c r="BC353" s="35"/>
      <c r="BD353" s="35"/>
      <c r="BE353" s="35"/>
      <c r="BF353" s="35"/>
      <c r="BG353" s="243"/>
      <c r="BH353" s="243"/>
      <c r="BI353" s="35"/>
      <c r="BJ353" s="35"/>
      <c r="BK353" s="35"/>
      <c r="BL353" s="35"/>
      <c r="BM353" s="35"/>
      <c r="BN353" s="35"/>
      <c r="BO353" s="35"/>
      <c r="BP353" s="35"/>
      <c r="BQ353" s="35"/>
      <c r="BR353" s="35"/>
      <c r="BS353" s="35"/>
      <c r="BT353" s="35"/>
      <c r="BU353" s="35"/>
      <c r="BV353" s="35"/>
      <c r="BW353" s="35"/>
      <c r="BX353" s="35"/>
      <c r="BY353" s="35"/>
      <c r="BZ353" s="35"/>
      <c r="CA353" s="35"/>
    </row>
    <row r="354" ht="24.75" customHeight="1">
      <c r="A354" s="35"/>
      <c r="B354" s="21">
        <v>345.0</v>
      </c>
      <c r="C354" s="35"/>
      <c r="D354" s="35"/>
      <c r="E354" s="101"/>
      <c r="F354" s="111"/>
      <c r="G354" s="35"/>
      <c r="H354" s="35"/>
      <c r="I354" s="35"/>
      <c r="J354" s="101"/>
      <c r="K354" s="83">
        <v>200.0</v>
      </c>
      <c r="L354" s="522" t="s">
        <v>5855</v>
      </c>
      <c r="M354" s="35"/>
      <c r="N354" s="35"/>
      <c r="O354" s="35"/>
      <c r="P354" s="35"/>
      <c r="Q354" s="101"/>
      <c r="R354" s="111"/>
      <c r="S354" s="243"/>
      <c r="T354" s="536"/>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101"/>
      <c r="AT354" s="35"/>
      <c r="AU354" s="35"/>
      <c r="AV354" s="35"/>
      <c r="AW354" s="35"/>
      <c r="AX354" s="35"/>
      <c r="AY354" s="101"/>
      <c r="AZ354" s="111"/>
      <c r="BA354" s="35"/>
      <c r="BB354" s="35"/>
      <c r="BC354" s="35"/>
      <c r="BD354" s="35"/>
      <c r="BE354" s="35"/>
      <c r="BF354" s="35"/>
      <c r="BG354" s="243"/>
      <c r="BH354" s="243"/>
      <c r="BI354" s="35"/>
      <c r="BJ354" s="35"/>
      <c r="BK354" s="35"/>
      <c r="BL354" s="35"/>
      <c r="BM354" s="35"/>
      <c r="BN354" s="35"/>
      <c r="BO354" s="35"/>
      <c r="BP354" s="35"/>
      <c r="BQ354" s="35"/>
      <c r="BR354" s="35"/>
      <c r="BS354" s="35"/>
      <c r="BT354" s="35"/>
      <c r="BU354" s="35"/>
      <c r="BV354" s="35"/>
      <c r="BW354" s="35"/>
      <c r="BX354" s="35"/>
      <c r="BY354" s="35"/>
      <c r="BZ354" s="35"/>
      <c r="CA354" s="35"/>
    </row>
    <row r="355" ht="24.75" customHeight="1">
      <c r="A355" s="35"/>
      <c r="B355" s="21">
        <v>346.0</v>
      </c>
      <c r="C355" s="35"/>
      <c r="D355" s="35"/>
      <c r="E355" s="101"/>
      <c r="F355" s="111"/>
      <c r="G355" s="35"/>
      <c r="H355" s="35"/>
      <c r="I355" s="35"/>
      <c r="J355" s="101"/>
      <c r="K355" s="83">
        <v>200.0</v>
      </c>
      <c r="L355" s="522" t="s">
        <v>5858</v>
      </c>
      <c r="M355" s="35"/>
      <c r="N355" s="35"/>
      <c r="O355" s="35"/>
      <c r="P355" s="35"/>
      <c r="Q355" s="101"/>
      <c r="R355" s="111"/>
      <c r="S355" s="243"/>
      <c r="T355" s="536"/>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101"/>
      <c r="AT355" s="35"/>
      <c r="AU355" s="35"/>
      <c r="AV355" s="35"/>
      <c r="AW355" s="35"/>
      <c r="AX355" s="35"/>
      <c r="AY355" s="101"/>
      <c r="AZ355" s="111"/>
      <c r="BA355" s="35"/>
      <c r="BB355" s="35"/>
      <c r="BC355" s="35"/>
      <c r="BD355" s="35"/>
      <c r="BE355" s="35"/>
      <c r="BF355" s="35"/>
      <c r="BG355" s="243"/>
      <c r="BH355" s="243"/>
      <c r="BI355" s="35"/>
      <c r="BJ355" s="35"/>
      <c r="BK355" s="35"/>
      <c r="BL355" s="35"/>
      <c r="BM355" s="35"/>
      <c r="BN355" s="35"/>
      <c r="BO355" s="35"/>
      <c r="BP355" s="35"/>
      <c r="BQ355" s="35"/>
      <c r="BR355" s="35"/>
      <c r="BS355" s="35"/>
      <c r="BT355" s="35"/>
      <c r="BU355" s="35"/>
      <c r="BV355" s="35"/>
      <c r="BW355" s="35"/>
      <c r="BX355" s="35"/>
      <c r="BY355" s="35"/>
      <c r="BZ355" s="35"/>
      <c r="CA355" s="35"/>
    </row>
    <row r="356" ht="24.75" customHeight="1">
      <c r="A356" s="35"/>
      <c r="B356" s="21">
        <v>347.0</v>
      </c>
      <c r="C356" s="35"/>
      <c r="D356" s="35"/>
      <c r="E356" s="101"/>
      <c r="F356" s="111"/>
      <c r="G356" s="35"/>
      <c r="H356" s="35"/>
      <c r="I356" s="35"/>
      <c r="J356" s="101"/>
      <c r="K356" s="83">
        <v>200.0</v>
      </c>
      <c r="L356" s="522" t="s">
        <v>5861</v>
      </c>
      <c r="M356" s="35"/>
      <c r="N356" s="35"/>
      <c r="O356" s="35"/>
      <c r="P356" s="35"/>
      <c r="Q356" s="101"/>
      <c r="R356" s="111"/>
      <c r="S356" s="243"/>
      <c r="T356" s="536"/>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101"/>
      <c r="AT356" s="35"/>
      <c r="AU356" s="35"/>
      <c r="AV356" s="35"/>
      <c r="AW356" s="35"/>
      <c r="AX356" s="35"/>
      <c r="AY356" s="101"/>
      <c r="AZ356" s="111"/>
      <c r="BA356" s="35"/>
      <c r="BB356" s="35"/>
      <c r="BC356" s="35"/>
      <c r="BD356" s="35"/>
      <c r="BE356" s="35"/>
      <c r="BF356" s="35"/>
      <c r="BG356" s="243"/>
      <c r="BH356" s="243"/>
      <c r="BI356" s="35"/>
      <c r="BJ356" s="35"/>
      <c r="BK356" s="35"/>
      <c r="BL356" s="35"/>
      <c r="BM356" s="35"/>
      <c r="BN356" s="35"/>
      <c r="BO356" s="35"/>
      <c r="BP356" s="35"/>
      <c r="BQ356" s="35"/>
      <c r="BR356" s="35"/>
      <c r="BS356" s="35"/>
      <c r="BT356" s="35"/>
      <c r="BU356" s="35"/>
      <c r="BV356" s="35"/>
      <c r="BW356" s="35"/>
      <c r="BX356" s="35"/>
      <c r="BY356" s="35"/>
      <c r="BZ356" s="35"/>
      <c r="CA356" s="35"/>
    </row>
    <row r="357" ht="24.75" customHeight="1">
      <c r="A357" s="35"/>
      <c r="B357" s="21">
        <v>348.0</v>
      </c>
      <c r="C357" s="35"/>
      <c r="D357" s="35"/>
      <c r="E357" s="101"/>
      <c r="F357" s="111"/>
      <c r="G357" s="35"/>
      <c r="H357" s="35"/>
      <c r="I357" s="35"/>
      <c r="J357" s="101"/>
      <c r="K357" s="83">
        <v>200.0</v>
      </c>
      <c r="L357" s="522" t="s">
        <v>5864</v>
      </c>
      <c r="M357" s="35"/>
      <c r="N357" s="35"/>
      <c r="O357" s="35"/>
      <c r="P357" s="35"/>
      <c r="Q357" s="101"/>
      <c r="R357" s="111"/>
      <c r="S357" s="243"/>
      <c r="T357" s="536"/>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101"/>
      <c r="AT357" s="35"/>
      <c r="AU357" s="35"/>
      <c r="AV357" s="35"/>
      <c r="AW357" s="35"/>
      <c r="AX357" s="35"/>
      <c r="AY357" s="101"/>
      <c r="AZ357" s="111"/>
      <c r="BA357" s="35"/>
      <c r="BB357" s="35"/>
      <c r="BC357" s="35"/>
      <c r="BD357" s="35"/>
      <c r="BE357" s="35"/>
      <c r="BF357" s="35"/>
      <c r="BG357" s="243"/>
      <c r="BH357" s="243"/>
      <c r="BI357" s="35"/>
      <c r="BJ357" s="35"/>
      <c r="BK357" s="35"/>
      <c r="BL357" s="35"/>
      <c r="BM357" s="35"/>
      <c r="BN357" s="35"/>
      <c r="BO357" s="35"/>
      <c r="BP357" s="35"/>
      <c r="BQ357" s="35"/>
      <c r="BR357" s="35"/>
      <c r="BS357" s="35"/>
      <c r="BT357" s="35"/>
      <c r="BU357" s="35"/>
      <c r="BV357" s="35"/>
      <c r="BW357" s="35"/>
      <c r="BX357" s="35"/>
      <c r="BY357" s="35"/>
      <c r="BZ357" s="35"/>
      <c r="CA357" s="35"/>
    </row>
    <row r="358" ht="24.75" customHeight="1">
      <c r="A358" s="35"/>
      <c r="B358" s="21">
        <v>349.0</v>
      </c>
      <c r="C358" s="35"/>
      <c r="D358" s="35"/>
      <c r="E358" s="101"/>
      <c r="F358" s="111"/>
      <c r="G358" s="35"/>
      <c r="H358" s="35"/>
      <c r="I358" s="35"/>
      <c r="J358" s="101"/>
      <c r="K358" s="83">
        <v>300.0</v>
      </c>
      <c r="L358" s="522" t="s">
        <v>5867</v>
      </c>
      <c r="M358" s="35"/>
      <c r="N358" s="35"/>
      <c r="O358" s="35"/>
      <c r="P358" s="35"/>
      <c r="Q358" s="101"/>
      <c r="R358" s="111"/>
      <c r="S358" s="243"/>
      <c r="T358" s="536"/>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101"/>
      <c r="AT358" s="35"/>
      <c r="AU358" s="35"/>
      <c r="AV358" s="35"/>
      <c r="AW358" s="35"/>
      <c r="AX358" s="35"/>
      <c r="AY358" s="101"/>
      <c r="AZ358" s="111"/>
      <c r="BA358" s="35"/>
      <c r="BB358" s="35"/>
      <c r="BC358" s="35"/>
      <c r="BD358" s="35"/>
      <c r="BE358" s="35"/>
      <c r="BF358" s="35"/>
      <c r="BG358" s="243"/>
      <c r="BH358" s="243"/>
      <c r="BI358" s="35"/>
      <c r="BJ358" s="35"/>
      <c r="BK358" s="35"/>
      <c r="BL358" s="35"/>
      <c r="BM358" s="35"/>
      <c r="BN358" s="35"/>
      <c r="BO358" s="35"/>
      <c r="BP358" s="35"/>
      <c r="BQ358" s="35"/>
      <c r="BR358" s="35"/>
      <c r="BS358" s="35"/>
      <c r="BT358" s="35"/>
      <c r="BU358" s="35"/>
      <c r="BV358" s="35"/>
      <c r="BW358" s="35"/>
      <c r="BX358" s="35"/>
      <c r="BY358" s="35"/>
      <c r="BZ358" s="35"/>
      <c r="CA358" s="35"/>
    </row>
    <row r="359" ht="24.75" customHeight="1">
      <c r="A359" s="35"/>
      <c r="B359" s="21">
        <v>350.0</v>
      </c>
      <c r="C359" s="35"/>
      <c r="D359" s="35"/>
      <c r="E359" s="101"/>
      <c r="F359" s="111"/>
      <c r="G359" s="35"/>
      <c r="H359" s="35"/>
      <c r="I359" s="35"/>
      <c r="J359" s="101"/>
      <c r="K359" s="83">
        <v>300.0</v>
      </c>
      <c r="L359" s="522" t="s">
        <v>5870</v>
      </c>
      <c r="M359" s="35"/>
      <c r="N359" s="35"/>
      <c r="O359" s="35"/>
      <c r="P359" s="35"/>
      <c r="Q359" s="101"/>
      <c r="R359" s="111"/>
      <c r="S359" s="243"/>
      <c r="T359" s="536"/>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101"/>
      <c r="AT359" s="35"/>
      <c r="AU359" s="35"/>
      <c r="AV359" s="35"/>
      <c r="AW359" s="35"/>
      <c r="AX359" s="35"/>
      <c r="AY359" s="101"/>
      <c r="AZ359" s="111"/>
      <c r="BA359" s="35"/>
      <c r="BB359" s="35"/>
      <c r="BC359" s="35"/>
      <c r="BD359" s="35"/>
      <c r="BE359" s="35"/>
      <c r="BF359" s="35"/>
      <c r="BG359" s="243"/>
      <c r="BH359" s="243"/>
      <c r="BI359" s="35"/>
      <c r="BJ359" s="35"/>
      <c r="BK359" s="35"/>
      <c r="BL359" s="35"/>
      <c r="BM359" s="35"/>
      <c r="BN359" s="35"/>
      <c r="BO359" s="35"/>
      <c r="BP359" s="35"/>
      <c r="BQ359" s="35"/>
      <c r="BR359" s="35"/>
      <c r="BS359" s="35"/>
      <c r="BT359" s="35"/>
      <c r="BU359" s="35"/>
      <c r="BV359" s="35"/>
      <c r="BW359" s="35"/>
      <c r="BX359" s="35"/>
      <c r="BY359" s="35"/>
      <c r="BZ359" s="35"/>
      <c r="CA359" s="35"/>
    </row>
    <row r="360" ht="24.75" customHeight="1">
      <c r="A360" s="35"/>
      <c r="B360" s="21">
        <v>351.0</v>
      </c>
      <c r="C360" s="35"/>
      <c r="D360" s="35"/>
      <c r="E360" s="101"/>
      <c r="F360" s="111"/>
      <c r="G360" s="35"/>
      <c r="H360" s="35"/>
      <c r="I360" s="35"/>
      <c r="J360" s="101"/>
      <c r="K360" s="83">
        <v>200.0</v>
      </c>
      <c r="L360" s="522" t="s">
        <v>5873</v>
      </c>
      <c r="M360" s="35"/>
      <c r="N360" s="35"/>
      <c r="O360" s="35"/>
      <c r="P360" s="35"/>
      <c r="Q360" s="101"/>
      <c r="R360" s="111"/>
      <c r="S360" s="243"/>
      <c r="T360" s="536"/>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101"/>
      <c r="AT360" s="35"/>
      <c r="AU360" s="35"/>
      <c r="AV360" s="35"/>
      <c r="AW360" s="35"/>
      <c r="AX360" s="35"/>
      <c r="AY360" s="101"/>
      <c r="AZ360" s="111"/>
      <c r="BA360" s="35"/>
      <c r="BB360" s="35"/>
      <c r="BC360" s="35"/>
      <c r="BD360" s="35"/>
      <c r="BE360" s="35"/>
      <c r="BF360" s="35"/>
      <c r="BG360" s="243"/>
      <c r="BH360" s="243"/>
      <c r="BI360" s="35"/>
      <c r="BJ360" s="35"/>
      <c r="BK360" s="35"/>
      <c r="BL360" s="35"/>
      <c r="BM360" s="35"/>
      <c r="BN360" s="35"/>
      <c r="BO360" s="35"/>
      <c r="BP360" s="35"/>
      <c r="BQ360" s="35"/>
      <c r="BR360" s="35"/>
      <c r="BS360" s="35"/>
      <c r="BT360" s="35"/>
      <c r="BU360" s="35"/>
      <c r="BV360" s="35"/>
      <c r="BW360" s="35"/>
      <c r="BX360" s="35"/>
      <c r="BY360" s="35"/>
      <c r="BZ360" s="35"/>
      <c r="CA360" s="35"/>
    </row>
    <row r="361" ht="24.75" customHeight="1">
      <c r="A361" s="35"/>
      <c r="B361" s="21">
        <v>352.0</v>
      </c>
      <c r="C361" s="35"/>
      <c r="D361" s="35"/>
      <c r="E361" s="101"/>
      <c r="F361" s="111"/>
      <c r="G361" s="35"/>
      <c r="H361" s="35"/>
      <c r="I361" s="35"/>
      <c r="J361" s="101"/>
      <c r="K361" s="83">
        <v>200.0</v>
      </c>
      <c r="L361" s="522" t="s">
        <v>5875</v>
      </c>
      <c r="M361" s="35"/>
      <c r="N361" s="35"/>
      <c r="O361" s="35"/>
      <c r="P361" s="35"/>
      <c r="Q361" s="101"/>
      <c r="R361" s="111"/>
      <c r="S361" s="243"/>
      <c r="T361" s="536"/>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101"/>
      <c r="AT361" s="35"/>
      <c r="AU361" s="35"/>
      <c r="AV361" s="35"/>
      <c r="AW361" s="35"/>
      <c r="AX361" s="35"/>
      <c r="AY361" s="101"/>
      <c r="AZ361" s="111"/>
      <c r="BA361" s="35"/>
      <c r="BB361" s="35"/>
      <c r="BC361" s="35"/>
      <c r="BD361" s="35"/>
      <c r="BE361" s="35"/>
      <c r="BF361" s="35"/>
      <c r="BG361" s="243"/>
      <c r="BH361" s="243"/>
      <c r="BI361" s="35"/>
      <c r="BJ361" s="35"/>
      <c r="BK361" s="35"/>
      <c r="BL361" s="35"/>
      <c r="BM361" s="35"/>
      <c r="BN361" s="35"/>
      <c r="BO361" s="35"/>
      <c r="BP361" s="35"/>
      <c r="BQ361" s="35"/>
      <c r="BR361" s="35"/>
      <c r="BS361" s="35"/>
      <c r="BT361" s="35"/>
      <c r="BU361" s="35"/>
      <c r="BV361" s="35"/>
      <c r="BW361" s="35"/>
      <c r="BX361" s="35"/>
      <c r="BY361" s="35"/>
      <c r="BZ361" s="35"/>
      <c r="CA361" s="35"/>
    </row>
    <row r="362" ht="24.75" customHeight="1">
      <c r="A362" s="35"/>
      <c r="B362" s="21">
        <v>353.0</v>
      </c>
      <c r="C362" s="35"/>
      <c r="D362" s="35"/>
      <c r="E362" s="101"/>
      <c r="F362" s="111"/>
      <c r="G362" s="35"/>
      <c r="H362" s="35"/>
      <c r="I362" s="35"/>
      <c r="J362" s="101"/>
      <c r="K362" s="83">
        <v>200.0</v>
      </c>
      <c r="L362" s="522" t="s">
        <v>5877</v>
      </c>
      <c r="M362" s="35"/>
      <c r="N362" s="35"/>
      <c r="O362" s="35"/>
      <c r="P362" s="35"/>
      <c r="Q362" s="101"/>
      <c r="R362" s="111"/>
      <c r="S362" s="243"/>
      <c r="T362" s="536"/>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101"/>
      <c r="AT362" s="35"/>
      <c r="AU362" s="35"/>
      <c r="AV362" s="35"/>
      <c r="AW362" s="35"/>
      <c r="AX362" s="35"/>
      <c r="AY362" s="101"/>
      <c r="AZ362" s="111"/>
      <c r="BA362" s="35"/>
      <c r="BB362" s="35"/>
      <c r="BC362" s="35"/>
      <c r="BD362" s="35"/>
      <c r="BE362" s="35"/>
      <c r="BF362" s="35"/>
      <c r="BG362" s="243"/>
      <c r="BH362" s="243"/>
      <c r="BI362" s="35"/>
      <c r="BJ362" s="35"/>
      <c r="BK362" s="35"/>
      <c r="BL362" s="35"/>
      <c r="BM362" s="35"/>
      <c r="BN362" s="35"/>
      <c r="BO362" s="35"/>
      <c r="BP362" s="35"/>
      <c r="BQ362" s="35"/>
      <c r="BR362" s="35"/>
      <c r="BS362" s="35"/>
      <c r="BT362" s="35"/>
      <c r="BU362" s="35"/>
      <c r="BV362" s="35"/>
      <c r="BW362" s="35"/>
      <c r="BX362" s="35"/>
      <c r="BY362" s="35"/>
      <c r="BZ362" s="35"/>
      <c r="CA362" s="35"/>
    </row>
    <row r="363" ht="24.75" customHeight="1">
      <c r="A363" s="35"/>
      <c r="B363" s="21">
        <v>354.0</v>
      </c>
      <c r="C363" s="35"/>
      <c r="D363" s="35"/>
      <c r="E363" s="101"/>
      <c r="F363" s="111"/>
      <c r="G363" s="35"/>
      <c r="H363" s="35"/>
      <c r="I363" s="35"/>
      <c r="J363" s="101"/>
      <c r="K363" s="83">
        <v>400.0</v>
      </c>
      <c r="L363" s="522" t="s">
        <v>5879</v>
      </c>
      <c r="M363" s="35"/>
      <c r="N363" s="35"/>
      <c r="O363" s="35"/>
      <c r="P363" s="35"/>
      <c r="Q363" s="101"/>
      <c r="R363" s="111"/>
      <c r="S363" s="243"/>
      <c r="T363" s="536"/>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101"/>
      <c r="AT363" s="35"/>
      <c r="AU363" s="35"/>
      <c r="AV363" s="35"/>
      <c r="AW363" s="35"/>
      <c r="AX363" s="35"/>
      <c r="AY363" s="101"/>
      <c r="AZ363" s="111"/>
      <c r="BA363" s="35"/>
      <c r="BB363" s="35"/>
      <c r="BC363" s="35"/>
      <c r="BD363" s="35"/>
      <c r="BE363" s="35"/>
      <c r="BF363" s="35"/>
      <c r="BG363" s="243"/>
      <c r="BH363" s="243"/>
      <c r="BI363" s="35"/>
      <c r="BJ363" s="35"/>
      <c r="BK363" s="35"/>
      <c r="BL363" s="35"/>
      <c r="BM363" s="35"/>
      <c r="BN363" s="35"/>
      <c r="BO363" s="35"/>
      <c r="BP363" s="35"/>
      <c r="BQ363" s="35"/>
      <c r="BR363" s="35"/>
      <c r="BS363" s="35"/>
      <c r="BT363" s="35"/>
      <c r="BU363" s="35"/>
      <c r="BV363" s="35"/>
      <c r="BW363" s="35"/>
      <c r="BX363" s="35"/>
      <c r="BY363" s="35"/>
      <c r="BZ363" s="35"/>
      <c r="CA363" s="35"/>
    </row>
    <row r="364" ht="24.75" customHeight="1">
      <c r="A364" s="35"/>
      <c r="B364" s="21">
        <v>355.0</v>
      </c>
      <c r="C364" s="35"/>
      <c r="D364" s="35"/>
      <c r="E364" s="101"/>
      <c r="F364" s="111"/>
      <c r="G364" s="35"/>
      <c r="H364" s="35"/>
      <c r="I364" s="35"/>
      <c r="J364" s="101"/>
      <c r="K364" s="83">
        <v>200.0</v>
      </c>
      <c r="L364" s="522" t="s">
        <v>5881</v>
      </c>
      <c r="M364" s="35"/>
      <c r="N364" s="35"/>
      <c r="O364" s="35"/>
      <c r="P364" s="35"/>
      <c r="Q364" s="101"/>
      <c r="R364" s="111"/>
      <c r="S364" s="243"/>
      <c r="T364" s="536"/>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101"/>
      <c r="AT364" s="35"/>
      <c r="AU364" s="35"/>
      <c r="AV364" s="35"/>
      <c r="AW364" s="35"/>
      <c r="AX364" s="35"/>
      <c r="AY364" s="101"/>
      <c r="AZ364" s="111"/>
      <c r="BA364" s="35"/>
      <c r="BB364" s="35"/>
      <c r="BC364" s="35"/>
      <c r="BD364" s="35"/>
      <c r="BE364" s="35"/>
      <c r="BF364" s="35"/>
      <c r="BG364" s="243"/>
      <c r="BH364" s="243"/>
      <c r="BI364" s="35"/>
      <c r="BJ364" s="35"/>
      <c r="BK364" s="35"/>
      <c r="BL364" s="35"/>
      <c r="BM364" s="35"/>
      <c r="BN364" s="35"/>
      <c r="BO364" s="35"/>
      <c r="BP364" s="35"/>
      <c r="BQ364" s="35"/>
      <c r="BR364" s="35"/>
      <c r="BS364" s="35"/>
      <c r="BT364" s="35"/>
      <c r="BU364" s="35"/>
      <c r="BV364" s="35"/>
      <c r="BW364" s="35"/>
      <c r="BX364" s="35"/>
      <c r="BY364" s="35"/>
      <c r="BZ364" s="35"/>
      <c r="CA364" s="35"/>
    </row>
    <row r="365" ht="24.75" customHeight="1">
      <c r="A365" s="35"/>
      <c r="B365" s="21">
        <v>356.0</v>
      </c>
      <c r="C365" s="35"/>
      <c r="D365" s="35"/>
      <c r="E365" s="101"/>
      <c r="F365" s="111"/>
      <c r="G365" s="35"/>
      <c r="H365" s="35"/>
      <c r="I365" s="35"/>
      <c r="J365" s="101"/>
      <c r="K365" s="83">
        <v>200.0</v>
      </c>
      <c r="L365" s="522" t="s">
        <v>5883</v>
      </c>
      <c r="M365" s="35"/>
      <c r="N365" s="35"/>
      <c r="O365" s="35"/>
      <c r="P365" s="35"/>
      <c r="Q365" s="101"/>
      <c r="R365" s="111"/>
      <c r="S365" s="243"/>
      <c r="T365" s="536"/>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101"/>
      <c r="AT365" s="35"/>
      <c r="AU365" s="35"/>
      <c r="AV365" s="35"/>
      <c r="AW365" s="35"/>
      <c r="AX365" s="35"/>
      <c r="AY365" s="101"/>
      <c r="AZ365" s="111"/>
      <c r="BA365" s="35"/>
      <c r="BB365" s="35"/>
      <c r="BC365" s="35"/>
      <c r="BD365" s="35"/>
      <c r="BE365" s="35"/>
      <c r="BF365" s="35"/>
      <c r="BG365" s="243"/>
      <c r="BH365" s="243"/>
      <c r="BI365" s="35"/>
      <c r="BJ365" s="35"/>
      <c r="BK365" s="35"/>
      <c r="BL365" s="35"/>
      <c r="BM365" s="35"/>
      <c r="BN365" s="35"/>
      <c r="BO365" s="35"/>
      <c r="BP365" s="35"/>
      <c r="BQ365" s="35"/>
      <c r="BR365" s="35"/>
      <c r="BS365" s="35"/>
      <c r="BT365" s="35"/>
      <c r="BU365" s="35"/>
      <c r="BV365" s="35"/>
      <c r="BW365" s="35"/>
      <c r="BX365" s="35"/>
      <c r="BY365" s="35"/>
      <c r="BZ365" s="35"/>
      <c r="CA365" s="35"/>
    </row>
    <row r="366" ht="24.75" customHeight="1">
      <c r="A366" s="35"/>
      <c r="B366" s="21">
        <v>357.0</v>
      </c>
      <c r="C366" s="35"/>
      <c r="D366" s="35"/>
      <c r="E366" s="101"/>
      <c r="F366" s="111"/>
      <c r="G366" s="35"/>
      <c r="H366" s="35"/>
      <c r="I366" s="35"/>
      <c r="J366" s="101"/>
      <c r="K366" s="83">
        <v>200.0</v>
      </c>
      <c r="L366" s="522" t="s">
        <v>5885</v>
      </c>
      <c r="M366" s="35"/>
      <c r="N366" s="35"/>
      <c r="O366" s="35"/>
      <c r="P366" s="35"/>
      <c r="Q366" s="101"/>
      <c r="R366" s="111"/>
      <c r="S366" s="243"/>
      <c r="T366" s="536"/>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101"/>
      <c r="AT366" s="35"/>
      <c r="AU366" s="35"/>
      <c r="AV366" s="35"/>
      <c r="AW366" s="35"/>
      <c r="AX366" s="35"/>
      <c r="AY366" s="101"/>
      <c r="AZ366" s="111"/>
      <c r="BA366" s="35"/>
      <c r="BB366" s="35"/>
      <c r="BC366" s="35"/>
      <c r="BD366" s="35"/>
      <c r="BE366" s="35"/>
      <c r="BF366" s="35"/>
      <c r="BG366" s="243"/>
      <c r="BH366" s="243"/>
      <c r="BI366" s="35"/>
      <c r="BJ366" s="35"/>
      <c r="BK366" s="35"/>
      <c r="BL366" s="35"/>
      <c r="BM366" s="35"/>
      <c r="BN366" s="35"/>
      <c r="BO366" s="35"/>
      <c r="BP366" s="35"/>
      <c r="BQ366" s="35"/>
      <c r="BR366" s="35"/>
      <c r="BS366" s="35"/>
      <c r="BT366" s="35"/>
      <c r="BU366" s="35"/>
      <c r="BV366" s="35"/>
      <c r="BW366" s="35"/>
      <c r="BX366" s="35"/>
      <c r="BY366" s="35"/>
      <c r="BZ366" s="35"/>
      <c r="CA366" s="35"/>
    </row>
    <row r="367" ht="24.75" customHeight="1">
      <c r="A367" s="35"/>
      <c r="B367" s="21">
        <v>358.0</v>
      </c>
      <c r="C367" s="35"/>
      <c r="D367" s="35"/>
      <c r="E367" s="101"/>
      <c r="F367" s="111"/>
      <c r="G367" s="35"/>
      <c r="H367" s="35"/>
      <c r="I367" s="35"/>
      <c r="J367" s="101"/>
      <c r="K367" s="83">
        <v>200.0</v>
      </c>
      <c r="L367" s="522" t="s">
        <v>5887</v>
      </c>
      <c r="M367" s="35"/>
      <c r="N367" s="35"/>
      <c r="O367" s="35"/>
      <c r="P367" s="35"/>
      <c r="Q367" s="101"/>
      <c r="R367" s="111"/>
      <c r="S367" s="243"/>
      <c r="T367" s="536"/>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101"/>
      <c r="AT367" s="35"/>
      <c r="AU367" s="35"/>
      <c r="AV367" s="35"/>
      <c r="AW367" s="35"/>
      <c r="AX367" s="35"/>
      <c r="AY367" s="101"/>
      <c r="AZ367" s="111"/>
      <c r="BA367" s="35"/>
      <c r="BB367" s="35"/>
      <c r="BC367" s="35"/>
      <c r="BD367" s="35"/>
      <c r="BE367" s="35"/>
      <c r="BF367" s="35"/>
      <c r="BG367" s="243"/>
      <c r="BH367" s="243"/>
      <c r="BI367" s="35"/>
      <c r="BJ367" s="35"/>
      <c r="BK367" s="35"/>
      <c r="BL367" s="35"/>
      <c r="BM367" s="35"/>
      <c r="BN367" s="35"/>
      <c r="BO367" s="35"/>
      <c r="BP367" s="35"/>
      <c r="BQ367" s="35"/>
      <c r="BR367" s="35"/>
      <c r="BS367" s="35"/>
      <c r="BT367" s="35"/>
      <c r="BU367" s="35"/>
      <c r="BV367" s="35"/>
      <c r="BW367" s="35"/>
      <c r="BX367" s="35"/>
      <c r="BY367" s="35"/>
      <c r="BZ367" s="35"/>
      <c r="CA367" s="35"/>
    </row>
    <row r="368" ht="24.75" customHeight="1">
      <c r="A368" s="35"/>
      <c r="B368" s="21">
        <v>359.0</v>
      </c>
      <c r="C368" s="35"/>
      <c r="D368" s="35"/>
      <c r="E368" s="101"/>
      <c r="F368" s="111"/>
      <c r="G368" s="35"/>
      <c r="H368" s="35"/>
      <c r="I368" s="35"/>
      <c r="J368" s="101"/>
      <c r="K368" s="83">
        <v>200.0</v>
      </c>
      <c r="L368" s="522" t="s">
        <v>5889</v>
      </c>
      <c r="M368" s="35"/>
      <c r="N368" s="35"/>
      <c r="O368" s="35"/>
      <c r="P368" s="35"/>
      <c r="Q368" s="101"/>
      <c r="R368" s="111"/>
      <c r="S368" s="243"/>
      <c r="T368" s="536"/>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101"/>
      <c r="AT368" s="35"/>
      <c r="AU368" s="35"/>
      <c r="AV368" s="35"/>
      <c r="AW368" s="35"/>
      <c r="AX368" s="35"/>
      <c r="AY368" s="101"/>
      <c r="AZ368" s="111"/>
      <c r="BA368" s="35"/>
      <c r="BB368" s="35"/>
      <c r="BC368" s="35"/>
      <c r="BD368" s="35"/>
      <c r="BE368" s="35"/>
      <c r="BF368" s="35"/>
      <c r="BG368" s="243"/>
      <c r="BH368" s="243"/>
      <c r="BI368" s="35"/>
      <c r="BJ368" s="35"/>
      <c r="BK368" s="35"/>
      <c r="BL368" s="35"/>
      <c r="BM368" s="35"/>
      <c r="BN368" s="35"/>
      <c r="BO368" s="35"/>
      <c r="BP368" s="35"/>
      <c r="BQ368" s="35"/>
      <c r="BR368" s="35"/>
      <c r="BS368" s="35"/>
      <c r="BT368" s="35"/>
      <c r="BU368" s="35"/>
      <c r="BV368" s="35"/>
      <c r="BW368" s="35"/>
      <c r="BX368" s="35"/>
      <c r="BY368" s="35"/>
      <c r="BZ368" s="35"/>
      <c r="CA368" s="35"/>
    </row>
    <row r="369" ht="24.75" customHeight="1">
      <c r="A369" s="35"/>
      <c r="B369" s="21">
        <v>360.0</v>
      </c>
      <c r="C369" s="35"/>
      <c r="D369" s="35"/>
      <c r="E369" s="101"/>
      <c r="F369" s="111"/>
      <c r="G369" s="35"/>
      <c r="H369" s="35"/>
      <c r="I369" s="35"/>
      <c r="J369" s="101"/>
      <c r="K369" s="83">
        <v>600.0</v>
      </c>
      <c r="L369" s="522" t="s">
        <v>5891</v>
      </c>
      <c r="M369" s="35"/>
      <c r="N369" s="35"/>
      <c r="O369" s="35"/>
      <c r="P369" s="35"/>
      <c r="Q369" s="101"/>
      <c r="R369" s="111"/>
      <c r="S369" s="243"/>
      <c r="T369" s="536"/>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101"/>
      <c r="AT369" s="35"/>
      <c r="AU369" s="35"/>
      <c r="AV369" s="35"/>
      <c r="AW369" s="35"/>
      <c r="AX369" s="35"/>
      <c r="AY369" s="101"/>
      <c r="AZ369" s="111"/>
      <c r="BA369" s="35"/>
      <c r="BB369" s="35"/>
      <c r="BC369" s="35"/>
      <c r="BD369" s="35"/>
      <c r="BE369" s="35"/>
      <c r="BF369" s="35"/>
      <c r="BG369" s="243"/>
      <c r="BH369" s="243"/>
      <c r="BI369" s="35"/>
      <c r="BJ369" s="35"/>
      <c r="BK369" s="35"/>
      <c r="BL369" s="35"/>
      <c r="BM369" s="35"/>
      <c r="BN369" s="35"/>
      <c r="BO369" s="35"/>
      <c r="BP369" s="35"/>
      <c r="BQ369" s="35"/>
      <c r="BR369" s="35"/>
      <c r="BS369" s="35"/>
      <c r="BT369" s="35"/>
      <c r="BU369" s="35"/>
      <c r="BV369" s="35"/>
      <c r="BW369" s="35"/>
      <c r="BX369" s="35"/>
      <c r="BY369" s="35"/>
      <c r="BZ369" s="35"/>
      <c r="CA369" s="35"/>
    </row>
    <row r="370" ht="24.75" customHeight="1">
      <c r="A370" s="35"/>
      <c r="B370" s="21">
        <v>361.0</v>
      </c>
      <c r="C370" s="35"/>
      <c r="D370" s="35"/>
      <c r="E370" s="101"/>
      <c r="F370" s="111"/>
      <c r="G370" s="35"/>
      <c r="H370" s="35"/>
      <c r="I370" s="35"/>
      <c r="J370" s="101"/>
      <c r="K370" s="83">
        <v>600.0</v>
      </c>
      <c r="L370" s="522" t="s">
        <v>5893</v>
      </c>
      <c r="M370" s="35"/>
      <c r="N370" s="35"/>
      <c r="O370" s="35"/>
      <c r="P370" s="35"/>
      <c r="Q370" s="101"/>
      <c r="R370" s="111"/>
      <c r="S370" s="243"/>
      <c r="T370" s="536"/>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101"/>
      <c r="AT370" s="35"/>
      <c r="AU370" s="35"/>
      <c r="AV370" s="35"/>
      <c r="AW370" s="35"/>
      <c r="AX370" s="35"/>
      <c r="AY370" s="101"/>
      <c r="AZ370" s="111"/>
      <c r="BA370" s="35"/>
      <c r="BB370" s="35"/>
      <c r="BC370" s="35"/>
      <c r="BD370" s="35"/>
      <c r="BE370" s="35"/>
      <c r="BF370" s="35"/>
      <c r="BG370" s="243"/>
      <c r="BH370" s="243"/>
      <c r="BI370" s="35"/>
      <c r="BJ370" s="35"/>
      <c r="BK370" s="35"/>
      <c r="BL370" s="35"/>
      <c r="BM370" s="35"/>
      <c r="BN370" s="35"/>
      <c r="BO370" s="35"/>
      <c r="BP370" s="35"/>
      <c r="BQ370" s="35"/>
      <c r="BR370" s="35"/>
      <c r="BS370" s="35"/>
      <c r="BT370" s="35"/>
      <c r="BU370" s="35"/>
      <c r="BV370" s="35"/>
      <c r="BW370" s="35"/>
      <c r="BX370" s="35"/>
      <c r="BY370" s="35"/>
      <c r="BZ370" s="35"/>
      <c r="CA370" s="35"/>
    </row>
    <row r="371" ht="24.75" customHeight="1">
      <c r="A371" s="35"/>
      <c r="B371" s="21">
        <v>362.0</v>
      </c>
      <c r="C371" s="35"/>
      <c r="D371" s="35"/>
      <c r="E371" s="101"/>
      <c r="F371" s="111"/>
      <c r="G371" s="35"/>
      <c r="H371" s="35"/>
      <c r="I371" s="35"/>
      <c r="J371" s="101"/>
      <c r="K371" s="83">
        <v>700.0</v>
      </c>
      <c r="L371" s="522" t="s">
        <v>5895</v>
      </c>
      <c r="M371" s="35"/>
      <c r="N371" s="35"/>
      <c r="O371" s="35"/>
      <c r="P371" s="35"/>
      <c r="Q371" s="101"/>
      <c r="R371" s="111"/>
      <c r="S371" s="243"/>
      <c r="T371" s="536"/>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101"/>
      <c r="AT371" s="35"/>
      <c r="AU371" s="35"/>
      <c r="AV371" s="35"/>
      <c r="AW371" s="35"/>
      <c r="AX371" s="35"/>
      <c r="AY371" s="101"/>
      <c r="AZ371" s="111"/>
      <c r="BA371" s="35"/>
      <c r="BB371" s="35"/>
      <c r="BC371" s="35"/>
      <c r="BD371" s="35"/>
      <c r="BE371" s="35"/>
      <c r="BF371" s="35"/>
      <c r="BG371" s="243"/>
      <c r="BH371" s="243"/>
      <c r="BI371" s="35"/>
      <c r="BJ371" s="35"/>
      <c r="BK371" s="35"/>
      <c r="BL371" s="35"/>
      <c r="BM371" s="35"/>
      <c r="BN371" s="35"/>
      <c r="BO371" s="35"/>
      <c r="BP371" s="35"/>
      <c r="BQ371" s="35"/>
      <c r="BR371" s="35"/>
      <c r="BS371" s="35"/>
      <c r="BT371" s="35"/>
      <c r="BU371" s="35"/>
      <c r="BV371" s="35"/>
      <c r="BW371" s="35"/>
      <c r="BX371" s="35"/>
      <c r="BY371" s="35"/>
      <c r="BZ371" s="35"/>
      <c r="CA371" s="35"/>
    </row>
    <row r="372" ht="24.75" customHeight="1">
      <c r="A372" s="35"/>
      <c r="B372" s="21">
        <v>363.0</v>
      </c>
      <c r="C372" s="35"/>
      <c r="D372" s="35"/>
      <c r="E372" s="101"/>
      <c r="F372" s="111"/>
      <c r="G372" s="35"/>
      <c r="H372" s="35"/>
      <c r="I372" s="35"/>
      <c r="J372" s="101"/>
      <c r="K372" s="83" t="s">
        <v>5897</v>
      </c>
      <c r="L372" s="522" t="s">
        <v>5898</v>
      </c>
      <c r="M372" s="35"/>
      <c r="N372" s="35"/>
      <c r="O372" s="35"/>
      <c r="P372" s="35"/>
      <c r="Q372" s="101"/>
      <c r="R372" s="111"/>
      <c r="S372" s="243"/>
      <c r="T372" s="536"/>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101"/>
      <c r="AT372" s="35"/>
      <c r="AU372" s="35"/>
      <c r="AV372" s="35"/>
      <c r="AW372" s="35"/>
      <c r="AX372" s="35"/>
      <c r="AY372" s="101"/>
      <c r="AZ372" s="111"/>
      <c r="BA372" s="35"/>
      <c r="BB372" s="35"/>
      <c r="BC372" s="35"/>
      <c r="BD372" s="35"/>
      <c r="BE372" s="35"/>
      <c r="BF372" s="35"/>
      <c r="BG372" s="243"/>
      <c r="BH372" s="243"/>
      <c r="BI372" s="35"/>
      <c r="BJ372" s="35"/>
      <c r="BK372" s="35"/>
      <c r="BL372" s="35"/>
      <c r="BM372" s="35"/>
      <c r="BN372" s="35"/>
      <c r="BO372" s="35"/>
      <c r="BP372" s="35"/>
      <c r="BQ372" s="35"/>
      <c r="BR372" s="35"/>
      <c r="BS372" s="35"/>
      <c r="BT372" s="35"/>
      <c r="BU372" s="35"/>
      <c r="BV372" s="35"/>
      <c r="BW372" s="35"/>
      <c r="BX372" s="35"/>
      <c r="BY372" s="35"/>
      <c r="BZ372" s="35"/>
      <c r="CA372" s="35"/>
    </row>
    <row r="373" ht="24.75" customHeight="1">
      <c r="A373" s="35"/>
      <c r="B373" s="21">
        <v>364.0</v>
      </c>
      <c r="C373" s="35"/>
      <c r="D373" s="35"/>
      <c r="E373" s="101"/>
      <c r="F373" s="111"/>
      <c r="G373" s="35"/>
      <c r="H373" s="35"/>
      <c r="I373" s="35"/>
      <c r="J373" s="101"/>
      <c r="K373" s="83">
        <v>700.0</v>
      </c>
      <c r="L373" s="522" t="s">
        <v>5900</v>
      </c>
      <c r="M373" s="35"/>
      <c r="N373" s="35"/>
      <c r="O373" s="35"/>
      <c r="P373" s="35"/>
      <c r="Q373" s="101"/>
      <c r="R373" s="111"/>
      <c r="S373" s="243"/>
      <c r="T373" s="536"/>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101"/>
      <c r="AT373" s="35"/>
      <c r="AU373" s="35"/>
      <c r="AV373" s="35"/>
      <c r="AW373" s="35"/>
      <c r="AX373" s="35"/>
      <c r="AY373" s="101"/>
      <c r="AZ373" s="111"/>
      <c r="BA373" s="35"/>
      <c r="BB373" s="35"/>
      <c r="BC373" s="35"/>
      <c r="BD373" s="35"/>
      <c r="BE373" s="35"/>
      <c r="BF373" s="35"/>
      <c r="BG373" s="243"/>
      <c r="BH373" s="243"/>
      <c r="BI373" s="35"/>
      <c r="BJ373" s="35"/>
      <c r="BK373" s="35"/>
      <c r="BL373" s="35"/>
      <c r="BM373" s="35"/>
      <c r="BN373" s="35"/>
      <c r="BO373" s="35"/>
      <c r="BP373" s="35"/>
      <c r="BQ373" s="35"/>
      <c r="BR373" s="35"/>
      <c r="BS373" s="35"/>
      <c r="BT373" s="35"/>
      <c r="BU373" s="35"/>
      <c r="BV373" s="35"/>
      <c r="BW373" s="35"/>
      <c r="BX373" s="35"/>
      <c r="BY373" s="35"/>
      <c r="BZ373" s="35"/>
      <c r="CA373" s="35"/>
    </row>
    <row r="374" ht="24.75" customHeight="1">
      <c r="A374" s="35"/>
      <c r="B374" s="21">
        <v>365.0</v>
      </c>
      <c r="C374" s="35"/>
      <c r="D374" s="35"/>
      <c r="E374" s="101"/>
      <c r="F374" s="111"/>
      <c r="G374" s="35"/>
      <c r="H374" s="35"/>
      <c r="I374" s="35"/>
      <c r="J374" s="101"/>
      <c r="K374" s="83">
        <v>600.0</v>
      </c>
      <c r="L374" s="542" t="s">
        <v>5902</v>
      </c>
      <c r="M374" s="35"/>
      <c r="N374" s="35"/>
      <c r="O374" s="35"/>
      <c r="P374" s="35"/>
      <c r="Q374" s="101"/>
      <c r="R374" s="111"/>
      <c r="S374" s="243"/>
      <c r="T374" s="536"/>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101"/>
      <c r="AT374" s="35"/>
      <c r="AU374" s="35"/>
      <c r="AV374" s="35"/>
      <c r="AW374" s="35"/>
      <c r="AX374" s="35"/>
      <c r="AY374" s="101"/>
      <c r="AZ374" s="111"/>
      <c r="BA374" s="35"/>
      <c r="BB374" s="35"/>
      <c r="BC374" s="35"/>
      <c r="BD374" s="35"/>
      <c r="BE374" s="35"/>
      <c r="BF374" s="35"/>
      <c r="BG374" s="243"/>
      <c r="BH374" s="243"/>
      <c r="BI374" s="35"/>
      <c r="BJ374" s="35"/>
      <c r="BK374" s="35"/>
      <c r="BL374" s="35"/>
      <c r="BM374" s="35"/>
      <c r="BN374" s="35"/>
      <c r="BO374" s="35"/>
      <c r="BP374" s="35"/>
      <c r="BQ374" s="35"/>
      <c r="BR374" s="35"/>
      <c r="BS374" s="35"/>
      <c r="BT374" s="35"/>
      <c r="BU374" s="35"/>
      <c r="BV374" s="35"/>
      <c r="BW374" s="35"/>
      <c r="BX374" s="35"/>
      <c r="BY374" s="35"/>
      <c r="BZ374" s="35"/>
      <c r="CA374" s="35"/>
    </row>
    <row r="375" ht="24.75" customHeight="1">
      <c r="A375" s="35"/>
      <c r="B375" s="21">
        <v>366.0</v>
      </c>
      <c r="C375" s="35"/>
      <c r="D375" s="35"/>
      <c r="E375" s="101"/>
      <c r="F375" s="111"/>
      <c r="G375" s="35"/>
      <c r="H375" s="35"/>
      <c r="I375" s="35"/>
      <c r="J375" s="101"/>
      <c r="K375" s="83">
        <v>400.0</v>
      </c>
      <c r="L375" s="157" t="s">
        <v>5904</v>
      </c>
      <c r="M375" s="35"/>
      <c r="N375" s="35"/>
      <c r="O375" s="35"/>
      <c r="P375" s="35"/>
      <c r="Q375" s="101"/>
      <c r="R375" s="111"/>
      <c r="S375" s="243"/>
      <c r="T375" s="536"/>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101"/>
      <c r="AT375" s="35"/>
      <c r="AU375" s="35"/>
      <c r="AV375" s="35"/>
      <c r="AW375" s="35"/>
      <c r="AX375" s="35"/>
      <c r="AY375" s="101"/>
      <c r="AZ375" s="111"/>
      <c r="BA375" s="35"/>
      <c r="BB375" s="35"/>
      <c r="BC375" s="35"/>
      <c r="BD375" s="35"/>
      <c r="BE375" s="35"/>
      <c r="BF375" s="35"/>
      <c r="BG375" s="243"/>
      <c r="BH375" s="243"/>
      <c r="BI375" s="35"/>
      <c r="BJ375" s="35"/>
      <c r="BK375" s="35"/>
      <c r="BL375" s="35"/>
      <c r="BM375" s="35"/>
      <c r="BN375" s="35"/>
      <c r="BO375" s="35"/>
      <c r="BP375" s="35"/>
      <c r="BQ375" s="35"/>
      <c r="BR375" s="35"/>
      <c r="BS375" s="35"/>
      <c r="BT375" s="35"/>
      <c r="BU375" s="35"/>
      <c r="BV375" s="35"/>
      <c r="BW375" s="35"/>
      <c r="BX375" s="35"/>
      <c r="BY375" s="35"/>
      <c r="BZ375" s="35"/>
      <c r="CA375" s="35"/>
    </row>
    <row r="376" ht="24.75" customHeight="1">
      <c r="A376" s="35"/>
      <c r="B376" s="21">
        <v>367.0</v>
      </c>
      <c r="C376" s="35"/>
      <c r="D376" s="35"/>
      <c r="E376" s="101"/>
      <c r="F376" s="111"/>
      <c r="G376" s="35"/>
      <c r="H376" s="35"/>
      <c r="I376" s="35"/>
      <c r="J376" s="101"/>
      <c r="K376" s="83">
        <v>300.0</v>
      </c>
      <c r="L376" s="522" t="s">
        <v>5906</v>
      </c>
      <c r="M376" s="35"/>
      <c r="N376" s="35"/>
      <c r="O376" s="35"/>
      <c r="P376" s="35"/>
      <c r="Q376" s="101"/>
      <c r="R376" s="111"/>
      <c r="S376" s="243"/>
      <c r="T376" s="536"/>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101"/>
      <c r="AT376" s="35"/>
      <c r="AU376" s="35"/>
      <c r="AV376" s="35"/>
      <c r="AW376" s="35"/>
      <c r="AX376" s="35"/>
      <c r="AY376" s="101"/>
      <c r="AZ376" s="111"/>
      <c r="BA376" s="35"/>
      <c r="BB376" s="35"/>
      <c r="BC376" s="35"/>
      <c r="BD376" s="35"/>
      <c r="BE376" s="35"/>
      <c r="BF376" s="35"/>
      <c r="BG376" s="243"/>
      <c r="BH376" s="243"/>
      <c r="BI376" s="35"/>
      <c r="BJ376" s="35"/>
      <c r="BK376" s="35"/>
      <c r="BL376" s="35"/>
      <c r="BM376" s="35"/>
      <c r="BN376" s="35"/>
      <c r="BO376" s="35"/>
      <c r="BP376" s="35"/>
      <c r="BQ376" s="35"/>
      <c r="BR376" s="35"/>
      <c r="BS376" s="35"/>
      <c r="BT376" s="35"/>
      <c r="BU376" s="35"/>
      <c r="BV376" s="35"/>
      <c r="BW376" s="35"/>
      <c r="BX376" s="35"/>
      <c r="BY376" s="35"/>
      <c r="BZ376" s="35"/>
      <c r="CA376" s="35"/>
    </row>
    <row r="377" ht="24.75" customHeight="1">
      <c r="A377" s="35"/>
      <c r="B377" s="21">
        <v>368.0</v>
      </c>
      <c r="C377" s="35"/>
      <c r="D377" s="35"/>
      <c r="E377" s="101"/>
      <c r="F377" s="111"/>
      <c r="G377" s="35"/>
      <c r="H377" s="35"/>
      <c r="I377" s="35"/>
      <c r="J377" s="101"/>
      <c r="K377" s="83">
        <v>300.0</v>
      </c>
      <c r="L377" s="522" t="s">
        <v>5908</v>
      </c>
      <c r="M377" s="35"/>
      <c r="N377" s="35"/>
      <c r="O377" s="35"/>
      <c r="P377" s="35"/>
      <c r="Q377" s="101"/>
      <c r="R377" s="111"/>
      <c r="S377" s="243"/>
      <c r="T377" s="536"/>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101"/>
      <c r="AT377" s="35"/>
      <c r="AU377" s="35"/>
      <c r="AV377" s="35"/>
      <c r="AW377" s="35"/>
      <c r="AX377" s="35"/>
      <c r="AY377" s="101"/>
      <c r="AZ377" s="111"/>
      <c r="BA377" s="35"/>
      <c r="BB377" s="35"/>
      <c r="BC377" s="35"/>
      <c r="BD377" s="35"/>
      <c r="BE377" s="35"/>
      <c r="BF377" s="35"/>
      <c r="BG377" s="243"/>
      <c r="BH377" s="243"/>
      <c r="BI377" s="35"/>
      <c r="BJ377" s="35"/>
      <c r="BK377" s="35"/>
      <c r="BL377" s="35"/>
      <c r="BM377" s="35"/>
      <c r="BN377" s="35"/>
      <c r="BO377" s="35"/>
      <c r="BP377" s="35"/>
      <c r="BQ377" s="35"/>
      <c r="BR377" s="35"/>
      <c r="BS377" s="35"/>
      <c r="BT377" s="35"/>
      <c r="BU377" s="35"/>
      <c r="BV377" s="35"/>
      <c r="BW377" s="35"/>
      <c r="BX377" s="35"/>
      <c r="BY377" s="35"/>
      <c r="BZ377" s="35"/>
      <c r="CA377" s="35"/>
    </row>
    <row r="378" ht="24.75" customHeight="1">
      <c r="A378" s="35"/>
      <c r="B378" s="21">
        <v>369.0</v>
      </c>
      <c r="C378" s="35"/>
      <c r="D378" s="35"/>
      <c r="E378" s="101"/>
      <c r="F378" s="111"/>
      <c r="G378" s="35"/>
      <c r="H378" s="35"/>
      <c r="I378" s="35"/>
      <c r="J378" s="101"/>
      <c r="K378" s="83">
        <v>300.0</v>
      </c>
      <c r="L378" s="522" t="s">
        <v>5910</v>
      </c>
      <c r="M378" s="35"/>
      <c r="N378" s="35"/>
      <c r="O378" s="35"/>
      <c r="P378" s="35"/>
      <c r="Q378" s="101"/>
      <c r="R378" s="111"/>
      <c r="S378" s="243"/>
      <c r="T378" s="536"/>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101"/>
      <c r="AT378" s="35"/>
      <c r="AU378" s="35"/>
      <c r="AV378" s="35"/>
      <c r="AW378" s="35"/>
      <c r="AX378" s="35"/>
      <c r="AY378" s="101"/>
      <c r="AZ378" s="111"/>
      <c r="BA378" s="35"/>
      <c r="BB378" s="35"/>
      <c r="BC378" s="35"/>
      <c r="BD378" s="35"/>
      <c r="BE378" s="35"/>
      <c r="BF378" s="35"/>
      <c r="BG378" s="243"/>
      <c r="BH378" s="243"/>
      <c r="BI378" s="35"/>
      <c r="BJ378" s="35"/>
      <c r="BK378" s="35"/>
      <c r="BL378" s="35"/>
      <c r="BM378" s="35"/>
      <c r="BN378" s="35"/>
      <c r="BO378" s="35"/>
      <c r="BP378" s="35"/>
      <c r="BQ378" s="35"/>
      <c r="BR378" s="35"/>
      <c r="BS378" s="35"/>
      <c r="BT378" s="35"/>
      <c r="BU378" s="35"/>
      <c r="BV378" s="35"/>
      <c r="BW378" s="35"/>
      <c r="BX378" s="35"/>
      <c r="BY378" s="35"/>
      <c r="BZ378" s="35"/>
      <c r="CA378" s="35"/>
    </row>
    <row r="379" ht="24.75" customHeight="1">
      <c r="A379" s="35"/>
      <c r="B379" s="21">
        <v>370.0</v>
      </c>
      <c r="C379" s="35"/>
      <c r="D379" s="35"/>
      <c r="E379" s="101"/>
      <c r="F379" s="111"/>
      <c r="G379" s="35"/>
      <c r="H379" s="35"/>
      <c r="I379" s="35"/>
      <c r="J379" s="101"/>
      <c r="K379" s="83">
        <v>200.0</v>
      </c>
      <c r="L379" s="522" t="s">
        <v>5912</v>
      </c>
      <c r="M379" s="35"/>
      <c r="N379" s="35"/>
      <c r="O379" s="35"/>
      <c r="P379" s="35"/>
      <c r="Q379" s="101"/>
      <c r="R379" s="111"/>
      <c r="S379" s="243"/>
      <c r="T379" s="536"/>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101"/>
      <c r="AT379" s="35"/>
      <c r="AU379" s="35"/>
      <c r="AV379" s="35"/>
      <c r="AW379" s="35"/>
      <c r="AX379" s="35"/>
      <c r="AY379" s="101"/>
      <c r="AZ379" s="111"/>
      <c r="BA379" s="35"/>
      <c r="BB379" s="35"/>
      <c r="BC379" s="35"/>
      <c r="BD379" s="35"/>
      <c r="BE379" s="35"/>
      <c r="BF379" s="35"/>
      <c r="BG379" s="243"/>
      <c r="BH379" s="243"/>
      <c r="BI379" s="35"/>
      <c r="BJ379" s="35"/>
      <c r="BK379" s="35"/>
      <c r="BL379" s="35"/>
      <c r="BM379" s="35"/>
      <c r="BN379" s="35"/>
      <c r="BO379" s="35"/>
      <c r="BP379" s="35"/>
      <c r="BQ379" s="35"/>
      <c r="BR379" s="35"/>
      <c r="BS379" s="35"/>
      <c r="BT379" s="35"/>
      <c r="BU379" s="35"/>
      <c r="BV379" s="35"/>
      <c r="BW379" s="35"/>
      <c r="BX379" s="35"/>
      <c r="BY379" s="35"/>
      <c r="BZ379" s="35"/>
      <c r="CA379" s="35"/>
    </row>
    <row r="380" ht="24.75" customHeight="1">
      <c r="A380" s="35"/>
      <c r="B380" s="21">
        <v>371.0</v>
      </c>
      <c r="C380" s="35"/>
      <c r="D380" s="35"/>
      <c r="E380" s="101"/>
      <c r="F380" s="111"/>
      <c r="G380" s="35"/>
      <c r="H380" s="35"/>
      <c r="I380" s="35"/>
      <c r="J380" s="101"/>
      <c r="K380" s="83">
        <v>200.0</v>
      </c>
      <c r="L380" s="522" t="s">
        <v>5914</v>
      </c>
      <c r="M380" s="35"/>
      <c r="N380" s="35"/>
      <c r="O380" s="35"/>
      <c r="P380" s="35"/>
      <c r="Q380" s="101"/>
      <c r="R380" s="111"/>
      <c r="S380" s="243"/>
      <c r="T380" s="536"/>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101"/>
      <c r="AT380" s="35"/>
      <c r="AU380" s="35"/>
      <c r="AV380" s="35"/>
      <c r="AW380" s="35"/>
      <c r="AX380" s="35"/>
      <c r="AY380" s="101"/>
      <c r="AZ380" s="111"/>
      <c r="BA380" s="35"/>
      <c r="BB380" s="35"/>
      <c r="BC380" s="35"/>
      <c r="BD380" s="35"/>
      <c r="BE380" s="35"/>
      <c r="BF380" s="35"/>
      <c r="BG380" s="243"/>
      <c r="BH380" s="243"/>
      <c r="BI380" s="35"/>
      <c r="BJ380" s="35"/>
      <c r="BK380" s="35"/>
      <c r="BL380" s="35"/>
      <c r="BM380" s="35"/>
      <c r="BN380" s="35"/>
      <c r="BO380" s="35"/>
      <c r="BP380" s="35"/>
      <c r="BQ380" s="35"/>
      <c r="BR380" s="35"/>
      <c r="BS380" s="35"/>
      <c r="BT380" s="35"/>
      <c r="BU380" s="35"/>
      <c r="BV380" s="35"/>
      <c r="BW380" s="35"/>
      <c r="BX380" s="35"/>
      <c r="BY380" s="35"/>
      <c r="BZ380" s="35"/>
      <c r="CA380" s="35"/>
    </row>
    <row r="381" ht="24.75" customHeight="1">
      <c r="A381" s="35"/>
      <c r="B381" s="21">
        <v>372.0</v>
      </c>
      <c r="C381" s="35"/>
      <c r="D381" s="35"/>
      <c r="E381" s="101"/>
      <c r="F381" s="111"/>
      <c r="G381" s="35"/>
      <c r="H381" s="35"/>
      <c r="I381" s="35"/>
      <c r="J381" s="101"/>
      <c r="K381" s="83">
        <v>200.0</v>
      </c>
      <c r="L381" s="522" t="s">
        <v>5916</v>
      </c>
      <c r="M381" s="35"/>
      <c r="N381" s="35"/>
      <c r="O381" s="35"/>
      <c r="P381" s="35"/>
      <c r="Q381" s="101"/>
      <c r="R381" s="111"/>
      <c r="S381" s="243"/>
      <c r="T381" s="536"/>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101"/>
      <c r="AT381" s="35"/>
      <c r="AU381" s="35"/>
      <c r="AV381" s="35"/>
      <c r="AW381" s="35"/>
      <c r="AX381" s="35"/>
      <c r="AY381" s="101"/>
      <c r="AZ381" s="111"/>
      <c r="BA381" s="35"/>
      <c r="BB381" s="35"/>
      <c r="BC381" s="35"/>
      <c r="BD381" s="35"/>
      <c r="BE381" s="35"/>
      <c r="BF381" s="35"/>
      <c r="BG381" s="243"/>
      <c r="BH381" s="243"/>
      <c r="BI381" s="35"/>
      <c r="BJ381" s="35"/>
      <c r="BK381" s="35"/>
      <c r="BL381" s="35"/>
      <c r="BM381" s="35"/>
      <c r="BN381" s="35"/>
      <c r="BO381" s="35"/>
      <c r="BP381" s="35"/>
      <c r="BQ381" s="35"/>
      <c r="BR381" s="35"/>
      <c r="BS381" s="35"/>
      <c r="BT381" s="35"/>
      <c r="BU381" s="35"/>
      <c r="BV381" s="35"/>
      <c r="BW381" s="35"/>
      <c r="BX381" s="35"/>
      <c r="BY381" s="35"/>
      <c r="BZ381" s="35"/>
      <c r="CA381" s="35"/>
    </row>
    <row r="382" ht="24.75" customHeight="1">
      <c r="A382" s="35"/>
      <c r="B382" s="21">
        <v>373.0</v>
      </c>
      <c r="C382" s="35"/>
      <c r="D382" s="35"/>
      <c r="E382" s="101"/>
      <c r="F382" s="111"/>
      <c r="G382" s="35"/>
      <c r="H382" s="35"/>
      <c r="I382" s="35"/>
      <c r="J382" s="101"/>
      <c r="K382" s="83">
        <v>200.0</v>
      </c>
      <c r="L382" s="522" t="s">
        <v>5918</v>
      </c>
      <c r="M382" s="35"/>
      <c r="N382" s="35"/>
      <c r="O382" s="35"/>
      <c r="P382" s="35"/>
      <c r="Q382" s="101"/>
      <c r="R382" s="111"/>
      <c r="S382" s="243"/>
      <c r="T382" s="536"/>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101"/>
      <c r="AT382" s="35"/>
      <c r="AU382" s="35"/>
      <c r="AV382" s="35"/>
      <c r="AW382" s="35"/>
      <c r="AX382" s="35"/>
      <c r="AY382" s="101"/>
      <c r="AZ382" s="111"/>
      <c r="BA382" s="35"/>
      <c r="BB382" s="35"/>
      <c r="BC382" s="35"/>
      <c r="BD382" s="35"/>
      <c r="BE382" s="35"/>
      <c r="BF382" s="35"/>
      <c r="BG382" s="243"/>
      <c r="BH382" s="243"/>
      <c r="BI382" s="35"/>
      <c r="BJ382" s="35"/>
      <c r="BK382" s="35"/>
      <c r="BL382" s="35"/>
      <c r="BM382" s="35"/>
      <c r="BN382" s="35"/>
      <c r="BO382" s="35"/>
      <c r="BP382" s="35"/>
      <c r="BQ382" s="35"/>
      <c r="BR382" s="35"/>
      <c r="BS382" s="35"/>
      <c r="BT382" s="35"/>
      <c r="BU382" s="35"/>
      <c r="BV382" s="35"/>
      <c r="BW382" s="35"/>
      <c r="BX382" s="35"/>
      <c r="BY382" s="35"/>
      <c r="BZ382" s="35"/>
      <c r="CA382" s="35"/>
    </row>
    <row r="383" ht="24.75" customHeight="1">
      <c r="A383" s="35"/>
      <c r="B383" s="21">
        <v>374.0</v>
      </c>
      <c r="C383" s="35"/>
      <c r="D383" s="35"/>
      <c r="E383" s="101"/>
      <c r="F383" s="111"/>
      <c r="G383" s="35"/>
      <c r="H383" s="35"/>
      <c r="I383" s="35"/>
      <c r="J383" s="101"/>
      <c r="K383" s="83">
        <v>200.0</v>
      </c>
      <c r="L383" s="522" t="s">
        <v>5920</v>
      </c>
      <c r="M383" s="35"/>
      <c r="N383" s="35"/>
      <c r="O383" s="35"/>
      <c r="P383" s="35"/>
      <c r="Q383" s="101"/>
      <c r="R383" s="111"/>
      <c r="S383" s="243"/>
      <c r="T383" s="536"/>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101"/>
      <c r="AT383" s="35"/>
      <c r="AU383" s="35"/>
      <c r="AV383" s="35"/>
      <c r="AW383" s="35"/>
      <c r="AX383" s="35"/>
      <c r="AY383" s="101"/>
      <c r="AZ383" s="111"/>
      <c r="BA383" s="35"/>
      <c r="BB383" s="35"/>
      <c r="BC383" s="35"/>
      <c r="BD383" s="35"/>
      <c r="BE383" s="35"/>
      <c r="BF383" s="35"/>
      <c r="BG383" s="243"/>
      <c r="BH383" s="243"/>
      <c r="BI383" s="35"/>
      <c r="BJ383" s="35"/>
      <c r="BK383" s="35"/>
      <c r="BL383" s="35"/>
      <c r="BM383" s="35"/>
      <c r="BN383" s="35"/>
      <c r="BO383" s="35"/>
      <c r="BP383" s="35"/>
      <c r="BQ383" s="35"/>
      <c r="BR383" s="35"/>
      <c r="BS383" s="35"/>
      <c r="BT383" s="35"/>
      <c r="BU383" s="35"/>
      <c r="BV383" s="35"/>
      <c r="BW383" s="35"/>
      <c r="BX383" s="35"/>
      <c r="BY383" s="35"/>
      <c r="BZ383" s="35"/>
      <c r="CA383" s="35"/>
    </row>
    <row r="384" ht="24.75" customHeight="1">
      <c r="A384" s="35"/>
      <c r="B384" s="21">
        <v>375.0</v>
      </c>
      <c r="C384" s="35"/>
      <c r="D384" s="35"/>
      <c r="E384" s="101"/>
      <c r="F384" s="111"/>
      <c r="G384" s="35"/>
      <c r="H384" s="35"/>
      <c r="I384" s="35"/>
      <c r="J384" s="101"/>
      <c r="K384" s="83">
        <v>200.0</v>
      </c>
      <c r="L384" s="522" t="s">
        <v>5922</v>
      </c>
      <c r="M384" s="35"/>
      <c r="N384" s="35"/>
      <c r="O384" s="35"/>
      <c r="P384" s="35"/>
      <c r="Q384" s="101"/>
      <c r="R384" s="111"/>
      <c r="S384" s="243"/>
      <c r="T384" s="536"/>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101"/>
      <c r="AT384" s="35"/>
      <c r="AU384" s="35"/>
      <c r="AV384" s="35"/>
      <c r="AW384" s="35"/>
      <c r="AX384" s="35"/>
      <c r="AY384" s="101"/>
      <c r="AZ384" s="111"/>
      <c r="BA384" s="35"/>
      <c r="BB384" s="35"/>
      <c r="BC384" s="35"/>
      <c r="BD384" s="35"/>
      <c r="BE384" s="35"/>
      <c r="BF384" s="35"/>
      <c r="BG384" s="243"/>
      <c r="BH384" s="243"/>
      <c r="BI384" s="35"/>
      <c r="BJ384" s="35"/>
      <c r="BK384" s="35"/>
      <c r="BL384" s="35"/>
      <c r="BM384" s="35"/>
      <c r="BN384" s="35"/>
      <c r="BO384" s="35"/>
      <c r="BP384" s="35"/>
      <c r="BQ384" s="35"/>
      <c r="BR384" s="35"/>
      <c r="BS384" s="35"/>
      <c r="BT384" s="35"/>
      <c r="BU384" s="35"/>
      <c r="BV384" s="35"/>
      <c r="BW384" s="35"/>
      <c r="BX384" s="35"/>
      <c r="BY384" s="35"/>
      <c r="BZ384" s="35"/>
      <c r="CA384" s="35"/>
    </row>
    <row r="385" ht="24.75" customHeight="1">
      <c r="A385" s="35"/>
      <c r="B385" s="21">
        <v>376.0</v>
      </c>
      <c r="C385" s="35"/>
      <c r="D385" s="35"/>
      <c r="E385" s="35"/>
      <c r="F385" s="35"/>
      <c r="G385" s="35"/>
      <c r="H385" s="35"/>
      <c r="I385" s="35"/>
      <c r="J385" s="101"/>
      <c r="K385" s="83">
        <v>200.0</v>
      </c>
      <c r="L385" s="522" t="s">
        <v>5924</v>
      </c>
      <c r="M385" s="35"/>
      <c r="N385" s="35"/>
      <c r="O385" s="35"/>
      <c r="P385" s="35"/>
      <c r="Q385" s="101"/>
      <c r="R385" s="111"/>
      <c r="S385" s="243"/>
      <c r="T385" s="536"/>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101"/>
      <c r="AT385" s="35"/>
      <c r="AU385" s="35"/>
      <c r="AV385" s="35"/>
      <c r="AW385" s="35"/>
      <c r="AX385" s="35"/>
      <c r="AY385" s="101"/>
      <c r="AZ385" s="111"/>
      <c r="BA385" s="35"/>
      <c r="BB385" s="35"/>
      <c r="BC385" s="35"/>
      <c r="BD385" s="35"/>
      <c r="BE385" s="35"/>
      <c r="BF385" s="35"/>
      <c r="BG385" s="243"/>
      <c r="BH385" s="243"/>
      <c r="BI385" s="35"/>
      <c r="BJ385" s="35"/>
      <c r="BK385" s="35"/>
      <c r="BL385" s="35"/>
      <c r="BM385" s="35"/>
      <c r="BN385" s="35"/>
      <c r="BO385" s="35"/>
      <c r="BP385" s="35"/>
      <c r="BQ385" s="35"/>
      <c r="BR385" s="35"/>
      <c r="BS385" s="35"/>
      <c r="BT385" s="35"/>
      <c r="BU385" s="35"/>
      <c r="BV385" s="35"/>
      <c r="BW385" s="35"/>
      <c r="BX385" s="35"/>
      <c r="BY385" s="35"/>
      <c r="BZ385" s="35"/>
      <c r="CA385" s="35"/>
    </row>
    <row r="386" ht="24.75" customHeight="1">
      <c r="A386" s="35"/>
      <c r="B386" s="21">
        <v>377.0</v>
      </c>
      <c r="C386" s="35"/>
      <c r="D386" s="35"/>
      <c r="E386" s="35"/>
      <c r="F386" s="35"/>
      <c r="G386" s="35"/>
      <c r="H386" s="35"/>
      <c r="I386" s="35"/>
      <c r="J386" s="101"/>
      <c r="K386" s="83">
        <v>200.0</v>
      </c>
      <c r="L386" s="522" t="s">
        <v>5926</v>
      </c>
      <c r="M386" s="35"/>
      <c r="N386" s="35"/>
      <c r="O386" s="35"/>
      <c r="P386" s="35"/>
      <c r="Q386" s="101"/>
      <c r="R386" s="111"/>
      <c r="S386" s="243"/>
      <c r="T386" s="536"/>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101"/>
      <c r="AT386" s="35"/>
      <c r="AU386" s="35"/>
      <c r="AV386" s="35"/>
      <c r="AW386" s="35"/>
      <c r="AX386" s="35"/>
      <c r="AY386" s="101"/>
      <c r="AZ386" s="111"/>
      <c r="BA386" s="35"/>
      <c r="BB386" s="35"/>
      <c r="BC386" s="35"/>
      <c r="BD386" s="35"/>
      <c r="BE386" s="35"/>
      <c r="BF386" s="35"/>
      <c r="BG386" s="243"/>
      <c r="BH386" s="243"/>
      <c r="BI386" s="35"/>
      <c r="BJ386" s="35"/>
      <c r="BK386" s="35"/>
      <c r="BL386" s="35"/>
      <c r="BM386" s="35"/>
      <c r="BN386" s="35"/>
      <c r="BO386" s="35"/>
      <c r="BP386" s="35"/>
      <c r="BQ386" s="35"/>
      <c r="BR386" s="35"/>
      <c r="BS386" s="35"/>
      <c r="BT386" s="35"/>
      <c r="BU386" s="35"/>
      <c r="BV386" s="35"/>
      <c r="BW386" s="35"/>
      <c r="BX386" s="35"/>
      <c r="BY386" s="35"/>
      <c r="BZ386" s="35"/>
      <c r="CA386" s="35"/>
    </row>
    <row r="387" ht="24.75" customHeight="1">
      <c r="A387" s="35"/>
      <c r="B387" s="21">
        <v>378.0</v>
      </c>
      <c r="C387" s="35"/>
      <c r="D387" s="35"/>
      <c r="E387" s="35"/>
      <c r="F387" s="35"/>
      <c r="G387" s="35"/>
      <c r="H387" s="35"/>
      <c r="I387" s="35"/>
      <c r="J387" s="101"/>
      <c r="K387" s="83">
        <v>200.0</v>
      </c>
      <c r="L387" s="522" t="s">
        <v>5928</v>
      </c>
      <c r="M387" s="35"/>
      <c r="N387" s="35"/>
      <c r="O387" s="35"/>
      <c r="P387" s="35"/>
      <c r="Q387" s="101"/>
      <c r="R387" s="111"/>
      <c r="S387" s="243"/>
      <c r="T387" s="536"/>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101"/>
      <c r="AT387" s="35"/>
      <c r="AU387" s="35"/>
      <c r="AV387" s="35"/>
      <c r="AW387" s="35"/>
      <c r="AX387" s="35"/>
      <c r="AY387" s="101"/>
      <c r="AZ387" s="111"/>
      <c r="BA387" s="35"/>
      <c r="BB387" s="35"/>
      <c r="BC387" s="35"/>
      <c r="BD387" s="35"/>
      <c r="BE387" s="35"/>
      <c r="BF387" s="35"/>
      <c r="BG387" s="243"/>
      <c r="BH387" s="243"/>
      <c r="BI387" s="35"/>
      <c r="BJ387" s="35"/>
      <c r="BK387" s="35"/>
      <c r="BL387" s="35"/>
      <c r="BM387" s="35"/>
      <c r="BN387" s="35"/>
      <c r="BO387" s="35"/>
      <c r="BP387" s="35"/>
      <c r="BQ387" s="35"/>
      <c r="BR387" s="35"/>
      <c r="BS387" s="35"/>
      <c r="BT387" s="35"/>
      <c r="BU387" s="35"/>
      <c r="BV387" s="35"/>
      <c r="BW387" s="35"/>
      <c r="BX387" s="35"/>
      <c r="BY387" s="35"/>
      <c r="BZ387" s="35"/>
      <c r="CA387" s="35"/>
    </row>
    <row r="388" ht="24.75" customHeight="1">
      <c r="A388" s="35"/>
      <c r="B388" s="21">
        <v>379.0</v>
      </c>
      <c r="C388" s="35"/>
      <c r="D388" s="35"/>
      <c r="E388" s="35"/>
      <c r="F388" s="35"/>
      <c r="G388" s="35"/>
      <c r="H388" s="35"/>
      <c r="I388" s="35"/>
      <c r="J388" s="101"/>
      <c r="K388" s="83">
        <v>200.0</v>
      </c>
      <c r="L388" s="522" t="s">
        <v>5930</v>
      </c>
      <c r="M388" s="35"/>
      <c r="N388" s="35"/>
      <c r="O388" s="35"/>
      <c r="P388" s="35"/>
      <c r="Q388" s="101"/>
      <c r="R388" s="111"/>
      <c r="S388" s="243"/>
      <c r="T388" s="536"/>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101"/>
      <c r="AT388" s="35"/>
      <c r="AU388" s="35"/>
      <c r="AV388" s="35"/>
      <c r="AW388" s="35"/>
      <c r="AX388" s="35"/>
      <c r="AY388" s="101"/>
      <c r="AZ388" s="111"/>
      <c r="BA388" s="35"/>
      <c r="BB388" s="35"/>
      <c r="BC388" s="35"/>
      <c r="BD388" s="35"/>
      <c r="BE388" s="35"/>
      <c r="BF388" s="35"/>
      <c r="BG388" s="243"/>
      <c r="BH388" s="243"/>
      <c r="BI388" s="35"/>
      <c r="BJ388" s="35"/>
      <c r="BK388" s="35"/>
      <c r="BL388" s="35"/>
      <c r="BM388" s="35"/>
      <c r="BN388" s="35"/>
      <c r="BO388" s="35"/>
      <c r="BP388" s="35"/>
      <c r="BQ388" s="35"/>
      <c r="BR388" s="35"/>
      <c r="BS388" s="35"/>
      <c r="BT388" s="35"/>
      <c r="BU388" s="35"/>
      <c r="BV388" s="35"/>
      <c r="BW388" s="35"/>
      <c r="BX388" s="35"/>
      <c r="BY388" s="35"/>
      <c r="BZ388" s="35"/>
      <c r="CA388" s="35"/>
    </row>
    <row r="389" ht="24.75" customHeight="1">
      <c r="A389" s="35"/>
      <c r="B389" s="21">
        <v>380.0</v>
      </c>
      <c r="C389" s="35"/>
      <c r="D389" s="35"/>
      <c r="E389" s="35"/>
      <c r="F389" s="35"/>
      <c r="G389" s="35"/>
      <c r="H389" s="35"/>
      <c r="I389" s="35"/>
      <c r="J389" s="101"/>
      <c r="K389" s="83">
        <v>200.0</v>
      </c>
      <c r="L389" s="522" t="s">
        <v>5932</v>
      </c>
      <c r="M389" s="35"/>
      <c r="N389" s="35"/>
      <c r="O389" s="35"/>
      <c r="P389" s="35"/>
      <c r="Q389" s="101"/>
      <c r="R389" s="111"/>
      <c r="S389" s="243"/>
      <c r="T389" s="536"/>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101"/>
      <c r="AT389" s="35"/>
      <c r="AU389" s="35"/>
      <c r="AV389" s="35"/>
      <c r="AW389" s="35"/>
      <c r="AX389" s="35"/>
      <c r="AY389" s="101"/>
      <c r="AZ389" s="111"/>
      <c r="BA389" s="35"/>
      <c r="BB389" s="35"/>
      <c r="BC389" s="35"/>
      <c r="BD389" s="35"/>
      <c r="BE389" s="35"/>
      <c r="BF389" s="35"/>
      <c r="BG389" s="243"/>
      <c r="BH389" s="243"/>
      <c r="BI389" s="35"/>
      <c r="BJ389" s="35"/>
      <c r="BK389" s="35"/>
      <c r="BL389" s="35"/>
      <c r="BM389" s="35"/>
      <c r="BN389" s="35"/>
      <c r="BO389" s="35"/>
      <c r="BP389" s="35"/>
      <c r="BQ389" s="35"/>
      <c r="BR389" s="35"/>
      <c r="BS389" s="35"/>
      <c r="BT389" s="35"/>
      <c r="BU389" s="35"/>
      <c r="BV389" s="35"/>
      <c r="BW389" s="35"/>
      <c r="BX389" s="35"/>
      <c r="BY389" s="35"/>
      <c r="BZ389" s="35"/>
      <c r="CA389" s="35"/>
    </row>
    <row r="390" ht="24.75" customHeight="1">
      <c r="A390" s="35"/>
      <c r="B390" s="21">
        <v>381.0</v>
      </c>
      <c r="C390" s="35"/>
      <c r="D390" s="35"/>
      <c r="E390" s="35"/>
      <c r="F390" s="35"/>
      <c r="G390" s="35"/>
      <c r="H390" s="35"/>
      <c r="I390" s="35"/>
      <c r="J390" s="101"/>
      <c r="K390" s="83">
        <v>200.0</v>
      </c>
      <c r="L390" s="522" t="s">
        <v>5934</v>
      </c>
      <c r="M390" s="35"/>
      <c r="N390" s="35"/>
      <c r="O390" s="35"/>
      <c r="P390" s="35"/>
      <c r="Q390" s="101"/>
      <c r="R390" s="111"/>
      <c r="S390" s="243"/>
      <c r="T390" s="536"/>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101"/>
      <c r="AT390" s="35"/>
      <c r="AU390" s="35"/>
      <c r="AV390" s="35"/>
      <c r="AW390" s="35"/>
      <c r="AX390" s="35"/>
      <c r="AY390" s="101"/>
      <c r="AZ390" s="111"/>
      <c r="BA390" s="35"/>
      <c r="BB390" s="35"/>
      <c r="BC390" s="35"/>
      <c r="BD390" s="35"/>
      <c r="BE390" s="35"/>
      <c r="BF390" s="35"/>
      <c r="BG390" s="243"/>
      <c r="BH390" s="243"/>
      <c r="BI390" s="35"/>
      <c r="BJ390" s="35"/>
      <c r="BK390" s="35"/>
      <c r="BL390" s="35"/>
      <c r="BM390" s="35"/>
      <c r="BN390" s="35"/>
      <c r="BO390" s="35"/>
      <c r="BP390" s="35"/>
      <c r="BQ390" s="35"/>
      <c r="BR390" s="35"/>
      <c r="BS390" s="35"/>
      <c r="BT390" s="35"/>
      <c r="BU390" s="35"/>
      <c r="BV390" s="35"/>
      <c r="BW390" s="35"/>
      <c r="BX390" s="35"/>
      <c r="BY390" s="35"/>
      <c r="BZ390" s="35"/>
      <c r="CA390" s="35"/>
    </row>
    <row r="391" ht="24.75" customHeight="1">
      <c r="A391" s="35"/>
      <c r="B391" s="21">
        <v>382.0</v>
      </c>
      <c r="C391" s="35"/>
      <c r="D391" s="35"/>
      <c r="E391" s="35"/>
      <c r="F391" s="35"/>
      <c r="G391" s="35"/>
      <c r="H391" s="35"/>
      <c r="I391" s="35"/>
      <c r="J391" s="101"/>
      <c r="K391" s="83">
        <v>200.0</v>
      </c>
      <c r="L391" s="522" t="s">
        <v>5936</v>
      </c>
      <c r="M391" s="35"/>
      <c r="N391" s="35"/>
      <c r="O391" s="35"/>
      <c r="P391" s="35"/>
      <c r="Q391" s="101"/>
      <c r="R391" s="111"/>
      <c r="S391" s="243"/>
      <c r="T391" s="536"/>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101"/>
      <c r="AT391" s="35"/>
      <c r="AU391" s="35"/>
      <c r="AV391" s="35"/>
      <c r="AW391" s="35"/>
      <c r="AX391" s="35"/>
      <c r="AY391" s="101"/>
      <c r="AZ391" s="111"/>
      <c r="BA391" s="35"/>
      <c r="BB391" s="35"/>
      <c r="BC391" s="35"/>
      <c r="BD391" s="35"/>
      <c r="BE391" s="35"/>
      <c r="BF391" s="35"/>
      <c r="BG391" s="243"/>
      <c r="BH391" s="243"/>
      <c r="BI391" s="35"/>
      <c r="BJ391" s="35"/>
      <c r="BK391" s="35"/>
      <c r="BL391" s="35"/>
      <c r="BM391" s="35"/>
      <c r="BN391" s="35"/>
      <c r="BO391" s="35"/>
      <c r="BP391" s="35"/>
      <c r="BQ391" s="35"/>
      <c r="BR391" s="35"/>
      <c r="BS391" s="35"/>
      <c r="BT391" s="35"/>
      <c r="BU391" s="35"/>
      <c r="BV391" s="35"/>
      <c r="BW391" s="35"/>
      <c r="BX391" s="35"/>
      <c r="BY391" s="35"/>
      <c r="BZ391" s="35"/>
      <c r="CA391" s="35"/>
    </row>
    <row r="392" ht="24.75" customHeight="1">
      <c r="A392" s="35"/>
      <c r="B392" s="21">
        <v>383.0</v>
      </c>
      <c r="C392" s="35"/>
      <c r="D392" s="35"/>
      <c r="E392" s="35"/>
      <c r="F392" s="35"/>
      <c r="G392" s="35"/>
      <c r="H392" s="35"/>
      <c r="I392" s="35"/>
      <c r="J392" s="101"/>
      <c r="K392" s="83">
        <v>200.0</v>
      </c>
      <c r="L392" s="522" t="s">
        <v>5938</v>
      </c>
      <c r="M392" s="35"/>
      <c r="N392" s="35"/>
      <c r="O392" s="35"/>
      <c r="P392" s="35"/>
      <c r="Q392" s="101"/>
      <c r="R392" s="111"/>
      <c r="S392" s="243"/>
      <c r="T392" s="536"/>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101"/>
      <c r="AT392" s="35"/>
      <c r="AU392" s="35"/>
      <c r="AV392" s="35"/>
      <c r="AW392" s="35"/>
      <c r="AX392" s="35"/>
      <c r="AY392" s="101"/>
      <c r="AZ392" s="111"/>
      <c r="BA392" s="35"/>
      <c r="BB392" s="35"/>
      <c r="BC392" s="35"/>
      <c r="BD392" s="35"/>
      <c r="BE392" s="35"/>
      <c r="BF392" s="35"/>
      <c r="BG392" s="243"/>
      <c r="BH392" s="243"/>
      <c r="BI392" s="35"/>
      <c r="BJ392" s="35"/>
      <c r="BK392" s="35"/>
      <c r="BL392" s="35"/>
      <c r="BM392" s="35"/>
      <c r="BN392" s="35"/>
      <c r="BO392" s="35"/>
      <c r="BP392" s="35"/>
      <c r="BQ392" s="35"/>
      <c r="BR392" s="35"/>
      <c r="BS392" s="35"/>
      <c r="BT392" s="35"/>
      <c r="BU392" s="35"/>
      <c r="BV392" s="35"/>
      <c r="BW392" s="35"/>
      <c r="BX392" s="35"/>
      <c r="BY392" s="35"/>
      <c r="BZ392" s="35"/>
      <c r="CA392" s="35"/>
    </row>
    <row r="393" ht="24.75" customHeight="1">
      <c r="A393" s="35"/>
      <c r="B393" s="21">
        <v>384.0</v>
      </c>
      <c r="C393" s="35"/>
      <c r="D393" s="35"/>
      <c r="E393" s="35"/>
      <c r="F393" s="35"/>
      <c r="G393" s="35"/>
      <c r="H393" s="35"/>
      <c r="I393" s="35"/>
      <c r="J393" s="101"/>
      <c r="K393" s="83">
        <v>200.0</v>
      </c>
      <c r="L393" s="522" t="s">
        <v>5940</v>
      </c>
      <c r="M393" s="35"/>
      <c r="N393" s="35"/>
      <c r="O393" s="35"/>
      <c r="P393" s="35"/>
      <c r="Q393" s="101"/>
      <c r="R393" s="111"/>
      <c r="S393" s="243"/>
      <c r="T393" s="536"/>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101"/>
      <c r="AT393" s="35"/>
      <c r="AU393" s="35"/>
      <c r="AV393" s="35"/>
      <c r="AW393" s="35"/>
      <c r="AX393" s="35"/>
      <c r="AY393" s="101"/>
      <c r="AZ393" s="111"/>
      <c r="BA393" s="35"/>
      <c r="BB393" s="35"/>
      <c r="BC393" s="35"/>
      <c r="BD393" s="35"/>
      <c r="BE393" s="35"/>
      <c r="BF393" s="35"/>
      <c r="BG393" s="243"/>
      <c r="BH393" s="243"/>
      <c r="BI393" s="35"/>
      <c r="BJ393" s="35"/>
      <c r="BK393" s="35"/>
      <c r="BL393" s="35"/>
      <c r="BM393" s="35"/>
      <c r="BN393" s="35"/>
      <c r="BO393" s="35"/>
      <c r="BP393" s="35"/>
      <c r="BQ393" s="35"/>
      <c r="BR393" s="35"/>
      <c r="BS393" s="35"/>
      <c r="BT393" s="35"/>
      <c r="BU393" s="35"/>
      <c r="BV393" s="35"/>
      <c r="BW393" s="35"/>
      <c r="BX393" s="35"/>
      <c r="BY393" s="35"/>
      <c r="BZ393" s="35"/>
      <c r="CA393" s="35"/>
    </row>
    <row r="394" ht="24.75" customHeight="1">
      <c r="A394" s="35"/>
      <c r="B394" s="21">
        <v>385.0</v>
      </c>
      <c r="C394" s="35"/>
      <c r="D394" s="35"/>
      <c r="E394" s="35"/>
      <c r="F394" s="35"/>
      <c r="G394" s="35"/>
      <c r="H394" s="35"/>
      <c r="I394" s="35"/>
      <c r="J394" s="101"/>
      <c r="K394" s="83">
        <v>200.0</v>
      </c>
      <c r="L394" s="522" t="s">
        <v>5942</v>
      </c>
      <c r="M394" s="35"/>
      <c r="N394" s="35"/>
      <c r="O394" s="35"/>
      <c r="P394" s="35"/>
      <c r="Q394" s="101"/>
      <c r="R394" s="111"/>
      <c r="S394" s="243"/>
      <c r="T394" s="536"/>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101"/>
      <c r="AT394" s="35"/>
      <c r="AU394" s="35"/>
      <c r="AV394" s="35"/>
      <c r="AW394" s="35"/>
      <c r="AX394" s="35"/>
      <c r="AY394" s="101"/>
      <c r="AZ394" s="111"/>
      <c r="BA394" s="35"/>
      <c r="BB394" s="35"/>
      <c r="BC394" s="35"/>
      <c r="BD394" s="35"/>
      <c r="BE394" s="35"/>
      <c r="BF394" s="35"/>
      <c r="BG394" s="243"/>
      <c r="BH394" s="243"/>
      <c r="BI394" s="35"/>
      <c r="BJ394" s="35"/>
      <c r="BK394" s="35"/>
      <c r="BL394" s="35"/>
      <c r="BM394" s="35"/>
      <c r="BN394" s="35"/>
      <c r="BO394" s="35"/>
      <c r="BP394" s="35"/>
      <c r="BQ394" s="35"/>
      <c r="BR394" s="35"/>
      <c r="BS394" s="35"/>
      <c r="BT394" s="35"/>
      <c r="BU394" s="35"/>
      <c r="BV394" s="35"/>
      <c r="BW394" s="35"/>
      <c r="BX394" s="35"/>
      <c r="BY394" s="35"/>
      <c r="BZ394" s="35"/>
      <c r="CA394" s="35"/>
    </row>
    <row r="395" ht="24.75" customHeight="1">
      <c r="A395" s="35"/>
      <c r="B395" s="21">
        <v>386.0</v>
      </c>
      <c r="C395" s="35"/>
      <c r="D395" s="35"/>
      <c r="E395" s="35"/>
      <c r="F395" s="35"/>
      <c r="G395" s="35"/>
      <c r="H395" s="35"/>
      <c r="I395" s="35"/>
      <c r="J395" s="101"/>
      <c r="K395" s="83">
        <v>200.0</v>
      </c>
      <c r="L395" s="522" t="s">
        <v>5944</v>
      </c>
      <c r="M395" s="35"/>
      <c r="N395" s="35"/>
      <c r="O395" s="35"/>
      <c r="P395" s="35"/>
      <c r="Q395" s="101"/>
      <c r="R395" s="111"/>
      <c r="S395" s="243"/>
      <c r="T395" s="536"/>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101"/>
      <c r="AT395" s="35"/>
      <c r="AU395" s="35"/>
      <c r="AV395" s="35"/>
      <c r="AW395" s="35"/>
      <c r="AX395" s="35"/>
      <c r="AY395" s="101"/>
      <c r="AZ395" s="111"/>
      <c r="BA395" s="35"/>
      <c r="BB395" s="35"/>
      <c r="BC395" s="35"/>
      <c r="BD395" s="35"/>
      <c r="BE395" s="35"/>
      <c r="BF395" s="35"/>
      <c r="BG395" s="243"/>
      <c r="BH395" s="243"/>
      <c r="BI395" s="35"/>
      <c r="BJ395" s="35"/>
      <c r="BK395" s="35"/>
      <c r="BL395" s="35"/>
      <c r="BM395" s="35"/>
      <c r="BN395" s="35"/>
      <c r="BO395" s="35"/>
      <c r="BP395" s="35"/>
      <c r="BQ395" s="35"/>
      <c r="BR395" s="35"/>
      <c r="BS395" s="35"/>
      <c r="BT395" s="35"/>
      <c r="BU395" s="35"/>
      <c r="BV395" s="35"/>
      <c r="BW395" s="35"/>
      <c r="BX395" s="35"/>
      <c r="BY395" s="35"/>
      <c r="BZ395" s="35"/>
      <c r="CA395" s="35"/>
    </row>
    <row r="396" ht="24.75" customHeight="1">
      <c r="A396" s="35"/>
      <c r="B396" s="21">
        <v>387.0</v>
      </c>
      <c r="C396" s="35"/>
      <c r="D396" s="35"/>
      <c r="E396" s="35"/>
      <c r="F396" s="35"/>
      <c r="G396" s="35"/>
      <c r="H396" s="35"/>
      <c r="I396" s="35"/>
      <c r="J396" s="101"/>
      <c r="K396" s="83">
        <v>200.0</v>
      </c>
      <c r="L396" s="522" t="s">
        <v>5946</v>
      </c>
      <c r="M396" s="35"/>
      <c r="N396" s="35"/>
      <c r="O396" s="35"/>
      <c r="P396" s="35"/>
      <c r="Q396" s="101"/>
      <c r="R396" s="111"/>
      <c r="S396" s="243"/>
      <c r="T396" s="536"/>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101"/>
      <c r="AT396" s="35"/>
      <c r="AU396" s="35"/>
      <c r="AV396" s="35"/>
      <c r="AW396" s="35"/>
      <c r="AX396" s="35"/>
      <c r="AY396" s="101"/>
      <c r="AZ396" s="111"/>
      <c r="BA396" s="35"/>
      <c r="BB396" s="35"/>
      <c r="BC396" s="35"/>
      <c r="BD396" s="35"/>
      <c r="BE396" s="35"/>
      <c r="BF396" s="35"/>
      <c r="BG396" s="243"/>
      <c r="BH396" s="243"/>
      <c r="BI396" s="35"/>
      <c r="BJ396" s="35"/>
      <c r="BK396" s="35"/>
      <c r="BL396" s="35"/>
      <c r="BM396" s="35"/>
      <c r="BN396" s="35"/>
      <c r="BO396" s="35"/>
      <c r="BP396" s="35"/>
      <c r="BQ396" s="35"/>
      <c r="BR396" s="35"/>
      <c r="BS396" s="35"/>
      <c r="BT396" s="35"/>
      <c r="BU396" s="35"/>
      <c r="BV396" s="35"/>
      <c r="BW396" s="35"/>
      <c r="BX396" s="35"/>
      <c r="BY396" s="35"/>
      <c r="BZ396" s="35"/>
      <c r="CA396" s="35"/>
    </row>
    <row r="397" ht="24.75" customHeight="1">
      <c r="A397" s="35"/>
      <c r="B397" s="21">
        <v>388.0</v>
      </c>
      <c r="C397" s="35"/>
      <c r="D397" s="35"/>
      <c r="E397" s="35"/>
      <c r="F397" s="35"/>
      <c r="G397" s="35"/>
      <c r="H397" s="35"/>
      <c r="I397" s="35"/>
      <c r="J397" s="101"/>
      <c r="K397" s="83">
        <v>200.0</v>
      </c>
      <c r="L397" s="522" t="s">
        <v>5948</v>
      </c>
      <c r="M397" s="35"/>
      <c r="N397" s="35"/>
      <c r="O397" s="35"/>
      <c r="P397" s="35"/>
      <c r="Q397" s="101"/>
      <c r="R397" s="111"/>
      <c r="S397" s="243"/>
      <c r="T397" s="536"/>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101"/>
      <c r="AT397" s="35"/>
      <c r="AU397" s="35"/>
      <c r="AV397" s="35"/>
      <c r="AW397" s="35"/>
      <c r="AX397" s="35"/>
      <c r="AY397" s="101"/>
      <c r="AZ397" s="111"/>
      <c r="BA397" s="35"/>
      <c r="BB397" s="35"/>
      <c r="BC397" s="35"/>
      <c r="BD397" s="35"/>
      <c r="BE397" s="35"/>
      <c r="BF397" s="35"/>
      <c r="BG397" s="243"/>
      <c r="BH397" s="243"/>
      <c r="BI397" s="35"/>
      <c r="BJ397" s="35"/>
      <c r="BK397" s="35"/>
      <c r="BL397" s="35"/>
      <c r="BM397" s="35"/>
      <c r="BN397" s="35"/>
      <c r="BO397" s="35"/>
      <c r="BP397" s="35"/>
      <c r="BQ397" s="35"/>
      <c r="BR397" s="35"/>
      <c r="BS397" s="35"/>
      <c r="BT397" s="35"/>
      <c r="BU397" s="35"/>
      <c r="BV397" s="35"/>
      <c r="BW397" s="35"/>
      <c r="BX397" s="35"/>
      <c r="BY397" s="35"/>
      <c r="BZ397" s="35"/>
      <c r="CA397" s="35"/>
    </row>
    <row r="398" ht="24.75" customHeight="1">
      <c r="A398" s="35"/>
      <c r="B398" s="21">
        <v>389.0</v>
      </c>
      <c r="C398" s="35"/>
      <c r="D398" s="35"/>
      <c r="E398" s="35"/>
      <c r="F398" s="35"/>
      <c r="G398" s="35"/>
      <c r="H398" s="35"/>
      <c r="I398" s="35"/>
      <c r="J398" s="101"/>
      <c r="K398" s="83">
        <v>200.0</v>
      </c>
      <c r="L398" s="522" t="s">
        <v>5950</v>
      </c>
      <c r="M398" s="35"/>
      <c r="N398" s="35"/>
      <c r="O398" s="35"/>
      <c r="P398" s="35"/>
      <c r="Q398" s="101"/>
      <c r="R398" s="111"/>
      <c r="S398" s="243"/>
      <c r="T398" s="536"/>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101"/>
      <c r="AT398" s="35"/>
      <c r="AU398" s="35"/>
      <c r="AV398" s="35"/>
      <c r="AW398" s="35"/>
      <c r="AX398" s="35"/>
      <c r="AY398" s="101"/>
      <c r="AZ398" s="111"/>
      <c r="BA398" s="35"/>
      <c r="BB398" s="35"/>
      <c r="BC398" s="35"/>
      <c r="BD398" s="35"/>
      <c r="BE398" s="35"/>
      <c r="BF398" s="35"/>
      <c r="BG398" s="243"/>
      <c r="BH398" s="243"/>
      <c r="BI398" s="35"/>
      <c r="BJ398" s="35"/>
      <c r="BK398" s="35"/>
      <c r="BL398" s="35"/>
      <c r="BM398" s="35"/>
      <c r="BN398" s="35"/>
      <c r="BO398" s="35"/>
      <c r="BP398" s="35"/>
      <c r="BQ398" s="35"/>
      <c r="BR398" s="35"/>
      <c r="BS398" s="35"/>
      <c r="BT398" s="35"/>
      <c r="BU398" s="35"/>
      <c r="BV398" s="35"/>
      <c r="BW398" s="35"/>
      <c r="BX398" s="35"/>
      <c r="BY398" s="35"/>
      <c r="BZ398" s="35"/>
      <c r="CA398" s="35"/>
    </row>
    <row r="399" ht="24.75" customHeight="1">
      <c r="A399" s="35"/>
      <c r="B399" s="21">
        <v>390.0</v>
      </c>
      <c r="C399" s="35"/>
      <c r="D399" s="35"/>
      <c r="E399" s="35"/>
      <c r="F399" s="35"/>
      <c r="G399" s="35"/>
      <c r="H399" s="35"/>
      <c r="I399" s="35"/>
      <c r="J399" s="101"/>
      <c r="K399" s="83">
        <v>200.0</v>
      </c>
      <c r="L399" s="522" t="s">
        <v>5952</v>
      </c>
      <c r="M399" s="35"/>
      <c r="N399" s="35"/>
      <c r="O399" s="35"/>
      <c r="P399" s="35"/>
      <c r="Q399" s="101"/>
      <c r="R399" s="111"/>
      <c r="S399" s="243"/>
      <c r="T399" s="536"/>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101"/>
      <c r="AT399" s="35"/>
      <c r="AU399" s="35"/>
      <c r="AV399" s="35"/>
      <c r="AW399" s="35"/>
      <c r="AX399" s="35"/>
      <c r="AY399" s="101"/>
      <c r="AZ399" s="111"/>
      <c r="BA399" s="35"/>
      <c r="BB399" s="35"/>
      <c r="BC399" s="35"/>
      <c r="BD399" s="35"/>
      <c r="BE399" s="35"/>
      <c r="BF399" s="35"/>
      <c r="BG399" s="243"/>
      <c r="BH399" s="243"/>
      <c r="BI399" s="35"/>
      <c r="BJ399" s="35"/>
      <c r="BK399" s="35"/>
      <c r="BL399" s="35"/>
      <c r="BM399" s="35"/>
      <c r="BN399" s="35"/>
      <c r="BO399" s="35"/>
      <c r="BP399" s="35"/>
      <c r="BQ399" s="35"/>
      <c r="BR399" s="35"/>
      <c r="BS399" s="35"/>
      <c r="BT399" s="35"/>
      <c r="BU399" s="35"/>
      <c r="BV399" s="35"/>
      <c r="BW399" s="35"/>
      <c r="BX399" s="35"/>
      <c r="BY399" s="35"/>
      <c r="BZ399" s="35"/>
      <c r="CA399" s="35"/>
    </row>
    <row r="400" ht="24.75" customHeight="1">
      <c r="A400" s="35"/>
      <c r="B400" s="21">
        <v>391.0</v>
      </c>
      <c r="C400" s="35"/>
      <c r="D400" s="35"/>
      <c r="E400" s="35"/>
      <c r="F400" s="35"/>
      <c r="G400" s="35"/>
      <c r="H400" s="35"/>
      <c r="I400" s="35"/>
      <c r="J400" s="101"/>
      <c r="K400" s="83">
        <v>200.0</v>
      </c>
      <c r="L400" s="522" t="s">
        <v>5954</v>
      </c>
      <c r="M400" s="35"/>
      <c r="N400" s="35"/>
      <c r="O400" s="35"/>
      <c r="P400" s="35"/>
      <c r="Q400" s="101"/>
      <c r="R400" s="111"/>
      <c r="S400" s="243"/>
      <c r="T400" s="536"/>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101"/>
      <c r="AT400" s="35"/>
      <c r="AU400" s="35"/>
      <c r="AV400" s="35"/>
      <c r="AW400" s="35"/>
      <c r="AX400" s="35"/>
      <c r="AY400" s="101"/>
      <c r="AZ400" s="111"/>
      <c r="BA400" s="35"/>
      <c r="BB400" s="35"/>
      <c r="BC400" s="35"/>
      <c r="BD400" s="35"/>
      <c r="BE400" s="35"/>
      <c r="BF400" s="35"/>
      <c r="BG400" s="243"/>
      <c r="BH400" s="243"/>
      <c r="BI400" s="35"/>
      <c r="BJ400" s="35"/>
      <c r="BK400" s="35"/>
      <c r="BL400" s="35"/>
      <c r="BM400" s="35"/>
      <c r="BN400" s="35"/>
      <c r="BO400" s="35"/>
      <c r="BP400" s="35"/>
      <c r="BQ400" s="35"/>
      <c r="BR400" s="35"/>
      <c r="BS400" s="35"/>
      <c r="BT400" s="35"/>
      <c r="BU400" s="35"/>
      <c r="BV400" s="35"/>
      <c r="BW400" s="35"/>
      <c r="BX400" s="35"/>
      <c r="BY400" s="35"/>
      <c r="BZ400" s="35"/>
      <c r="CA400" s="35"/>
    </row>
    <row r="401" ht="24.75" customHeight="1">
      <c r="A401" s="35"/>
      <c r="B401" s="21">
        <v>392.0</v>
      </c>
      <c r="C401" s="35"/>
      <c r="D401" s="35"/>
      <c r="E401" s="35"/>
      <c r="F401" s="35"/>
      <c r="G401" s="35"/>
      <c r="H401" s="35"/>
      <c r="I401" s="35"/>
      <c r="J401" s="101"/>
      <c r="K401" s="83">
        <v>400.0</v>
      </c>
      <c r="L401" s="522" t="s">
        <v>5956</v>
      </c>
      <c r="M401" s="35"/>
      <c r="N401" s="35"/>
      <c r="O401" s="35"/>
      <c r="P401" s="35"/>
      <c r="Q401" s="101"/>
      <c r="R401" s="111"/>
      <c r="S401" s="243"/>
      <c r="T401" s="536"/>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101"/>
      <c r="AT401" s="35"/>
      <c r="AU401" s="35"/>
      <c r="AV401" s="35"/>
      <c r="AW401" s="35"/>
      <c r="AX401" s="35"/>
      <c r="AY401" s="101"/>
      <c r="AZ401" s="111"/>
      <c r="BA401" s="35"/>
      <c r="BB401" s="35"/>
      <c r="BC401" s="35"/>
      <c r="BD401" s="35"/>
      <c r="BE401" s="35"/>
      <c r="BF401" s="35"/>
      <c r="BG401" s="243"/>
      <c r="BH401" s="243"/>
      <c r="BI401" s="35"/>
      <c r="BJ401" s="35"/>
      <c r="BK401" s="35"/>
      <c r="BL401" s="35"/>
      <c r="BM401" s="35"/>
      <c r="BN401" s="35"/>
      <c r="BO401" s="35"/>
      <c r="BP401" s="35"/>
      <c r="BQ401" s="35"/>
      <c r="BR401" s="35"/>
      <c r="BS401" s="35"/>
      <c r="BT401" s="35"/>
      <c r="BU401" s="35"/>
      <c r="BV401" s="35"/>
      <c r="BW401" s="35"/>
      <c r="BX401" s="35"/>
      <c r="BY401" s="35"/>
      <c r="BZ401" s="35"/>
      <c r="CA401" s="35"/>
    </row>
    <row r="402" ht="24.75" customHeight="1">
      <c r="A402" s="35"/>
      <c r="B402" s="21">
        <v>393.0</v>
      </c>
      <c r="C402" s="35"/>
      <c r="D402" s="35"/>
      <c r="E402" s="35"/>
      <c r="F402" s="35"/>
      <c r="G402" s="35"/>
      <c r="H402" s="35"/>
      <c r="I402" s="35"/>
      <c r="J402" s="101"/>
      <c r="K402" s="83">
        <v>200.0</v>
      </c>
      <c r="L402" s="522" t="s">
        <v>5958</v>
      </c>
      <c r="M402" s="35"/>
      <c r="N402" s="35"/>
      <c r="O402" s="35"/>
      <c r="P402" s="35"/>
      <c r="Q402" s="101"/>
      <c r="R402" s="111"/>
      <c r="S402" s="243"/>
      <c r="T402" s="536"/>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101"/>
      <c r="AT402" s="35"/>
      <c r="AU402" s="35"/>
      <c r="AV402" s="35"/>
      <c r="AW402" s="35"/>
      <c r="AX402" s="35"/>
      <c r="AY402" s="101"/>
      <c r="AZ402" s="111"/>
      <c r="BA402" s="35"/>
      <c r="BB402" s="35"/>
      <c r="BC402" s="35"/>
      <c r="BD402" s="35"/>
      <c r="BE402" s="35"/>
      <c r="BF402" s="35"/>
      <c r="BG402" s="243"/>
      <c r="BH402" s="243"/>
      <c r="BI402" s="35"/>
      <c r="BJ402" s="35"/>
      <c r="BK402" s="35"/>
      <c r="BL402" s="35"/>
      <c r="BM402" s="35"/>
      <c r="BN402" s="35"/>
      <c r="BO402" s="35"/>
      <c r="BP402" s="35"/>
      <c r="BQ402" s="35"/>
      <c r="BR402" s="35"/>
      <c r="BS402" s="35"/>
      <c r="BT402" s="35"/>
      <c r="BU402" s="35"/>
      <c r="BV402" s="35"/>
      <c r="BW402" s="35"/>
      <c r="BX402" s="35"/>
      <c r="BY402" s="35"/>
      <c r="BZ402" s="35"/>
      <c r="CA402" s="35"/>
    </row>
    <row r="403" ht="24.75" customHeight="1">
      <c r="A403" s="35"/>
      <c r="B403" s="21">
        <v>394.0</v>
      </c>
      <c r="C403" s="35"/>
      <c r="D403" s="35"/>
      <c r="E403" s="35"/>
      <c r="F403" s="35"/>
      <c r="G403" s="35"/>
      <c r="H403" s="35"/>
      <c r="I403" s="35"/>
      <c r="J403" s="101"/>
      <c r="K403" s="83">
        <v>200.0</v>
      </c>
      <c r="L403" s="522" t="s">
        <v>5960</v>
      </c>
      <c r="M403" s="35"/>
      <c r="N403" s="35"/>
      <c r="O403" s="35"/>
      <c r="P403" s="35"/>
      <c r="Q403" s="101"/>
      <c r="R403" s="111"/>
      <c r="S403" s="243"/>
      <c r="T403" s="536"/>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101"/>
      <c r="AT403" s="35"/>
      <c r="AU403" s="35"/>
      <c r="AV403" s="35"/>
      <c r="AW403" s="35"/>
      <c r="AX403" s="35"/>
      <c r="AY403" s="101"/>
      <c r="AZ403" s="111"/>
      <c r="BA403" s="35"/>
      <c r="BB403" s="35"/>
      <c r="BC403" s="35"/>
      <c r="BD403" s="35"/>
      <c r="BE403" s="35"/>
      <c r="BF403" s="35"/>
      <c r="BG403" s="243"/>
      <c r="BH403" s="243"/>
      <c r="BI403" s="35"/>
      <c r="BJ403" s="35"/>
      <c r="BK403" s="35"/>
      <c r="BL403" s="35"/>
      <c r="BM403" s="35"/>
      <c r="BN403" s="35"/>
      <c r="BO403" s="35"/>
      <c r="BP403" s="35"/>
      <c r="BQ403" s="35"/>
      <c r="BR403" s="35"/>
      <c r="BS403" s="35"/>
      <c r="BT403" s="35"/>
      <c r="BU403" s="35"/>
      <c r="BV403" s="35"/>
      <c r="BW403" s="35"/>
      <c r="BX403" s="35"/>
      <c r="BY403" s="35"/>
      <c r="BZ403" s="35"/>
      <c r="CA403" s="35"/>
    </row>
    <row r="404" ht="24.75" customHeight="1">
      <c r="A404" s="35"/>
      <c r="B404" s="21">
        <v>395.0</v>
      </c>
      <c r="C404" s="35"/>
      <c r="D404" s="35"/>
      <c r="E404" s="35"/>
      <c r="F404" s="35"/>
      <c r="G404" s="35"/>
      <c r="H404" s="35"/>
      <c r="I404" s="35"/>
      <c r="J404" s="101"/>
      <c r="K404" s="83">
        <v>200.0</v>
      </c>
      <c r="L404" s="522" t="s">
        <v>5962</v>
      </c>
      <c r="M404" s="35"/>
      <c r="N404" s="35"/>
      <c r="O404" s="35"/>
      <c r="P404" s="35"/>
      <c r="Q404" s="101"/>
      <c r="R404" s="111"/>
      <c r="S404" s="243"/>
      <c r="T404" s="536"/>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101"/>
      <c r="AT404" s="35"/>
      <c r="AU404" s="35"/>
      <c r="AV404" s="35"/>
      <c r="AW404" s="35"/>
      <c r="AX404" s="35"/>
      <c r="AY404" s="101"/>
      <c r="AZ404" s="111"/>
      <c r="BA404" s="35"/>
      <c r="BB404" s="35"/>
      <c r="BC404" s="35"/>
      <c r="BD404" s="35"/>
      <c r="BE404" s="35"/>
      <c r="BF404" s="35"/>
      <c r="BG404" s="243"/>
      <c r="BH404" s="243"/>
      <c r="BI404" s="35"/>
      <c r="BJ404" s="35"/>
      <c r="BK404" s="35"/>
      <c r="BL404" s="35"/>
      <c r="BM404" s="35"/>
      <c r="BN404" s="35"/>
      <c r="BO404" s="35"/>
      <c r="BP404" s="35"/>
      <c r="BQ404" s="35"/>
      <c r="BR404" s="35"/>
      <c r="BS404" s="35"/>
      <c r="BT404" s="35"/>
      <c r="BU404" s="35"/>
      <c r="BV404" s="35"/>
      <c r="BW404" s="35"/>
      <c r="BX404" s="35"/>
      <c r="BY404" s="35"/>
      <c r="BZ404" s="35"/>
      <c r="CA404" s="35"/>
    </row>
    <row r="405" ht="24.75" customHeight="1">
      <c r="A405" s="35"/>
      <c r="B405" s="21">
        <v>396.0</v>
      </c>
      <c r="C405" s="35"/>
      <c r="D405" s="35"/>
      <c r="E405" s="35"/>
      <c r="F405" s="35"/>
      <c r="G405" s="35"/>
      <c r="H405" s="35"/>
      <c r="I405" s="35"/>
      <c r="J405" s="101"/>
      <c r="K405" s="83">
        <v>200.0</v>
      </c>
      <c r="L405" s="522" t="s">
        <v>5964</v>
      </c>
      <c r="M405" s="35"/>
      <c r="N405" s="35"/>
      <c r="O405" s="35"/>
      <c r="P405" s="35"/>
      <c r="Q405" s="101"/>
      <c r="R405" s="111"/>
      <c r="S405" s="243"/>
      <c r="T405" s="536"/>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101"/>
      <c r="AT405" s="35"/>
      <c r="AU405" s="35"/>
      <c r="AV405" s="35"/>
      <c r="AW405" s="35"/>
      <c r="AX405" s="35"/>
      <c r="AY405" s="101"/>
      <c r="AZ405" s="111"/>
      <c r="BA405" s="35"/>
      <c r="BB405" s="35"/>
      <c r="BC405" s="35"/>
      <c r="BD405" s="35"/>
      <c r="BE405" s="35"/>
      <c r="BF405" s="35"/>
      <c r="BG405" s="243"/>
      <c r="BH405" s="243"/>
      <c r="BI405" s="35"/>
      <c r="BJ405" s="35"/>
      <c r="BK405" s="35"/>
      <c r="BL405" s="35"/>
      <c r="BM405" s="35"/>
      <c r="BN405" s="35"/>
      <c r="BO405" s="35"/>
      <c r="BP405" s="35"/>
      <c r="BQ405" s="35"/>
      <c r="BR405" s="35"/>
      <c r="BS405" s="35"/>
      <c r="BT405" s="35"/>
      <c r="BU405" s="35"/>
      <c r="BV405" s="35"/>
      <c r="BW405" s="35"/>
      <c r="BX405" s="35"/>
      <c r="BY405" s="35"/>
      <c r="BZ405" s="35"/>
      <c r="CA405" s="35"/>
    </row>
    <row r="406" ht="24.75" customHeight="1">
      <c r="A406" s="35"/>
      <c r="B406" s="21">
        <v>397.0</v>
      </c>
      <c r="C406" s="35"/>
      <c r="D406" s="35"/>
      <c r="E406" s="35"/>
      <c r="F406" s="35"/>
      <c r="G406" s="35"/>
      <c r="H406" s="35"/>
      <c r="I406" s="35"/>
      <c r="J406" s="101"/>
      <c r="K406" s="83">
        <v>200.0</v>
      </c>
      <c r="L406" s="522" t="s">
        <v>5966</v>
      </c>
      <c r="M406" s="35"/>
      <c r="N406" s="35"/>
      <c r="O406" s="35"/>
      <c r="P406" s="35"/>
      <c r="Q406" s="101"/>
      <c r="R406" s="111"/>
      <c r="S406" s="243"/>
      <c r="T406" s="536"/>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101"/>
      <c r="AT406" s="35"/>
      <c r="AU406" s="35"/>
      <c r="AV406" s="35"/>
      <c r="AW406" s="35"/>
      <c r="AX406" s="35"/>
      <c r="AY406" s="101"/>
      <c r="AZ406" s="111"/>
      <c r="BA406" s="35"/>
      <c r="BB406" s="35"/>
      <c r="BC406" s="35"/>
      <c r="BD406" s="35"/>
      <c r="BE406" s="35"/>
      <c r="BF406" s="35"/>
      <c r="BG406" s="243"/>
      <c r="BH406" s="243"/>
      <c r="BI406" s="35"/>
      <c r="BJ406" s="35"/>
      <c r="BK406" s="35"/>
      <c r="BL406" s="35"/>
      <c r="BM406" s="35"/>
      <c r="BN406" s="35"/>
      <c r="BO406" s="35"/>
      <c r="BP406" s="35"/>
      <c r="BQ406" s="35"/>
      <c r="BR406" s="35"/>
      <c r="BS406" s="35"/>
      <c r="BT406" s="35"/>
      <c r="BU406" s="35"/>
      <c r="BV406" s="35"/>
      <c r="BW406" s="35"/>
      <c r="BX406" s="35"/>
      <c r="BY406" s="35"/>
      <c r="BZ406" s="35"/>
      <c r="CA406" s="35"/>
    </row>
    <row r="407" ht="24.75" customHeight="1">
      <c r="A407" s="35"/>
      <c r="B407" s="21">
        <v>398.0</v>
      </c>
      <c r="C407" s="35"/>
      <c r="D407" s="35"/>
      <c r="E407" s="35"/>
      <c r="F407" s="35"/>
      <c r="G407" s="35"/>
      <c r="H407" s="35"/>
      <c r="I407" s="35"/>
      <c r="J407" s="101"/>
      <c r="K407" s="83">
        <v>200.0</v>
      </c>
      <c r="L407" s="522" t="s">
        <v>5968</v>
      </c>
      <c r="M407" s="35"/>
      <c r="N407" s="35"/>
      <c r="O407" s="35"/>
      <c r="P407" s="35"/>
      <c r="Q407" s="101"/>
      <c r="R407" s="111"/>
      <c r="S407" s="243"/>
      <c r="T407" s="536"/>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101"/>
      <c r="AT407" s="35"/>
      <c r="AU407" s="35"/>
      <c r="AV407" s="35"/>
      <c r="AW407" s="35"/>
      <c r="AX407" s="35"/>
      <c r="AY407" s="101"/>
      <c r="AZ407" s="111"/>
      <c r="BA407" s="35"/>
      <c r="BB407" s="35"/>
      <c r="BC407" s="35"/>
      <c r="BD407" s="35"/>
      <c r="BE407" s="35"/>
      <c r="BF407" s="35"/>
      <c r="BG407" s="243"/>
      <c r="BH407" s="243"/>
      <c r="BI407" s="35"/>
      <c r="BJ407" s="35"/>
      <c r="BK407" s="35"/>
      <c r="BL407" s="35"/>
      <c r="BM407" s="35"/>
      <c r="BN407" s="35"/>
      <c r="BO407" s="35"/>
      <c r="BP407" s="35"/>
      <c r="BQ407" s="35"/>
      <c r="BR407" s="35"/>
      <c r="BS407" s="35"/>
      <c r="BT407" s="35"/>
      <c r="BU407" s="35"/>
      <c r="BV407" s="35"/>
      <c r="BW407" s="35"/>
      <c r="BX407" s="35"/>
      <c r="BY407" s="35"/>
      <c r="BZ407" s="35"/>
      <c r="CA407" s="35"/>
    </row>
    <row r="408" ht="24.75" customHeight="1">
      <c r="A408" s="35"/>
      <c r="B408" s="21">
        <v>399.0</v>
      </c>
      <c r="C408" s="35"/>
      <c r="D408" s="35"/>
      <c r="E408" s="35"/>
      <c r="F408" s="35"/>
      <c r="G408" s="35"/>
      <c r="H408" s="35"/>
      <c r="I408" s="35"/>
      <c r="J408" s="101"/>
      <c r="K408" s="83">
        <v>200.0</v>
      </c>
      <c r="L408" s="522" t="s">
        <v>5970</v>
      </c>
      <c r="M408" s="35"/>
      <c r="N408" s="35"/>
      <c r="O408" s="35"/>
      <c r="P408" s="35"/>
      <c r="Q408" s="101"/>
      <c r="R408" s="111"/>
      <c r="S408" s="243"/>
      <c r="T408" s="536"/>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101"/>
      <c r="AT408" s="35"/>
      <c r="AU408" s="35"/>
      <c r="AV408" s="35"/>
      <c r="AW408" s="35"/>
      <c r="AX408" s="35"/>
      <c r="AY408" s="101"/>
      <c r="AZ408" s="111"/>
      <c r="BA408" s="35"/>
      <c r="BB408" s="35"/>
      <c r="BC408" s="35"/>
      <c r="BD408" s="35"/>
      <c r="BE408" s="35"/>
      <c r="BF408" s="35"/>
      <c r="BG408" s="243"/>
      <c r="BH408" s="243"/>
      <c r="BI408" s="35"/>
      <c r="BJ408" s="35"/>
      <c r="BK408" s="35"/>
      <c r="BL408" s="35"/>
      <c r="BM408" s="35"/>
      <c r="BN408" s="35"/>
      <c r="BO408" s="35"/>
      <c r="BP408" s="35"/>
      <c r="BQ408" s="35"/>
      <c r="BR408" s="35"/>
      <c r="BS408" s="35"/>
      <c r="BT408" s="35"/>
      <c r="BU408" s="35"/>
      <c r="BV408" s="35"/>
      <c r="BW408" s="35"/>
      <c r="BX408" s="35"/>
      <c r="BY408" s="35"/>
      <c r="BZ408" s="35"/>
      <c r="CA408" s="35"/>
    </row>
    <row r="409" ht="24.75" customHeight="1">
      <c r="A409" s="35"/>
      <c r="B409" s="21">
        <v>400.0</v>
      </c>
      <c r="C409" s="35"/>
      <c r="D409" s="35"/>
      <c r="E409" s="35"/>
      <c r="F409" s="35"/>
      <c r="G409" s="35"/>
      <c r="H409" s="35"/>
      <c r="I409" s="35"/>
      <c r="J409" s="101"/>
      <c r="K409" s="83">
        <v>200.0</v>
      </c>
      <c r="L409" s="522" t="s">
        <v>5972</v>
      </c>
      <c r="M409" s="35"/>
      <c r="N409" s="35"/>
      <c r="O409" s="35"/>
      <c r="P409" s="35"/>
      <c r="Q409" s="101"/>
      <c r="R409" s="111"/>
      <c r="S409" s="243"/>
      <c r="T409" s="536"/>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101"/>
      <c r="AT409" s="35"/>
      <c r="AU409" s="35"/>
      <c r="AV409" s="35"/>
      <c r="AW409" s="35"/>
      <c r="AX409" s="35"/>
      <c r="AY409" s="101"/>
      <c r="AZ409" s="111"/>
      <c r="BA409" s="35"/>
      <c r="BB409" s="35"/>
      <c r="BC409" s="35"/>
      <c r="BD409" s="35"/>
      <c r="BE409" s="35"/>
      <c r="BF409" s="35"/>
      <c r="BG409" s="243"/>
      <c r="BH409" s="243"/>
      <c r="BI409" s="35"/>
      <c r="BJ409" s="35"/>
      <c r="BK409" s="35"/>
      <c r="BL409" s="35"/>
      <c r="BM409" s="35"/>
      <c r="BN409" s="35"/>
      <c r="BO409" s="35"/>
      <c r="BP409" s="35"/>
      <c r="BQ409" s="35"/>
      <c r="BR409" s="35"/>
      <c r="BS409" s="35"/>
      <c r="BT409" s="35"/>
      <c r="BU409" s="35"/>
      <c r="BV409" s="35"/>
      <c r="BW409" s="35"/>
      <c r="BX409" s="35"/>
      <c r="BY409" s="35"/>
      <c r="BZ409" s="35"/>
      <c r="CA409" s="35"/>
    </row>
    <row r="410" ht="24.75" customHeight="1">
      <c r="A410" s="35"/>
      <c r="B410" s="21">
        <v>401.0</v>
      </c>
      <c r="C410" s="35"/>
      <c r="D410" s="35"/>
      <c r="E410" s="35"/>
      <c r="F410" s="35"/>
      <c r="G410" s="35"/>
      <c r="H410" s="35"/>
      <c r="I410" s="35"/>
      <c r="J410" s="101"/>
      <c r="K410" s="83">
        <v>400.0</v>
      </c>
      <c r="L410" s="522" t="s">
        <v>5974</v>
      </c>
      <c r="M410" s="35"/>
      <c r="N410" s="35"/>
      <c r="O410" s="35"/>
      <c r="P410" s="35"/>
      <c r="Q410" s="101"/>
      <c r="R410" s="111"/>
      <c r="S410" s="243"/>
      <c r="T410" s="536"/>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101"/>
      <c r="AT410" s="35"/>
      <c r="AU410" s="35"/>
      <c r="AV410" s="35"/>
      <c r="AW410" s="35"/>
      <c r="AX410" s="35"/>
      <c r="AY410" s="101"/>
      <c r="AZ410" s="111"/>
      <c r="BA410" s="35"/>
      <c r="BB410" s="35"/>
      <c r="BC410" s="35"/>
      <c r="BD410" s="35"/>
      <c r="BE410" s="35"/>
      <c r="BF410" s="35"/>
      <c r="BG410" s="243"/>
      <c r="BH410" s="243"/>
      <c r="BI410" s="35"/>
      <c r="BJ410" s="35"/>
      <c r="BK410" s="35"/>
      <c r="BL410" s="35"/>
      <c r="BM410" s="35"/>
      <c r="BN410" s="35"/>
      <c r="BO410" s="35"/>
      <c r="BP410" s="35"/>
      <c r="BQ410" s="35"/>
      <c r="BR410" s="35"/>
      <c r="BS410" s="35"/>
      <c r="BT410" s="35"/>
      <c r="BU410" s="35"/>
      <c r="BV410" s="35"/>
      <c r="BW410" s="35"/>
      <c r="BX410" s="35"/>
      <c r="BY410" s="35"/>
      <c r="BZ410" s="35"/>
      <c r="CA410" s="35"/>
    </row>
    <row r="411" ht="24.75" customHeight="1">
      <c r="A411" s="35"/>
      <c r="B411" s="21">
        <v>402.0</v>
      </c>
      <c r="C411" s="35"/>
      <c r="D411" s="35"/>
      <c r="E411" s="35"/>
      <c r="F411" s="35"/>
      <c r="G411" s="35"/>
      <c r="H411" s="35"/>
      <c r="I411" s="35"/>
      <c r="J411" s="101"/>
      <c r="K411" s="83">
        <v>500.0</v>
      </c>
      <c r="L411" s="522" t="s">
        <v>5976</v>
      </c>
      <c r="M411" s="35"/>
      <c r="N411" s="35"/>
      <c r="O411" s="35"/>
      <c r="P411" s="35"/>
      <c r="Q411" s="101"/>
      <c r="R411" s="111"/>
      <c r="S411" s="243"/>
      <c r="T411" s="536"/>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101"/>
      <c r="AT411" s="35"/>
      <c r="AU411" s="35"/>
      <c r="AV411" s="35"/>
      <c r="AW411" s="35"/>
      <c r="AX411" s="35"/>
      <c r="AY411" s="101"/>
      <c r="AZ411" s="111"/>
      <c r="BA411" s="35"/>
      <c r="BB411" s="35"/>
      <c r="BC411" s="35"/>
      <c r="BD411" s="35"/>
      <c r="BE411" s="35"/>
      <c r="BF411" s="35"/>
      <c r="BG411" s="243"/>
      <c r="BH411" s="243"/>
      <c r="BI411" s="35"/>
      <c r="BJ411" s="35"/>
      <c r="BK411" s="35"/>
      <c r="BL411" s="35"/>
      <c r="BM411" s="35"/>
      <c r="BN411" s="35"/>
      <c r="BO411" s="35"/>
      <c r="BP411" s="35"/>
      <c r="BQ411" s="35"/>
      <c r="BR411" s="35"/>
      <c r="BS411" s="35"/>
      <c r="BT411" s="35"/>
      <c r="BU411" s="35"/>
      <c r="BV411" s="35"/>
      <c r="BW411" s="35"/>
      <c r="BX411" s="35"/>
      <c r="BY411" s="35"/>
      <c r="BZ411" s="35"/>
      <c r="CA411" s="35"/>
    </row>
    <row r="412" ht="24.75" customHeight="1">
      <c r="A412" s="35"/>
      <c r="B412" s="21">
        <v>403.0</v>
      </c>
      <c r="C412" s="35"/>
      <c r="D412" s="35"/>
      <c r="E412" s="35"/>
      <c r="F412" s="35"/>
      <c r="G412" s="35"/>
      <c r="H412" s="35"/>
      <c r="I412" s="35"/>
      <c r="J412" s="101"/>
      <c r="K412" s="83">
        <v>500.0</v>
      </c>
      <c r="L412" s="522" t="s">
        <v>5978</v>
      </c>
      <c r="M412" s="35"/>
      <c r="N412" s="35"/>
      <c r="O412" s="35"/>
      <c r="P412" s="35"/>
      <c r="Q412" s="101"/>
      <c r="R412" s="111"/>
      <c r="S412" s="243"/>
      <c r="T412" s="536"/>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101"/>
      <c r="AT412" s="35"/>
      <c r="AU412" s="35"/>
      <c r="AV412" s="35"/>
      <c r="AW412" s="35"/>
      <c r="AX412" s="35"/>
      <c r="AY412" s="101"/>
      <c r="AZ412" s="111"/>
      <c r="BA412" s="35"/>
      <c r="BB412" s="35"/>
      <c r="BC412" s="35"/>
      <c r="BD412" s="35"/>
      <c r="BE412" s="35"/>
      <c r="BF412" s="35"/>
      <c r="BG412" s="243"/>
      <c r="BH412" s="243"/>
      <c r="BI412" s="35"/>
      <c r="BJ412" s="35"/>
      <c r="BK412" s="35"/>
      <c r="BL412" s="35"/>
      <c r="BM412" s="35"/>
      <c r="BN412" s="35"/>
      <c r="BO412" s="35"/>
      <c r="BP412" s="35"/>
      <c r="BQ412" s="35"/>
      <c r="BR412" s="35"/>
      <c r="BS412" s="35"/>
      <c r="BT412" s="35"/>
      <c r="BU412" s="35"/>
      <c r="BV412" s="35"/>
      <c r="BW412" s="35"/>
      <c r="BX412" s="35"/>
      <c r="BY412" s="35"/>
      <c r="BZ412" s="35"/>
      <c r="CA412" s="35"/>
    </row>
    <row r="413" ht="24.75" customHeight="1">
      <c r="A413" s="35"/>
      <c r="B413" s="21">
        <v>404.0</v>
      </c>
      <c r="C413" s="35"/>
      <c r="D413" s="35"/>
      <c r="E413" s="35"/>
      <c r="F413" s="35"/>
      <c r="G413" s="35"/>
      <c r="H413" s="35"/>
      <c r="I413" s="35"/>
      <c r="J413" s="101"/>
      <c r="K413" s="83">
        <v>500.0</v>
      </c>
      <c r="L413" s="522" t="s">
        <v>5980</v>
      </c>
      <c r="M413" s="35"/>
      <c r="N413" s="35"/>
      <c r="O413" s="35"/>
      <c r="P413" s="35"/>
      <c r="Q413" s="101"/>
      <c r="R413" s="111"/>
      <c r="S413" s="243"/>
      <c r="T413" s="536"/>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101"/>
      <c r="AT413" s="35"/>
      <c r="AU413" s="35"/>
      <c r="AV413" s="35"/>
      <c r="AW413" s="35"/>
      <c r="AX413" s="35"/>
      <c r="AY413" s="101"/>
      <c r="AZ413" s="111"/>
      <c r="BA413" s="35"/>
      <c r="BB413" s="35"/>
      <c r="BC413" s="35"/>
      <c r="BD413" s="35"/>
      <c r="BE413" s="35"/>
      <c r="BF413" s="35"/>
      <c r="BG413" s="243"/>
      <c r="BH413" s="243"/>
      <c r="BI413" s="35"/>
      <c r="BJ413" s="35"/>
      <c r="BK413" s="35"/>
      <c r="BL413" s="35"/>
      <c r="BM413" s="35"/>
      <c r="BN413" s="35"/>
      <c r="BO413" s="35"/>
      <c r="BP413" s="35"/>
      <c r="BQ413" s="35"/>
      <c r="BR413" s="35"/>
      <c r="BS413" s="35"/>
      <c r="BT413" s="35"/>
      <c r="BU413" s="35"/>
      <c r="BV413" s="35"/>
      <c r="BW413" s="35"/>
      <c r="BX413" s="35"/>
      <c r="BY413" s="35"/>
      <c r="BZ413" s="35"/>
      <c r="CA413" s="35"/>
    </row>
    <row r="414" ht="24.75" customHeight="1">
      <c r="A414" s="35"/>
      <c r="B414" s="21">
        <v>405.0</v>
      </c>
      <c r="C414" s="35"/>
      <c r="D414" s="35"/>
      <c r="E414" s="35"/>
      <c r="F414" s="35"/>
      <c r="G414" s="35"/>
      <c r="H414" s="35"/>
      <c r="I414" s="35"/>
      <c r="J414" s="101"/>
      <c r="K414" s="83">
        <v>500.0</v>
      </c>
      <c r="L414" s="522" t="s">
        <v>5982</v>
      </c>
      <c r="M414" s="35"/>
      <c r="N414" s="35"/>
      <c r="O414" s="35"/>
      <c r="P414" s="35"/>
      <c r="Q414" s="101"/>
      <c r="R414" s="111"/>
      <c r="S414" s="243"/>
      <c r="T414" s="536"/>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101"/>
      <c r="AT414" s="35"/>
      <c r="AU414" s="35"/>
      <c r="AV414" s="35"/>
      <c r="AW414" s="35"/>
      <c r="AX414" s="35"/>
      <c r="AY414" s="101"/>
      <c r="AZ414" s="111"/>
      <c r="BA414" s="35"/>
      <c r="BB414" s="35"/>
      <c r="BC414" s="35"/>
      <c r="BD414" s="35"/>
      <c r="BE414" s="35"/>
      <c r="BF414" s="35"/>
      <c r="BG414" s="243"/>
      <c r="BH414" s="243"/>
      <c r="BI414" s="35"/>
      <c r="BJ414" s="35"/>
      <c r="BK414" s="35"/>
      <c r="BL414" s="35"/>
      <c r="BM414" s="35"/>
      <c r="BN414" s="35"/>
      <c r="BO414" s="35"/>
      <c r="BP414" s="35"/>
      <c r="BQ414" s="35"/>
      <c r="BR414" s="35"/>
      <c r="BS414" s="35"/>
      <c r="BT414" s="35"/>
      <c r="BU414" s="35"/>
      <c r="BV414" s="35"/>
      <c r="BW414" s="35"/>
      <c r="BX414" s="35"/>
      <c r="BY414" s="35"/>
      <c r="BZ414" s="35"/>
      <c r="CA414" s="35"/>
    </row>
    <row r="415" ht="24.75" customHeight="1">
      <c r="A415" s="35"/>
      <c r="B415" s="21">
        <v>406.0</v>
      </c>
      <c r="C415" s="35"/>
      <c r="D415" s="35"/>
      <c r="E415" s="35"/>
      <c r="F415" s="35"/>
      <c r="G415" s="35"/>
      <c r="H415" s="35"/>
      <c r="I415" s="35"/>
      <c r="J415" s="101"/>
      <c r="K415" s="83">
        <v>400.0</v>
      </c>
      <c r="L415" s="522" t="s">
        <v>5984</v>
      </c>
      <c r="M415" s="35"/>
      <c r="N415" s="35"/>
      <c r="O415" s="35"/>
      <c r="P415" s="35"/>
      <c r="Q415" s="101"/>
      <c r="R415" s="111"/>
      <c r="S415" s="243"/>
      <c r="T415" s="536"/>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101"/>
      <c r="AT415" s="35"/>
      <c r="AU415" s="35"/>
      <c r="AV415" s="35"/>
      <c r="AW415" s="35"/>
      <c r="AX415" s="35"/>
      <c r="AY415" s="101"/>
      <c r="AZ415" s="111"/>
      <c r="BA415" s="35"/>
      <c r="BB415" s="35"/>
      <c r="BC415" s="35"/>
      <c r="BD415" s="35"/>
      <c r="BE415" s="35"/>
      <c r="BF415" s="35"/>
      <c r="BG415" s="243"/>
      <c r="BH415" s="243"/>
      <c r="BI415" s="35"/>
      <c r="BJ415" s="35"/>
      <c r="BK415" s="35"/>
      <c r="BL415" s="35"/>
      <c r="BM415" s="35"/>
      <c r="BN415" s="35"/>
      <c r="BO415" s="35"/>
      <c r="BP415" s="35"/>
      <c r="BQ415" s="35"/>
      <c r="BR415" s="35"/>
      <c r="BS415" s="35"/>
      <c r="BT415" s="35"/>
      <c r="BU415" s="35"/>
      <c r="BV415" s="35"/>
      <c r="BW415" s="35"/>
      <c r="BX415" s="35"/>
      <c r="BY415" s="35"/>
      <c r="BZ415" s="35"/>
      <c r="CA415" s="35"/>
    </row>
    <row r="416" ht="24.75" customHeight="1">
      <c r="A416" s="35"/>
      <c r="B416" s="21">
        <v>407.0</v>
      </c>
      <c r="C416" s="35"/>
      <c r="D416" s="35"/>
      <c r="E416" s="35"/>
      <c r="F416" s="35"/>
      <c r="G416" s="35"/>
      <c r="H416" s="35"/>
      <c r="I416" s="35"/>
      <c r="J416" s="101"/>
      <c r="K416" s="83">
        <v>400.0</v>
      </c>
      <c r="L416" s="522" t="s">
        <v>5986</v>
      </c>
      <c r="M416" s="35"/>
      <c r="N416" s="35"/>
      <c r="O416" s="35"/>
      <c r="P416" s="35"/>
      <c r="Q416" s="101"/>
      <c r="R416" s="111"/>
      <c r="S416" s="243"/>
      <c r="T416" s="536"/>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101"/>
      <c r="AT416" s="35"/>
      <c r="AU416" s="35"/>
      <c r="AV416" s="35"/>
      <c r="AW416" s="35"/>
      <c r="AX416" s="35"/>
      <c r="AY416" s="101"/>
      <c r="AZ416" s="111"/>
      <c r="BA416" s="35"/>
      <c r="BB416" s="35"/>
      <c r="BC416" s="35"/>
      <c r="BD416" s="35"/>
      <c r="BE416" s="35"/>
      <c r="BF416" s="35"/>
      <c r="BG416" s="243"/>
      <c r="BH416" s="243"/>
      <c r="BI416" s="35"/>
      <c r="BJ416" s="35"/>
      <c r="BK416" s="35"/>
      <c r="BL416" s="35"/>
      <c r="BM416" s="35"/>
      <c r="BN416" s="35"/>
      <c r="BO416" s="35"/>
      <c r="BP416" s="35"/>
      <c r="BQ416" s="35"/>
      <c r="BR416" s="35"/>
      <c r="BS416" s="35"/>
      <c r="BT416" s="35"/>
      <c r="BU416" s="35"/>
      <c r="BV416" s="35"/>
      <c r="BW416" s="35"/>
      <c r="BX416" s="35"/>
      <c r="BY416" s="35"/>
      <c r="BZ416" s="35"/>
      <c r="CA416" s="35"/>
    </row>
    <row r="417" ht="24.75" customHeight="1">
      <c r="A417" s="35"/>
      <c r="B417" s="21">
        <v>408.0</v>
      </c>
      <c r="C417" s="35"/>
      <c r="D417" s="35"/>
      <c r="E417" s="35"/>
      <c r="F417" s="35"/>
      <c r="G417" s="35"/>
      <c r="H417" s="35"/>
      <c r="I417" s="35"/>
      <c r="J417" s="101"/>
      <c r="K417" s="83">
        <v>400.0</v>
      </c>
      <c r="L417" s="522" t="s">
        <v>5988</v>
      </c>
      <c r="M417" s="35"/>
      <c r="N417" s="35"/>
      <c r="O417" s="35"/>
      <c r="P417" s="35"/>
      <c r="Q417" s="101"/>
      <c r="R417" s="111"/>
      <c r="S417" s="243"/>
      <c r="T417" s="536"/>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101"/>
      <c r="AT417" s="35"/>
      <c r="AU417" s="35"/>
      <c r="AV417" s="35"/>
      <c r="AW417" s="35"/>
      <c r="AX417" s="35"/>
      <c r="AY417" s="101"/>
      <c r="AZ417" s="111"/>
      <c r="BA417" s="35"/>
      <c r="BB417" s="35"/>
      <c r="BC417" s="35"/>
      <c r="BD417" s="35"/>
      <c r="BE417" s="35"/>
      <c r="BF417" s="35"/>
      <c r="BG417" s="243"/>
      <c r="BH417" s="243"/>
      <c r="BI417" s="35"/>
      <c r="BJ417" s="35"/>
      <c r="BK417" s="35"/>
      <c r="BL417" s="35"/>
      <c r="BM417" s="35"/>
      <c r="BN417" s="35"/>
      <c r="BO417" s="35"/>
      <c r="BP417" s="35"/>
      <c r="BQ417" s="35"/>
      <c r="BR417" s="35"/>
      <c r="BS417" s="35"/>
      <c r="BT417" s="35"/>
      <c r="BU417" s="35"/>
      <c r="BV417" s="35"/>
      <c r="BW417" s="35"/>
      <c r="BX417" s="35"/>
      <c r="BY417" s="35"/>
      <c r="BZ417" s="35"/>
      <c r="CA417" s="35"/>
    </row>
    <row r="418" ht="24.75" customHeight="1">
      <c r="A418" s="35"/>
      <c r="B418" s="21">
        <v>409.0</v>
      </c>
      <c r="C418" s="35"/>
      <c r="D418" s="35"/>
      <c r="E418" s="35"/>
      <c r="F418" s="35"/>
      <c r="G418" s="35"/>
      <c r="H418" s="35"/>
      <c r="I418" s="35"/>
      <c r="J418" s="101"/>
      <c r="K418" s="83">
        <v>400.0</v>
      </c>
      <c r="L418" s="522" t="s">
        <v>5990</v>
      </c>
      <c r="M418" s="35"/>
      <c r="N418" s="35"/>
      <c r="O418" s="35"/>
      <c r="P418" s="35"/>
      <c r="Q418" s="101"/>
      <c r="R418" s="111"/>
      <c r="S418" s="243"/>
      <c r="T418" s="536"/>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101"/>
      <c r="AT418" s="35"/>
      <c r="AU418" s="35"/>
      <c r="AV418" s="35"/>
      <c r="AW418" s="35"/>
      <c r="AX418" s="35"/>
      <c r="AY418" s="101"/>
      <c r="AZ418" s="111"/>
      <c r="BA418" s="35"/>
      <c r="BB418" s="35"/>
      <c r="BC418" s="35"/>
      <c r="BD418" s="35"/>
      <c r="BE418" s="35"/>
      <c r="BF418" s="35"/>
      <c r="BG418" s="243"/>
      <c r="BH418" s="243"/>
      <c r="BI418" s="35"/>
      <c r="BJ418" s="35"/>
      <c r="BK418" s="35"/>
      <c r="BL418" s="35"/>
      <c r="BM418" s="35"/>
      <c r="BN418" s="35"/>
      <c r="BO418" s="35"/>
      <c r="BP418" s="35"/>
      <c r="BQ418" s="35"/>
      <c r="BR418" s="35"/>
      <c r="BS418" s="35"/>
      <c r="BT418" s="35"/>
      <c r="BU418" s="35"/>
      <c r="BV418" s="35"/>
      <c r="BW418" s="35"/>
      <c r="BX418" s="35"/>
      <c r="BY418" s="35"/>
      <c r="BZ418" s="35"/>
      <c r="CA418" s="35"/>
    </row>
    <row r="419" ht="24.75" customHeight="1">
      <c r="A419" s="35"/>
      <c r="B419" s="21">
        <v>410.0</v>
      </c>
      <c r="C419" s="35"/>
      <c r="D419" s="35"/>
      <c r="E419" s="35"/>
      <c r="F419" s="35"/>
      <c r="G419" s="35"/>
      <c r="H419" s="35"/>
      <c r="I419" s="35"/>
      <c r="J419" s="101"/>
      <c r="K419" s="83">
        <v>400.0</v>
      </c>
      <c r="L419" s="522" t="s">
        <v>5992</v>
      </c>
      <c r="M419" s="35"/>
      <c r="N419" s="35"/>
      <c r="O419" s="35"/>
      <c r="P419" s="35"/>
      <c r="Q419" s="101"/>
      <c r="R419" s="111"/>
      <c r="S419" s="243"/>
      <c r="T419" s="536"/>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101"/>
      <c r="AT419" s="35"/>
      <c r="AU419" s="35"/>
      <c r="AV419" s="35"/>
      <c r="AW419" s="35"/>
      <c r="AX419" s="35"/>
      <c r="AY419" s="101"/>
      <c r="AZ419" s="111"/>
      <c r="BA419" s="35"/>
      <c r="BB419" s="35"/>
      <c r="BC419" s="35"/>
      <c r="BD419" s="35"/>
      <c r="BE419" s="35"/>
      <c r="BF419" s="35"/>
      <c r="BG419" s="243"/>
      <c r="BH419" s="243"/>
      <c r="BI419" s="35"/>
      <c r="BJ419" s="35"/>
      <c r="BK419" s="35"/>
      <c r="BL419" s="35"/>
      <c r="BM419" s="35"/>
      <c r="BN419" s="35"/>
      <c r="BO419" s="35"/>
      <c r="BP419" s="35"/>
      <c r="BQ419" s="35"/>
      <c r="BR419" s="35"/>
      <c r="BS419" s="35"/>
      <c r="BT419" s="35"/>
      <c r="BU419" s="35"/>
      <c r="BV419" s="35"/>
      <c r="BW419" s="35"/>
      <c r="BX419" s="35"/>
      <c r="BY419" s="35"/>
      <c r="BZ419" s="35"/>
      <c r="CA419" s="35"/>
    </row>
    <row r="420" ht="24.75" customHeight="1">
      <c r="A420" s="35"/>
      <c r="B420" s="21">
        <v>411.0</v>
      </c>
      <c r="C420" s="35"/>
      <c r="D420" s="35"/>
      <c r="E420" s="35"/>
      <c r="F420" s="35"/>
      <c r="G420" s="35"/>
      <c r="H420" s="35"/>
      <c r="I420" s="35"/>
      <c r="J420" s="101"/>
      <c r="K420" s="83">
        <v>400.0</v>
      </c>
      <c r="L420" s="522" t="s">
        <v>5994</v>
      </c>
      <c r="M420" s="35"/>
      <c r="N420" s="35"/>
      <c r="O420" s="35"/>
      <c r="P420" s="35"/>
      <c r="Q420" s="101"/>
      <c r="R420" s="111"/>
      <c r="S420" s="243"/>
      <c r="T420" s="536"/>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101"/>
      <c r="AT420" s="35"/>
      <c r="AU420" s="35"/>
      <c r="AV420" s="35"/>
      <c r="AW420" s="35"/>
      <c r="AX420" s="35"/>
      <c r="AY420" s="101"/>
      <c r="AZ420" s="111"/>
      <c r="BA420" s="35"/>
      <c r="BB420" s="35"/>
      <c r="BC420" s="35"/>
      <c r="BD420" s="35"/>
      <c r="BE420" s="35"/>
      <c r="BF420" s="35"/>
      <c r="BG420" s="243"/>
      <c r="BH420" s="243"/>
      <c r="BI420" s="35"/>
      <c r="BJ420" s="35"/>
      <c r="BK420" s="35"/>
      <c r="BL420" s="35"/>
      <c r="BM420" s="35"/>
      <c r="BN420" s="35"/>
      <c r="BO420" s="35"/>
      <c r="BP420" s="35"/>
      <c r="BQ420" s="35"/>
      <c r="BR420" s="35"/>
      <c r="BS420" s="35"/>
      <c r="BT420" s="35"/>
      <c r="BU420" s="35"/>
      <c r="BV420" s="35"/>
      <c r="BW420" s="35"/>
      <c r="BX420" s="35"/>
      <c r="BY420" s="35"/>
      <c r="BZ420" s="35"/>
      <c r="CA420" s="35"/>
    </row>
    <row r="421" ht="24.75" customHeight="1">
      <c r="A421" s="35"/>
      <c r="B421" s="21">
        <v>412.0</v>
      </c>
      <c r="C421" s="35"/>
      <c r="D421" s="35"/>
      <c r="E421" s="35"/>
      <c r="F421" s="35"/>
      <c r="G421" s="35"/>
      <c r="H421" s="35"/>
      <c r="I421" s="35"/>
      <c r="J421" s="101"/>
      <c r="K421" s="83">
        <v>400.0</v>
      </c>
      <c r="L421" s="522" t="s">
        <v>5996</v>
      </c>
      <c r="M421" s="35"/>
      <c r="N421" s="35"/>
      <c r="O421" s="35"/>
      <c r="P421" s="35"/>
      <c r="Q421" s="101"/>
      <c r="R421" s="111"/>
      <c r="S421" s="243"/>
      <c r="T421" s="536"/>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101"/>
      <c r="AT421" s="35"/>
      <c r="AU421" s="35"/>
      <c r="AV421" s="35"/>
      <c r="AW421" s="35"/>
      <c r="AX421" s="35"/>
      <c r="AY421" s="101"/>
      <c r="AZ421" s="111"/>
      <c r="BA421" s="35"/>
      <c r="BB421" s="35"/>
      <c r="BC421" s="35"/>
      <c r="BD421" s="35"/>
      <c r="BE421" s="35"/>
      <c r="BF421" s="35"/>
      <c r="BG421" s="243"/>
      <c r="BH421" s="243"/>
      <c r="BI421" s="35"/>
      <c r="BJ421" s="35"/>
      <c r="BK421" s="35"/>
      <c r="BL421" s="35"/>
      <c r="BM421" s="35"/>
      <c r="BN421" s="35"/>
      <c r="BO421" s="35"/>
      <c r="BP421" s="35"/>
      <c r="BQ421" s="35"/>
      <c r="BR421" s="35"/>
      <c r="BS421" s="35"/>
      <c r="BT421" s="35"/>
      <c r="BU421" s="35"/>
      <c r="BV421" s="35"/>
      <c r="BW421" s="35"/>
      <c r="BX421" s="35"/>
      <c r="BY421" s="35"/>
      <c r="BZ421" s="35"/>
      <c r="CA421" s="35"/>
    </row>
    <row r="422" ht="24.75" customHeight="1">
      <c r="A422" s="35"/>
      <c r="B422" s="21">
        <v>413.0</v>
      </c>
      <c r="C422" s="35"/>
      <c r="D422" s="35"/>
      <c r="E422" s="35"/>
      <c r="F422" s="35"/>
      <c r="G422" s="35"/>
      <c r="H422" s="35"/>
      <c r="I422" s="35"/>
      <c r="J422" s="101"/>
      <c r="K422" s="83">
        <v>400.0</v>
      </c>
      <c r="L422" s="522" t="s">
        <v>5998</v>
      </c>
      <c r="M422" s="35"/>
      <c r="N422" s="35"/>
      <c r="O422" s="35"/>
      <c r="P422" s="35"/>
      <c r="Q422" s="101"/>
      <c r="R422" s="111"/>
      <c r="S422" s="243"/>
      <c r="T422" s="536"/>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101"/>
      <c r="AT422" s="35"/>
      <c r="AU422" s="35"/>
      <c r="AV422" s="35"/>
      <c r="AW422" s="35"/>
      <c r="AX422" s="35"/>
      <c r="AY422" s="101"/>
      <c r="AZ422" s="111"/>
      <c r="BA422" s="35"/>
      <c r="BB422" s="35"/>
      <c r="BC422" s="35"/>
      <c r="BD422" s="35"/>
      <c r="BE422" s="35"/>
      <c r="BF422" s="35"/>
      <c r="BG422" s="243"/>
      <c r="BH422" s="243"/>
      <c r="BI422" s="35"/>
      <c r="BJ422" s="35"/>
      <c r="BK422" s="35"/>
      <c r="BL422" s="35"/>
      <c r="BM422" s="35"/>
      <c r="BN422" s="35"/>
      <c r="BO422" s="35"/>
      <c r="BP422" s="35"/>
      <c r="BQ422" s="35"/>
      <c r="BR422" s="35"/>
      <c r="BS422" s="35"/>
      <c r="BT422" s="35"/>
      <c r="BU422" s="35"/>
      <c r="BV422" s="35"/>
      <c r="BW422" s="35"/>
      <c r="BX422" s="35"/>
      <c r="BY422" s="35"/>
      <c r="BZ422" s="35"/>
      <c r="CA422" s="35"/>
    </row>
    <row r="423" ht="24.75" customHeight="1">
      <c r="A423" s="35"/>
      <c r="B423" s="21">
        <v>414.0</v>
      </c>
      <c r="C423" s="35"/>
      <c r="D423" s="35"/>
      <c r="E423" s="35"/>
      <c r="F423" s="35"/>
      <c r="G423" s="35"/>
      <c r="H423" s="35"/>
      <c r="I423" s="35"/>
      <c r="J423" s="101"/>
      <c r="K423" s="83">
        <v>700.0</v>
      </c>
      <c r="L423" s="522" t="s">
        <v>6000</v>
      </c>
      <c r="M423" s="35"/>
      <c r="N423" s="35"/>
      <c r="O423" s="35"/>
      <c r="P423" s="35"/>
      <c r="Q423" s="101"/>
      <c r="R423" s="111"/>
      <c r="S423" s="243"/>
      <c r="T423" s="536"/>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101"/>
      <c r="AT423" s="35"/>
      <c r="AU423" s="35"/>
      <c r="AV423" s="35"/>
      <c r="AW423" s="35"/>
      <c r="AX423" s="35"/>
      <c r="AY423" s="101"/>
      <c r="AZ423" s="111"/>
      <c r="BA423" s="35"/>
      <c r="BB423" s="35"/>
      <c r="BC423" s="35"/>
      <c r="BD423" s="35"/>
      <c r="BE423" s="35"/>
      <c r="BF423" s="35"/>
      <c r="BG423" s="243"/>
      <c r="BH423" s="243"/>
      <c r="BI423" s="35"/>
      <c r="BJ423" s="35"/>
      <c r="BK423" s="35"/>
      <c r="BL423" s="35"/>
      <c r="BM423" s="35"/>
      <c r="BN423" s="35"/>
      <c r="BO423" s="35"/>
      <c r="BP423" s="35"/>
      <c r="BQ423" s="35"/>
      <c r="BR423" s="35"/>
      <c r="BS423" s="35"/>
      <c r="BT423" s="35"/>
      <c r="BU423" s="35"/>
      <c r="BV423" s="35"/>
      <c r="BW423" s="35"/>
      <c r="BX423" s="35"/>
      <c r="BY423" s="35"/>
      <c r="BZ423" s="35"/>
      <c r="CA423" s="35"/>
    </row>
    <row r="424" ht="24.75" customHeight="1">
      <c r="A424" s="35"/>
      <c r="B424" s="21">
        <v>415.0</v>
      </c>
      <c r="C424" s="35"/>
      <c r="D424" s="35"/>
      <c r="E424" s="35"/>
      <c r="F424" s="35"/>
      <c r="G424" s="35"/>
      <c r="H424" s="35"/>
      <c r="I424" s="35"/>
      <c r="J424" s="101"/>
      <c r="K424" s="83">
        <v>600.0</v>
      </c>
      <c r="L424" s="522" t="s">
        <v>6002</v>
      </c>
      <c r="M424" s="35"/>
      <c r="N424" s="35"/>
      <c r="O424" s="35"/>
      <c r="P424" s="35"/>
      <c r="Q424" s="101"/>
      <c r="R424" s="111"/>
      <c r="S424" s="243"/>
      <c r="T424" s="536"/>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101"/>
      <c r="AT424" s="35"/>
      <c r="AU424" s="35"/>
      <c r="AV424" s="35"/>
      <c r="AW424" s="35"/>
      <c r="AX424" s="35"/>
      <c r="AY424" s="101"/>
      <c r="AZ424" s="111"/>
      <c r="BA424" s="35"/>
      <c r="BB424" s="35"/>
      <c r="BC424" s="35"/>
      <c r="BD424" s="35"/>
      <c r="BE424" s="35"/>
      <c r="BF424" s="35"/>
      <c r="BG424" s="243"/>
      <c r="BH424" s="243"/>
      <c r="BI424" s="35"/>
      <c r="BJ424" s="35"/>
      <c r="BK424" s="35"/>
      <c r="BL424" s="35"/>
      <c r="BM424" s="35"/>
      <c r="BN424" s="35"/>
      <c r="BO424" s="35"/>
      <c r="BP424" s="35"/>
      <c r="BQ424" s="35"/>
      <c r="BR424" s="35"/>
      <c r="BS424" s="35"/>
      <c r="BT424" s="35"/>
      <c r="BU424" s="35"/>
      <c r="BV424" s="35"/>
      <c r="BW424" s="35"/>
      <c r="BX424" s="35"/>
      <c r="BY424" s="35"/>
      <c r="BZ424" s="35"/>
      <c r="CA424" s="35"/>
    </row>
    <row r="425" ht="24.75" customHeight="1">
      <c r="A425" s="35"/>
      <c r="B425" s="21">
        <v>416.0</v>
      </c>
      <c r="C425" s="35"/>
      <c r="D425" s="35"/>
      <c r="E425" s="35"/>
      <c r="F425" s="35"/>
      <c r="G425" s="35"/>
      <c r="H425" s="35"/>
      <c r="I425" s="35"/>
      <c r="J425" s="101"/>
      <c r="K425" s="83">
        <v>700.0</v>
      </c>
      <c r="L425" s="522" t="s">
        <v>6004</v>
      </c>
      <c r="M425" s="35"/>
      <c r="N425" s="35"/>
      <c r="O425" s="35"/>
      <c r="P425" s="35"/>
      <c r="Q425" s="101"/>
      <c r="R425" s="111"/>
      <c r="S425" s="243"/>
      <c r="T425" s="536"/>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101"/>
      <c r="AT425" s="35"/>
      <c r="AU425" s="35"/>
      <c r="AV425" s="35"/>
      <c r="AW425" s="35"/>
      <c r="AX425" s="35"/>
      <c r="AY425" s="101"/>
      <c r="AZ425" s="111"/>
      <c r="BA425" s="35"/>
      <c r="BB425" s="35"/>
      <c r="BC425" s="35"/>
      <c r="BD425" s="35"/>
      <c r="BE425" s="35"/>
      <c r="BF425" s="35"/>
      <c r="BG425" s="243"/>
      <c r="BH425" s="243"/>
      <c r="BI425" s="35"/>
      <c r="BJ425" s="35"/>
      <c r="BK425" s="35"/>
      <c r="BL425" s="35"/>
      <c r="BM425" s="35"/>
      <c r="BN425" s="35"/>
      <c r="BO425" s="35"/>
      <c r="BP425" s="35"/>
      <c r="BQ425" s="35"/>
      <c r="BR425" s="35"/>
      <c r="BS425" s="35"/>
      <c r="BT425" s="35"/>
      <c r="BU425" s="35"/>
      <c r="BV425" s="35"/>
      <c r="BW425" s="35"/>
      <c r="BX425" s="35"/>
      <c r="BY425" s="35"/>
      <c r="BZ425" s="35"/>
      <c r="CA425" s="35"/>
    </row>
    <row r="426" ht="24.75" customHeight="1">
      <c r="A426" s="35"/>
      <c r="B426" s="21">
        <v>417.0</v>
      </c>
      <c r="C426" s="35"/>
      <c r="D426" s="35"/>
      <c r="E426" s="35"/>
      <c r="F426" s="35"/>
      <c r="G426" s="35"/>
      <c r="H426" s="35"/>
      <c r="I426" s="35"/>
      <c r="J426" s="101"/>
      <c r="K426" s="83">
        <v>400.0</v>
      </c>
      <c r="L426" s="522" t="s">
        <v>6006</v>
      </c>
      <c r="M426" s="35"/>
      <c r="N426" s="35"/>
      <c r="O426" s="35"/>
      <c r="P426" s="35"/>
      <c r="Q426" s="101"/>
      <c r="R426" s="111"/>
      <c r="S426" s="243"/>
      <c r="T426" s="536"/>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101"/>
      <c r="AT426" s="35"/>
      <c r="AU426" s="35"/>
      <c r="AV426" s="35"/>
      <c r="AW426" s="35"/>
      <c r="AX426" s="35"/>
      <c r="AY426" s="101"/>
      <c r="AZ426" s="111"/>
      <c r="BA426" s="35"/>
      <c r="BB426" s="35"/>
      <c r="BC426" s="35"/>
      <c r="BD426" s="35"/>
      <c r="BE426" s="35"/>
      <c r="BF426" s="35"/>
      <c r="BG426" s="243"/>
      <c r="BH426" s="243"/>
      <c r="BI426" s="35"/>
      <c r="BJ426" s="35"/>
      <c r="BK426" s="35"/>
      <c r="BL426" s="35"/>
      <c r="BM426" s="35"/>
      <c r="BN426" s="35"/>
      <c r="BO426" s="35"/>
      <c r="BP426" s="35"/>
      <c r="BQ426" s="35"/>
      <c r="BR426" s="35"/>
      <c r="BS426" s="35"/>
      <c r="BT426" s="35"/>
      <c r="BU426" s="35"/>
      <c r="BV426" s="35"/>
      <c r="BW426" s="35"/>
      <c r="BX426" s="35"/>
      <c r="BY426" s="35"/>
      <c r="BZ426" s="35"/>
      <c r="CA426" s="35"/>
    </row>
    <row r="427" ht="24.75" customHeight="1">
      <c r="A427" s="35"/>
      <c r="B427" s="21">
        <v>418.0</v>
      </c>
      <c r="C427" s="35"/>
      <c r="D427" s="35"/>
      <c r="E427" s="35"/>
      <c r="F427" s="35"/>
      <c r="G427" s="35"/>
      <c r="H427" s="35"/>
      <c r="I427" s="35"/>
      <c r="J427" s="101"/>
      <c r="K427" s="83">
        <v>400.0</v>
      </c>
      <c r="L427" s="522" t="s">
        <v>6008</v>
      </c>
      <c r="M427" s="35"/>
      <c r="N427" s="35"/>
      <c r="O427" s="35"/>
      <c r="P427" s="35"/>
      <c r="Q427" s="101"/>
      <c r="R427" s="111"/>
      <c r="S427" s="243"/>
      <c r="T427" s="536"/>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101"/>
      <c r="AT427" s="35"/>
      <c r="AU427" s="35"/>
      <c r="AV427" s="35"/>
      <c r="AW427" s="35"/>
      <c r="AX427" s="35"/>
      <c r="AY427" s="101"/>
      <c r="AZ427" s="111"/>
      <c r="BA427" s="35"/>
      <c r="BB427" s="35"/>
      <c r="BC427" s="35"/>
      <c r="BD427" s="35"/>
      <c r="BE427" s="35"/>
      <c r="BF427" s="35"/>
      <c r="BG427" s="243"/>
      <c r="BH427" s="243"/>
      <c r="BI427" s="35"/>
      <c r="BJ427" s="35"/>
      <c r="BK427" s="35"/>
      <c r="BL427" s="35"/>
      <c r="BM427" s="35"/>
      <c r="BN427" s="35"/>
      <c r="BO427" s="35"/>
      <c r="BP427" s="35"/>
      <c r="BQ427" s="35"/>
      <c r="BR427" s="35"/>
      <c r="BS427" s="35"/>
      <c r="BT427" s="35"/>
      <c r="BU427" s="35"/>
      <c r="BV427" s="35"/>
      <c r="BW427" s="35"/>
      <c r="BX427" s="35"/>
      <c r="BY427" s="35"/>
      <c r="BZ427" s="35"/>
      <c r="CA427" s="35"/>
    </row>
    <row r="428" ht="24.75" customHeight="1">
      <c r="A428" s="35"/>
      <c r="B428" s="21">
        <v>419.0</v>
      </c>
      <c r="C428" s="35"/>
      <c r="D428" s="35"/>
      <c r="E428" s="35"/>
      <c r="F428" s="35"/>
      <c r="G428" s="35"/>
      <c r="H428" s="35"/>
      <c r="I428" s="35"/>
      <c r="J428" s="101"/>
      <c r="K428" s="83">
        <v>400.0</v>
      </c>
      <c r="L428" s="522" t="s">
        <v>6010</v>
      </c>
      <c r="M428" s="35"/>
      <c r="N428" s="35"/>
      <c r="O428" s="35"/>
      <c r="P428" s="35"/>
      <c r="Q428" s="101"/>
      <c r="R428" s="111"/>
      <c r="S428" s="243"/>
      <c r="T428" s="536"/>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101"/>
      <c r="AT428" s="35"/>
      <c r="AU428" s="35"/>
      <c r="AV428" s="35"/>
      <c r="AW428" s="35"/>
      <c r="AX428" s="35"/>
      <c r="AY428" s="101"/>
      <c r="AZ428" s="111"/>
      <c r="BA428" s="35"/>
      <c r="BB428" s="35"/>
      <c r="BC428" s="35"/>
      <c r="BD428" s="35"/>
      <c r="BE428" s="35"/>
      <c r="BF428" s="35"/>
      <c r="BG428" s="243"/>
      <c r="BH428" s="243"/>
      <c r="BI428" s="35"/>
      <c r="BJ428" s="35"/>
      <c r="BK428" s="35"/>
      <c r="BL428" s="35"/>
      <c r="BM428" s="35"/>
      <c r="BN428" s="35"/>
      <c r="BO428" s="35"/>
      <c r="BP428" s="35"/>
      <c r="BQ428" s="35"/>
      <c r="BR428" s="35"/>
      <c r="BS428" s="35"/>
      <c r="BT428" s="35"/>
      <c r="BU428" s="35"/>
      <c r="BV428" s="35"/>
      <c r="BW428" s="35"/>
      <c r="BX428" s="35"/>
      <c r="BY428" s="35"/>
      <c r="BZ428" s="35"/>
      <c r="CA428" s="35"/>
    </row>
    <row r="429" ht="24.75" customHeight="1">
      <c r="A429" s="35"/>
      <c r="B429" s="21">
        <v>420.0</v>
      </c>
      <c r="C429" s="35"/>
      <c r="D429" s="35"/>
      <c r="E429" s="35"/>
      <c r="F429" s="35"/>
      <c r="G429" s="35"/>
      <c r="H429" s="35"/>
      <c r="I429" s="35"/>
      <c r="J429" s="101"/>
      <c r="K429" s="83">
        <v>600.0</v>
      </c>
      <c r="L429" s="522" t="s">
        <v>6012</v>
      </c>
      <c r="M429" s="35"/>
      <c r="N429" s="35"/>
      <c r="O429" s="35"/>
      <c r="P429" s="35"/>
      <c r="Q429" s="101"/>
      <c r="R429" s="111"/>
      <c r="S429" s="243"/>
      <c r="T429" s="536"/>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101"/>
      <c r="AT429" s="35"/>
      <c r="AU429" s="35"/>
      <c r="AV429" s="35"/>
      <c r="AW429" s="35"/>
      <c r="AX429" s="35"/>
      <c r="AY429" s="101"/>
      <c r="AZ429" s="111"/>
      <c r="BA429" s="35"/>
      <c r="BB429" s="35"/>
      <c r="BC429" s="35"/>
      <c r="BD429" s="35"/>
      <c r="BE429" s="35"/>
      <c r="BF429" s="35"/>
      <c r="BG429" s="243"/>
      <c r="BH429" s="243"/>
      <c r="BI429" s="35"/>
      <c r="BJ429" s="35"/>
      <c r="BK429" s="35"/>
      <c r="BL429" s="35"/>
      <c r="BM429" s="35"/>
      <c r="BN429" s="35"/>
      <c r="BO429" s="35"/>
      <c r="BP429" s="35"/>
      <c r="BQ429" s="35"/>
      <c r="BR429" s="35"/>
      <c r="BS429" s="35"/>
      <c r="BT429" s="35"/>
      <c r="BU429" s="35"/>
      <c r="BV429" s="35"/>
      <c r="BW429" s="35"/>
      <c r="BX429" s="35"/>
      <c r="BY429" s="35"/>
      <c r="BZ429" s="35"/>
      <c r="CA429" s="35"/>
    </row>
    <row r="430" ht="24.75" customHeight="1">
      <c r="A430" s="35"/>
      <c r="B430" s="21">
        <v>421.0</v>
      </c>
      <c r="C430" s="35"/>
      <c r="D430" s="35"/>
      <c r="E430" s="35"/>
      <c r="F430" s="35"/>
      <c r="G430" s="35"/>
      <c r="H430" s="35"/>
      <c r="I430" s="35"/>
      <c r="J430" s="101"/>
      <c r="K430" s="83">
        <v>500.0</v>
      </c>
      <c r="L430" s="522" t="s">
        <v>6013</v>
      </c>
      <c r="M430" s="35"/>
      <c r="N430" s="35"/>
      <c r="O430" s="35"/>
      <c r="P430" s="35"/>
      <c r="Q430" s="101"/>
      <c r="R430" s="111"/>
      <c r="S430" s="243"/>
      <c r="T430" s="536"/>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101"/>
      <c r="AT430" s="35"/>
      <c r="AU430" s="35"/>
      <c r="AV430" s="35"/>
      <c r="AW430" s="35"/>
      <c r="AX430" s="35"/>
      <c r="AY430" s="101"/>
      <c r="AZ430" s="111"/>
      <c r="BA430" s="35"/>
      <c r="BB430" s="35"/>
      <c r="BC430" s="35"/>
      <c r="BD430" s="35"/>
      <c r="BE430" s="35"/>
      <c r="BF430" s="35"/>
      <c r="BG430" s="243"/>
      <c r="BH430" s="243"/>
      <c r="BI430" s="35"/>
      <c r="BJ430" s="35"/>
      <c r="BK430" s="35"/>
      <c r="BL430" s="35"/>
      <c r="BM430" s="35"/>
      <c r="BN430" s="35"/>
      <c r="BO430" s="35"/>
      <c r="BP430" s="35"/>
      <c r="BQ430" s="35"/>
      <c r="BR430" s="35"/>
      <c r="BS430" s="35"/>
      <c r="BT430" s="35"/>
      <c r="BU430" s="35"/>
      <c r="BV430" s="35"/>
      <c r="BW430" s="35"/>
      <c r="BX430" s="35"/>
      <c r="BY430" s="35"/>
      <c r="BZ430" s="35"/>
      <c r="CA430" s="35"/>
    </row>
    <row r="431" ht="24.75" customHeight="1">
      <c r="A431" s="35"/>
      <c r="B431" s="21">
        <v>422.0</v>
      </c>
      <c r="C431" s="35"/>
      <c r="D431" s="35"/>
      <c r="E431" s="35"/>
      <c r="F431" s="35"/>
      <c r="G431" s="35"/>
      <c r="H431" s="35"/>
      <c r="I431" s="35"/>
      <c r="J431" s="101"/>
      <c r="K431" s="83">
        <v>400.0</v>
      </c>
      <c r="L431" s="157" t="s">
        <v>6014</v>
      </c>
      <c r="M431" s="35"/>
      <c r="N431" s="35"/>
      <c r="O431" s="35"/>
      <c r="P431" s="35"/>
      <c r="Q431" s="101"/>
      <c r="R431" s="111"/>
      <c r="S431" s="243"/>
      <c r="T431" s="536"/>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101"/>
      <c r="AT431" s="35"/>
      <c r="AU431" s="35"/>
      <c r="AV431" s="35"/>
      <c r="AW431" s="35"/>
      <c r="AX431" s="35"/>
      <c r="AY431" s="101"/>
      <c r="AZ431" s="111"/>
      <c r="BA431" s="35"/>
      <c r="BB431" s="35"/>
      <c r="BC431" s="35"/>
      <c r="BD431" s="35"/>
      <c r="BE431" s="35"/>
      <c r="BF431" s="35"/>
      <c r="BG431" s="243"/>
      <c r="BH431" s="243"/>
      <c r="BI431" s="35"/>
      <c r="BJ431" s="35"/>
      <c r="BK431" s="35"/>
      <c r="BL431" s="35"/>
      <c r="BM431" s="35"/>
      <c r="BN431" s="35"/>
      <c r="BO431" s="35"/>
      <c r="BP431" s="35"/>
      <c r="BQ431" s="35"/>
      <c r="BR431" s="35"/>
      <c r="BS431" s="35"/>
      <c r="BT431" s="35"/>
      <c r="BU431" s="35"/>
      <c r="BV431" s="35"/>
      <c r="BW431" s="35"/>
      <c r="BX431" s="35"/>
      <c r="BY431" s="35"/>
      <c r="BZ431" s="35"/>
      <c r="CA431" s="35"/>
    </row>
    <row r="432" ht="24.75" customHeight="1">
      <c r="A432" s="35"/>
      <c r="B432" s="21">
        <v>423.0</v>
      </c>
      <c r="C432" s="35"/>
      <c r="D432" s="35"/>
      <c r="E432" s="35"/>
      <c r="F432" s="35"/>
      <c r="G432" s="35"/>
      <c r="H432" s="35"/>
      <c r="I432" s="35"/>
      <c r="J432" s="101"/>
      <c r="K432" s="83">
        <v>300.0</v>
      </c>
      <c r="L432" s="522" t="s">
        <v>6015</v>
      </c>
      <c r="M432" s="35"/>
      <c r="N432" s="35"/>
      <c r="O432" s="35"/>
      <c r="P432" s="35"/>
      <c r="Q432" s="101"/>
      <c r="R432" s="111"/>
      <c r="S432" s="243"/>
      <c r="T432" s="536"/>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101"/>
      <c r="AT432" s="35"/>
      <c r="AU432" s="35"/>
      <c r="AV432" s="35"/>
      <c r="AW432" s="35"/>
      <c r="AX432" s="35"/>
      <c r="AY432" s="101"/>
      <c r="AZ432" s="111"/>
      <c r="BA432" s="35"/>
      <c r="BB432" s="35"/>
      <c r="BC432" s="35"/>
      <c r="BD432" s="35"/>
      <c r="BE432" s="35"/>
      <c r="BF432" s="35"/>
      <c r="BG432" s="243"/>
      <c r="BH432" s="243"/>
      <c r="BI432" s="35"/>
      <c r="BJ432" s="35"/>
      <c r="BK432" s="35"/>
      <c r="BL432" s="35"/>
      <c r="BM432" s="35"/>
      <c r="BN432" s="35"/>
      <c r="BO432" s="35"/>
      <c r="BP432" s="35"/>
      <c r="BQ432" s="35"/>
      <c r="BR432" s="35"/>
      <c r="BS432" s="35"/>
      <c r="BT432" s="35"/>
      <c r="BU432" s="35"/>
      <c r="BV432" s="35"/>
      <c r="BW432" s="35"/>
      <c r="BX432" s="35"/>
      <c r="BY432" s="35"/>
      <c r="BZ432" s="35"/>
      <c r="CA432" s="35"/>
    </row>
    <row r="433" ht="24.75" customHeight="1">
      <c r="A433" s="35"/>
      <c r="B433" s="21">
        <v>424.0</v>
      </c>
      <c r="C433" s="35"/>
      <c r="D433" s="35"/>
      <c r="E433" s="35"/>
      <c r="F433" s="35"/>
      <c r="G433" s="35"/>
      <c r="H433" s="35"/>
      <c r="I433" s="35"/>
      <c r="J433" s="101"/>
      <c r="K433" s="83">
        <v>300.0</v>
      </c>
      <c r="L433" s="522" t="s">
        <v>6017</v>
      </c>
      <c r="M433" s="35"/>
      <c r="N433" s="35"/>
      <c r="O433" s="35"/>
      <c r="P433" s="35"/>
      <c r="Q433" s="101"/>
      <c r="R433" s="111"/>
      <c r="S433" s="243"/>
      <c r="T433" s="536"/>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101"/>
      <c r="AT433" s="35"/>
      <c r="AU433" s="35"/>
      <c r="AV433" s="35"/>
      <c r="AW433" s="35"/>
      <c r="AX433" s="35"/>
      <c r="AY433" s="101"/>
      <c r="AZ433" s="111"/>
      <c r="BA433" s="35"/>
      <c r="BB433" s="35"/>
      <c r="BC433" s="35"/>
      <c r="BD433" s="35"/>
      <c r="BE433" s="35"/>
      <c r="BF433" s="35"/>
      <c r="BG433" s="243"/>
      <c r="BH433" s="243"/>
      <c r="BI433" s="35"/>
      <c r="BJ433" s="35"/>
      <c r="BK433" s="35"/>
      <c r="BL433" s="35"/>
      <c r="BM433" s="35"/>
      <c r="BN433" s="35"/>
      <c r="BO433" s="35"/>
      <c r="BP433" s="35"/>
      <c r="BQ433" s="35"/>
      <c r="BR433" s="35"/>
      <c r="BS433" s="35"/>
      <c r="BT433" s="35"/>
      <c r="BU433" s="35"/>
      <c r="BV433" s="35"/>
      <c r="BW433" s="35"/>
      <c r="BX433" s="35"/>
      <c r="BY433" s="35"/>
      <c r="BZ433" s="35"/>
      <c r="CA433" s="35"/>
    </row>
    <row r="434" ht="24.75" customHeight="1">
      <c r="A434" s="35"/>
      <c r="B434" s="21">
        <v>425.0</v>
      </c>
      <c r="C434" s="35"/>
      <c r="D434" s="35"/>
      <c r="E434" s="35"/>
      <c r="F434" s="35"/>
      <c r="G434" s="35"/>
      <c r="H434" s="35"/>
      <c r="I434" s="35"/>
      <c r="J434" s="101"/>
      <c r="K434" s="83">
        <v>300.0</v>
      </c>
      <c r="L434" s="522" t="s">
        <v>6019</v>
      </c>
      <c r="M434" s="35"/>
      <c r="N434" s="35"/>
      <c r="O434" s="35"/>
      <c r="P434" s="35"/>
      <c r="Q434" s="101"/>
      <c r="R434" s="111"/>
      <c r="S434" s="243"/>
      <c r="T434" s="536"/>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101"/>
      <c r="AT434" s="35"/>
      <c r="AU434" s="35"/>
      <c r="AV434" s="35"/>
      <c r="AW434" s="35"/>
      <c r="AX434" s="35"/>
      <c r="AY434" s="101"/>
      <c r="AZ434" s="111"/>
      <c r="BA434" s="35"/>
      <c r="BB434" s="35"/>
      <c r="BC434" s="35"/>
      <c r="BD434" s="35"/>
      <c r="BE434" s="35"/>
      <c r="BF434" s="35"/>
      <c r="BG434" s="243"/>
      <c r="BH434" s="243"/>
      <c r="BI434" s="35"/>
      <c r="BJ434" s="35"/>
      <c r="BK434" s="35"/>
      <c r="BL434" s="35"/>
      <c r="BM434" s="35"/>
      <c r="BN434" s="35"/>
      <c r="BO434" s="35"/>
      <c r="BP434" s="35"/>
      <c r="BQ434" s="35"/>
      <c r="BR434" s="35"/>
      <c r="BS434" s="35"/>
      <c r="BT434" s="35"/>
      <c r="BU434" s="35"/>
      <c r="BV434" s="35"/>
      <c r="BW434" s="35"/>
      <c r="BX434" s="35"/>
      <c r="BY434" s="35"/>
      <c r="BZ434" s="35"/>
      <c r="CA434" s="35"/>
    </row>
    <row r="435" ht="24.75" customHeight="1">
      <c r="A435" s="35"/>
      <c r="B435" s="21">
        <v>426.0</v>
      </c>
      <c r="C435" s="35"/>
      <c r="D435" s="35"/>
      <c r="E435" s="35"/>
      <c r="F435" s="35"/>
      <c r="G435" s="35"/>
      <c r="H435" s="35"/>
      <c r="I435" s="35"/>
      <c r="J435" s="101"/>
      <c r="K435" s="83">
        <v>200.0</v>
      </c>
      <c r="L435" s="522" t="s">
        <v>6021</v>
      </c>
      <c r="M435" s="35"/>
      <c r="N435" s="35"/>
      <c r="O435" s="35"/>
      <c r="P435" s="35"/>
      <c r="Q435" s="101"/>
      <c r="R435" s="111"/>
      <c r="S435" s="243"/>
      <c r="T435" s="536"/>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101"/>
      <c r="AT435" s="35"/>
      <c r="AU435" s="35"/>
      <c r="AV435" s="35"/>
      <c r="AW435" s="35"/>
      <c r="AX435" s="35"/>
      <c r="AY435" s="101"/>
      <c r="AZ435" s="111"/>
      <c r="BA435" s="35"/>
      <c r="BB435" s="35"/>
      <c r="BC435" s="35"/>
      <c r="BD435" s="35"/>
      <c r="BE435" s="35"/>
      <c r="BF435" s="35"/>
      <c r="BG435" s="243"/>
      <c r="BH435" s="243"/>
      <c r="BI435" s="35"/>
      <c r="BJ435" s="35"/>
      <c r="BK435" s="35"/>
      <c r="BL435" s="35"/>
      <c r="BM435" s="35"/>
      <c r="BN435" s="35"/>
      <c r="BO435" s="35"/>
      <c r="BP435" s="35"/>
      <c r="BQ435" s="35"/>
      <c r="BR435" s="35"/>
      <c r="BS435" s="35"/>
      <c r="BT435" s="35"/>
      <c r="BU435" s="35"/>
      <c r="BV435" s="35"/>
      <c r="BW435" s="35"/>
      <c r="BX435" s="35"/>
      <c r="BY435" s="35"/>
      <c r="BZ435" s="35"/>
      <c r="CA435" s="35"/>
    </row>
    <row r="436" ht="24.75" customHeight="1">
      <c r="A436" s="35"/>
      <c r="B436" s="21">
        <v>427.0</v>
      </c>
      <c r="C436" s="35"/>
      <c r="D436" s="35"/>
      <c r="E436" s="35"/>
      <c r="F436" s="35"/>
      <c r="G436" s="35"/>
      <c r="H436" s="35"/>
      <c r="I436" s="35"/>
      <c r="J436" s="101"/>
      <c r="K436" s="83">
        <v>200.0</v>
      </c>
      <c r="L436" s="522" t="s">
        <v>6023</v>
      </c>
      <c r="M436" s="35"/>
      <c r="N436" s="35"/>
      <c r="O436" s="35"/>
      <c r="P436" s="35"/>
      <c r="Q436" s="101"/>
      <c r="R436" s="111"/>
      <c r="S436" s="243"/>
      <c r="T436" s="536"/>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101"/>
      <c r="AT436" s="35"/>
      <c r="AU436" s="35"/>
      <c r="AV436" s="35"/>
      <c r="AW436" s="35"/>
      <c r="AX436" s="35"/>
      <c r="AY436" s="101"/>
      <c r="AZ436" s="111"/>
      <c r="BA436" s="35"/>
      <c r="BB436" s="35"/>
      <c r="BC436" s="35"/>
      <c r="BD436" s="35"/>
      <c r="BE436" s="35"/>
      <c r="BF436" s="35"/>
      <c r="BG436" s="243"/>
      <c r="BH436" s="243"/>
      <c r="BI436" s="35"/>
      <c r="BJ436" s="35"/>
      <c r="BK436" s="35"/>
      <c r="BL436" s="35"/>
      <c r="BM436" s="35"/>
      <c r="BN436" s="35"/>
      <c r="BO436" s="35"/>
      <c r="BP436" s="35"/>
      <c r="BQ436" s="35"/>
      <c r="BR436" s="35"/>
      <c r="BS436" s="35"/>
      <c r="BT436" s="35"/>
      <c r="BU436" s="35"/>
      <c r="BV436" s="35"/>
      <c r="BW436" s="35"/>
      <c r="BX436" s="35"/>
      <c r="BY436" s="35"/>
      <c r="BZ436" s="35"/>
      <c r="CA436" s="35"/>
    </row>
    <row r="437" ht="24.75" customHeight="1">
      <c r="A437" s="35"/>
      <c r="B437" s="21">
        <v>428.0</v>
      </c>
      <c r="C437" s="35"/>
      <c r="D437" s="35"/>
      <c r="E437" s="35"/>
      <c r="F437" s="35"/>
      <c r="G437" s="35"/>
      <c r="H437" s="35"/>
      <c r="I437" s="35"/>
      <c r="J437" s="101"/>
      <c r="K437" s="83">
        <v>200.0</v>
      </c>
      <c r="L437" s="522" t="s">
        <v>6025</v>
      </c>
      <c r="M437" s="35"/>
      <c r="N437" s="35"/>
      <c r="O437" s="35"/>
      <c r="P437" s="35"/>
      <c r="Q437" s="101"/>
      <c r="R437" s="111"/>
      <c r="S437" s="243"/>
      <c r="T437" s="536"/>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101"/>
      <c r="AT437" s="35"/>
      <c r="AU437" s="35"/>
      <c r="AV437" s="35"/>
      <c r="AW437" s="35"/>
      <c r="AX437" s="35"/>
      <c r="AY437" s="101"/>
      <c r="AZ437" s="111"/>
      <c r="BA437" s="35"/>
      <c r="BB437" s="35"/>
      <c r="BC437" s="35"/>
      <c r="BD437" s="35"/>
      <c r="BE437" s="35"/>
      <c r="BF437" s="35"/>
      <c r="BG437" s="243"/>
      <c r="BH437" s="243"/>
      <c r="BI437" s="35"/>
      <c r="BJ437" s="35"/>
      <c r="BK437" s="35"/>
      <c r="BL437" s="35"/>
      <c r="BM437" s="35"/>
      <c r="BN437" s="35"/>
      <c r="BO437" s="35"/>
      <c r="BP437" s="35"/>
      <c r="BQ437" s="35"/>
      <c r="BR437" s="35"/>
      <c r="BS437" s="35"/>
      <c r="BT437" s="35"/>
      <c r="BU437" s="35"/>
      <c r="BV437" s="35"/>
      <c r="BW437" s="35"/>
      <c r="BX437" s="35"/>
      <c r="BY437" s="35"/>
      <c r="BZ437" s="35"/>
      <c r="CA437" s="35"/>
    </row>
    <row r="438" ht="24.75" customHeight="1">
      <c r="A438" s="35"/>
      <c r="B438" s="21">
        <v>429.0</v>
      </c>
      <c r="C438" s="35"/>
      <c r="D438" s="35"/>
      <c r="E438" s="35"/>
      <c r="F438" s="35"/>
      <c r="G438" s="35"/>
      <c r="H438" s="35"/>
      <c r="I438" s="35"/>
      <c r="J438" s="101"/>
      <c r="K438" s="83">
        <v>200.0</v>
      </c>
      <c r="L438" s="522" t="s">
        <v>6027</v>
      </c>
      <c r="M438" s="35"/>
      <c r="N438" s="35"/>
      <c r="O438" s="35"/>
      <c r="P438" s="35"/>
      <c r="Q438" s="101"/>
      <c r="R438" s="111"/>
      <c r="S438" s="243"/>
      <c r="T438" s="536"/>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101"/>
      <c r="AT438" s="35"/>
      <c r="AU438" s="35"/>
      <c r="AV438" s="35"/>
      <c r="AW438" s="35"/>
      <c r="AX438" s="35"/>
      <c r="AY438" s="101"/>
      <c r="AZ438" s="111"/>
      <c r="BA438" s="35"/>
      <c r="BB438" s="35"/>
      <c r="BC438" s="35"/>
      <c r="BD438" s="35"/>
      <c r="BE438" s="35"/>
      <c r="BF438" s="35"/>
      <c r="BG438" s="243"/>
      <c r="BH438" s="243"/>
      <c r="BI438" s="35"/>
      <c r="BJ438" s="35"/>
      <c r="BK438" s="35"/>
      <c r="BL438" s="35"/>
      <c r="BM438" s="35"/>
      <c r="BN438" s="35"/>
      <c r="BO438" s="35"/>
      <c r="BP438" s="35"/>
      <c r="BQ438" s="35"/>
      <c r="BR438" s="35"/>
      <c r="BS438" s="35"/>
      <c r="BT438" s="35"/>
      <c r="BU438" s="35"/>
      <c r="BV438" s="35"/>
      <c r="BW438" s="35"/>
      <c r="BX438" s="35"/>
      <c r="BY438" s="35"/>
      <c r="BZ438" s="35"/>
      <c r="CA438" s="35"/>
    </row>
    <row r="439" ht="24.75" customHeight="1">
      <c r="A439" s="35"/>
      <c r="B439" s="21">
        <v>430.0</v>
      </c>
      <c r="C439" s="35"/>
      <c r="D439" s="35"/>
      <c r="E439" s="35"/>
      <c r="F439" s="35"/>
      <c r="G439" s="35"/>
      <c r="H439" s="35"/>
      <c r="I439" s="35"/>
      <c r="J439" s="101"/>
      <c r="K439" s="83">
        <v>200.0</v>
      </c>
      <c r="L439" s="522" t="s">
        <v>6029</v>
      </c>
      <c r="M439" s="35"/>
      <c r="N439" s="35"/>
      <c r="O439" s="35"/>
      <c r="P439" s="35"/>
      <c r="Q439" s="101"/>
      <c r="R439" s="111"/>
      <c r="S439" s="243"/>
      <c r="T439" s="536"/>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101"/>
      <c r="AT439" s="35"/>
      <c r="AU439" s="35"/>
      <c r="AV439" s="35"/>
      <c r="AW439" s="35"/>
      <c r="AX439" s="35"/>
      <c r="AY439" s="101"/>
      <c r="AZ439" s="111"/>
      <c r="BA439" s="35"/>
      <c r="BB439" s="35"/>
      <c r="BC439" s="35"/>
      <c r="BD439" s="35"/>
      <c r="BE439" s="35"/>
      <c r="BF439" s="35"/>
      <c r="BG439" s="243"/>
      <c r="BH439" s="243"/>
      <c r="BI439" s="35"/>
      <c r="BJ439" s="35"/>
      <c r="BK439" s="35"/>
      <c r="BL439" s="35"/>
      <c r="BM439" s="35"/>
      <c r="BN439" s="35"/>
      <c r="BO439" s="35"/>
      <c r="BP439" s="35"/>
      <c r="BQ439" s="35"/>
      <c r="BR439" s="35"/>
      <c r="BS439" s="35"/>
      <c r="BT439" s="35"/>
      <c r="BU439" s="35"/>
      <c r="BV439" s="35"/>
      <c r="BW439" s="35"/>
      <c r="BX439" s="35"/>
      <c r="BY439" s="35"/>
      <c r="BZ439" s="35"/>
      <c r="CA439" s="35"/>
    </row>
    <row r="440" ht="24.75" customHeight="1">
      <c r="A440" s="35"/>
      <c r="B440" s="21">
        <v>431.0</v>
      </c>
      <c r="C440" s="35"/>
      <c r="D440" s="35"/>
      <c r="E440" s="35"/>
      <c r="F440" s="35"/>
      <c r="G440" s="35"/>
      <c r="H440" s="35"/>
      <c r="I440" s="35"/>
      <c r="J440" s="101"/>
      <c r="K440" s="83">
        <v>200.0</v>
      </c>
      <c r="L440" s="522" t="s">
        <v>6030</v>
      </c>
      <c r="M440" s="35"/>
      <c r="N440" s="35"/>
      <c r="O440" s="35"/>
      <c r="P440" s="35"/>
      <c r="Q440" s="101"/>
      <c r="R440" s="111"/>
      <c r="S440" s="243"/>
      <c r="T440" s="536"/>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101"/>
      <c r="AT440" s="35"/>
      <c r="AU440" s="35"/>
      <c r="AV440" s="35"/>
      <c r="AW440" s="35"/>
      <c r="AX440" s="35"/>
      <c r="AY440" s="101"/>
      <c r="AZ440" s="111"/>
      <c r="BA440" s="35"/>
      <c r="BB440" s="35"/>
      <c r="BC440" s="35"/>
      <c r="BD440" s="35"/>
      <c r="BE440" s="35"/>
      <c r="BF440" s="35"/>
      <c r="BG440" s="243"/>
      <c r="BH440" s="243"/>
      <c r="BI440" s="35"/>
      <c r="BJ440" s="35"/>
      <c r="BK440" s="35"/>
      <c r="BL440" s="35"/>
      <c r="BM440" s="35"/>
      <c r="BN440" s="35"/>
      <c r="BO440" s="35"/>
      <c r="BP440" s="35"/>
      <c r="BQ440" s="35"/>
      <c r="BR440" s="35"/>
      <c r="BS440" s="35"/>
      <c r="BT440" s="35"/>
      <c r="BU440" s="35"/>
      <c r="BV440" s="35"/>
      <c r="BW440" s="35"/>
      <c r="BX440" s="35"/>
      <c r="BY440" s="35"/>
      <c r="BZ440" s="35"/>
      <c r="CA440" s="35"/>
    </row>
    <row r="441" ht="24.75" customHeight="1">
      <c r="A441" s="35"/>
      <c r="B441" s="21">
        <v>432.0</v>
      </c>
      <c r="C441" s="35"/>
      <c r="D441" s="35"/>
      <c r="E441" s="35"/>
      <c r="F441" s="35"/>
      <c r="G441" s="35"/>
      <c r="H441" s="35"/>
      <c r="I441" s="35"/>
      <c r="J441" s="101"/>
      <c r="K441" s="83">
        <v>200.0</v>
      </c>
      <c r="L441" s="522" t="s">
        <v>6032</v>
      </c>
      <c r="M441" s="35"/>
      <c r="N441" s="35"/>
      <c r="O441" s="35"/>
      <c r="P441" s="35"/>
      <c r="Q441" s="101"/>
      <c r="R441" s="111"/>
      <c r="S441" s="243"/>
      <c r="T441" s="536"/>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101"/>
      <c r="AT441" s="35"/>
      <c r="AU441" s="35"/>
      <c r="AV441" s="35"/>
      <c r="AW441" s="35"/>
      <c r="AX441" s="35"/>
      <c r="AY441" s="101"/>
      <c r="AZ441" s="111"/>
      <c r="BA441" s="35"/>
      <c r="BB441" s="35"/>
      <c r="BC441" s="35"/>
      <c r="BD441" s="35"/>
      <c r="BE441" s="35"/>
      <c r="BF441" s="35"/>
      <c r="BG441" s="243"/>
      <c r="BH441" s="243"/>
      <c r="BI441" s="35"/>
      <c r="BJ441" s="35"/>
      <c r="BK441" s="35"/>
      <c r="BL441" s="35"/>
      <c r="BM441" s="35"/>
      <c r="BN441" s="35"/>
      <c r="BO441" s="35"/>
      <c r="BP441" s="35"/>
      <c r="BQ441" s="35"/>
      <c r="BR441" s="35"/>
      <c r="BS441" s="35"/>
      <c r="BT441" s="35"/>
      <c r="BU441" s="35"/>
      <c r="BV441" s="35"/>
      <c r="BW441" s="35"/>
      <c r="BX441" s="35"/>
      <c r="BY441" s="35"/>
      <c r="BZ441" s="35"/>
      <c r="CA441" s="35"/>
    </row>
    <row r="442" ht="24.75" customHeight="1">
      <c r="A442" s="35"/>
      <c r="B442" s="21">
        <v>433.0</v>
      </c>
      <c r="C442" s="35"/>
      <c r="D442" s="35"/>
      <c r="E442" s="35"/>
      <c r="F442" s="35"/>
      <c r="G442" s="35"/>
      <c r="H442" s="35"/>
      <c r="I442" s="35"/>
      <c r="J442" s="101"/>
      <c r="K442" s="83">
        <v>200.0</v>
      </c>
      <c r="L442" s="522" t="s">
        <v>6034</v>
      </c>
      <c r="M442" s="35"/>
      <c r="N442" s="35"/>
      <c r="O442" s="35"/>
      <c r="P442" s="35"/>
      <c r="Q442" s="101"/>
      <c r="R442" s="111"/>
      <c r="S442" s="243"/>
      <c r="T442" s="536"/>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101"/>
      <c r="AT442" s="35"/>
      <c r="AU442" s="35"/>
      <c r="AV442" s="35"/>
      <c r="AW442" s="35"/>
      <c r="AX442" s="35"/>
      <c r="AY442" s="101"/>
      <c r="AZ442" s="111"/>
      <c r="BA442" s="35"/>
      <c r="BB442" s="35"/>
      <c r="BC442" s="35"/>
      <c r="BD442" s="35"/>
      <c r="BE442" s="35"/>
      <c r="BF442" s="35"/>
      <c r="BG442" s="243"/>
      <c r="BH442" s="243"/>
      <c r="BI442" s="35"/>
      <c r="BJ442" s="35"/>
      <c r="BK442" s="35"/>
      <c r="BL442" s="35"/>
      <c r="BM442" s="35"/>
      <c r="BN442" s="35"/>
      <c r="BO442" s="35"/>
      <c r="BP442" s="35"/>
      <c r="BQ442" s="35"/>
      <c r="BR442" s="35"/>
      <c r="BS442" s="35"/>
      <c r="BT442" s="35"/>
      <c r="BU442" s="35"/>
      <c r="BV442" s="35"/>
      <c r="BW442" s="35"/>
      <c r="BX442" s="35"/>
      <c r="BY442" s="35"/>
      <c r="BZ442" s="35"/>
      <c r="CA442" s="35"/>
    </row>
    <row r="443" ht="24.75" customHeight="1">
      <c r="A443" s="35"/>
      <c r="B443" s="21">
        <v>434.0</v>
      </c>
      <c r="C443" s="35"/>
      <c r="D443" s="35"/>
      <c r="E443" s="35"/>
      <c r="F443" s="35"/>
      <c r="G443" s="35"/>
      <c r="H443" s="35"/>
      <c r="I443" s="35"/>
      <c r="J443" s="101"/>
      <c r="K443" s="83">
        <v>200.0</v>
      </c>
      <c r="L443" s="522" t="s">
        <v>6036</v>
      </c>
      <c r="M443" s="35"/>
      <c r="N443" s="35"/>
      <c r="O443" s="35"/>
      <c r="P443" s="35"/>
      <c r="Q443" s="101"/>
      <c r="R443" s="111"/>
      <c r="S443" s="243"/>
      <c r="T443" s="536"/>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101"/>
      <c r="AT443" s="35"/>
      <c r="AU443" s="35"/>
      <c r="AV443" s="35"/>
      <c r="AW443" s="35"/>
      <c r="AX443" s="35"/>
      <c r="AY443" s="101"/>
      <c r="AZ443" s="111"/>
      <c r="BA443" s="35"/>
      <c r="BB443" s="35"/>
      <c r="BC443" s="35"/>
      <c r="BD443" s="35"/>
      <c r="BE443" s="35"/>
      <c r="BF443" s="35"/>
      <c r="BG443" s="243"/>
      <c r="BH443" s="243"/>
      <c r="BI443" s="35"/>
      <c r="BJ443" s="35"/>
      <c r="BK443" s="35"/>
      <c r="BL443" s="35"/>
      <c r="BM443" s="35"/>
      <c r="BN443" s="35"/>
      <c r="BO443" s="35"/>
      <c r="BP443" s="35"/>
      <c r="BQ443" s="35"/>
      <c r="BR443" s="35"/>
      <c r="BS443" s="35"/>
      <c r="BT443" s="35"/>
      <c r="BU443" s="35"/>
      <c r="BV443" s="35"/>
      <c r="BW443" s="35"/>
      <c r="BX443" s="35"/>
      <c r="BY443" s="35"/>
      <c r="BZ443" s="35"/>
      <c r="CA443" s="35"/>
    </row>
    <row r="444" ht="24.75" customHeight="1">
      <c r="A444" s="35"/>
      <c r="B444" s="21">
        <v>435.0</v>
      </c>
      <c r="C444" s="35"/>
      <c r="D444" s="35"/>
      <c r="E444" s="35"/>
      <c r="F444" s="35"/>
      <c r="G444" s="35"/>
      <c r="H444" s="35"/>
      <c r="I444" s="35"/>
      <c r="J444" s="101"/>
      <c r="K444" s="83">
        <v>200.0</v>
      </c>
      <c r="L444" s="522" t="s">
        <v>6038</v>
      </c>
      <c r="M444" s="35"/>
      <c r="N444" s="35"/>
      <c r="O444" s="35"/>
      <c r="P444" s="35"/>
      <c r="Q444" s="101"/>
      <c r="R444" s="111"/>
      <c r="S444" s="243"/>
      <c r="T444" s="536"/>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101"/>
      <c r="AT444" s="35"/>
      <c r="AU444" s="35"/>
      <c r="AV444" s="35"/>
      <c r="AW444" s="35"/>
      <c r="AX444" s="35"/>
      <c r="AY444" s="101"/>
      <c r="AZ444" s="111"/>
      <c r="BA444" s="35"/>
      <c r="BB444" s="35"/>
      <c r="BC444" s="35"/>
      <c r="BD444" s="35"/>
      <c r="BE444" s="35"/>
      <c r="BF444" s="35"/>
      <c r="BG444" s="243"/>
      <c r="BH444" s="243"/>
      <c r="BI444" s="35"/>
      <c r="BJ444" s="35"/>
      <c r="BK444" s="35"/>
      <c r="BL444" s="35"/>
      <c r="BM444" s="35"/>
      <c r="BN444" s="35"/>
      <c r="BO444" s="35"/>
      <c r="BP444" s="35"/>
      <c r="BQ444" s="35"/>
      <c r="BR444" s="35"/>
      <c r="BS444" s="35"/>
      <c r="BT444" s="35"/>
      <c r="BU444" s="35"/>
      <c r="BV444" s="35"/>
      <c r="BW444" s="35"/>
      <c r="BX444" s="35"/>
      <c r="BY444" s="35"/>
      <c r="BZ444" s="35"/>
      <c r="CA444" s="35"/>
    </row>
    <row r="445" ht="24.75" customHeight="1">
      <c r="A445" s="35"/>
      <c r="B445" s="21">
        <v>436.0</v>
      </c>
      <c r="C445" s="35"/>
      <c r="D445" s="35"/>
      <c r="E445" s="35"/>
      <c r="F445" s="35"/>
      <c r="G445" s="35"/>
      <c r="H445" s="35"/>
      <c r="I445" s="35"/>
      <c r="J445" s="101"/>
      <c r="K445" s="83">
        <v>200.0</v>
      </c>
      <c r="L445" s="522" t="s">
        <v>6040</v>
      </c>
      <c r="M445" s="35"/>
      <c r="N445" s="35"/>
      <c r="O445" s="35"/>
      <c r="P445" s="35"/>
      <c r="Q445" s="101"/>
      <c r="R445" s="111"/>
      <c r="S445" s="243"/>
      <c r="T445" s="536"/>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101"/>
      <c r="AT445" s="35"/>
      <c r="AU445" s="35"/>
      <c r="AV445" s="35"/>
      <c r="AW445" s="35"/>
      <c r="AX445" s="35"/>
      <c r="AY445" s="101"/>
      <c r="AZ445" s="111"/>
      <c r="BA445" s="35"/>
      <c r="BB445" s="35"/>
      <c r="BC445" s="35"/>
      <c r="BD445" s="35"/>
      <c r="BE445" s="35"/>
      <c r="BF445" s="35"/>
      <c r="BG445" s="243"/>
      <c r="BH445" s="243"/>
      <c r="BI445" s="35"/>
      <c r="BJ445" s="35"/>
      <c r="BK445" s="35"/>
      <c r="BL445" s="35"/>
      <c r="BM445" s="35"/>
      <c r="BN445" s="35"/>
      <c r="BO445" s="35"/>
      <c r="BP445" s="35"/>
      <c r="BQ445" s="35"/>
      <c r="BR445" s="35"/>
      <c r="BS445" s="35"/>
      <c r="BT445" s="35"/>
      <c r="BU445" s="35"/>
      <c r="BV445" s="35"/>
      <c r="BW445" s="35"/>
      <c r="BX445" s="35"/>
      <c r="BY445" s="35"/>
      <c r="BZ445" s="35"/>
      <c r="CA445" s="35"/>
    </row>
    <row r="446" ht="24.75" customHeight="1">
      <c r="A446" s="35"/>
      <c r="B446" s="21">
        <v>437.0</v>
      </c>
      <c r="C446" s="35"/>
      <c r="D446" s="35"/>
      <c r="E446" s="35"/>
      <c r="F446" s="35"/>
      <c r="G446" s="35"/>
      <c r="H446" s="35"/>
      <c r="I446" s="35"/>
      <c r="J446" s="101"/>
      <c r="K446" s="83">
        <v>200.0</v>
      </c>
      <c r="L446" s="522" t="s">
        <v>6042</v>
      </c>
      <c r="M446" s="35"/>
      <c r="N446" s="35"/>
      <c r="O446" s="35"/>
      <c r="P446" s="35"/>
      <c r="Q446" s="101"/>
      <c r="R446" s="111"/>
      <c r="S446" s="243"/>
      <c r="T446" s="536"/>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101"/>
      <c r="AT446" s="35"/>
      <c r="AU446" s="35"/>
      <c r="AV446" s="35"/>
      <c r="AW446" s="35"/>
      <c r="AX446" s="35"/>
      <c r="AY446" s="101"/>
      <c r="AZ446" s="111"/>
      <c r="BA446" s="35"/>
      <c r="BB446" s="35"/>
      <c r="BC446" s="35"/>
      <c r="BD446" s="35"/>
      <c r="BE446" s="35"/>
      <c r="BF446" s="35"/>
      <c r="BG446" s="243"/>
      <c r="BH446" s="243"/>
      <c r="BI446" s="35"/>
      <c r="BJ446" s="35"/>
      <c r="BK446" s="35"/>
      <c r="BL446" s="35"/>
      <c r="BM446" s="35"/>
      <c r="BN446" s="35"/>
      <c r="BO446" s="35"/>
      <c r="BP446" s="35"/>
      <c r="BQ446" s="35"/>
      <c r="BR446" s="35"/>
      <c r="BS446" s="35"/>
      <c r="BT446" s="35"/>
      <c r="BU446" s="35"/>
      <c r="BV446" s="35"/>
      <c r="BW446" s="35"/>
      <c r="BX446" s="35"/>
      <c r="BY446" s="35"/>
      <c r="BZ446" s="35"/>
      <c r="CA446" s="35"/>
    </row>
    <row r="447" ht="24.75" customHeight="1">
      <c r="A447" s="35"/>
      <c r="B447" s="21">
        <v>438.0</v>
      </c>
      <c r="C447" s="35"/>
      <c r="D447" s="35"/>
      <c r="E447" s="35"/>
      <c r="F447" s="35"/>
      <c r="G447" s="35"/>
      <c r="H447" s="35"/>
      <c r="I447" s="35"/>
      <c r="J447" s="101"/>
      <c r="K447" s="83">
        <v>200.0</v>
      </c>
      <c r="L447" s="522" t="s">
        <v>6044</v>
      </c>
      <c r="M447" s="35"/>
      <c r="N447" s="35"/>
      <c r="O447" s="35"/>
      <c r="P447" s="35"/>
      <c r="Q447" s="101"/>
      <c r="R447" s="111"/>
      <c r="S447" s="243"/>
      <c r="T447" s="536"/>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101"/>
      <c r="AT447" s="35"/>
      <c r="AU447" s="35"/>
      <c r="AV447" s="35"/>
      <c r="AW447" s="35"/>
      <c r="AX447" s="35"/>
      <c r="AY447" s="101"/>
      <c r="AZ447" s="111"/>
      <c r="BA447" s="35"/>
      <c r="BB447" s="35"/>
      <c r="BC447" s="35"/>
      <c r="BD447" s="35"/>
      <c r="BE447" s="35"/>
      <c r="BF447" s="35"/>
      <c r="BG447" s="243"/>
      <c r="BH447" s="243"/>
      <c r="BI447" s="35"/>
      <c r="BJ447" s="35"/>
      <c r="BK447" s="35"/>
      <c r="BL447" s="35"/>
      <c r="BM447" s="35"/>
      <c r="BN447" s="35"/>
      <c r="BO447" s="35"/>
      <c r="BP447" s="35"/>
      <c r="BQ447" s="35"/>
      <c r="BR447" s="35"/>
      <c r="BS447" s="35"/>
      <c r="BT447" s="35"/>
      <c r="BU447" s="35"/>
      <c r="BV447" s="35"/>
      <c r="BW447" s="35"/>
      <c r="BX447" s="35"/>
      <c r="BY447" s="35"/>
      <c r="BZ447" s="35"/>
      <c r="CA447" s="35"/>
    </row>
    <row r="448" ht="24.75" customHeight="1">
      <c r="A448" s="35"/>
      <c r="B448" s="21">
        <v>439.0</v>
      </c>
      <c r="C448" s="35"/>
      <c r="D448" s="35"/>
      <c r="E448" s="35"/>
      <c r="F448" s="35"/>
      <c r="G448" s="35"/>
      <c r="H448" s="35"/>
      <c r="I448" s="35"/>
      <c r="J448" s="101"/>
      <c r="K448" s="83">
        <v>200.0</v>
      </c>
      <c r="L448" s="522" t="s">
        <v>6046</v>
      </c>
      <c r="M448" s="35"/>
      <c r="N448" s="35"/>
      <c r="O448" s="35"/>
      <c r="P448" s="35"/>
      <c r="Q448" s="101"/>
      <c r="R448" s="111"/>
      <c r="S448" s="243"/>
      <c r="T448" s="536"/>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101"/>
      <c r="AT448" s="35"/>
      <c r="AU448" s="35"/>
      <c r="AV448" s="35"/>
      <c r="AW448" s="35"/>
      <c r="AX448" s="35"/>
      <c r="AY448" s="101"/>
      <c r="AZ448" s="111"/>
      <c r="BA448" s="35"/>
      <c r="BB448" s="35"/>
      <c r="BC448" s="35"/>
      <c r="BD448" s="35"/>
      <c r="BE448" s="35"/>
      <c r="BF448" s="35"/>
      <c r="BG448" s="243"/>
      <c r="BH448" s="243"/>
      <c r="BI448" s="35"/>
      <c r="BJ448" s="35"/>
      <c r="BK448" s="35"/>
      <c r="BL448" s="35"/>
      <c r="BM448" s="35"/>
      <c r="BN448" s="35"/>
      <c r="BO448" s="35"/>
      <c r="BP448" s="35"/>
      <c r="BQ448" s="35"/>
      <c r="BR448" s="35"/>
      <c r="BS448" s="35"/>
      <c r="BT448" s="35"/>
      <c r="BU448" s="35"/>
      <c r="BV448" s="35"/>
      <c r="BW448" s="35"/>
      <c r="BX448" s="35"/>
      <c r="BY448" s="35"/>
      <c r="BZ448" s="35"/>
      <c r="CA448" s="35"/>
    </row>
    <row r="449" ht="24.75" customHeight="1">
      <c r="A449" s="35"/>
      <c r="B449" s="21">
        <v>440.0</v>
      </c>
      <c r="C449" s="35"/>
      <c r="D449" s="35"/>
      <c r="E449" s="35"/>
      <c r="F449" s="35"/>
      <c r="G449" s="35"/>
      <c r="H449" s="35"/>
      <c r="I449" s="35"/>
      <c r="J449" s="101"/>
      <c r="K449" s="83">
        <v>200.0</v>
      </c>
      <c r="L449" s="522" t="s">
        <v>6048</v>
      </c>
      <c r="M449" s="35"/>
      <c r="N449" s="35"/>
      <c r="O449" s="35"/>
      <c r="P449" s="35"/>
      <c r="Q449" s="101"/>
      <c r="R449" s="111"/>
      <c r="S449" s="243"/>
      <c r="T449" s="536"/>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101"/>
      <c r="AT449" s="35"/>
      <c r="AU449" s="35"/>
      <c r="AV449" s="35"/>
      <c r="AW449" s="35"/>
      <c r="AX449" s="35"/>
      <c r="AY449" s="101"/>
      <c r="AZ449" s="111"/>
      <c r="BA449" s="35"/>
      <c r="BB449" s="35"/>
      <c r="BC449" s="35"/>
      <c r="BD449" s="35"/>
      <c r="BE449" s="35"/>
      <c r="BF449" s="35"/>
      <c r="BG449" s="243"/>
      <c r="BH449" s="243"/>
      <c r="BI449" s="35"/>
      <c r="BJ449" s="35"/>
      <c r="BK449" s="35"/>
      <c r="BL449" s="35"/>
      <c r="BM449" s="35"/>
      <c r="BN449" s="35"/>
      <c r="BO449" s="35"/>
      <c r="BP449" s="35"/>
      <c r="BQ449" s="35"/>
      <c r="BR449" s="35"/>
      <c r="BS449" s="35"/>
      <c r="BT449" s="35"/>
      <c r="BU449" s="35"/>
      <c r="BV449" s="35"/>
      <c r="BW449" s="35"/>
      <c r="BX449" s="35"/>
      <c r="BY449" s="35"/>
      <c r="BZ449" s="35"/>
      <c r="CA449" s="35"/>
    </row>
    <row r="450" ht="24.75" customHeight="1">
      <c r="A450" s="35"/>
      <c r="B450" s="21">
        <v>441.0</v>
      </c>
      <c r="C450" s="35"/>
      <c r="D450" s="35"/>
      <c r="E450" s="35"/>
      <c r="F450" s="35"/>
      <c r="G450" s="35"/>
      <c r="H450" s="35"/>
      <c r="I450" s="35"/>
      <c r="J450" s="101"/>
      <c r="K450" s="83">
        <v>200.0</v>
      </c>
      <c r="L450" s="522" t="s">
        <v>6050</v>
      </c>
      <c r="M450" s="35"/>
      <c r="N450" s="35"/>
      <c r="O450" s="35"/>
      <c r="P450" s="35"/>
      <c r="Q450" s="101"/>
      <c r="R450" s="111"/>
      <c r="S450" s="243"/>
      <c r="T450" s="536"/>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101"/>
      <c r="AT450" s="35"/>
      <c r="AU450" s="35"/>
      <c r="AV450" s="35"/>
      <c r="AW450" s="35"/>
      <c r="AX450" s="35"/>
      <c r="AY450" s="101"/>
      <c r="AZ450" s="111"/>
      <c r="BA450" s="35"/>
      <c r="BB450" s="35"/>
      <c r="BC450" s="35"/>
      <c r="BD450" s="35"/>
      <c r="BE450" s="35"/>
      <c r="BF450" s="35"/>
      <c r="BG450" s="243"/>
      <c r="BH450" s="243"/>
      <c r="BI450" s="35"/>
      <c r="BJ450" s="35"/>
      <c r="BK450" s="35"/>
      <c r="BL450" s="35"/>
      <c r="BM450" s="35"/>
      <c r="BN450" s="35"/>
      <c r="BO450" s="35"/>
      <c r="BP450" s="35"/>
      <c r="BQ450" s="35"/>
      <c r="BR450" s="35"/>
      <c r="BS450" s="35"/>
      <c r="BT450" s="35"/>
      <c r="BU450" s="35"/>
      <c r="BV450" s="35"/>
      <c r="BW450" s="35"/>
      <c r="BX450" s="35"/>
      <c r="BY450" s="35"/>
      <c r="BZ450" s="35"/>
      <c r="CA450" s="35"/>
    </row>
    <row r="451" ht="24.75" customHeight="1">
      <c r="A451" s="35"/>
      <c r="B451" s="21">
        <v>442.0</v>
      </c>
      <c r="C451" s="35"/>
      <c r="D451" s="35"/>
      <c r="E451" s="35"/>
      <c r="F451" s="35"/>
      <c r="G451" s="35"/>
      <c r="H451" s="35"/>
      <c r="I451" s="35"/>
      <c r="J451" s="101"/>
      <c r="K451" s="83">
        <v>200.0</v>
      </c>
      <c r="L451" s="522" t="s">
        <v>6052</v>
      </c>
      <c r="M451" s="35"/>
      <c r="N451" s="35"/>
      <c r="O451" s="35"/>
      <c r="P451" s="35"/>
      <c r="Q451" s="101"/>
      <c r="R451" s="111"/>
      <c r="S451" s="243"/>
      <c r="T451" s="536"/>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101"/>
      <c r="AT451" s="35"/>
      <c r="AU451" s="35"/>
      <c r="AV451" s="35"/>
      <c r="AW451" s="35"/>
      <c r="AX451" s="35"/>
      <c r="AY451" s="101"/>
      <c r="AZ451" s="111"/>
      <c r="BA451" s="35"/>
      <c r="BB451" s="35"/>
      <c r="BC451" s="35"/>
      <c r="BD451" s="35"/>
      <c r="BE451" s="35"/>
      <c r="BF451" s="35"/>
      <c r="BG451" s="243"/>
      <c r="BH451" s="243"/>
      <c r="BI451" s="35"/>
      <c r="BJ451" s="35"/>
      <c r="BK451" s="35"/>
      <c r="BL451" s="35"/>
      <c r="BM451" s="35"/>
      <c r="BN451" s="35"/>
      <c r="BO451" s="35"/>
      <c r="BP451" s="35"/>
      <c r="BQ451" s="35"/>
      <c r="BR451" s="35"/>
      <c r="BS451" s="35"/>
      <c r="BT451" s="35"/>
      <c r="BU451" s="35"/>
      <c r="BV451" s="35"/>
      <c r="BW451" s="35"/>
      <c r="BX451" s="35"/>
      <c r="BY451" s="35"/>
      <c r="BZ451" s="35"/>
      <c r="CA451" s="35"/>
    </row>
    <row r="452" ht="24.75" customHeight="1">
      <c r="A452" s="35"/>
      <c r="B452" s="21">
        <v>443.0</v>
      </c>
      <c r="C452" s="35"/>
      <c r="D452" s="35"/>
      <c r="E452" s="35"/>
      <c r="F452" s="35"/>
      <c r="G452" s="35"/>
      <c r="H452" s="35"/>
      <c r="I452" s="35"/>
      <c r="J452" s="101"/>
      <c r="K452" s="83">
        <v>200.0</v>
      </c>
      <c r="L452" s="522" t="s">
        <v>6054</v>
      </c>
      <c r="M452" s="35"/>
      <c r="N452" s="35"/>
      <c r="O452" s="35"/>
      <c r="P452" s="35"/>
      <c r="Q452" s="101"/>
      <c r="R452" s="111"/>
      <c r="S452" s="243"/>
      <c r="T452" s="536"/>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101"/>
      <c r="AT452" s="35"/>
      <c r="AU452" s="35"/>
      <c r="AV452" s="35"/>
      <c r="AW452" s="35"/>
      <c r="AX452" s="35"/>
      <c r="AY452" s="101"/>
      <c r="AZ452" s="111"/>
      <c r="BA452" s="35"/>
      <c r="BB452" s="35"/>
      <c r="BC452" s="35"/>
      <c r="BD452" s="35"/>
      <c r="BE452" s="35"/>
      <c r="BF452" s="35"/>
      <c r="BG452" s="243"/>
      <c r="BH452" s="243"/>
      <c r="BI452" s="35"/>
      <c r="BJ452" s="35"/>
      <c r="BK452" s="35"/>
      <c r="BL452" s="35"/>
      <c r="BM452" s="35"/>
      <c r="BN452" s="35"/>
      <c r="BO452" s="35"/>
      <c r="BP452" s="35"/>
      <c r="BQ452" s="35"/>
      <c r="BR452" s="35"/>
      <c r="BS452" s="35"/>
      <c r="BT452" s="35"/>
      <c r="BU452" s="35"/>
      <c r="BV452" s="35"/>
      <c r="BW452" s="35"/>
      <c r="BX452" s="35"/>
      <c r="BY452" s="35"/>
      <c r="BZ452" s="35"/>
      <c r="CA452" s="35"/>
    </row>
    <row r="453" ht="24.75" customHeight="1">
      <c r="A453" s="35"/>
      <c r="B453" s="21">
        <v>444.0</v>
      </c>
      <c r="C453" s="35"/>
      <c r="D453" s="35"/>
      <c r="E453" s="35"/>
      <c r="F453" s="35"/>
      <c r="G453" s="35"/>
      <c r="H453" s="35"/>
      <c r="I453" s="35"/>
      <c r="J453" s="101"/>
      <c r="K453" s="83">
        <v>200.0</v>
      </c>
      <c r="L453" s="522" t="s">
        <v>6056</v>
      </c>
      <c r="M453" s="35"/>
      <c r="N453" s="35"/>
      <c r="O453" s="35"/>
      <c r="P453" s="35"/>
      <c r="Q453" s="101"/>
      <c r="R453" s="111"/>
      <c r="S453" s="243"/>
      <c r="T453" s="536"/>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101"/>
      <c r="AT453" s="35"/>
      <c r="AU453" s="35"/>
      <c r="AV453" s="35"/>
      <c r="AW453" s="35"/>
      <c r="AX453" s="35"/>
      <c r="AY453" s="101"/>
      <c r="AZ453" s="111"/>
      <c r="BA453" s="35"/>
      <c r="BB453" s="35"/>
      <c r="BC453" s="35"/>
      <c r="BD453" s="35"/>
      <c r="BE453" s="35"/>
      <c r="BF453" s="35"/>
      <c r="BG453" s="243"/>
      <c r="BH453" s="243"/>
      <c r="BI453" s="35"/>
      <c r="BJ453" s="35"/>
      <c r="BK453" s="35"/>
      <c r="BL453" s="35"/>
      <c r="BM453" s="35"/>
      <c r="BN453" s="35"/>
      <c r="BO453" s="35"/>
      <c r="BP453" s="35"/>
      <c r="BQ453" s="35"/>
      <c r="BR453" s="35"/>
      <c r="BS453" s="35"/>
      <c r="BT453" s="35"/>
      <c r="BU453" s="35"/>
      <c r="BV453" s="35"/>
      <c r="BW453" s="35"/>
      <c r="BX453" s="35"/>
      <c r="BY453" s="35"/>
      <c r="BZ453" s="35"/>
      <c r="CA453" s="35"/>
    </row>
    <row r="454" ht="24.75" customHeight="1">
      <c r="A454" s="35"/>
      <c r="B454" s="21">
        <v>445.0</v>
      </c>
      <c r="C454" s="35"/>
      <c r="D454" s="35"/>
      <c r="E454" s="35"/>
      <c r="F454" s="35"/>
      <c r="G454" s="35"/>
      <c r="H454" s="35"/>
      <c r="I454" s="35"/>
      <c r="J454" s="101"/>
      <c r="K454" s="83">
        <v>200.0</v>
      </c>
      <c r="L454" s="522" t="s">
        <v>6058</v>
      </c>
      <c r="M454" s="35"/>
      <c r="N454" s="35"/>
      <c r="O454" s="35"/>
      <c r="P454" s="35"/>
      <c r="Q454" s="101"/>
      <c r="R454" s="111"/>
      <c r="S454" s="243"/>
      <c r="T454" s="536"/>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101"/>
      <c r="AT454" s="35"/>
      <c r="AU454" s="35"/>
      <c r="AV454" s="35"/>
      <c r="AW454" s="35"/>
      <c r="AX454" s="35"/>
      <c r="AY454" s="101"/>
      <c r="AZ454" s="111"/>
      <c r="BA454" s="35"/>
      <c r="BB454" s="35"/>
      <c r="BC454" s="35"/>
      <c r="BD454" s="35"/>
      <c r="BE454" s="35"/>
      <c r="BF454" s="35"/>
      <c r="BG454" s="243"/>
      <c r="BH454" s="243"/>
      <c r="BI454" s="35"/>
      <c r="BJ454" s="35"/>
      <c r="BK454" s="35"/>
      <c r="BL454" s="35"/>
      <c r="BM454" s="35"/>
      <c r="BN454" s="35"/>
      <c r="BO454" s="35"/>
      <c r="BP454" s="35"/>
      <c r="BQ454" s="35"/>
      <c r="BR454" s="35"/>
      <c r="BS454" s="35"/>
      <c r="BT454" s="35"/>
      <c r="BU454" s="35"/>
      <c r="BV454" s="35"/>
      <c r="BW454" s="35"/>
      <c r="BX454" s="35"/>
      <c r="BY454" s="35"/>
      <c r="BZ454" s="35"/>
      <c r="CA454" s="35"/>
    </row>
    <row r="455" ht="24.75" customHeight="1">
      <c r="A455" s="35"/>
      <c r="B455" s="21">
        <v>446.0</v>
      </c>
      <c r="C455" s="35"/>
      <c r="D455" s="35"/>
      <c r="E455" s="35"/>
      <c r="F455" s="35"/>
      <c r="G455" s="35"/>
      <c r="H455" s="35"/>
      <c r="I455" s="35"/>
      <c r="J455" s="101"/>
      <c r="K455" s="83">
        <v>200.0</v>
      </c>
      <c r="L455" s="522" t="s">
        <v>6060</v>
      </c>
      <c r="M455" s="35"/>
      <c r="N455" s="35"/>
      <c r="O455" s="35"/>
      <c r="P455" s="35"/>
      <c r="Q455" s="101"/>
      <c r="R455" s="111"/>
      <c r="S455" s="243"/>
      <c r="T455" s="536"/>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101"/>
      <c r="AT455" s="35"/>
      <c r="AU455" s="35"/>
      <c r="AV455" s="35"/>
      <c r="AW455" s="35"/>
      <c r="AX455" s="35"/>
      <c r="AY455" s="101"/>
      <c r="AZ455" s="111"/>
      <c r="BA455" s="35"/>
      <c r="BB455" s="35"/>
      <c r="BC455" s="35"/>
      <c r="BD455" s="35"/>
      <c r="BE455" s="35"/>
      <c r="BF455" s="35"/>
      <c r="BG455" s="243"/>
      <c r="BH455" s="243"/>
      <c r="BI455" s="35"/>
      <c r="BJ455" s="35"/>
      <c r="BK455" s="35"/>
      <c r="BL455" s="35"/>
      <c r="BM455" s="35"/>
      <c r="BN455" s="35"/>
      <c r="BO455" s="35"/>
      <c r="BP455" s="35"/>
      <c r="BQ455" s="35"/>
      <c r="BR455" s="35"/>
      <c r="BS455" s="35"/>
      <c r="BT455" s="35"/>
      <c r="BU455" s="35"/>
      <c r="BV455" s="35"/>
      <c r="BW455" s="35"/>
      <c r="BX455" s="35"/>
      <c r="BY455" s="35"/>
      <c r="BZ455" s="35"/>
      <c r="CA455" s="35"/>
    </row>
    <row r="456" ht="24.75" customHeight="1">
      <c r="A456" s="35"/>
      <c r="B456" s="21">
        <v>447.0</v>
      </c>
      <c r="C456" s="35"/>
      <c r="D456" s="35"/>
      <c r="E456" s="35"/>
      <c r="F456" s="35"/>
      <c r="G456" s="35"/>
      <c r="H456" s="35"/>
      <c r="I456" s="35"/>
      <c r="J456" s="101"/>
      <c r="K456" s="83">
        <v>200.0</v>
      </c>
      <c r="L456" s="522" t="s">
        <v>6062</v>
      </c>
      <c r="M456" s="35"/>
      <c r="N456" s="35"/>
      <c r="O456" s="35"/>
      <c r="P456" s="35"/>
      <c r="Q456" s="101"/>
      <c r="R456" s="111"/>
      <c r="S456" s="243"/>
      <c r="T456" s="536"/>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101"/>
      <c r="AT456" s="35"/>
      <c r="AU456" s="35"/>
      <c r="AV456" s="35"/>
      <c r="AW456" s="35"/>
      <c r="AX456" s="35"/>
      <c r="AY456" s="101"/>
      <c r="AZ456" s="111"/>
      <c r="BA456" s="35"/>
      <c r="BB456" s="35"/>
      <c r="BC456" s="35"/>
      <c r="BD456" s="35"/>
      <c r="BE456" s="35"/>
      <c r="BF456" s="35"/>
      <c r="BG456" s="243"/>
      <c r="BH456" s="243"/>
      <c r="BI456" s="35"/>
      <c r="BJ456" s="35"/>
      <c r="BK456" s="35"/>
      <c r="BL456" s="35"/>
      <c r="BM456" s="35"/>
      <c r="BN456" s="35"/>
      <c r="BO456" s="35"/>
      <c r="BP456" s="35"/>
      <c r="BQ456" s="35"/>
      <c r="BR456" s="35"/>
      <c r="BS456" s="35"/>
      <c r="BT456" s="35"/>
      <c r="BU456" s="35"/>
      <c r="BV456" s="35"/>
      <c r="BW456" s="35"/>
      <c r="BX456" s="35"/>
      <c r="BY456" s="35"/>
      <c r="BZ456" s="35"/>
      <c r="CA456" s="35"/>
    </row>
    <row r="457" ht="24.75" customHeight="1">
      <c r="A457" s="35"/>
      <c r="B457" s="21">
        <v>448.0</v>
      </c>
      <c r="C457" s="35"/>
      <c r="D457" s="35"/>
      <c r="E457" s="35"/>
      <c r="F457" s="35"/>
      <c r="G457" s="35"/>
      <c r="H457" s="35"/>
      <c r="I457" s="35"/>
      <c r="J457" s="101"/>
      <c r="K457" s="83">
        <v>200.0</v>
      </c>
      <c r="L457" s="522" t="s">
        <v>6064</v>
      </c>
      <c r="M457" s="35"/>
      <c r="N457" s="35"/>
      <c r="O457" s="35"/>
      <c r="P457" s="35"/>
      <c r="Q457" s="101"/>
      <c r="R457" s="111"/>
      <c r="S457" s="243"/>
      <c r="T457" s="536"/>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101"/>
      <c r="AT457" s="35"/>
      <c r="AU457" s="35"/>
      <c r="AV457" s="35"/>
      <c r="AW457" s="35"/>
      <c r="AX457" s="35"/>
      <c r="AY457" s="101"/>
      <c r="AZ457" s="111"/>
      <c r="BA457" s="35"/>
      <c r="BB457" s="35"/>
      <c r="BC457" s="35"/>
      <c r="BD457" s="35"/>
      <c r="BE457" s="35"/>
      <c r="BF457" s="35"/>
      <c r="BG457" s="243"/>
      <c r="BH457" s="243"/>
      <c r="BI457" s="35"/>
      <c r="BJ457" s="35"/>
      <c r="BK457" s="35"/>
      <c r="BL457" s="35"/>
      <c r="BM457" s="35"/>
      <c r="BN457" s="35"/>
      <c r="BO457" s="35"/>
      <c r="BP457" s="35"/>
      <c r="BQ457" s="35"/>
      <c r="BR457" s="35"/>
      <c r="BS457" s="35"/>
      <c r="BT457" s="35"/>
      <c r="BU457" s="35"/>
      <c r="BV457" s="35"/>
      <c r="BW457" s="35"/>
      <c r="BX457" s="35"/>
      <c r="BY457" s="35"/>
      <c r="BZ457" s="35"/>
      <c r="CA457" s="35"/>
    </row>
    <row r="458" ht="24.75" customHeight="1">
      <c r="A458" s="35"/>
      <c r="B458" s="21">
        <v>449.0</v>
      </c>
      <c r="C458" s="35"/>
      <c r="D458" s="35"/>
      <c r="E458" s="35"/>
      <c r="F458" s="35"/>
      <c r="G458" s="35"/>
      <c r="H458" s="35"/>
      <c r="I458" s="35"/>
      <c r="J458" s="101"/>
      <c r="K458" s="83">
        <v>200.0</v>
      </c>
      <c r="L458" s="522" t="s">
        <v>6066</v>
      </c>
      <c r="M458" s="35"/>
      <c r="N458" s="35"/>
      <c r="O458" s="35"/>
      <c r="P458" s="35"/>
      <c r="Q458" s="101"/>
      <c r="R458" s="111"/>
      <c r="S458" s="243"/>
      <c r="T458" s="536"/>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101"/>
      <c r="AT458" s="35"/>
      <c r="AU458" s="35"/>
      <c r="AV458" s="35"/>
      <c r="AW458" s="35"/>
      <c r="AX458" s="35"/>
      <c r="AY458" s="101"/>
      <c r="AZ458" s="111"/>
      <c r="BA458" s="35"/>
      <c r="BB458" s="35"/>
      <c r="BC458" s="35"/>
      <c r="BD458" s="35"/>
      <c r="BE458" s="35"/>
      <c r="BF458" s="35"/>
      <c r="BG458" s="243"/>
      <c r="BH458" s="243"/>
      <c r="BI458" s="35"/>
      <c r="BJ458" s="35"/>
      <c r="BK458" s="35"/>
      <c r="BL458" s="35"/>
      <c r="BM458" s="35"/>
      <c r="BN458" s="35"/>
      <c r="BO458" s="35"/>
      <c r="BP458" s="35"/>
      <c r="BQ458" s="35"/>
      <c r="BR458" s="35"/>
      <c r="BS458" s="35"/>
      <c r="BT458" s="35"/>
      <c r="BU458" s="35"/>
      <c r="BV458" s="35"/>
      <c r="BW458" s="35"/>
      <c r="BX458" s="35"/>
      <c r="BY458" s="35"/>
      <c r="BZ458" s="35"/>
      <c r="CA458" s="35"/>
    </row>
    <row r="459" ht="24.75" customHeight="1">
      <c r="A459" s="35"/>
      <c r="B459" s="21">
        <v>450.0</v>
      </c>
      <c r="C459" s="35"/>
      <c r="D459" s="35"/>
      <c r="E459" s="35"/>
      <c r="F459" s="35"/>
      <c r="G459" s="35"/>
      <c r="H459" s="35"/>
      <c r="I459" s="35"/>
      <c r="J459" s="101"/>
      <c r="K459" s="83">
        <v>200.0</v>
      </c>
      <c r="L459" s="522" t="s">
        <v>6068</v>
      </c>
      <c r="M459" s="35"/>
      <c r="N459" s="35"/>
      <c r="O459" s="35"/>
      <c r="P459" s="35"/>
      <c r="Q459" s="101"/>
      <c r="R459" s="111"/>
      <c r="S459" s="243"/>
      <c r="T459" s="536"/>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101"/>
      <c r="AT459" s="35"/>
      <c r="AU459" s="35"/>
      <c r="AV459" s="35"/>
      <c r="AW459" s="35"/>
      <c r="AX459" s="35"/>
      <c r="AY459" s="101"/>
      <c r="AZ459" s="111"/>
      <c r="BA459" s="35"/>
      <c r="BB459" s="35"/>
      <c r="BC459" s="35"/>
      <c r="BD459" s="35"/>
      <c r="BE459" s="35"/>
      <c r="BF459" s="35"/>
      <c r="BG459" s="243"/>
      <c r="BH459" s="243"/>
      <c r="BI459" s="35"/>
      <c r="BJ459" s="35"/>
      <c r="BK459" s="35"/>
      <c r="BL459" s="35"/>
      <c r="BM459" s="35"/>
      <c r="BN459" s="35"/>
      <c r="BO459" s="35"/>
      <c r="BP459" s="35"/>
      <c r="BQ459" s="35"/>
      <c r="BR459" s="35"/>
      <c r="BS459" s="35"/>
      <c r="BT459" s="35"/>
      <c r="BU459" s="35"/>
      <c r="BV459" s="35"/>
      <c r="BW459" s="35"/>
      <c r="BX459" s="35"/>
      <c r="BY459" s="35"/>
      <c r="BZ459" s="35"/>
      <c r="CA459" s="35"/>
    </row>
    <row r="460" ht="24.75" customHeight="1">
      <c r="A460" s="35"/>
      <c r="B460" s="21">
        <v>451.0</v>
      </c>
      <c r="C460" s="35"/>
      <c r="D460" s="35"/>
      <c r="E460" s="35"/>
      <c r="F460" s="35"/>
      <c r="G460" s="35"/>
      <c r="H460" s="35"/>
      <c r="I460" s="35"/>
      <c r="J460" s="101"/>
      <c r="K460" s="83">
        <v>200.0</v>
      </c>
      <c r="L460" s="522" t="s">
        <v>6070</v>
      </c>
      <c r="M460" s="35"/>
      <c r="N460" s="35"/>
      <c r="O460" s="35"/>
      <c r="P460" s="35"/>
      <c r="Q460" s="101"/>
      <c r="R460" s="111"/>
      <c r="S460" s="243"/>
      <c r="T460" s="536"/>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101"/>
      <c r="AT460" s="35"/>
      <c r="AU460" s="35"/>
      <c r="AV460" s="35"/>
      <c r="AW460" s="35"/>
      <c r="AX460" s="35"/>
      <c r="AY460" s="101"/>
      <c r="AZ460" s="111"/>
      <c r="BA460" s="35"/>
      <c r="BB460" s="35"/>
      <c r="BC460" s="35"/>
      <c r="BD460" s="35"/>
      <c r="BE460" s="35"/>
      <c r="BF460" s="35"/>
      <c r="BG460" s="243"/>
      <c r="BH460" s="243"/>
      <c r="BI460" s="35"/>
      <c r="BJ460" s="35"/>
      <c r="BK460" s="35"/>
      <c r="BL460" s="35"/>
      <c r="BM460" s="35"/>
      <c r="BN460" s="35"/>
      <c r="BO460" s="35"/>
      <c r="BP460" s="35"/>
      <c r="BQ460" s="35"/>
      <c r="BR460" s="35"/>
      <c r="BS460" s="35"/>
      <c r="BT460" s="35"/>
      <c r="BU460" s="35"/>
      <c r="BV460" s="35"/>
      <c r="BW460" s="35"/>
      <c r="BX460" s="35"/>
      <c r="BY460" s="35"/>
      <c r="BZ460" s="35"/>
      <c r="CA460" s="35"/>
    </row>
    <row r="461" ht="24.75" customHeight="1">
      <c r="A461" s="35"/>
      <c r="B461" s="21">
        <v>452.0</v>
      </c>
      <c r="C461" s="35"/>
      <c r="D461" s="35"/>
      <c r="E461" s="35"/>
      <c r="F461" s="35"/>
      <c r="G461" s="35"/>
      <c r="H461" s="35"/>
      <c r="I461" s="35"/>
      <c r="J461" s="101"/>
      <c r="K461" s="83">
        <v>200.0</v>
      </c>
      <c r="L461" s="522" t="s">
        <v>6072</v>
      </c>
      <c r="M461" s="35"/>
      <c r="N461" s="35"/>
      <c r="O461" s="35"/>
      <c r="P461" s="35"/>
      <c r="Q461" s="101"/>
      <c r="R461" s="111"/>
      <c r="S461" s="243"/>
      <c r="T461" s="536"/>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101"/>
      <c r="AT461" s="35"/>
      <c r="AU461" s="35"/>
      <c r="AV461" s="35"/>
      <c r="AW461" s="35"/>
      <c r="AX461" s="35"/>
      <c r="AY461" s="101"/>
      <c r="AZ461" s="111"/>
      <c r="BA461" s="35"/>
      <c r="BB461" s="35"/>
      <c r="BC461" s="35"/>
      <c r="BD461" s="35"/>
      <c r="BE461" s="35"/>
      <c r="BF461" s="35"/>
      <c r="BG461" s="243"/>
      <c r="BH461" s="243"/>
      <c r="BI461" s="35"/>
      <c r="BJ461" s="35"/>
      <c r="BK461" s="35"/>
      <c r="BL461" s="35"/>
      <c r="BM461" s="35"/>
      <c r="BN461" s="35"/>
      <c r="BO461" s="35"/>
      <c r="BP461" s="35"/>
      <c r="BQ461" s="35"/>
      <c r="BR461" s="35"/>
      <c r="BS461" s="35"/>
      <c r="BT461" s="35"/>
      <c r="BU461" s="35"/>
      <c r="BV461" s="35"/>
      <c r="BW461" s="35"/>
      <c r="BX461" s="35"/>
      <c r="BY461" s="35"/>
      <c r="BZ461" s="35"/>
      <c r="CA461" s="35"/>
    </row>
    <row r="462" ht="24.75" customHeight="1">
      <c r="A462" s="35"/>
      <c r="B462" s="21">
        <v>453.0</v>
      </c>
      <c r="C462" s="35"/>
      <c r="D462" s="35"/>
      <c r="E462" s="35"/>
      <c r="F462" s="35"/>
      <c r="G462" s="35"/>
      <c r="H462" s="35"/>
      <c r="I462" s="35"/>
      <c r="J462" s="101"/>
      <c r="K462" s="83">
        <v>200.0</v>
      </c>
      <c r="L462" s="522" t="s">
        <v>6074</v>
      </c>
      <c r="M462" s="35"/>
      <c r="N462" s="35"/>
      <c r="O462" s="35"/>
      <c r="P462" s="35"/>
      <c r="Q462" s="101"/>
      <c r="R462" s="111"/>
      <c r="S462" s="243"/>
      <c r="T462" s="536"/>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101"/>
      <c r="AT462" s="35"/>
      <c r="AU462" s="35"/>
      <c r="AV462" s="35"/>
      <c r="AW462" s="35"/>
      <c r="AX462" s="35"/>
      <c r="AY462" s="101"/>
      <c r="AZ462" s="111"/>
      <c r="BA462" s="35"/>
      <c r="BB462" s="35"/>
      <c r="BC462" s="35"/>
      <c r="BD462" s="35"/>
      <c r="BE462" s="35"/>
      <c r="BF462" s="35"/>
      <c r="BG462" s="243"/>
      <c r="BH462" s="243"/>
      <c r="BI462" s="35"/>
      <c r="BJ462" s="35"/>
      <c r="BK462" s="35"/>
      <c r="BL462" s="35"/>
      <c r="BM462" s="35"/>
      <c r="BN462" s="35"/>
      <c r="BO462" s="35"/>
      <c r="BP462" s="35"/>
      <c r="BQ462" s="35"/>
      <c r="BR462" s="35"/>
      <c r="BS462" s="35"/>
      <c r="BT462" s="35"/>
      <c r="BU462" s="35"/>
      <c r="BV462" s="35"/>
      <c r="BW462" s="35"/>
      <c r="BX462" s="35"/>
      <c r="BY462" s="35"/>
      <c r="BZ462" s="35"/>
      <c r="CA462" s="35"/>
    </row>
    <row r="463" ht="24.75" customHeight="1">
      <c r="A463" s="35"/>
      <c r="B463" s="21">
        <v>454.0</v>
      </c>
      <c r="C463" s="35"/>
      <c r="D463" s="35"/>
      <c r="E463" s="35"/>
      <c r="F463" s="35"/>
      <c r="G463" s="35"/>
      <c r="H463" s="35"/>
      <c r="I463" s="35"/>
      <c r="J463" s="101"/>
      <c r="K463" s="83">
        <v>200.0</v>
      </c>
      <c r="L463" s="522" t="s">
        <v>6076</v>
      </c>
      <c r="M463" s="35"/>
      <c r="N463" s="35"/>
      <c r="O463" s="35"/>
      <c r="P463" s="35"/>
      <c r="Q463" s="101"/>
      <c r="R463" s="111"/>
      <c r="S463" s="243"/>
      <c r="T463" s="536"/>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101"/>
      <c r="AT463" s="35"/>
      <c r="AU463" s="35"/>
      <c r="AV463" s="35"/>
      <c r="AW463" s="35"/>
      <c r="AX463" s="35"/>
      <c r="AY463" s="101"/>
      <c r="AZ463" s="111"/>
      <c r="BA463" s="35"/>
      <c r="BB463" s="35"/>
      <c r="BC463" s="35"/>
      <c r="BD463" s="35"/>
      <c r="BE463" s="35"/>
      <c r="BF463" s="35"/>
      <c r="BG463" s="243"/>
      <c r="BH463" s="243"/>
      <c r="BI463" s="35"/>
      <c r="BJ463" s="35"/>
      <c r="BK463" s="35"/>
      <c r="BL463" s="35"/>
      <c r="BM463" s="35"/>
      <c r="BN463" s="35"/>
      <c r="BO463" s="35"/>
      <c r="BP463" s="35"/>
      <c r="BQ463" s="35"/>
      <c r="BR463" s="35"/>
      <c r="BS463" s="35"/>
      <c r="BT463" s="35"/>
      <c r="BU463" s="35"/>
      <c r="BV463" s="35"/>
      <c r="BW463" s="35"/>
      <c r="BX463" s="35"/>
      <c r="BY463" s="35"/>
      <c r="BZ463" s="35"/>
      <c r="CA463" s="35"/>
    </row>
    <row r="464" ht="24.75" customHeight="1">
      <c r="A464" s="35"/>
      <c r="B464" s="21">
        <v>455.0</v>
      </c>
      <c r="C464" s="35"/>
      <c r="D464" s="35"/>
      <c r="E464" s="35"/>
      <c r="F464" s="35"/>
      <c r="G464" s="35"/>
      <c r="H464" s="35"/>
      <c r="I464" s="35"/>
      <c r="J464" s="101"/>
      <c r="K464" s="83">
        <v>400.0</v>
      </c>
      <c r="L464" s="522" t="s">
        <v>6078</v>
      </c>
      <c r="M464" s="35"/>
      <c r="N464" s="35"/>
      <c r="O464" s="35"/>
      <c r="P464" s="35"/>
      <c r="Q464" s="101"/>
      <c r="R464" s="111"/>
      <c r="S464" s="243"/>
      <c r="T464" s="536"/>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101"/>
      <c r="AT464" s="35"/>
      <c r="AU464" s="35"/>
      <c r="AV464" s="35"/>
      <c r="AW464" s="35"/>
      <c r="AX464" s="35"/>
      <c r="AY464" s="101"/>
      <c r="AZ464" s="111"/>
      <c r="BA464" s="35"/>
      <c r="BB464" s="35"/>
      <c r="BC464" s="35"/>
      <c r="BD464" s="35"/>
      <c r="BE464" s="35"/>
      <c r="BF464" s="35"/>
      <c r="BG464" s="243"/>
      <c r="BH464" s="243"/>
      <c r="BI464" s="35"/>
      <c r="BJ464" s="35"/>
      <c r="BK464" s="35"/>
      <c r="BL464" s="35"/>
      <c r="BM464" s="35"/>
      <c r="BN464" s="35"/>
      <c r="BO464" s="35"/>
      <c r="BP464" s="35"/>
      <c r="BQ464" s="35"/>
      <c r="BR464" s="35"/>
      <c r="BS464" s="35"/>
      <c r="BT464" s="35"/>
      <c r="BU464" s="35"/>
      <c r="BV464" s="35"/>
      <c r="BW464" s="35"/>
      <c r="BX464" s="35"/>
      <c r="BY464" s="35"/>
      <c r="BZ464" s="35"/>
      <c r="CA464" s="35"/>
    </row>
    <row r="465" ht="24.75" customHeight="1">
      <c r="A465" s="35"/>
      <c r="B465" s="21">
        <v>456.0</v>
      </c>
      <c r="C465" s="35"/>
      <c r="D465" s="35"/>
      <c r="E465" s="35"/>
      <c r="F465" s="35"/>
      <c r="G465" s="35"/>
      <c r="H465" s="35"/>
      <c r="I465" s="35"/>
      <c r="J465" s="101"/>
      <c r="K465" s="83">
        <v>600.0</v>
      </c>
      <c r="L465" s="522" t="s">
        <v>6080</v>
      </c>
      <c r="M465" s="35"/>
      <c r="N465" s="35"/>
      <c r="O465" s="35"/>
      <c r="P465" s="35"/>
      <c r="Q465" s="101"/>
      <c r="R465" s="111"/>
      <c r="S465" s="243"/>
      <c r="T465" s="536"/>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101"/>
      <c r="AT465" s="35"/>
      <c r="AU465" s="35"/>
      <c r="AV465" s="35"/>
      <c r="AW465" s="35"/>
      <c r="AX465" s="35"/>
      <c r="AY465" s="101"/>
      <c r="AZ465" s="111"/>
      <c r="BA465" s="35"/>
      <c r="BB465" s="35"/>
      <c r="BC465" s="35"/>
      <c r="BD465" s="35"/>
      <c r="BE465" s="35"/>
      <c r="BF465" s="35"/>
      <c r="BG465" s="243"/>
      <c r="BH465" s="243"/>
      <c r="BI465" s="35"/>
      <c r="BJ465" s="35"/>
      <c r="BK465" s="35"/>
      <c r="BL465" s="35"/>
      <c r="BM465" s="35"/>
      <c r="BN465" s="35"/>
      <c r="BO465" s="35"/>
      <c r="BP465" s="35"/>
      <c r="BQ465" s="35"/>
      <c r="BR465" s="35"/>
      <c r="BS465" s="35"/>
      <c r="BT465" s="35"/>
      <c r="BU465" s="35"/>
      <c r="BV465" s="35"/>
      <c r="BW465" s="35"/>
      <c r="BX465" s="35"/>
      <c r="BY465" s="35"/>
      <c r="BZ465" s="35"/>
      <c r="CA465" s="35"/>
    </row>
    <row r="466" ht="24.75" customHeight="1">
      <c r="A466" s="35"/>
      <c r="B466" s="21">
        <v>457.0</v>
      </c>
      <c r="C466" s="35"/>
      <c r="D466" s="35"/>
      <c r="E466" s="35"/>
      <c r="F466" s="35"/>
      <c r="G466" s="35"/>
      <c r="H466" s="35"/>
      <c r="I466" s="35"/>
      <c r="J466" s="101"/>
      <c r="K466" s="83">
        <v>600.0</v>
      </c>
      <c r="L466" s="522" t="s">
        <v>6082</v>
      </c>
      <c r="M466" s="35"/>
      <c r="N466" s="35"/>
      <c r="O466" s="35"/>
      <c r="P466" s="35"/>
      <c r="Q466" s="101"/>
      <c r="R466" s="111"/>
      <c r="S466" s="243"/>
      <c r="T466" s="536"/>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101"/>
      <c r="AT466" s="35"/>
      <c r="AU466" s="35"/>
      <c r="AV466" s="35"/>
      <c r="AW466" s="35"/>
      <c r="AX466" s="35"/>
      <c r="AY466" s="101"/>
      <c r="AZ466" s="111"/>
      <c r="BA466" s="35"/>
      <c r="BB466" s="35"/>
      <c r="BC466" s="35"/>
      <c r="BD466" s="35"/>
      <c r="BE466" s="35"/>
      <c r="BF466" s="35"/>
      <c r="BG466" s="243"/>
      <c r="BH466" s="243"/>
      <c r="BI466" s="35"/>
      <c r="BJ466" s="35"/>
      <c r="BK466" s="35"/>
      <c r="BL466" s="35"/>
      <c r="BM466" s="35"/>
      <c r="BN466" s="35"/>
      <c r="BO466" s="35"/>
      <c r="BP466" s="35"/>
      <c r="BQ466" s="35"/>
      <c r="BR466" s="35"/>
      <c r="BS466" s="35"/>
      <c r="BT466" s="35"/>
      <c r="BU466" s="35"/>
      <c r="BV466" s="35"/>
      <c r="BW466" s="35"/>
      <c r="BX466" s="35"/>
      <c r="BY466" s="35"/>
      <c r="BZ466" s="35"/>
      <c r="CA466" s="35"/>
    </row>
    <row r="467" ht="24.75" customHeight="1">
      <c r="A467" s="35"/>
      <c r="B467" s="21">
        <v>458.0</v>
      </c>
      <c r="C467" s="35"/>
      <c r="D467" s="35"/>
      <c r="E467" s="35"/>
      <c r="F467" s="35"/>
      <c r="G467" s="35"/>
      <c r="H467" s="35"/>
      <c r="I467" s="35"/>
      <c r="J467" s="101"/>
      <c r="K467" s="83">
        <v>700.0</v>
      </c>
      <c r="L467" s="522" t="s">
        <v>6084</v>
      </c>
      <c r="M467" s="35"/>
      <c r="N467" s="35"/>
      <c r="O467" s="35"/>
      <c r="P467" s="35"/>
      <c r="Q467" s="101"/>
      <c r="R467" s="111"/>
      <c r="S467" s="243"/>
      <c r="T467" s="536"/>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101"/>
      <c r="AT467" s="35"/>
      <c r="AU467" s="35"/>
      <c r="AV467" s="35"/>
      <c r="AW467" s="35"/>
      <c r="AX467" s="35"/>
      <c r="AY467" s="101"/>
      <c r="AZ467" s="111"/>
      <c r="BA467" s="35"/>
      <c r="BB467" s="35"/>
      <c r="BC467" s="35"/>
      <c r="BD467" s="35"/>
      <c r="BE467" s="35"/>
      <c r="BF467" s="35"/>
      <c r="BG467" s="243"/>
      <c r="BH467" s="243"/>
      <c r="BI467" s="35"/>
      <c r="BJ467" s="35"/>
      <c r="BK467" s="35"/>
      <c r="BL467" s="35"/>
      <c r="BM467" s="35"/>
      <c r="BN467" s="35"/>
      <c r="BO467" s="35"/>
      <c r="BP467" s="35"/>
      <c r="BQ467" s="35"/>
      <c r="BR467" s="35"/>
      <c r="BS467" s="35"/>
      <c r="BT467" s="35"/>
      <c r="BU467" s="35"/>
      <c r="BV467" s="35"/>
      <c r="BW467" s="35"/>
      <c r="BX467" s="35"/>
      <c r="BY467" s="35"/>
      <c r="BZ467" s="35"/>
      <c r="CA467" s="35"/>
    </row>
    <row r="468" ht="24.75" customHeight="1">
      <c r="A468" s="35"/>
      <c r="B468" s="21">
        <v>459.0</v>
      </c>
      <c r="C468" s="35"/>
      <c r="D468" s="35"/>
      <c r="E468" s="35"/>
      <c r="F468" s="35"/>
      <c r="G468" s="35"/>
      <c r="H468" s="35"/>
      <c r="I468" s="35"/>
      <c r="J468" s="101"/>
      <c r="K468" s="83">
        <v>400.0</v>
      </c>
      <c r="L468" s="522" t="s">
        <v>6086</v>
      </c>
      <c r="M468" s="35"/>
      <c r="N468" s="35"/>
      <c r="O468" s="35"/>
      <c r="P468" s="35"/>
      <c r="Q468" s="101"/>
      <c r="R468" s="111"/>
      <c r="S468" s="243"/>
      <c r="T468" s="536"/>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101"/>
      <c r="AT468" s="35"/>
      <c r="AU468" s="35"/>
      <c r="AV468" s="35"/>
      <c r="AW468" s="35"/>
      <c r="AX468" s="35"/>
      <c r="AY468" s="101"/>
      <c r="AZ468" s="111"/>
      <c r="BA468" s="35"/>
      <c r="BB468" s="35"/>
      <c r="BC468" s="35"/>
      <c r="BD468" s="35"/>
      <c r="BE468" s="35"/>
      <c r="BF468" s="35"/>
      <c r="BG468" s="243"/>
      <c r="BH468" s="243"/>
      <c r="BI468" s="35"/>
      <c r="BJ468" s="35"/>
      <c r="BK468" s="35"/>
      <c r="BL468" s="35"/>
      <c r="BM468" s="35"/>
      <c r="BN468" s="35"/>
      <c r="BO468" s="35"/>
      <c r="BP468" s="35"/>
      <c r="BQ468" s="35"/>
      <c r="BR468" s="35"/>
      <c r="BS468" s="35"/>
      <c r="BT468" s="35"/>
      <c r="BU468" s="35"/>
      <c r="BV468" s="35"/>
      <c r="BW468" s="35"/>
      <c r="BX468" s="35"/>
      <c r="BY468" s="35"/>
      <c r="BZ468" s="35"/>
      <c r="CA468" s="35"/>
    </row>
    <row r="469" ht="24.75" customHeight="1">
      <c r="A469" s="35"/>
      <c r="B469" s="21">
        <v>460.0</v>
      </c>
      <c r="C469" s="35"/>
      <c r="D469" s="35"/>
      <c r="E469" s="35"/>
      <c r="F469" s="35"/>
      <c r="G469" s="35"/>
      <c r="H469" s="35"/>
      <c r="I469" s="35"/>
      <c r="J469" s="101"/>
      <c r="K469" s="83">
        <v>600.0</v>
      </c>
      <c r="L469" s="522" t="s">
        <v>6088</v>
      </c>
      <c r="M469" s="35"/>
      <c r="N469" s="35"/>
      <c r="O469" s="35"/>
      <c r="P469" s="35"/>
      <c r="Q469" s="101"/>
      <c r="R469" s="111"/>
      <c r="S469" s="243"/>
      <c r="T469" s="536"/>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101"/>
      <c r="AT469" s="35"/>
      <c r="AU469" s="35"/>
      <c r="AV469" s="35"/>
      <c r="AW469" s="35"/>
      <c r="AX469" s="35"/>
      <c r="AY469" s="101"/>
      <c r="AZ469" s="111"/>
      <c r="BA469" s="35"/>
      <c r="BB469" s="35"/>
      <c r="BC469" s="35"/>
      <c r="BD469" s="35"/>
      <c r="BE469" s="35"/>
      <c r="BF469" s="35"/>
      <c r="BG469" s="243"/>
      <c r="BH469" s="243"/>
      <c r="BI469" s="35"/>
      <c r="BJ469" s="35"/>
      <c r="BK469" s="35"/>
      <c r="BL469" s="35"/>
      <c r="BM469" s="35"/>
      <c r="BN469" s="35"/>
      <c r="BO469" s="35"/>
      <c r="BP469" s="35"/>
      <c r="BQ469" s="35"/>
      <c r="BR469" s="35"/>
      <c r="BS469" s="35"/>
      <c r="BT469" s="35"/>
      <c r="BU469" s="35"/>
      <c r="BV469" s="35"/>
      <c r="BW469" s="35"/>
      <c r="BX469" s="35"/>
      <c r="BY469" s="35"/>
      <c r="BZ469" s="35"/>
      <c r="CA469" s="35"/>
    </row>
    <row r="470" ht="24.75" customHeight="1">
      <c r="A470" s="35"/>
      <c r="B470" s="21">
        <v>461.0</v>
      </c>
      <c r="C470" s="35"/>
      <c r="D470" s="35"/>
      <c r="E470" s="35"/>
      <c r="F470" s="35"/>
      <c r="G470" s="35"/>
      <c r="H470" s="35"/>
      <c r="I470" s="35"/>
      <c r="J470" s="101"/>
      <c r="K470" s="83">
        <v>500.0</v>
      </c>
      <c r="L470" s="522" t="s">
        <v>6090</v>
      </c>
      <c r="M470" s="35"/>
      <c r="N470" s="35"/>
      <c r="O470" s="35"/>
      <c r="P470" s="35"/>
      <c r="Q470" s="101"/>
      <c r="R470" s="111"/>
      <c r="S470" s="243"/>
      <c r="T470" s="536"/>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101"/>
      <c r="AT470" s="35"/>
      <c r="AU470" s="35"/>
      <c r="AV470" s="35"/>
      <c r="AW470" s="35"/>
      <c r="AX470" s="35"/>
      <c r="AY470" s="101"/>
      <c r="AZ470" s="111"/>
      <c r="BA470" s="35"/>
      <c r="BB470" s="35"/>
      <c r="BC470" s="35"/>
      <c r="BD470" s="35"/>
      <c r="BE470" s="35"/>
      <c r="BF470" s="35"/>
      <c r="BG470" s="243"/>
      <c r="BH470" s="243"/>
      <c r="BI470" s="35"/>
      <c r="BJ470" s="35"/>
      <c r="BK470" s="35"/>
      <c r="BL470" s="35"/>
      <c r="BM470" s="35"/>
      <c r="BN470" s="35"/>
      <c r="BO470" s="35"/>
      <c r="BP470" s="35"/>
      <c r="BQ470" s="35"/>
      <c r="BR470" s="35"/>
      <c r="BS470" s="35"/>
      <c r="BT470" s="35"/>
      <c r="BU470" s="35"/>
      <c r="BV470" s="35"/>
      <c r="BW470" s="35"/>
      <c r="BX470" s="35"/>
      <c r="BY470" s="35"/>
      <c r="BZ470" s="35"/>
      <c r="CA470" s="35"/>
    </row>
    <row r="471" ht="24.75" customHeight="1">
      <c r="A471" s="35"/>
      <c r="B471" s="21">
        <v>462.0</v>
      </c>
      <c r="C471" s="35"/>
      <c r="D471" s="35"/>
      <c r="E471" s="35"/>
      <c r="F471" s="35"/>
      <c r="G471" s="35"/>
      <c r="H471" s="35"/>
      <c r="I471" s="35"/>
      <c r="J471" s="101"/>
      <c r="K471" s="83">
        <v>500.0</v>
      </c>
      <c r="L471" s="522" t="s">
        <v>6092</v>
      </c>
      <c r="M471" s="35"/>
      <c r="N471" s="35"/>
      <c r="O471" s="35"/>
      <c r="P471" s="35"/>
      <c r="Q471" s="101"/>
      <c r="R471" s="111"/>
      <c r="S471" s="243"/>
      <c r="T471" s="536"/>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101"/>
      <c r="AT471" s="35"/>
      <c r="AU471" s="35"/>
      <c r="AV471" s="35"/>
      <c r="AW471" s="35"/>
      <c r="AX471" s="35"/>
      <c r="AY471" s="101"/>
      <c r="AZ471" s="111"/>
      <c r="BA471" s="35"/>
      <c r="BB471" s="35"/>
      <c r="BC471" s="35"/>
      <c r="BD471" s="35"/>
      <c r="BE471" s="35"/>
      <c r="BF471" s="35"/>
      <c r="BG471" s="243"/>
      <c r="BH471" s="243"/>
      <c r="BI471" s="35"/>
      <c r="BJ471" s="35"/>
      <c r="BK471" s="35"/>
      <c r="BL471" s="35"/>
      <c r="BM471" s="35"/>
      <c r="BN471" s="35"/>
      <c r="BO471" s="35"/>
      <c r="BP471" s="35"/>
      <c r="BQ471" s="35"/>
      <c r="BR471" s="35"/>
      <c r="BS471" s="35"/>
      <c r="BT471" s="35"/>
      <c r="BU471" s="35"/>
      <c r="BV471" s="35"/>
      <c r="BW471" s="35"/>
      <c r="BX471" s="35"/>
      <c r="BY471" s="35"/>
      <c r="BZ471" s="35"/>
      <c r="CA471" s="35"/>
    </row>
    <row r="472" ht="24.75" customHeight="1">
      <c r="A472" s="35"/>
      <c r="B472" s="21">
        <v>463.0</v>
      </c>
      <c r="C472" s="35"/>
      <c r="D472" s="35"/>
      <c r="E472" s="35"/>
      <c r="F472" s="35"/>
      <c r="G472" s="35"/>
      <c r="H472" s="35"/>
      <c r="I472" s="35"/>
      <c r="J472" s="101"/>
      <c r="K472" s="83">
        <v>500.0</v>
      </c>
      <c r="L472" s="522" t="s">
        <v>6094</v>
      </c>
      <c r="M472" s="35"/>
      <c r="N472" s="35"/>
      <c r="O472" s="35"/>
      <c r="P472" s="35"/>
      <c r="Q472" s="101"/>
      <c r="R472" s="111"/>
      <c r="S472" s="243"/>
      <c r="T472" s="536"/>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101"/>
      <c r="AT472" s="35"/>
      <c r="AU472" s="35"/>
      <c r="AV472" s="35"/>
      <c r="AW472" s="35"/>
      <c r="AX472" s="35"/>
      <c r="AY472" s="101"/>
      <c r="AZ472" s="111"/>
      <c r="BA472" s="35"/>
      <c r="BB472" s="35"/>
      <c r="BC472" s="35"/>
      <c r="BD472" s="35"/>
      <c r="BE472" s="35"/>
      <c r="BF472" s="35"/>
      <c r="BG472" s="243"/>
      <c r="BH472" s="243"/>
      <c r="BI472" s="35"/>
      <c r="BJ472" s="35"/>
      <c r="BK472" s="35"/>
      <c r="BL472" s="35"/>
      <c r="BM472" s="35"/>
      <c r="BN472" s="35"/>
      <c r="BO472" s="35"/>
      <c r="BP472" s="35"/>
      <c r="BQ472" s="35"/>
      <c r="BR472" s="35"/>
      <c r="BS472" s="35"/>
      <c r="BT472" s="35"/>
      <c r="BU472" s="35"/>
      <c r="BV472" s="35"/>
      <c r="BW472" s="35"/>
      <c r="BX472" s="35"/>
      <c r="BY472" s="35"/>
      <c r="BZ472" s="35"/>
      <c r="CA472" s="35"/>
    </row>
    <row r="473" ht="24.75" customHeight="1">
      <c r="A473" s="35"/>
      <c r="B473" s="21">
        <v>464.0</v>
      </c>
      <c r="C473" s="35"/>
      <c r="D473" s="35"/>
      <c r="E473" s="35"/>
      <c r="F473" s="35"/>
      <c r="G473" s="35"/>
      <c r="H473" s="35"/>
      <c r="I473" s="35"/>
      <c r="J473" s="101"/>
      <c r="K473" s="83">
        <v>500.0</v>
      </c>
      <c r="L473" s="522" t="s">
        <v>6096</v>
      </c>
      <c r="M473" s="35"/>
      <c r="N473" s="35"/>
      <c r="O473" s="35"/>
      <c r="P473" s="35"/>
      <c r="Q473" s="101"/>
      <c r="R473" s="111"/>
      <c r="S473" s="243"/>
      <c r="T473" s="536"/>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101"/>
      <c r="AT473" s="35"/>
      <c r="AU473" s="35"/>
      <c r="AV473" s="35"/>
      <c r="AW473" s="35"/>
      <c r="AX473" s="35"/>
      <c r="AY473" s="101"/>
      <c r="AZ473" s="111"/>
      <c r="BA473" s="35"/>
      <c r="BB473" s="35"/>
      <c r="BC473" s="35"/>
      <c r="BD473" s="35"/>
      <c r="BE473" s="35"/>
      <c r="BF473" s="35"/>
      <c r="BG473" s="243"/>
      <c r="BH473" s="243"/>
      <c r="BI473" s="35"/>
      <c r="BJ473" s="35"/>
      <c r="BK473" s="35"/>
      <c r="BL473" s="35"/>
      <c r="BM473" s="35"/>
      <c r="BN473" s="35"/>
      <c r="BO473" s="35"/>
      <c r="BP473" s="35"/>
      <c r="BQ473" s="35"/>
      <c r="BR473" s="35"/>
      <c r="BS473" s="35"/>
      <c r="BT473" s="35"/>
      <c r="BU473" s="35"/>
      <c r="BV473" s="35"/>
      <c r="BW473" s="35"/>
      <c r="BX473" s="35"/>
      <c r="BY473" s="35"/>
      <c r="BZ473" s="35"/>
      <c r="CA473" s="35"/>
    </row>
    <row r="474" ht="24.75" customHeight="1">
      <c r="A474" s="35"/>
      <c r="B474" s="21">
        <v>465.0</v>
      </c>
      <c r="C474" s="35"/>
      <c r="D474" s="35"/>
      <c r="E474" s="35"/>
      <c r="F474" s="35"/>
      <c r="G474" s="35"/>
      <c r="H474" s="35"/>
      <c r="I474" s="35"/>
      <c r="J474" s="35"/>
      <c r="K474" s="83">
        <v>600.0</v>
      </c>
      <c r="L474" s="522" t="s">
        <v>6098</v>
      </c>
      <c r="M474" s="35"/>
      <c r="N474" s="35"/>
      <c r="O474" s="35"/>
      <c r="P474" s="35"/>
      <c r="Q474" s="101"/>
      <c r="R474" s="111"/>
      <c r="S474" s="243"/>
      <c r="T474" s="536"/>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101"/>
      <c r="AT474" s="35"/>
      <c r="AU474" s="35"/>
      <c r="AV474" s="35"/>
      <c r="AW474" s="35"/>
      <c r="AX474" s="35"/>
      <c r="AY474" s="101"/>
      <c r="AZ474" s="111"/>
      <c r="BA474" s="35"/>
      <c r="BB474" s="35"/>
      <c r="BC474" s="35"/>
      <c r="BD474" s="35"/>
      <c r="BE474" s="35"/>
      <c r="BF474" s="35"/>
      <c r="BG474" s="243"/>
      <c r="BH474" s="243"/>
      <c r="BI474" s="35"/>
      <c r="BJ474" s="35"/>
      <c r="BK474" s="35"/>
      <c r="BL474" s="35"/>
      <c r="BM474" s="35"/>
      <c r="BN474" s="35"/>
      <c r="BO474" s="35"/>
      <c r="BP474" s="35"/>
      <c r="BQ474" s="35"/>
      <c r="BR474" s="35"/>
      <c r="BS474" s="35"/>
      <c r="BT474" s="35"/>
      <c r="BU474" s="35"/>
      <c r="BV474" s="35"/>
      <c r="BW474" s="35"/>
      <c r="BX474" s="35"/>
      <c r="BY474" s="35"/>
      <c r="BZ474" s="35"/>
      <c r="CA474" s="35"/>
    </row>
    <row r="475" ht="24.75" customHeight="1">
      <c r="A475" s="35"/>
      <c r="B475" s="21">
        <v>466.0</v>
      </c>
      <c r="C475" s="35"/>
      <c r="D475" s="35"/>
      <c r="E475" s="35"/>
      <c r="F475" s="35"/>
      <c r="G475" s="35"/>
      <c r="H475" s="35"/>
      <c r="I475" s="35"/>
      <c r="J475" s="35"/>
      <c r="K475" s="142">
        <v>400.0</v>
      </c>
      <c r="L475" s="198" t="s">
        <v>6100</v>
      </c>
      <c r="M475" s="35"/>
      <c r="N475" s="35"/>
      <c r="O475" s="35"/>
      <c r="P475" s="35"/>
      <c r="Q475" s="101"/>
      <c r="R475" s="111"/>
      <c r="S475" s="243"/>
      <c r="T475" s="536"/>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101"/>
      <c r="AT475" s="35"/>
      <c r="AU475" s="35"/>
      <c r="AV475" s="35"/>
      <c r="AW475" s="35"/>
      <c r="AX475" s="35"/>
      <c r="AY475" s="101"/>
      <c r="AZ475" s="111"/>
      <c r="BA475" s="35"/>
      <c r="BB475" s="35"/>
      <c r="BC475" s="35"/>
      <c r="BD475" s="35"/>
      <c r="BE475" s="35"/>
      <c r="BF475" s="35"/>
      <c r="BG475" s="243"/>
      <c r="BH475" s="243"/>
      <c r="BI475" s="35"/>
      <c r="BJ475" s="35"/>
      <c r="BK475" s="35"/>
      <c r="BL475" s="35"/>
      <c r="BM475" s="35"/>
      <c r="BN475" s="35"/>
      <c r="BO475" s="35"/>
      <c r="BP475" s="35"/>
      <c r="BQ475" s="35"/>
      <c r="BR475" s="35"/>
      <c r="BS475" s="35"/>
      <c r="BT475" s="35"/>
      <c r="BU475" s="35"/>
      <c r="BV475" s="35"/>
      <c r="BW475" s="35"/>
      <c r="BX475" s="35"/>
      <c r="BY475" s="35"/>
      <c r="BZ475" s="35"/>
      <c r="CA475" s="35"/>
    </row>
    <row r="476" ht="24.75" customHeight="1">
      <c r="A476" s="35"/>
      <c r="B476" s="21"/>
      <c r="C476" s="35"/>
      <c r="D476" s="35"/>
      <c r="E476" s="35"/>
      <c r="F476" s="35"/>
      <c r="G476" s="35"/>
      <c r="H476" s="35"/>
      <c r="I476" s="35"/>
      <c r="J476" s="35"/>
      <c r="K476" s="101"/>
      <c r="L476" s="113"/>
      <c r="M476" s="35"/>
      <c r="N476" s="35"/>
      <c r="O476" s="35"/>
      <c r="P476" s="35"/>
      <c r="Q476" s="101"/>
      <c r="R476" s="111"/>
      <c r="S476" s="243"/>
      <c r="T476" s="536"/>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101"/>
      <c r="AT476" s="35"/>
      <c r="AU476" s="35"/>
      <c r="AV476" s="35"/>
      <c r="AW476" s="35"/>
      <c r="AX476" s="35"/>
      <c r="AY476" s="101"/>
      <c r="AZ476" s="111"/>
      <c r="BA476" s="35"/>
      <c r="BB476" s="35"/>
      <c r="BC476" s="35"/>
      <c r="BD476" s="35"/>
      <c r="BE476" s="35"/>
      <c r="BF476" s="35"/>
      <c r="BG476" s="243"/>
      <c r="BH476" s="243"/>
      <c r="BI476" s="35"/>
      <c r="BJ476" s="35"/>
      <c r="BK476" s="35"/>
      <c r="BL476" s="35"/>
      <c r="BM476" s="35"/>
      <c r="BN476" s="35"/>
      <c r="BO476" s="35"/>
      <c r="BP476" s="35"/>
      <c r="BQ476" s="35"/>
      <c r="BR476" s="35"/>
      <c r="BS476" s="35"/>
      <c r="BT476" s="35"/>
      <c r="BU476" s="35"/>
      <c r="BV476" s="35"/>
      <c r="BW476" s="35"/>
      <c r="BX476" s="35"/>
      <c r="BY476" s="35"/>
      <c r="BZ476" s="35"/>
      <c r="CA476" s="35"/>
    </row>
    <row r="477" ht="24.75" customHeight="1">
      <c r="A477" s="35"/>
      <c r="B477" s="21"/>
      <c r="C477" s="35"/>
      <c r="D477" s="35"/>
      <c r="E477" s="35"/>
      <c r="F477" s="35"/>
      <c r="G477" s="35"/>
      <c r="H477" s="35"/>
      <c r="I477" s="35"/>
      <c r="J477" s="35"/>
      <c r="K477" s="101"/>
      <c r="L477" s="113"/>
      <c r="M477" s="35"/>
      <c r="N477" s="35"/>
      <c r="O477" s="35"/>
      <c r="P477" s="35"/>
      <c r="Q477" s="101"/>
      <c r="R477" s="111"/>
      <c r="S477" s="243"/>
      <c r="T477" s="536"/>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101"/>
      <c r="AT477" s="35"/>
      <c r="AU477" s="35"/>
      <c r="AV477" s="35"/>
      <c r="AW477" s="35"/>
      <c r="AX477" s="35"/>
      <c r="AY477" s="101"/>
      <c r="AZ477" s="111"/>
      <c r="BA477" s="35"/>
      <c r="BB477" s="35"/>
      <c r="BC477" s="35"/>
      <c r="BD477" s="35"/>
      <c r="BE477" s="35"/>
      <c r="BF477" s="35"/>
      <c r="BG477" s="243"/>
      <c r="BH477" s="243"/>
      <c r="BI477" s="35"/>
      <c r="BJ477" s="35"/>
      <c r="BK477" s="35"/>
      <c r="BL477" s="35"/>
      <c r="BM477" s="35"/>
      <c r="BN477" s="35"/>
      <c r="BO477" s="35"/>
      <c r="BP477" s="35"/>
      <c r="BQ477" s="35"/>
      <c r="BR477" s="35"/>
      <c r="BS477" s="35"/>
      <c r="BT477" s="35"/>
      <c r="BU477" s="35"/>
      <c r="BV477" s="35"/>
      <c r="BW477" s="35"/>
      <c r="BX477" s="35"/>
      <c r="BY477" s="35"/>
      <c r="BZ477" s="35"/>
      <c r="CA477" s="35"/>
    </row>
    <row r="478" ht="24.75" customHeight="1">
      <c r="A478" s="35"/>
      <c r="B478" s="21"/>
      <c r="C478" s="35"/>
      <c r="D478" s="35"/>
      <c r="E478" s="35"/>
      <c r="F478" s="35"/>
      <c r="G478" s="35"/>
      <c r="H478" s="35"/>
      <c r="I478" s="35"/>
      <c r="J478" s="35"/>
      <c r="K478" s="101"/>
      <c r="L478" s="113"/>
      <c r="M478" s="35"/>
      <c r="N478" s="35"/>
      <c r="O478" s="35"/>
      <c r="P478" s="35"/>
      <c r="Q478" s="101"/>
      <c r="R478" s="111"/>
      <c r="S478" s="243"/>
      <c r="T478" s="536"/>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101"/>
      <c r="AT478" s="35"/>
      <c r="AU478" s="35"/>
      <c r="AV478" s="35"/>
      <c r="AW478" s="35"/>
      <c r="AX478" s="35"/>
      <c r="AY478" s="101"/>
      <c r="AZ478" s="111"/>
      <c r="BA478" s="35"/>
      <c r="BB478" s="35"/>
      <c r="BC478" s="35"/>
      <c r="BD478" s="35"/>
      <c r="BE478" s="35"/>
      <c r="BF478" s="35"/>
      <c r="BG478" s="243"/>
      <c r="BH478" s="243"/>
      <c r="BI478" s="35"/>
      <c r="BJ478" s="35"/>
      <c r="BK478" s="35"/>
      <c r="BL478" s="35"/>
      <c r="BM478" s="35"/>
      <c r="BN478" s="35"/>
      <c r="BO478" s="35"/>
      <c r="BP478" s="35"/>
      <c r="BQ478" s="35"/>
      <c r="BR478" s="35"/>
      <c r="BS478" s="35"/>
      <c r="BT478" s="35"/>
      <c r="BU478" s="35"/>
      <c r="BV478" s="35"/>
      <c r="BW478" s="35"/>
      <c r="BX478" s="35"/>
      <c r="BY478" s="35"/>
      <c r="BZ478" s="35"/>
      <c r="CA478" s="35"/>
    </row>
    <row r="479" ht="24.75" customHeight="1">
      <c r="A479" s="35"/>
      <c r="B479" s="21"/>
      <c r="C479" s="35"/>
      <c r="D479" s="35"/>
      <c r="E479" s="35"/>
      <c r="F479" s="35"/>
      <c r="G479" s="35"/>
      <c r="H479" s="35"/>
      <c r="I479" s="35"/>
      <c r="J479" s="35"/>
      <c r="K479" s="101"/>
      <c r="L479" s="113"/>
      <c r="M479" s="35"/>
      <c r="N479" s="35"/>
      <c r="O479" s="35"/>
      <c r="P479" s="35"/>
      <c r="Q479" s="101"/>
      <c r="R479" s="111"/>
      <c r="S479" s="243"/>
      <c r="T479" s="536"/>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101"/>
      <c r="AT479" s="35"/>
      <c r="AU479" s="35"/>
      <c r="AV479" s="35"/>
      <c r="AW479" s="35"/>
      <c r="AX479" s="35"/>
      <c r="AY479" s="101"/>
      <c r="AZ479" s="111"/>
      <c r="BA479" s="35"/>
      <c r="BB479" s="35"/>
      <c r="BC479" s="35"/>
      <c r="BD479" s="35"/>
      <c r="BE479" s="35"/>
      <c r="BF479" s="35"/>
      <c r="BG479" s="243"/>
      <c r="BH479" s="243"/>
      <c r="BI479" s="35"/>
      <c r="BJ479" s="35"/>
      <c r="BK479" s="35"/>
      <c r="BL479" s="35"/>
      <c r="BM479" s="35"/>
      <c r="BN479" s="35"/>
      <c r="BO479" s="35"/>
      <c r="BP479" s="35"/>
      <c r="BQ479" s="35"/>
      <c r="BR479" s="35"/>
      <c r="BS479" s="35"/>
      <c r="BT479" s="35"/>
      <c r="BU479" s="35"/>
      <c r="BV479" s="35"/>
      <c r="BW479" s="35"/>
      <c r="BX479" s="35"/>
      <c r="BY479" s="35"/>
      <c r="BZ479" s="35"/>
      <c r="CA479" s="35"/>
    </row>
    <row r="480" ht="24.75" customHeight="1">
      <c r="A480" s="35"/>
      <c r="B480" s="21"/>
      <c r="C480" s="35"/>
      <c r="D480" s="35"/>
      <c r="E480" s="35"/>
      <c r="F480" s="35"/>
      <c r="G480" s="35"/>
      <c r="H480" s="35"/>
      <c r="I480" s="35"/>
      <c r="J480" s="35"/>
      <c r="K480" s="101"/>
      <c r="L480" s="113"/>
      <c r="M480" s="35"/>
      <c r="N480" s="35"/>
      <c r="O480" s="35"/>
      <c r="P480" s="35"/>
      <c r="Q480" s="101"/>
      <c r="R480" s="111"/>
      <c r="S480" s="243"/>
      <c r="T480" s="536"/>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101"/>
      <c r="AT480" s="35"/>
      <c r="AU480" s="35"/>
      <c r="AV480" s="35"/>
      <c r="AW480" s="35"/>
      <c r="AX480" s="35"/>
      <c r="AY480" s="101"/>
      <c r="AZ480" s="111"/>
      <c r="BA480" s="35"/>
      <c r="BB480" s="35"/>
      <c r="BC480" s="35"/>
      <c r="BD480" s="35"/>
      <c r="BE480" s="35"/>
      <c r="BF480" s="35"/>
      <c r="BG480" s="243"/>
      <c r="BH480" s="243"/>
      <c r="BI480" s="35"/>
      <c r="BJ480" s="35"/>
      <c r="BK480" s="35"/>
      <c r="BL480" s="35"/>
      <c r="BM480" s="35"/>
      <c r="BN480" s="35"/>
      <c r="BO480" s="35"/>
      <c r="BP480" s="35"/>
      <c r="BQ480" s="35"/>
      <c r="BR480" s="35"/>
      <c r="BS480" s="35"/>
      <c r="BT480" s="35"/>
      <c r="BU480" s="35"/>
      <c r="BV480" s="35"/>
      <c r="BW480" s="35"/>
      <c r="BX480" s="35"/>
      <c r="BY480" s="35"/>
      <c r="BZ480" s="35"/>
      <c r="CA480" s="35"/>
    </row>
    <row r="481" ht="24.75" customHeight="1">
      <c r="A481" s="35"/>
      <c r="B481" s="21"/>
      <c r="C481" s="35"/>
      <c r="D481" s="35"/>
      <c r="E481" s="35"/>
      <c r="F481" s="35"/>
      <c r="G481" s="35"/>
      <c r="H481" s="35"/>
      <c r="I481" s="35"/>
      <c r="J481" s="35"/>
      <c r="K481" s="101"/>
      <c r="L481" s="113"/>
      <c r="M481" s="35"/>
      <c r="N481" s="35"/>
      <c r="O481" s="35"/>
      <c r="P481" s="35"/>
      <c r="Q481" s="101"/>
      <c r="R481" s="111"/>
      <c r="S481" s="243"/>
      <c r="T481" s="536"/>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101"/>
      <c r="AT481" s="35"/>
      <c r="AU481" s="35"/>
      <c r="AV481" s="35"/>
      <c r="AW481" s="35"/>
      <c r="AX481" s="35"/>
      <c r="AY481" s="101"/>
      <c r="AZ481" s="111"/>
      <c r="BA481" s="35"/>
      <c r="BB481" s="35"/>
      <c r="BC481" s="35"/>
      <c r="BD481" s="35"/>
      <c r="BE481" s="35"/>
      <c r="BF481" s="35"/>
      <c r="BG481" s="243"/>
      <c r="BH481" s="243"/>
      <c r="BI481" s="35"/>
      <c r="BJ481" s="35"/>
      <c r="BK481" s="35"/>
      <c r="BL481" s="35"/>
      <c r="BM481" s="35"/>
      <c r="BN481" s="35"/>
      <c r="BO481" s="35"/>
      <c r="BP481" s="35"/>
      <c r="BQ481" s="35"/>
      <c r="BR481" s="35"/>
      <c r="BS481" s="35"/>
      <c r="BT481" s="35"/>
      <c r="BU481" s="35"/>
      <c r="BV481" s="35"/>
      <c r="BW481" s="35"/>
      <c r="BX481" s="35"/>
      <c r="BY481" s="35"/>
      <c r="BZ481" s="35"/>
      <c r="CA481" s="35"/>
    </row>
    <row r="482" ht="24.75" customHeight="1">
      <c r="A482" s="35"/>
      <c r="B482" s="21"/>
      <c r="C482" s="35"/>
      <c r="D482" s="35"/>
      <c r="E482" s="35"/>
      <c r="F482" s="35"/>
      <c r="G482" s="35"/>
      <c r="H482" s="35"/>
      <c r="I482" s="35"/>
      <c r="J482" s="35"/>
      <c r="K482" s="101"/>
      <c r="L482" s="113"/>
      <c r="M482" s="35"/>
      <c r="N482" s="35"/>
      <c r="O482" s="35"/>
      <c r="P482" s="35"/>
      <c r="Q482" s="101"/>
      <c r="R482" s="111"/>
      <c r="S482" s="243"/>
      <c r="T482" s="536"/>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101"/>
      <c r="AT482" s="35"/>
      <c r="AU482" s="35"/>
      <c r="AV482" s="35"/>
      <c r="AW482" s="35"/>
      <c r="AX482" s="35"/>
      <c r="AY482" s="101"/>
      <c r="AZ482" s="111"/>
      <c r="BA482" s="35"/>
      <c r="BB482" s="35"/>
      <c r="BC482" s="35"/>
      <c r="BD482" s="35"/>
      <c r="BE482" s="35"/>
      <c r="BF482" s="35"/>
      <c r="BG482" s="243"/>
      <c r="BH482" s="243"/>
      <c r="BI482" s="35"/>
      <c r="BJ482" s="35"/>
      <c r="BK482" s="35"/>
      <c r="BL482" s="35"/>
      <c r="BM482" s="35"/>
      <c r="BN482" s="35"/>
      <c r="BO482" s="35"/>
      <c r="BP482" s="35"/>
      <c r="BQ482" s="35"/>
      <c r="BR482" s="35"/>
      <c r="BS482" s="35"/>
      <c r="BT482" s="35"/>
      <c r="BU482" s="35"/>
      <c r="BV482" s="35"/>
      <c r="BW482" s="35"/>
      <c r="BX482" s="35"/>
      <c r="BY482" s="35"/>
      <c r="BZ482" s="35"/>
      <c r="CA482" s="35"/>
    </row>
    <row r="483" ht="24.75" customHeight="1">
      <c r="A483" s="35"/>
      <c r="B483" s="21"/>
      <c r="C483" s="35"/>
      <c r="D483" s="35"/>
      <c r="E483" s="35"/>
      <c r="F483" s="35"/>
      <c r="G483" s="35"/>
      <c r="H483" s="35"/>
      <c r="I483" s="35"/>
      <c r="J483" s="35"/>
      <c r="K483" s="101"/>
      <c r="L483" s="113"/>
      <c r="M483" s="35"/>
      <c r="N483" s="35"/>
      <c r="O483" s="35"/>
      <c r="P483" s="35"/>
      <c r="Q483" s="101"/>
      <c r="R483" s="111"/>
      <c r="S483" s="243"/>
      <c r="T483" s="536"/>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101"/>
      <c r="AT483" s="35"/>
      <c r="AU483" s="35"/>
      <c r="AV483" s="35"/>
      <c r="AW483" s="35"/>
      <c r="AX483" s="35"/>
      <c r="AY483" s="101"/>
      <c r="AZ483" s="111"/>
      <c r="BA483" s="35"/>
      <c r="BB483" s="35"/>
      <c r="BC483" s="35"/>
      <c r="BD483" s="35"/>
      <c r="BE483" s="35"/>
      <c r="BF483" s="35"/>
      <c r="BG483" s="243"/>
      <c r="BH483" s="243"/>
      <c r="BI483" s="35"/>
      <c r="BJ483" s="35"/>
      <c r="BK483" s="35"/>
      <c r="BL483" s="35"/>
      <c r="BM483" s="35"/>
      <c r="BN483" s="35"/>
      <c r="BO483" s="35"/>
      <c r="BP483" s="35"/>
      <c r="BQ483" s="35"/>
      <c r="BR483" s="35"/>
      <c r="BS483" s="35"/>
      <c r="BT483" s="35"/>
      <c r="BU483" s="35"/>
      <c r="BV483" s="35"/>
      <c r="BW483" s="35"/>
      <c r="BX483" s="35"/>
      <c r="BY483" s="35"/>
      <c r="BZ483" s="35"/>
      <c r="CA483" s="35"/>
    </row>
    <row r="484" ht="24.75" customHeight="1">
      <c r="A484" s="35"/>
      <c r="B484" s="21"/>
      <c r="C484" s="35"/>
      <c r="D484" s="35"/>
      <c r="E484" s="35"/>
      <c r="F484" s="35"/>
      <c r="G484" s="35"/>
      <c r="H484" s="35"/>
      <c r="I484" s="35"/>
      <c r="J484" s="35"/>
      <c r="K484" s="101"/>
      <c r="L484" s="113"/>
      <c r="M484" s="35"/>
      <c r="N484" s="35"/>
      <c r="O484" s="35"/>
      <c r="P484" s="35"/>
      <c r="Q484" s="101"/>
      <c r="R484" s="111"/>
      <c r="S484" s="243"/>
      <c r="T484" s="536"/>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101"/>
      <c r="AT484" s="35"/>
      <c r="AU484" s="35"/>
      <c r="AV484" s="35"/>
      <c r="AW484" s="35"/>
      <c r="AX484" s="35"/>
      <c r="AY484" s="101"/>
      <c r="AZ484" s="111"/>
      <c r="BA484" s="35"/>
      <c r="BB484" s="35"/>
      <c r="BC484" s="35"/>
      <c r="BD484" s="35"/>
      <c r="BE484" s="35"/>
      <c r="BF484" s="35"/>
      <c r="BG484" s="243"/>
      <c r="BH484" s="243"/>
      <c r="BI484" s="35"/>
      <c r="BJ484" s="35"/>
      <c r="BK484" s="35"/>
      <c r="BL484" s="35"/>
      <c r="BM484" s="35"/>
      <c r="BN484" s="35"/>
      <c r="BO484" s="35"/>
      <c r="BP484" s="35"/>
      <c r="BQ484" s="35"/>
      <c r="BR484" s="35"/>
      <c r="BS484" s="35"/>
      <c r="BT484" s="35"/>
      <c r="BU484" s="35"/>
      <c r="BV484" s="35"/>
      <c r="BW484" s="35"/>
      <c r="BX484" s="35"/>
      <c r="BY484" s="35"/>
      <c r="BZ484" s="35"/>
      <c r="CA484" s="35"/>
    </row>
    <row r="485" ht="24.75" customHeight="1">
      <c r="A485" s="35"/>
      <c r="B485" s="21"/>
      <c r="C485" s="35"/>
      <c r="D485" s="35"/>
      <c r="E485" s="35"/>
      <c r="F485" s="35"/>
      <c r="G485" s="35"/>
      <c r="H485" s="35"/>
      <c r="I485" s="35"/>
      <c r="J485" s="35"/>
      <c r="K485" s="101"/>
      <c r="L485" s="113"/>
      <c r="M485" s="35"/>
      <c r="N485" s="35"/>
      <c r="O485" s="35"/>
      <c r="P485" s="35"/>
      <c r="Q485" s="101"/>
      <c r="R485" s="111"/>
      <c r="S485" s="243"/>
      <c r="T485" s="536"/>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101"/>
      <c r="AT485" s="35"/>
      <c r="AU485" s="35"/>
      <c r="AV485" s="35"/>
      <c r="AW485" s="35"/>
      <c r="AX485" s="35"/>
      <c r="AY485" s="101"/>
      <c r="AZ485" s="111"/>
      <c r="BA485" s="35"/>
      <c r="BB485" s="35"/>
      <c r="BC485" s="35"/>
      <c r="BD485" s="35"/>
      <c r="BE485" s="35"/>
      <c r="BF485" s="35"/>
      <c r="BG485" s="243"/>
      <c r="BH485" s="243"/>
      <c r="BI485" s="35"/>
      <c r="BJ485" s="35"/>
      <c r="BK485" s="35"/>
      <c r="BL485" s="35"/>
      <c r="BM485" s="35"/>
      <c r="BN485" s="35"/>
      <c r="BO485" s="35"/>
      <c r="BP485" s="35"/>
      <c r="BQ485" s="35"/>
      <c r="BR485" s="35"/>
      <c r="BS485" s="35"/>
      <c r="BT485" s="35"/>
      <c r="BU485" s="35"/>
      <c r="BV485" s="35"/>
      <c r="BW485" s="35"/>
      <c r="BX485" s="35"/>
      <c r="BY485" s="35"/>
      <c r="BZ485" s="35"/>
      <c r="CA485" s="35"/>
    </row>
    <row r="486" ht="24.75" customHeight="1">
      <c r="A486" s="35"/>
      <c r="B486" s="21"/>
      <c r="C486" s="35"/>
      <c r="D486" s="35"/>
      <c r="E486" s="35"/>
      <c r="F486" s="35"/>
      <c r="G486" s="35"/>
      <c r="H486" s="35"/>
      <c r="I486" s="35"/>
      <c r="J486" s="35"/>
      <c r="K486" s="101"/>
      <c r="L486" s="113"/>
      <c r="M486" s="35"/>
      <c r="N486" s="35"/>
      <c r="O486" s="35"/>
      <c r="P486" s="35"/>
      <c r="Q486" s="101"/>
      <c r="R486" s="111"/>
      <c r="S486" s="243"/>
      <c r="T486" s="536"/>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101"/>
      <c r="AT486" s="35"/>
      <c r="AU486" s="35"/>
      <c r="AV486" s="35"/>
      <c r="AW486" s="35"/>
      <c r="AX486" s="35"/>
      <c r="AY486" s="101"/>
      <c r="AZ486" s="111"/>
      <c r="BA486" s="35"/>
      <c r="BB486" s="35"/>
      <c r="BC486" s="35"/>
      <c r="BD486" s="35"/>
      <c r="BE486" s="35"/>
      <c r="BF486" s="35"/>
      <c r="BG486" s="243"/>
      <c r="BH486" s="243"/>
      <c r="BI486" s="35"/>
      <c r="BJ486" s="35"/>
      <c r="BK486" s="35"/>
      <c r="BL486" s="35"/>
      <c r="BM486" s="35"/>
      <c r="BN486" s="35"/>
      <c r="BO486" s="35"/>
      <c r="BP486" s="35"/>
      <c r="BQ486" s="35"/>
      <c r="BR486" s="35"/>
      <c r="BS486" s="35"/>
      <c r="BT486" s="35"/>
      <c r="BU486" s="35"/>
      <c r="BV486" s="35"/>
      <c r="BW486" s="35"/>
      <c r="BX486" s="35"/>
      <c r="BY486" s="35"/>
      <c r="BZ486" s="35"/>
      <c r="CA486" s="35"/>
    </row>
    <row r="487" ht="24.75" customHeight="1">
      <c r="A487" s="35"/>
      <c r="B487" s="21"/>
      <c r="C487" s="35"/>
      <c r="D487" s="35"/>
      <c r="E487" s="35"/>
      <c r="F487" s="35"/>
      <c r="G487" s="35"/>
      <c r="H487" s="35"/>
      <c r="I487" s="35"/>
      <c r="J487" s="35"/>
      <c r="K487" s="101"/>
      <c r="L487" s="113"/>
      <c r="M487" s="35"/>
      <c r="N487" s="35"/>
      <c r="O487" s="35"/>
      <c r="P487" s="35"/>
      <c r="Q487" s="101"/>
      <c r="R487" s="111"/>
      <c r="S487" s="243"/>
      <c r="T487" s="536"/>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101"/>
      <c r="AT487" s="35"/>
      <c r="AU487" s="35"/>
      <c r="AV487" s="35"/>
      <c r="AW487" s="35"/>
      <c r="AX487" s="35"/>
      <c r="AY487" s="101"/>
      <c r="AZ487" s="111"/>
      <c r="BA487" s="35"/>
      <c r="BB487" s="35"/>
      <c r="BC487" s="35"/>
      <c r="BD487" s="35"/>
      <c r="BE487" s="35"/>
      <c r="BF487" s="35"/>
      <c r="BG487" s="243"/>
      <c r="BH487" s="243"/>
      <c r="BI487" s="35"/>
      <c r="BJ487" s="35"/>
      <c r="BK487" s="35"/>
      <c r="BL487" s="35"/>
      <c r="BM487" s="35"/>
      <c r="BN487" s="35"/>
      <c r="BO487" s="35"/>
      <c r="BP487" s="35"/>
      <c r="BQ487" s="35"/>
      <c r="BR487" s="35"/>
      <c r="BS487" s="35"/>
      <c r="BT487" s="35"/>
      <c r="BU487" s="35"/>
      <c r="BV487" s="35"/>
      <c r="BW487" s="35"/>
      <c r="BX487" s="35"/>
      <c r="BY487" s="35"/>
      <c r="BZ487" s="35"/>
      <c r="CA487" s="35"/>
    </row>
    <row r="488" ht="24.75" customHeight="1">
      <c r="A488" s="35"/>
      <c r="B488" s="21"/>
      <c r="C488" s="35"/>
      <c r="D488" s="35"/>
      <c r="E488" s="35"/>
      <c r="F488" s="35"/>
      <c r="G488" s="35"/>
      <c r="H488" s="35"/>
      <c r="I488" s="35"/>
      <c r="J488" s="35"/>
      <c r="K488" s="101"/>
      <c r="L488" s="113"/>
      <c r="M488" s="35"/>
      <c r="N488" s="35"/>
      <c r="O488" s="35"/>
      <c r="P488" s="35"/>
      <c r="Q488" s="101"/>
      <c r="R488" s="111"/>
      <c r="S488" s="243"/>
      <c r="T488" s="536"/>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101"/>
      <c r="AT488" s="35"/>
      <c r="AU488" s="35"/>
      <c r="AV488" s="35"/>
      <c r="AW488" s="35"/>
      <c r="AX488" s="35"/>
      <c r="AY488" s="101"/>
      <c r="AZ488" s="111"/>
      <c r="BA488" s="35"/>
      <c r="BB488" s="35"/>
      <c r="BC488" s="35"/>
      <c r="BD488" s="35"/>
      <c r="BE488" s="35"/>
      <c r="BF488" s="35"/>
      <c r="BG488" s="243"/>
      <c r="BH488" s="243"/>
      <c r="BI488" s="35"/>
      <c r="BJ488" s="35"/>
      <c r="BK488" s="35"/>
      <c r="BL488" s="35"/>
      <c r="BM488" s="35"/>
      <c r="BN488" s="35"/>
      <c r="BO488" s="35"/>
      <c r="BP488" s="35"/>
      <c r="BQ488" s="35"/>
      <c r="BR488" s="35"/>
      <c r="BS488" s="35"/>
      <c r="BT488" s="35"/>
      <c r="BU488" s="35"/>
      <c r="BV488" s="35"/>
      <c r="BW488" s="35"/>
      <c r="BX488" s="35"/>
      <c r="BY488" s="35"/>
      <c r="BZ488" s="35"/>
      <c r="CA488" s="35"/>
    </row>
    <row r="489" ht="24.75" customHeight="1">
      <c r="A489" s="35"/>
      <c r="B489" s="21"/>
      <c r="C489" s="35"/>
      <c r="D489" s="35"/>
      <c r="E489" s="35"/>
      <c r="F489" s="35"/>
      <c r="G489" s="35"/>
      <c r="H489" s="35"/>
      <c r="I489" s="35"/>
      <c r="J489" s="35"/>
      <c r="K489" s="101"/>
      <c r="L489" s="113"/>
      <c r="M489" s="35"/>
      <c r="N489" s="35"/>
      <c r="O489" s="35"/>
      <c r="P489" s="35"/>
      <c r="Q489" s="101"/>
      <c r="R489" s="111"/>
      <c r="S489" s="243"/>
      <c r="T489" s="536"/>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101"/>
      <c r="AT489" s="35"/>
      <c r="AU489" s="35"/>
      <c r="AV489" s="35"/>
      <c r="AW489" s="35"/>
      <c r="AX489" s="35"/>
      <c r="AY489" s="101"/>
      <c r="AZ489" s="111"/>
      <c r="BA489" s="35"/>
      <c r="BB489" s="35"/>
      <c r="BC489" s="35"/>
      <c r="BD489" s="35"/>
      <c r="BE489" s="35"/>
      <c r="BF489" s="35"/>
      <c r="BG489" s="243"/>
      <c r="BH489" s="243"/>
      <c r="BI489" s="35"/>
      <c r="BJ489" s="35"/>
      <c r="BK489" s="35"/>
      <c r="BL489" s="35"/>
      <c r="BM489" s="35"/>
      <c r="BN489" s="35"/>
      <c r="BO489" s="35"/>
      <c r="BP489" s="35"/>
      <c r="BQ489" s="35"/>
      <c r="BR489" s="35"/>
      <c r="BS489" s="35"/>
      <c r="BT489" s="35"/>
      <c r="BU489" s="35"/>
      <c r="BV489" s="35"/>
      <c r="BW489" s="35"/>
      <c r="BX489" s="35"/>
      <c r="BY489" s="35"/>
      <c r="BZ489" s="35"/>
      <c r="CA489" s="35"/>
    </row>
    <row r="490" ht="24.75" customHeight="1">
      <c r="A490" s="35"/>
      <c r="B490" s="21"/>
      <c r="C490" s="35"/>
      <c r="D490" s="35"/>
      <c r="E490" s="35"/>
      <c r="F490" s="35"/>
      <c r="G490" s="35"/>
      <c r="H490" s="35"/>
      <c r="I490" s="35"/>
      <c r="J490" s="35"/>
      <c r="K490" s="101"/>
      <c r="L490" s="113"/>
      <c r="M490" s="35"/>
      <c r="N490" s="35"/>
      <c r="O490" s="35"/>
      <c r="P490" s="35"/>
      <c r="Q490" s="101"/>
      <c r="R490" s="111"/>
      <c r="S490" s="243"/>
      <c r="T490" s="536"/>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101"/>
      <c r="AT490" s="35"/>
      <c r="AU490" s="35"/>
      <c r="AV490" s="35"/>
      <c r="AW490" s="35"/>
      <c r="AX490" s="35"/>
      <c r="AY490" s="101"/>
      <c r="AZ490" s="111"/>
      <c r="BA490" s="35"/>
      <c r="BB490" s="35"/>
      <c r="BC490" s="35"/>
      <c r="BD490" s="35"/>
      <c r="BE490" s="35"/>
      <c r="BF490" s="35"/>
      <c r="BG490" s="243"/>
      <c r="BH490" s="243"/>
      <c r="BI490" s="35"/>
      <c r="BJ490" s="35"/>
      <c r="BK490" s="35"/>
      <c r="BL490" s="35"/>
      <c r="BM490" s="35"/>
      <c r="BN490" s="35"/>
      <c r="BO490" s="35"/>
      <c r="BP490" s="35"/>
      <c r="BQ490" s="35"/>
      <c r="BR490" s="35"/>
      <c r="BS490" s="35"/>
      <c r="BT490" s="35"/>
      <c r="BU490" s="35"/>
      <c r="BV490" s="35"/>
      <c r="BW490" s="35"/>
      <c r="BX490" s="35"/>
      <c r="BY490" s="35"/>
      <c r="BZ490" s="35"/>
      <c r="CA490" s="35"/>
    </row>
    <row r="491" ht="24.75" customHeight="1">
      <c r="A491" s="35"/>
      <c r="B491" s="21"/>
      <c r="C491" s="35"/>
      <c r="D491" s="35"/>
      <c r="E491" s="35"/>
      <c r="F491" s="35"/>
      <c r="G491" s="35"/>
      <c r="H491" s="35"/>
      <c r="I491" s="35"/>
      <c r="J491" s="35"/>
      <c r="K491" s="101"/>
      <c r="L491" s="113"/>
      <c r="M491" s="35"/>
      <c r="N491" s="35"/>
      <c r="O491" s="35"/>
      <c r="P491" s="35"/>
      <c r="Q491" s="101"/>
      <c r="R491" s="111"/>
      <c r="S491" s="243"/>
      <c r="T491" s="536"/>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101"/>
      <c r="AT491" s="35"/>
      <c r="AU491" s="35"/>
      <c r="AV491" s="35"/>
      <c r="AW491" s="35"/>
      <c r="AX491" s="35"/>
      <c r="AY491" s="101"/>
      <c r="AZ491" s="111"/>
      <c r="BA491" s="35"/>
      <c r="BB491" s="35"/>
      <c r="BC491" s="35"/>
      <c r="BD491" s="35"/>
      <c r="BE491" s="35"/>
      <c r="BF491" s="35"/>
      <c r="BG491" s="243"/>
      <c r="BH491" s="243"/>
      <c r="BI491" s="35"/>
      <c r="BJ491" s="35"/>
      <c r="BK491" s="35"/>
      <c r="BL491" s="35"/>
      <c r="BM491" s="35"/>
      <c r="BN491" s="35"/>
      <c r="BO491" s="35"/>
      <c r="BP491" s="35"/>
      <c r="BQ491" s="35"/>
      <c r="BR491" s="35"/>
      <c r="BS491" s="35"/>
      <c r="BT491" s="35"/>
      <c r="BU491" s="35"/>
      <c r="BV491" s="35"/>
      <c r="BW491" s="35"/>
      <c r="BX491" s="35"/>
      <c r="BY491" s="35"/>
      <c r="BZ491" s="35"/>
      <c r="CA491" s="35"/>
    </row>
    <row r="492" ht="24.75" customHeight="1">
      <c r="A492" s="35"/>
      <c r="B492" s="21"/>
      <c r="C492" s="35"/>
      <c r="D492" s="35"/>
      <c r="E492" s="35"/>
      <c r="F492" s="35"/>
      <c r="G492" s="35"/>
      <c r="H492" s="35"/>
      <c r="I492" s="35"/>
      <c r="J492" s="35"/>
      <c r="K492" s="101"/>
      <c r="L492" s="113"/>
      <c r="M492" s="35"/>
      <c r="N492" s="35"/>
      <c r="O492" s="35"/>
      <c r="P492" s="35"/>
      <c r="Q492" s="101"/>
      <c r="R492" s="111"/>
      <c r="S492" s="243"/>
      <c r="T492" s="536"/>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101"/>
      <c r="AT492" s="35"/>
      <c r="AU492" s="35"/>
      <c r="AV492" s="35"/>
      <c r="AW492" s="35"/>
      <c r="AX492" s="35"/>
      <c r="AY492" s="101"/>
      <c r="AZ492" s="111"/>
      <c r="BA492" s="35"/>
      <c r="BB492" s="35"/>
      <c r="BC492" s="35"/>
      <c r="BD492" s="35"/>
      <c r="BE492" s="35"/>
      <c r="BF492" s="35"/>
      <c r="BG492" s="243"/>
      <c r="BH492" s="243"/>
      <c r="BI492" s="35"/>
      <c r="BJ492" s="35"/>
      <c r="BK492" s="35"/>
      <c r="BL492" s="35"/>
      <c r="BM492" s="35"/>
      <c r="BN492" s="35"/>
      <c r="BO492" s="35"/>
      <c r="BP492" s="35"/>
      <c r="BQ492" s="35"/>
      <c r="BR492" s="35"/>
      <c r="BS492" s="35"/>
      <c r="BT492" s="35"/>
      <c r="BU492" s="35"/>
      <c r="BV492" s="35"/>
      <c r="BW492" s="35"/>
      <c r="BX492" s="35"/>
      <c r="BY492" s="35"/>
      <c r="BZ492" s="35"/>
      <c r="CA492" s="35"/>
    </row>
    <row r="493" ht="24.75" customHeight="1">
      <c r="A493" s="35"/>
      <c r="B493" s="21"/>
      <c r="C493" s="35"/>
      <c r="D493" s="35"/>
      <c r="E493" s="35"/>
      <c r="F493" s="35"/>
      <c r="G493" s="35"/>
      <c r="H493" s="35"/>
      <c r="I493" s="35"/>
      <c r="J493" s="35"/>
      <c r="K493" s="101"/>
      <c r="L493" s="113"/>
      <c r="M493" s="35"/>
      <c r="N493" s="35"/>
      <c r="O493" s="35"/>
      <c r="P493" s="35"/>
      <c r="Q493" s="101"/>
      <c r="R493" s="111"/>
      <c r="S493" s="243"/>
      <c r="T493" s="536"/>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101"/>
      <c r="AT493" s="35"/>
      <c r="AU493" s="35"/>
      <c r="AV493" s="35"/>
      <c r="AW493" s="35"/>
      <c r="AX493" s="35"/>
      <c r="AY493" s="101"/>
      <c r="AZ493" s="111"/>
      <c r="BA493" s="35"/>
      <c r="BB493" s="35"/>
      <c r="BC493" s="35"/>
      <c r="BD493" s="35"/>
      <c r="BE493" s="35"/>
      <c r="BF493" s="35"/>
      <c r="BG493" s="243"/>
      <c r="BH493" s="243"/>
      <c r="BI493" s="35"/>
      <c r="BJ493" s="35"/>
      <c r="BK493" s="35"/>
      <c r="BL493" s="35"/>
      <c r="BM493" s="35"/>
      <c r="BN493" s="35"/>
      <c r="BO493" s="35"/>
      <c r="BP493" s="35"/>
      <c r="BQ493" s="35"/>
      <c r="BR493" s="35"/>
      <c r="BS493" s="35"/>
      <c r="BT493" s="35"/>
      <c r="BU493" s="35"/>
      <c r="BV493" s="35"/>
      <c r="BW493" s="35"/>
      <c r="BX493" s="35"/>
      <c r="BY493" s="35"/>
      <c r="BZ493" s="35"/>
      <c r="CA493" s="35"/>
    </row>
    <row r="494" ht="24.75" customHeight="1">
      <c r="A494" s="35"/>
      <c r="B494" s="21"/>
      <c r="C494" s="35"/>
      <c r="D494" s="35"/>
      <c r="E494" s="35"/>
      <c r="F494" s="35"/>
      <c r="G494" s="35"/>
      <c r="H494" s="35"/>
      <c r="I494" s="35"/>
      <c r="J494" s="35"/>
      <c r="K494" s="101"/>
      <c r="L494" s="113"/>
      <c r="M494" s="35"/>
      <c r="N494" s="35"/>
      <c r="O494" s="35"/>
      <c r="P494" s="35"/>
      <c r="Q494" s="101"/>
      <c r="R494" s="111"/>
      <c r="S494" s="243"/>
      <c r="T494" s="536"/>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101"/>
      <c r="AT494" s="35"/>
      <c r="AU494" s="35"/>
      <c r="AV494" s="35"/>
      <c r="AW494" s="35"/>
      <c r="AX494" s="35"/>
      <c r="AY494" s="101"/>
      <c r="AZ494" s="111"/>
      <c r="BA494" s="35"/>
      <c r="BB494" s="35"/>
      <c r="BC494" s="35"/>
      <c r="BD494" s="35"/>
      <c r="BE494" s="35"/>
      <c r="BF494" s="35"/>
      <c r="BG494" s="243"/>
      <c r="BH494" s="243"/>
      <c r="BI494" s="35"/>
      <c r="BJ494" s="35"/>
      <c r="BK494" s="35"/>
      <c r="BL494" s="35"/>
      <c r="BM494" s="35"/>
      <c r="BN494" s="35"/>
      <c r="BO494" s="35"/>
      <c r="BP494" s="35"/>
      <c r="BQ494" s="35"/>
      <c r="BR494" s="35"/>
      <c r="BS494" s="35"/>
      <c r="BT494" s="35"/>
      <c r="BU494" s="35"/>
      <c r="BV494" s="35"/>
      <c r="BW494" s="35"/>
      <c r="BX494" s="35"/>
      <c r="BY494" s="35"/>
      <c r="BZ494" s="35"/>
      <c r="CA494" s="35"/>
    </row>
    <row r="495" ht="24.75" customHeight="1">
      <c r="A495" s="35"/>
      <c r="B495" s="21"/>
      <c r="C495" s="35"/>
      <c r="D495" s="35"/>
      <c r="E495" s="35"/>
      <c r="F495" s="35"/>
      <c r="G495" s="35"/>
      <c r="H495" s="35"/>
      <c r="I495" s="35"/>
      <c r="J495" s="35"/>
      <c r="K495" s="101"/>
      <c r="L495" s="113"/>
      <c r="M495" s="35"/>
      <c r="N495" s="35"/>
      <c r="O495" s="35"/>
      <c r="P495" s="35"/>
      <c r="Q495" s="101"/>
      <c r="R495" s="111"/>
      <c r="S495" s="243"/>
      <c r="T495" s="536"/>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101"/>
      <c r="AT495" s="35"/>
      <c r="AU495" s="35"/>
      <c r="AV495" s="35"/>
      <c r="AW495" s="35"/>
      <c r="AX495" s="35"/>
      <c r="AY495" s="101"/>
      <c r="AZ495" s="111"/>
      <c r="BA495" s="35"/>
      <c r="BB495" s="35"/>
      <c r="BC495" s="35"/>
      <c r="BD495" s="35"/>
      <c r="BE495" s="35"/>
      <c r="BF495" s="35"/>
      <c r="BG495" s="243"/>
      <c r="BH495" s="243"/>
      <c r="BI495" s="35"/>
      <c r="BJ495" s="35"/>
      <c r="BK495" s="35"/>
      <c r="BL495" s="35"/>
      <c r="BM495" s="35"/>
      <c r="BN495" s="35"/>
      <c r="BO495" s="35"/>
      <c r="BP495" s="35"/>
      <c r="BQ495" s="35"/>
      <c r="BR495" s="35"/>
      <c r="BS495" s="35"/>
      <c r="BT495" s="35"/>
      <c r="BU495" s="35"/>
      <c r="BV495" s="35"/>
      <c r="BW495" s="35"/>
      <c r="BX495" s="35"/>
      <c r="BY495" s="35"/>
      <c r="BZ495" s="35"/>
      <c r="CA495" s="35"/>
    </row>
    <row r="496" ht="24.75" customHeight="1">
      <c r="A496" s="35"/>
      <c r="B496" s="21"/>
      <c r="C496" s="35"/>
      <c r="D496" s="35"/>
      <c r="E496" s="35"/>
      <c r="F496" s="35"/>
      <c r="G496" s="35"/>
      <c r="H496" s="35"/>
      <c r="I496" s="35"/>
      <c r="J496" s="35"/>
      <c r="K496" s="101"/>
      <c r="L496" s="113"/>
      <c r="M496" s="35"/>
      <c r="N496" s="35"/>
      <c r="O496" s="35"/>
      <c r="P496" s="35"/>
      <c r="Q496" s="101"/>
      <c r="R496" s="111"/>
      <c r="S496" s="243"/>
      <c r="T496" s="536"/>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101"/>
      <c r="AT496" s="35"/>
      <c r="AU496" s="35"/>
      <c r="AV496" s="35"/>
      <c r="AW496" s="35"/>
      <c r="AX496" s="35"/>
      <c r="AY496" s="101"/>
      <c r="AZ496" s="111"/>
      <c r="BA496" s="35"/>
      <c r="BB496" s="35"/>
      <c r="BC496" s="35"/>
      <c r="BD496" s="35"/>
      <c r="BE496" s="35"/>
      <c r="BF496" s="35"/>
      <c r="BG496" s="243"/>
      <c r="BH496" s="243"/>
      <c r="BI496" s="35"/>
      <c r="BJ496" s="35"/>
      <c r="BK496" s="35"/>
      <c r="BL496" s="35"/>
      <c r="BM496" s="35"/>
      <c r="BN496" s="35"/>
      <c r="BO496" s="35"/>
      <c r="BP496" s="35"/>
      <c r="BQ496" s="35"/>
      <c r="BR496" s="35"/>
      <c r="BS496" s="35"/>
      <c r="BT496" s="35"/>
      <c r="BU496" s="35"/>
      <c r="BV496" s="35"/>
      <c r="BW496" s="35"/>
      <c r="BX496" s="35"/>
      <c r="BY496" s="35"/>
      <c r="BZ496" s="35"/>
      <c r="CA496" s="35"/>
    </row>
    <row r="497" ht="24.75" customHeight="1">
      <c r="A497" s="35"/>
      <c r="B497" s="21"/>
      <c r="C497" s="35"/>
      <c r="D497" s="35"/>
      <c r="E497" s="35"/>
      <c r="F497" s="35"/>
      <c r="G497" s="35"/>
      <c r="H497" s="35"/>
      <c r="I497" s="35"/>
      <c r="J497" s="35"/>
      <c r="K497" s="101"/>
      <c r="L497" s="113"/>
      <c r="M497" s="35"/>
      <c r="N497" s="35"/>
      <c r="O497" s="35"/>
      <c r="P497" s="35"/>
      <c r="Q497" s="101"/>
      <c r="R497" s="111"/>
      <c r="S497" s="243"/>
      <c r="T497" s="536"/>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101"/>
      <c r="AT497" s="35"/>
      <c r="AU497" s="35"/>
      <c r="AV497" s="35"/>
      <c r="AW497" s="35"/>
      <c r="AX497" s="35"/>
      <c r="AY497" s="101"/>
      <c r="AZ497" s="111"/>
      <c r="BA497" s="35"/>
      <c r="BB497" s="35"/>
      <c r="BC497" s="35"/>
      <c r="BD497" s="35"/>
      <c r="BE497" s="35"/>
      <c r="BF497" s="35"/>
      <c r="BG497" s="243"/>
      <c r="BH497" s="243"/>
      <c r="BI497" s="35"/>
      <c r="BJ497" s="35"/>
      <c r="BK497" s="35"/>
      <c r="BL497" s="35"/>
      <c r="BM497" s="35"/>
      <c r="BN497" s="35"/>
      <c r="BO497" s="35"/>
      <c r="BP497" s="35"/>
      <c r="BQ497" s="35"/>
      <c r="BR497" s="35"/>
      <c r="BS497" s="35"/>
      <c r="BT497" s="35"/>
      <c r="BU497" s="35"/>
      <c r="BV497" s="35"/>
      <c r="BW497" s="35"/>
      <c r="BX497" s="35"/>
      <c r="BY497" s="35"/>
      <c r="BZ497" s="35"/>
      <c r="CA497" s="35"/>
    </row>
    <row r="498" ht="24.75" customHeight="1">
      <c r="A498" s="35"/>
      <c r="B498" s="21"/>
      <c r="C498" s="35"/>
      <c r="D498" s="35"/>
      <c r="E498" s="35"/>
      <c r="F498" s="35"/>
      <c r="G498" s="35"/>
      <c r="H498" s="35"/>
      <c r="I498" s="35"/>
      <c r="J498" s="35"/>
      <c r="K498" s="101"/>
      <c r="L498" s="113"/>
      <c r="M498" s="35"/>
      <c r="N498" s="35"/>
      <c r="O498" s="35"/>
      <c r="P498" s="35"/>
      <c r="Q498" s="101"/>
      <c r="R498" s="111"/>
      <c r="S498" s="243"/>
      <c r="T498" s="536"/>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101"/>
      <c r="AT498" s="35"/>
      <c r="AU498" s="35"/>
      <c r="AV498" s="35"/>
      <c r="AW498" s="35"/>
      <c r="AX498" s="35"/>
      <c r="AY498" s="101"/>
      <c r="AZ498" s="111"/>
      <c r="BA498" s="35"/>
      <c r="BB498" s="35"/>
      <c r="BC498" s="35"/>
      <c r="BD498" s="35"/>
      <c r="BE498" s="35"/>
      <c r="BF498" s="35"/>
      <c r="BG498" s="243"/>
      <c r="BH498" s="243"/>
      <c r="BI498" s="35"/>
      <c r="BJ498" s="35"/>
      <c r="BK498" s="35"/>
      <c r="BL498" s="35"/>
      <c r="BM498" s="35"/>
      <c r="BN498" s="35"/>
      <c r="BO498" s="35"/>
      <c r="BP498" s="35"/>
      <c r="BQ498" s="35"/>
      <c r="BR498" s="35"/>
      <c r="BS498" s="35"/>
      <c r="BT498" s="35"/>
      <c r="BU498" s="35"/>
      <c r="BV498" s="35"/>
      <c r="BW498" s="35"/>
      <c r="BX498" s="35"/>
      <c r="BY498" s="35"/>
      <c r="BZ498" s="35"/>
      <c r="CA498" s="35"/>
    </row>
    <row r="499" ht="24.75" customHeight="1">
      <c r="A499" s="35"/>
      <c r="B499" s="21"/>
      <c r="C499" s="35"/>
      <c r="D499" s="35"/>
      <c r="E499" s="35"/>
      <c r="F499" s="35"/>
      <c r="G499" s="35"/>
      <c r="H499" s="35"/>
      <c r="I499" s="35"/>
      <c r="J499" s="35"/>
      <c r="K499" s="101"/>
      <c r="L499" s="113"/>
      <c r="M499" s="35"/>
      <c r="N499" s="35"/>
      <c r="O499" s="35"/>
      <c r="P499" s="35"/>
      <c r="Q499" s="101"/>
      <c r="R499" s="111"/>
      <c r="S499" s="243"/>
      <c r="T499" s="536"/>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101"/>
      <c r="AT499" s="35"/>
      <c r="AU499" s="35"/>
      <c r="AV499" s="35"/>
      <c r="AW499" s="35"/>
      <c r="AX499" s="35"/>
      <c r="AY499" s="101"/>
      <c r="AZ499" s="111"/>
      <c r="BA499" s="35"/>
      <c r="BB499" s="35"/>
      <c r="BC499" s="35"/>
      <c r="BD499" s="35"/>
      <c r="BE499" s="35"/>
      <c r="BF499" s="35"/>
      <c r="BG499" s="243"/>
      <c r="BH499" s="243"/>
      <c r="BI499" s="35"/>
      <c r="BJ499" s="35"/>
      <c r="BK499" s="35"/>
      <c r="BL499" s="35"/>
      <c r="BM499" s="35"/>
      <c r="BN499" s="35"/>
      <c r="BO499" s="35"/>
      <c r="BP499" s="35"/>
      <c r="BQ499" s="35"/>
      <c r="BR499" s="35"/>
      <c r="BS499" s="35"/>
      <c r="BT499" s="35"/>
      <c r="BU499" s="35"/>
      <c r="BV499" s="35"/>
      <c r="BW499" s="35"/>
      <c r="BX499" s="35"/>
      <c r="BY499" s="35"/>
      <c r="BZ499" s="35"/>
      <c r="CA499" s="35"/>
    </row>
  </sheetData>
  <mergeCells count="109">
    <mergeCell ref="AE7:AF7"/>
    <mergeCell ref="AG7:AH7"/>
    <mergeCell ref="Q7:R7"/>
    <mergeCell ref="S7:T7"/>
    <mergeCell ref="U7:V7"/>
    <mergeCell ref="W7:X7"/>
    <mergeCell ref="Y7:Z7"/>
    <mergeCell ref="AA7:AB7"/>
    <mergeCell ref="AC7:AD7"/>
    <mergeCell ref="C9:D9"/>
    <mergeCell ref="E9:F9"/>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O9:AP9"/>
    <mergeCell ref="AQ9:AR9"/>
    <mergeCell ref="BG9:BH9"/>
    <mergeCell ref="BI9:BJ9"/>
    <mergeCell ref="BK9:BL9"/>
    <mergeCell ref="BM9:BN9"/>
    <mergeCell ref="BO9:BP9"/>
    <mergeCell ref="BQ9:BR9"/>
    <mergeCell ref="BS9:BT9"/>
    <mergeCell ref="BV9:BW9"/>
    <mergeCell ref="AS9:AT9"/>
    <mergeCell ref="AU9:AV9"/>
    <mergeCell ref="AW9:AX9"/>
    <mergeCell ref="AY9:AZ9"/>
    <mergeCell ref="BA9:BB9"/>
    <mergeCell ref="BC9:BD9"/>
    <mergeCell ref="BE9:BF9"/>
    <mergeCell ref="AW7:AX7"/>
    <mergeCell ref="AY7:AZ7"/>
    <mergeCell ref="AI7:AJ7"/>
    <mergeCell ref="AK7:AL7"/>
    <mergeCell ref="AM7:AN7"/>
    <mergeCell ref="AO7:AP7"/>
    <mergeCell ref="AQ7:AR7"/>
    <mergeCell ref="AS7:AT7"/>
    <mergeCell ref="AU7:AV7"/>
    <mergeCell ref="BO7:BP7"/>
    <mergeCell ref="BQ7:BR7"/>
    <mergeCell ref="BV7:BW7"/>
    <mergeCell ref="BA7:BB7"/>
    <mergeCell ref="BC7:BD7"/>
    <mergeCell ref="BE7:BF7"/>
    <mergeCell ref="BG7:BH7"/>
    <mergeCell ref="BI7:BJ7"/>
    <mergeCell ref="BK7:BL7"/>
    <mergeCell ref="BM7:BN7"/>
    <mergeCell ref="M5:N6"/>
    <mergeCell ref="O5:P6"/>
    <mergeCell ref="Q5:R6"/>
    <mergeCell ref="S5:T6"/>
    <mergeCell ref="U5:V6"/>
    <mergeCell ref="W5:X6"/>
    <mergeCell ref="Y5:Z6"/>
    <mergeCell ref="BQ5:BR6"/>
    <mergeCell ref="BS5:BT6"/>
    <mergeCell ref="BS7:BT7"/>
    <mergeCell ref="BC5:BD6"/>
    <mergeCell ref="BE5:BF6"/>
    <mergeCell ref="BG5:BH6"/>
    <mergeCell ref="BI5:BJ6"/>
    <mergeCell ref="BK5:BL6"/>
    <mergeCell ref="BM5:BN6"/>
    <mergeCell ref="BO5:BP6"/>
    <mergeCell ref="C1:I1"/>
    <mergeCell ref="C2:I4"/>
    <mergeCell ref="C5:D6"/>
    <mergeCell ref="E5:F6"/>
    <mergeCell ref="G5:H6"/>
    <mergeCell ref="I5:J6"/>
    <mergeCell ref="K5:L6"/>
    <mergeCell ref="C7:D7"/>
    <mergeCell ref="E7:F7"/>
    <mergeCell ref="G7:H7"/>
    <mergeCell ref="I7:J7"/>
    <mergeCell ref="K7:L7"/>
    <mergeCell ref="M7:N7"/>
    <mergeCell ref="O7:P7"/>
    <mergeCell ref="AA5:AB6"/>
    <mergeCell ref="AC5:AD6"/>
    <mergeCell ref="AE5:AF6"/>
    <mergeCell ref="AG5:AH6"/>
    <mergeCell ref="AI5:AJ6"/>
    <mergeCell ref="AK5:AL6"/>
    <mergeCell ref="AM5:AN6"/>
    <mergeCell ref="AO5:AP6"/>
    <mergeCell ref="AQ5:AR6"/>
    <mergeCell ref="AS5:AT6"/>
    <mergeCell ref="AU5:AV6"/>
    <mergeCell ref="AW5:AX6"/>
    <mergeCell ref="AY5:AZ6"/>
    <mergeCell ref="BA5:BB6"/>
  </mergeCells>
  <conditionalFormatting sqref="AN48">
    <cfRule type="notContainsBlanks" dxfId="0" priority="1">
      <formula>LEN(TRIM(AN48))&gt;0</formula>
    </cfRule>
  </conditionalFormatting>
  <hyperlinks>
    <hyperlink r:id="rId2" ref="BC9"/>
    <hyperlink r:id="rId3" ref="BG9"/>
    <hyperlink r:id="rId4" ref="D10"/>
    <hyperlink r:id="rId5" ref="F10"/>
    <hyperlink r:id="rId6" ref="H10"/>
    <hyperlink r:id="rId7" ref="J10"/>
    <hyperlink r:id="rId8" ref="L10"/>
    <hyperlink r:id="rId9" ref="N10"/>
    <hyperlink r:id="rId10" ref="P10"/>
    <hyperlink r:id="rId11" ref="R10"/>
    <hyperlink r:id="rId12" ref="T10"/>
    <hyperlink r:id="rId13" ref="V10"/>
    <hyperlink r:id="rId14" ref="X10"/>
    <hyperlink r:id="rId15" ref="Z10"/>
    <hyperlink r:id="rId16" ref="AB10"/>
    <hyperlink r:id="rId17" ref="AD10"/>
    <hyperlink r:id="rId18" ref="AF10"/>
    <hyperlink r:id="rId19" ref="AH10"/>
    <hyperlink r:id="rId20" ref="AJ10"/>
    <hyperlink r:id="rId21" ref="AL10"/>
    <hyperlink r:id="rId22" ref="AN10"/>
    <hyperlink r:id="rId23" ref="AP10"/>
    <hyperlink r:id="rId24" ref="AR10"/>
    <hyperlink r:id="rId25" ref="AT10"/>
    <hyperlink r:id="rId26" ref="AV10"/>
    <hyperlink r:id="rId27" ref="AX10"/>
    <hyperlink r:id="rId28" ref="AZ10"/>
    <hyperlink r:id="rId29" location="Agehaguera" ref="BB10"/>
    <hyperlink r:id="rId30" ref="BD10"/>
    <hyperlink r:id="rId31" ref="BF10"/>
    <hyperlink r:id="rId32" ref="BH10"/>
    <hyperlink r:id="rId33" ref="BJ10"/>
    <hyperlink r:id="rId34" ref="BL10"/>
    <hyperlink r:id="rId35" ref="BN10"/>
    <hyperlink r:id="rId36" ref="BP10"/>
    <hyperlink r:id="rId37" ref="BR10"/>
    <hyperlink r:id="rId38" ref="BT10"/>
    <hyperlink r:id="rId39" ref="D11"/>
    <hyperlink r:id="rId40" ref="F11"/>
    <hyperlink r:id="rId41" ref="H11"/>
    <hyperlink r:id="rId42" ref="J11"/>
    <hyperlink r:id="rId43" ref="L11"/>
    <hyperlink r:id="rId44" ref="N11"/>
    <hyperlink r:id="rId45" location="Millennium_series" ref="P11"/>
    <hyperlink r:id="rId46" ref="R11"/>
    <hyperlink r:id="rId47" ref="T11"/>
    <hyperlink r:id="rId48" ref="V11"/>
    <hyperlink r:id="rId49" ref="X11"/>
    <hyperlink r:id="rId50" ref="Z11"/>
    <hyperlink r:id="rId51" ref="AB11"/>
    <hyperlink r:id="rId52" ref="AD11"/>
    <hyperlink r:id="rId53" ref="AF11"/>
    <hyperlink r:id="rId54" ref="AH11"/>
    <hyperlink r:id="rId55" ref="AJ11"/>
    <hyperlink r:id="rId56" ref="AL11"/>
    <hyperlink r:id="rId57" ref="AN11"/>
    <hyperlink r:id="rId58" ref="AP11"/>
    <hyperlink r:id="rId59" ref="AR11"/>
    <hyperlink r:id="rId60" location="Bzil_Class" ref="AT11"/>
    <hyperlink r:id="rId61" ref="AV11"/>
    <hyperlink r:id="rId62" ref="AX11"/>
    <hyperlink r:id="rId63" ref="AZ11"/>
    <hyperlink r:id="rId64" location="Baku_Zame" ref="BB11"/>
    <hyperlink r:id="rId65" ref="BD11"/>
    <hyperlink r:id="rId66" ref="BF11"/>
    <hyperlink r:id="rId67" ref="BH11"/>
    <hyperlink r:id="rId68" ref="BJ11"/>
    <hyperlink r:id="rId69" ref="BL11"/>
    <hyperlink r:id="rId70" ref="BN11"/>
    <hyperlink r:id="rId71" ref="BP11"/>
    <hyperlink r:id="rId72" ref="BR11"/>
    <hyperlink r:id="rId73" ref="BT11"/>
    <hyperlink r:id="rId74" ref="D12"/>
    <hyperlink r:id="rId75" ref="F12"/>
    <hyperlink r:id="rId76" ref="H12"/>
    <hyperlink r:id="rId77" ref="J12"/>
    <hyperlink r:id="rId78" ref="L12"/>
    <hyperlink r:id="rId79" ref="N12"/>
    <hyperlink r:id="rId80" ref="P12"/>
    <hyperlink r:id="rId81" ref="R12"/>
    <hyperlink r:id="rId82" ref="T12"/>
    <hyperlink r:id="rId83" ref="V12"/>
    <hyperlink r:id="rId84" ref="X12"/>
    <hyperlink r:id="rId85" ref="Z12"/>
    <hyperlink r:id="rId86" ref="AB12"/>
    <hyperlink r:id="rId87" ref="AD12"/>
    <hyperlink r:id="rId88" ref="AF12"/>
    <hyperlink r:id="rId89" ref="AH12"/>
    <hyperlink r:id="rId90" location="Powers" ref="AJ12"/>
    <hyperlink r:id="rId91" ref="AL12"/>
    <hyperlink r:id="rId92" ref="AN12"/>
    <hyperlink r:id="rId93" ref="AP12"/>
    <hyperlink r:id="rId94" ref="AR12"/>
    <hyperlink r:id="rId95" ref="AT12"/>
    <hyperlink r:id="rId96" ref="AV12"/>
    <hyperlink r:id="rId97" ref="AX12"/>
    <hyperlink r:id="rId98" ref="AZ12"/>
    <hyperlink r:id="rId99" location="Bananawani" ref="BB12"/>
    <hyperlink r:id="rId100" ref="BD12"/>
    <hyperlink r:id="rId101" ref="BF12"/>
    <hyperlink r:id="rId102" ref="BH12"/>
    <hyperlink r:id="rId103" ref="BJ12"/>
    <hyperlink r:id="rId104" ref="BL12"/>
    <hyperlink r:id="rId105" ref="BN12"/>
    <hyperlink r:id="rId106" ref="BP12"/>
    <hyperlink r:id="rId107" ref="BR12"/>
    <hyperlink r:id="rId108" ref="BT12"/>
    <hyperlink r:id="rId109" ref="D13"/>
    <hyperlink r:id="rId110" ref="F13"/>
    <hyperlink r:id="rId111" ref="H13"/>
    <hyperlink r:id="rId112" ref="J13"/>
    <hyperlink r:id="rId113" ref="L13"/>
    <hyperlink r:id="rId114" ref="N13"/>
    <hyperlink r:id="rId115" ref="P13"/>
    <hyperlink r:id="rId116" location="Skyward_Sword" ref="R13"/>
    <hyperlink r:id="rId117" ref="T13"/>
    <hyperlink r:id="rId118" ref="V13"/>
    <hyperlink r:id="rId119" ref="X13"/>
    <hyperlink r:id="rId120" ref="Z13"/>
    <hyperlink r:id="rId121" ref="AB13"/>
    <hyperlink r:id="rId122" ref="AD13"/>
    <hyperlink r:id="rId123" ref="AF13"/>
    <hyperlink r:id="rId124" ref="AH13"/>
    <hyperlink r:id="rId125" ref="AJ13"/>
    <hyperlink r:id="rId126" ref="AL13"/>
    <hyperlink r:id="rId127" ref="AN13"/>
    <hyperlink r:id="rId128" ref="AP13"/>
    <hyperlink r:id="rId129" ref="AR13"/>
    <hyperlink r:id="rId130" location="Bzil_Class" ref="AT13"/>
    <hyperlink r:id="rId131" ref="AV13"/>
    <hyperlink r:id="rId132" ref="AX13"/>
    <hyperlink r:id="rId133" ref="AZ13"/>
    <hyperlink r:id="rId134" location="F-Wani" ref="BB13"/>
    <hyperlink r:id="rId135" ref="BD13"/>
    <hyperlink r:id="rId136" ref="BF13"/>
    <hyperlink r:id="rId137" ref="BH13"/>
    <hyperlink r:id="rId138" ref="BJ13"/>
    <hyperlink r:id="rId139" ref="BL13"/>
    <hyperlink r:id="rId140" ref="BN13"/>
    <hyperlink r:id="rId141" ref="BP13"/>
    <hyperlink r:id="rId142" ref="BR13"/>
    <hyperlink r:id="rId143" ref="BT13"/>
    <hyperlink r:id="rId144" ref="D14"/>
    <hyperlink r:id="rId145" ref="F14"/>
    <hyperlink r:id="rId146" ref="H14"/>
    <hyperlink r:id="rId147" ref="J14"/>
    <hyperlink r:id="rId148" ref="L14"/>
    <hyperlink r:id="rId149" ref="N14"/>
    <hyperlink r:id="rId150" ref="P14"/>
    <hyperlink r:id="rId151" ref="R14"/>
    <hyperlink r:id="rId152" ref="T14"/>
    <hyperlink r:id="rId153" ref="V14"/>
    <hyperlink r:id="rId154" ref="X14"/>
    <hyperlink r:id="rId155" ref="Z14"/>
    <hyperlink r:id="rId156" ref="AB14"/>
    <hyperlink r:id="rId157" ref="AD14"/>
    <hyperlink r:id="rId158" ref="AF14"/>
    <hyperlink r:id="rId159" ref="AH14"/>
    <hyperlink r:id="rId160" ref="AJ14"/>
    <hyperlink r:id="rId161" ref="AL14"/>
    <hyperlink r:id="rId162" ref="AN14"/>
    <hyperlink r:id="rId163" location="Final_Fantasy_IX" ref="AP14"/>
    <hyperlink r:id="rId164" ref="AR14"/>
    <hyperlink r:id="rId165" ref="AT14"/>
    <hyperlink r:id="rId166" ref="AV14"/>
    <hyperlink r:id="rId167" ref="AX14"/>
    <hyperlink r:id="rId168" ref="AZ14"/>
    <hyperlink r:id="rId169" location="Batta_GT-7000" ref="BB14"/>
    <hyperlink r:id="rId170" ref="BD14"/>
    <hyperlink r:id="rId171" ref="BF14"/>
    <hyperlink r:id="rId172" ref="BH14"/>
    <hyperlink r:id="rId173" ref="BJ14"/>
    <hyperlink r:id="rId174" ref="BL14"/>
    <hyperlink r:id="rId175" ref="BN14"/>
    <hyperlink r:id="rId176" ref="BP14"/>
    <hyperlink r:id="rId177" ref="BR14"/>
    <hyperlink r:id="rId178" ref="BT14"/>
    <hyperlink r:id="rId179" ref="D15"/>
    <hyperlink r:id="rId180" ref="F15"/>
    <hyperlink r:id="rId181" ref="H15"/>
    <hyperlink r:id="rId182" ref="J15"/>
    <hyperlink r:id="rId183" ref="L15"/>
    <hyperlink r:id="rId184" ref="N15"/>
    <hyperlink r:id="rId185" ref="P15"/>
    <hyperlink r:id="rId186" ref="R15"/>
    <hyperlink r:id="rId187" ref="T15"/>
    <hyperlink r:id="rId188" ref="V15"/>
    <hyperlink r:id="rId189" ref="X15"/>
    <hyperlink r:id="rId190" ref="Z15"/>
    <hyperlink r:id="rId191" ref="AB15"/>
    <hyperlink r:id="rId192" ref="AD15"/>
    <hyperlink r:id="rId193" ref="AF15"/>
    <hyperlink r:id="rId194" ref="AH15"/>
    <hyperlink r:id="rId195" ref="AJ15"/>
    <hyperlink r:id="rId196" ref="AL15"/>
    <hyperlink r:id="rId197" ref="AN15"/>
    <hyperlink r:id="rId198" ref="AP15"/>
    <hyperlink r:id="rId199" ref="AR15"/>
    <hyperlink r:id="rId200" ref="AT15"/>
    <hyperlink r:id="rId201" ref="AV15"/>
    <hyperlink r:id="rId202" ref="AX15"/>
    <hyperlink r:id="rId203" ref="AZ15"/>
    <hyperlink r:id="rId204" location="Battle_Boats" ref="BB15"/>
    <hyperlink r:id="rId205" ref="BD15"/>
    <hyperlink r:id="rId206" ref="BF15"/>
    <hyperlink r:id="rId207" ref="BH15"/>
    <hyperlink r:id="rId208" ref="BJ15"/>
    <hyperlink r:id="rId209" ref="BL15"/>
    <hyperlink r:id="rId210" ref="BN15"/>
    <hyperlink r:id="rId211" ref="BP15"/>
    <hyperlink r:id="rId212" ref="BR15"/>
    <hyperlink r:id="rId213" ref="BT15"/>
    <hyperlink r:id="rId214" ref="D16"/>
    <hyperlink r:id="rId215" ref="F16"/>
    <hyperlink r:id="rId216" ref="H16"/>
    <hyperlink r:id="rId217" ref="J16"/>
    <hyperlink r:id="rId218" ref="L16"/>
    <hyperlink r:id="rId219" ref="N16"/>
    <hyperlink r:id="rId220" ref="P16"/>
    <hyperlink r:id="rId221" ref="R16"/>
    <hyperlink r:id="rId222" ref="T16"/>
    <hyperlink r:id="rId223" ref="V16"/>
    <hyperlink r:id="rId224" ref="X16"/>
    <hyperlink r:id="rId225" ref="Z16"/>
    <hyperlink r:id="rId226" ref="AB16"/>
    <hyperlink r:id="rId227" ref="AD16"/>
    <hyperlink r:id="rId228" ref="AF16"/>
    <hyperlink r:id="rId229" ref="AH16"/>
    <hyperlink r:id="rId230" ref="AJ16"/>
    <hyperlink r:id="rId231" ref="AL16"/>
    <hyperlink r:id="rId232" ref="AN16"/>
    <hyperlink r:id="rId233" ref="AP16"/>
    <hyperlink r:id="rId234" ref="AR16"/>
    <hyperlink r:id="rId235" ref="AT16"/>
    <hyperlink r:id="rId236" ref="AV16"/>
    <hyperlink r:id="rId237" ref="AX16"/>
    <hyperlink r:id="rId238" ref="AZ16"/>
    <hyperlink r:id="rId239" location="Big_Tree" ref="BB16"/>
    <hyperlink r:id="rId240" ref="BD16"/>
    <hyperlink r:id="rId241" ref="BF16"/>
    <hyperlink r:id="rId242" ref="BH16"/>
    <hyperlink r:id="rId243" ref="BJ16"/>
    <hyperlink r:id="rId244" ref="BL16"/>
    <hyperlink r:id="rId245" ref="BN16"/>
    <hyperlink r:id="rId246" ref="BP16"/>
    <hyperlink r:id="rId247" ref="BR16"/>
    <hyperlink r:id="rId248" ref="BT16"/>
    <hyperlink r:id="rId249" ref="D17"/>
    <hyperlink r:id="rId250" ref="F17"/>
    <hyperlink r:id="rId251" ref="H17"/>
    <hyperlink r:id="rId252" ref="J17"/>
    <hyperlink r:id="rId253" ref="L17"/>
    <hyperlink r:id="rId254" ref="N17"/>
    <hyperlink r:id="rId255" ref="P17"/>
    <hyperlink r:id="rId256" ref="R17"/>
    <hyperlink r:id="rId257" ref="T17"/>
    <hyperlink r:id="rId258" ref="V17"/>
    <hyperlink r:id="rId259" ref="X17"/>
    <hyperlink r:id="rId260" ref="Z17"/>
    <hyperlink r:id="rId261" ref="AB17"/>
    <hyperlink r:id="rId262" ref="AD17"/>
    <hyperlink r:id="rId263" ref="AF17"/>
    <hyperlink r:id="rId264" ref="AH17"/>
    <hyperlink r:id="rId265" ref="AJ17"/>
    <hyperlink r:id="rId266" ref="AL17"/>
    <hyperlink r:id="rId267" ref="AN17"/>
    <hyperlink r:id="rId268" ref="AP17"/>
    <hyperlink r:id="rId269" ref="AR17"/>
    <hyperlink r:id="rId270" ref="AT17"/>
    <hyperlink r:id="rId271" ref="AV17"/>
    <hyperlink r:id="rId272" ref="AX17"/>
    <hyperlink r:id="rId273" ref="AZ17"/>
    <hyperlink r:id="rId274" ref="BB17"/>
    <hyperlink r:id="rId275" ref="BD17"/>
    <hyperlink r:id="rId276" ref="BF17"/>
    <hyperlink r:id="rId277" ref="BH17"/>
    <hyperlink r:id="rId278" ref="BJ17"/>
    <hyperlink r:id="rId279" ref="BL17"/>
    <hyperlink r:id="rId280" ref="BN17"/>
    <hyperlink r:id="rId281" ref="BP17"/>
    <hyperlink r:id="rId282" ref="BR17"/>
    <hyperlink r:id="rId283" ref="BT17"/>
    <hyperlink r:id="rId284" ref="D18"/>
    <hyperlink r:id="rId285" ref="F18"/>
    <hyperlink r:id="rId286" ref="H18"/>
    <hyperlink r:id="rId287" ref="J18"/>
    <hyperlink r:id="rId288" ref="L18"/>
    <hyperlink r:id="rId289" ref="N18"/>
    <hyperlink r:id="rId290" ref="P18"/>
    <hyperlink r:id="rId291" ref="R18"/>
    <hyperlink r:id="rId292" ref="T18"/>
    <hyperlink r:id="rId293" ref="V18"/>
    <hyperlink r:id="rId294" ref="X18"/>
    <hyperlink r:id="rId295" ref="Z18"/>
    <hyperlink r:id="rId296" ref="AB18"/>
    <hyperlink r:id="rId297" ref="AD18"/>
    <hyperlink r:id="rId298" ref="AF18"/>
    <hyperlink r:id="rId299" ref="AH18"/>
    <hyperlink r:id="rId300" ref="AJ18"/>
    <hyperlink r:id="rId301" ref="AL18"/>
    <hyperlink r:id="rId302" ref="AN18"/>
    <hyperlink r:id="rId303" ref="AP18"/>
    <hyperlink r:id="rId304" ref="AR18"/>
    <hyperlink r:id="rId305" ref="AT18"/>
    <hyperlink r:id="rId306" ref="AV18"/>
    <hyperlink r:id="rId307" ref="AX18"/>
    <hyperlink r:id="rId308" ref="AZ18"/>
    <hyperlink r:id="rId309" location="Blue_Gorilla" ref="BB18"/>
    <hyperlink r:id="rId310" ref="BD18"/>
    <hyperlink r:id="rId311" ref="BF18"/>
    <hyperlink r:id="rId312" ref="BH18"/>
    <hyperlink r:id="rId313" ref="BJ18"/>
    <hyperlink r:id="rId314" ref="BL18"/>
    <hyperlink r:id="rId315" ref="BN18"/>
    <hyperlink r:id="rId316" ref="BP18"/>
    <hyperlink r:id="rId317" ref="BR18"/>
    <hyperlink r:id="rId318" ref="BT18"/>
    <hyperlink r:id="rId319" ref="D19"/>
    <hyperlink r:id="rId320" ref="F19"/>
    <hyperlink r:id="rId321" ref="H19"/>
    <hyperlink r:id="rId322" ref="J19"/>
    <hyperlink r:id="rId323" ref="L19"/>
    <hyperlink r:id="rId324" ref="N19"/>
    <hyperlink r:id="rId325" ref="P19"/>
    <hyperlink r:id="rId326" ref="R19"/>
    <hyperlink r:id="rId327" ref="T19"/>
    <hyperlink r:id="rId328" ref="V19"/>
    <hyperlink r:id="rId329" ref="X19"/>
    <hyperlink r:id="rId330" ref="Z19"/>
    <hyperlink r:id="rId331" ref="AB19"/>
    <hyperlink r:id="rId332" ref="AD19"/>
    <hyperlink r:id="rId333" ref="AF19"/>
    <hyperlink r:id="rId334" ref="AH19"/>
    <hyperlink r:id="rId335" ref="AJ19"/>
    <hyperlink r:id="rId336" ref="AL19"/>
    <hyperlink r:id="rId337" ref="AN19"/>
    <hyperlink r:id="rId338" ref="AP19"/>
    <hyperlink r:id="rId339" ref="AR19"/>
    <hyperlink r:id="rId340" ref="AT19"/>
    <hyperlink r:id="rId341" ref="AV19"/>
    <hyperlink r:id="rId342" ref="AX19"/>
    <hyperlink r:id="rId343" ref="AZ19"/>
    <hyperlink r:id="rId344" ref="BB19"/>
    <hyperlink r:id="rId345" ref="BD19"/>
    <hyperlink r:id="rId346" ref="BF19"/>
    <hyperlink r:id="rId347" ref="BH19"/>
    <hyperlink r:id="rId348" ref="BJ19"/>
    <hyperlink r:id="rId349" ref="BL19"/>
    <hyperlink r:id="rId350" ref="BN19"/>
    <hyperlink r:id="rId351" ref="BP19"/>
    <hyperlink r:id="rId352" ref="BR19"/>
    <hyperlink r:id="rId353" ref="BT19"/>
    <hyperlink r:id="rId354" ref="D20"/>
    <hyperlink r:id="rId355" ref="F20"/>
    <hyperlink r:id="rId356" ref="H20"/>
    <hyperlink r:id="rId357" ref="J20"/>
    <hyperlink r:id="rId358" ref="L20"/>
    <hyperlink r:id="rId359" ref="N20"/>
    <hyperlink r:id="rId360" ref="P20"/>
    <hyperlink r:id="rId361" ref="R20"/>
    <hyperlink r:id="rId362" ref="T20"/>
    <hyperlink r:id="rId363" ref="V20"/>
    <hyperlink r:id="rId364" ref="X20"/>
    <hyperlink r:id="rId365" ref="Z20"/>
    <hyperlink r:id="rId366" ref="AB20"/>
    <hyperlink r:id="rId367" ref="AD20"/>
    <hyperlink r:id="rId368" ref="AF20"/>
    <hyperlink r:id="rId369" ref="AH20"/>
    <hyperlink r:id="rId370" ref="AJ20"/>
    <hyperlink r:id="rId371" ref="AL20"/>
    <hyperlink r:id="rId372" ref="AN20"/>
    <hyperlink r:id="rId373" ref="AP20"/>
    <hyperlink r:id="rId374" ref="AR20"/>
    <hyperlink r:id="rId375" ref="AT20"/>
    <hyperlink r:id="rId376" ref="AV20"/>
    <hyperlink r:id="rId377" ref="AX20"/>
    <hyperlink r:id="rId378" ref="AZ20"/>
    <hyperlink r:id="rId379" ref="BB20"/>
    <hyperlink r:id="rId380" ref="BD20"/>
    <hyperlink r:id="rId381" ref="BF20"/>
    <hyperlink r:id="rId382" ref="BH20"/>
    <hyperlink r:id="rId383" ref="BJ20"/>
    <hyperlink r:id="rId384" ref="BL20"/>
    <hyperlink r:id="rId385" ref="BN20"/>
    <hyperlink r:id="rId386" ref="BP20"/>
    <hyperlink r:id="rId387" ref="BR20"/>
    <hyperlink r:id="rId388" ref="BT20"/>
    <hyperlink r:id="rId389" ref="D21"/>
    <hyperlink r:id="rId390" ref="F21"/>
    <hyperlink r:id="rId391" ref="H21"/>
    <hyperlink r:id="rId392" ref="J21"/>
    <hyperlink r:id="rId393" ref="L21"/>
    <hyperlink r:id="rId394" ref="N21"/>
    <hyperlink r:id="rId395" ref="P21"/>
    <hyperlink r:id="rId396" ref="R21"/>
    <hyperlink r:id="rId397" ref="T21"/>
    <hyperlink r:id="rId398" ref="V21"/>
    <hyperlink r:id="rId399" ref="X21"/>
    <hyperlink r:id="rId400" ref="Z21"/>
    <hyperlink r:id="rId401" ref="AB21"/>
    <hyperlink r:id="rId402" ref="AD21"/>
    <hyperlink r:id="rId403" ref="AF21"/>
    <hyperlink r:id="rId404" ref="AH21"/>
    <hyperlink r:id="rId405" ref="AJ21"/>
    <hyperlink r:id="rId406" ref="AL21"/>
    <hyperlink r:id="rId407" ref="AN21"/>
    <hyperlink r:id="rId408" ref="AP21"/>
    <hyperlink r:id="rId409" ref="AR21"/>
    <hyperlink r:id="rId410" location="Bzil_Class" ref="AT21"/>
    <hyperlink r:id="rId411" ref="AV21"/>
    <hyperlink r:id="rId412" ref="AX21"/>
    <hyperlink r:id="rId413" ref="AZ21"/>
    <hyperlink r:id="rId414" ref="BB21"/>
    <hyperlink r:id="rId415" ref="BD21"/>
    <hyperlink r:id="rId416" ref="BF21"/>
    <hyperlink r:id="rId417" ref="BH21"/>
    <hyperlink r:id="rId418" ref="BJ21"/>
    <hyperlink r:id="rId419" ref="BL21"/>
    <hyperlink r:id="rId420" ref="BN21"/>
    <hyperlink r:id="rId421" ref="BP21"/>
    <hyperlink r:id="rId422" ref="BR21"/>
    <hyperlink r:id="rId423" ref="D22"/>
    <hyperlink r:id="rId424" ref="F22"/>
    <hyperlink r:id="rId425" ref="H22"/>
    <hyperlink r:id="rId426" ref="J22"/>
    <hyperlink r:id="rId427" ref="L22"/>
    <hyperlink r:id="rId428" ref="N22"/>
    <hyperlink r:id="rId429" ref="P22"/>
    <hyperlink r:id="rId430" ref="R22"/>
    <hyperlink r:id="rId431" ref="T22"/>
    <hyperlink r:id="rId432" ref="V22"/>
    <hyperlink r:id="rId433" ref="X22"/>
    <hyperlink r:id="rId434" ref="Z22"/>
    <hyperlink r:id="rId435" ref="AB22"/>
    <hyperlink r:id="rId436" ref="AD22"/>
    <hyperlink r:id="rId437" ref="AF22"/>
    <hyperlink r:id="rId438" ref="AH22"/>
    <hyperlink r:id="rId439" ref="AJ22"/>
    <hyperlink r:id="rId440" ref="AL22"/>
    <hyperlink r:id="rId441" ref="AN22"/>
    <hyperlink r:id="rId442" ref="AP22"/>
    <hyperlink r:id="rId443" location="The_Killer_Bunny" ref="AR22"/>
    <hyperlink r:id="rId444" location="Bzil_Class" ref="AT22"/>
    <hyperlink r:id="rId445" ref="AV22"/>
    <hyperlink r:id="rId446" ref="AX22"/>
    <hyperlink r:id="rId447" ref="AZ22"/>
    <hyperlink r:id="rId448" ref="BB22"/>
    <hyperlink r:id="rId449" ref="BD22"/>
    <hyperlink r:id="rId450" ref="BF22"/>
    <hyperlink r:id="rId451" ref="BH22"/>
    <hyperlink r:id="rId452" ref="BJ22"/>
    <hyperlink r:id="rId453" ref="BL22"/>
    <hyperlink r:id="rId454" ref="BN22"/>
    <hyperlink r:id="rId455" ref="BP22"/>
    <hyperlink r:id="rId456" ref="BR22"/>
    <hyperlink r:id="rId457" ref="BT22"/>
    <hyperlink r:id="rId458" ref="D23"/>
    <hyperlink r:id="rId459" ref="F23"/>
    <hyperlink r:id="rId460" ref="H23"/>
    <hyperlink r:id="rId461" ref="J23"/>
    <hyperlink r:id="rId462" ref="L23"/>
    <hyperlink r:id="rId463" ref="N23"/>
    <hyperlink r:id="rId464" ref="P23"/>
    <hyperlink r:id="rId465" ref="R23"/>
    <hyperlink r:id="rId466" ref="T23"/>
    <hyperlink r:id="rId467" ref="V23"/>
    <hyperlink r:id="rId468" ref="X23"/>
    <hyperlink r:id="rId469" ref="Z23"/>
    <hyperlink r:id="rId470" ref="AB23"/>
    <hyperlink r:id="rId471" ref="AD23"/>
    <hyperlink r:id="rId472" ref="AF23"/>
    <hyperlink r:id="rId473" ref="AH23"/>
    <hyperlink r:id="rId474" location="Powers_and_Abilities" ref="AJ23"/>
    <hyperlink r:id="rId475" ref="AL23"/>
    <hyperlink r:id="rId476" ref="AN23"/>
    <hyperlink r:id="rId477" ref="AP23"/>
    <hyperlink r:id="rId478" ref="AR23"/>
    <hyperlink r:id="rId479" ref="AT23"/>
    <hyperlink r:id="rId480" ref="AV23"/>
    <hyperlink r:id="rId481" ref="AX23"/>
    <hyperlink r:id="rId482" ref="AZ23"/>
    <hyperlink r:id="rId483" ref="BB23"/>
    <hyperlink r:id="rId484" ref="BD23"/>
    <hyperlink r:id="rId485" ref="BF23"/>
    <hyperlink r:id="rId486" ref="BH23"/>
    <hyperlink r:id="rId487" ref="BJ23"/>
    <hyperlink r:id="rId488" ref="BL23"/>
    <hyperlink r:id="rId489" ref="BN23"/>
    <hyperlink r:id="rId490" ref="BP23"/>
    <hyperlink r:id="rId491" ref="BR23"/>
    <hyperlink r:id="rId492" ref="BT23"/>
    <hyperlink r:id="rId493" ref="D24"/>
    <hyperlink r:id="rId494" ref="F24"/>
    <hyperlink r:id="rId495" ref="H24"/>
    <hyperlink r:id="rId496" ref="J24"/>
    <hyperlink r:id="rId497" ref="L24"/>
    <hyperlink r:id="rId498" ref="N24"/>
    <hyperlink r:id="rId499" ref="P24"/>
    <hyperlink r:id="rId500" ref="R24"/>
    <hyperlink r:id="rId501" ref="T24"/>
    <hyperlink r:id="rId502" ref="V24"/>
    <hyperlink r:id="rId503" ref="X24"/>
    <hyperlink r:id="rId504" ref="Z24"/>
    <hyperlink r:id="rId505" ref="AB24"/>
    <hyperlink r:id="rId506" ref="AD24"/>
    <hyperlink r:id="rId507" ref="AF24"/>
    <hyperlink r:id="rId508" ref="AH24"/>
    <hyperlink r:id="rId509" ref="AJ24"/>
    <hyperlink r:id="rId510" ref="AL24"/>
    <hyperlink r:id="rId511" ref="AN24"/>
    <hyperlink r:id="rId512" ref="AP24"/>
    <hyperlink r:id="rId513" ref="AR24"/>
    <hyperlink r:id="rId514" location="Bzil_Class" ref="AT24"/>
    <hyperlink r:id="rId515" ref="AV24"/>
    <hyperlink r:id="rId516" ref="AX24"/>
    <hyperlink r:id="rId517" ref="AZ24"/>
    <hyperlink r:id="rId518" ref="BB24"/>
    <hyperlink r:id="rId519" ref="BD24"/>
    <hyperlink r:id="rId520" ref="BF24"/>
    <hyperlink r:id="rId521" ref="BH24"/>
    <hyperlink r:id="rId522" ref="BJ24"/>
    <hyperlink r:id="rId523" ref="BL24"/>
    <hyperlink r:id="rId524" ref="BN24"/>
    <hyperlink r:id="rId525" ref="BP24"/>
    <hyperlink r:id="rId526" ref="BR24"/>
    <hyperlink r:id="rId527" ref="BT24"/>
    <hyperlink r:id="rId528" ref="D25"/>
    <hyperlink r:id="rId529" ref="F25"/>
    <hyperlink r:id="rId530" ref="H25"/>
    <hyperlink r:id="rId531" ref="J25"/>
    <hyperlink r:id="rId532" ref="L25"/>
    <hyperlink r:id="rId533" ref="N25"/>
    <hyperlink r:id="rId534" ref="P25"/>
    <hyperlink r:id="rId535" ref="R25"/>
    <hyperlink r:id="rId536" ref="T25"/>
    <hyperlink r:id="rId537" ref="V25"/>
    <hyperlink r:id="rId538" ref="X25"/>
    <hyperlink r:id="rId539" ref="Z25"/>
    <hyperlink r:id="rId540" ref="AB25"/>
    <hyperlink r:id="rId541" ref="AD25"/>
    <hyperlink r:id="rId542" ref="AF25"/>
    <hyperlink r:id="rId543" ref="AH25"/>
    <hyperlink r:id="rId544" ref="AL25"/>
    <hyperlink r:id="rId545" ref="AN25"/>
    <hyperlink r:id="rId546" ref="AP25"/>
    <hyperlink r:id="rId547" ref="AR25"/>
    <hyperlink r:id="rId548" ref="AT25"/>
    <hyperlink r:id="rId549" ref="AV25"/>
    <hyperlink r:id="rId550" ref="AX25"/>
    <hyperlink r:id="rId551" ref="AZ25"/>
    <hyperlink r:id="rId552" location="Cloud_Fox" ref="BB25"/>
    <hyperlink r:id="rId553" ref="BD25"/>
    <hyperlink r:id="rId554" ref="BH25"/>
    <hyperlink r:id="rId555" ref="BJ25"/>
    <hyperlink r:id="rId556" ref="BL25"/>
    <hyperlink r:id="rId557" ref="BN25"/>
    <hyperlink r:id="rId558" ref="BP25"/>
    <hyperlink r:id="rId559" ref="BR25"/>
    <hyperlink r:id="rId560" ref="BT25"/>
    <hyperlink r:id="rId561" ref="D26"/>
    <hyperlink r:id="rId562" ref="F26"/>
    <hyperlink r:id="rId563" ref="H26"/>
    <hyperlink r:id="rId564" ref="J26"/>
    <hyperlink r:id="rId565" ref="L26"/>
    <hyperlink r:id="rId566" ref="N26"/>
    <hyperlink r:id="rId567" ref="P26"/>
    <hyperlink r:id="rId568" ref="R26"/>
    <hyperlink r:id="rId569" ref="T26"/>
    <hyperlink r:id="rId570" ref="V26"/>
    <hyperlink r:id="rId571" ref="X26"/>
    <hyperlink r:id="rId572" ref="Z26"/>
    <hyperlink r:id="rId573" ref="AB26"/>
    <hyperlink r:id="rId574" ref="AD26"/>
    <hyperlink r:id="rId575" ref="AF26"/>
    <hyperlink r:id="rId576" ref="AH26"/>
    <hyperlink r:id="rId577" ref="AJ26"/>
    <hyperlink r:id="rId578" ref="AL26"/>
    <hyperlink r:id="rId579" ref="AN26"/>
    <hyperlink r:id="rId580" ref="AP26"/>
    <hyperlink r:id="rId581" ref="AR26"/>
    <hyperlink r:id="rId582" ref="AT26"/>
    <hyperlink r:id="rId583" ref="AV26"/>
    <hyperlink r:id="rId584" ref="AX26"/>
    <hyperlink r:id="rId585" ref="AZ26"/>
    <hyperlink r:id="rId586" location="Fighting_Fish" ref="BB26"/>
    <hyperlink r:id="rId587" ref="BD26"/>
    <hyperlink r:id="rId588" ref="BH26"/>
    <hyperlink r:id="rId589" ref="BJ26"/>
    <hyperlink r:id="rId590" ref="BL26"/>
    <hyperlink r:id="rId591" ref="BN26"/>
    <hyperlink r:id="rId592" ref="BP26"/>
    <hyperlink r:id="rId593" ref="BR26"/>
    <hyperlink r:id="rId594" ref="BT26"/>
    <hyperlink r:id="rId595" ref="D27"/>
    <hyperlink r:id="rId596" ref="F27"/>
    <hyperlink r:id="rId597" ref="H27"/>
    <hyperlink r:id="rId598" ref="J27"/>
    <hyperlink r:id="rId599" ref="L27"/>
    <hyperlink r:id="rId600" ref="N27"/>
    <hyperlink r:id="rId601" ref="P27"/>
    <hyperlink r:id="rId602" ref="R27"/>
    <hyperlink r:id="rId603" ref="T27"/>
    <hyperlink r:id="rId604" ref="V27"/>
    <hyperlink r:id="rId605" ref="X27"/>
    <hyperlink r:id="rId606" ref="Z27"/>
    <hyperlink r:id="rId607" ref="AB27"/>
    <hyperlink r:id="rId608" ref="AD27"/>
    <hyperlink r:id="rId609" ref="AF27"/>
    <hyperlink r:id="rId610" ref="AH27"/>
    <hyperlink r:id="rId611" ref="AJ27"/>
    <hyperlink r:id="rId612" ref="AL27"/>
    <hyperlink r:id="rId613" ref="AN27"/>
    <hyperlink r:id="rId614" ref="AP27"/>
    <hyperlink r:id="rId615" ref="AR27"/>
    <hyperlink r:id="rId616" ref="AT27"/>
    <hyperlink r:id="rId617" ref="AV27"/>
    <hyperlink r:id="rId618" ref="AX27"/>
    <hyperlink r:id="rId619" ref="AZ27"/>
    <hyperlink r:id="rId620" location="Flying_Fish" ref="BB27"/>
    <hyperlink r:id="rId621" ref="BD27"/>
    <hyperlink r:id="rId622" ref="BH27"/>
    <hyperlink r:id="rId623" ref="BJ27"/>
    <hyperlink r:id="rId624" ref="BL27"/>
    <hyperlink r:id="rId625" ref="BN27"/>
    <hyperlink r:id="rId626" ref="BP27"/>
    <hyperlink r:id="rId627" ref="BR27"/>
    <hyperlink r:id="rId628" ref="BT27"/>
    <hyperlink r:id="rId629" ref="D28"/>
    <hyperlink r:id="rId630" ref="F28"/>
    <hyperlink r:id="rId631" ref="H28"/>
    <hyperlink r:id="rId632" ref="J28"/>
    <hyperlink r:id="rId633" ref="L28"/>
    <hyperlink r:id="rId634" ref="N28"/>
    <hyperlink r:id="rId635" ref="P28"/>
    <hyperlink r:id="rId636" ref="R28"/>
    <hyperlink r:id="rId637" ref="T28"/>
    <hyperlink r:id="rId638" ref="V28"/>
    <hyperlink r:id="rId639" ref="X28"/>
    <hyperlink r:id="rId640" ref="Z28"/>
    <hyperlink r:id="rId641" ref="AB28"/>
    <hyperlink r:id="rId642" ref="AD28"/>
    <hyperlink r:id="rId643" ref="AF28"/>
    <hyperlink r:id="rId644" ref="AH28"/>
    <hyperlink r:id="rId645" ref="AJ28"/>
    <hyperlink r:id="rId646" ref="AL28"/>
    <hyperlink r:id="rId647" ref="AN28"/>
    <hyperlink r:id="rId648" ref="AP28"/>
    <hyperlink r:id="rId649" ref="AR28"/>
    <hyperlink r:id="rId650" ref="AT28"/>
    <hyperlink r:id="rId651" ref="AV28"/>
    <hyperlink r:id="rId652" ref="AX28"/>
    <hyperlink r:id="rId653" ref="AZ28"/>
    <hyperlink r:id="rId654" location="Snails" ref="BB28"/>
    <hyperlink r:id="rId655" ref="BD28"/>
    <hyperlink r:id="rId656" ref="BH28"/>
    <hyperlink r:id="rId657" ref="BJ28"/>
    <hyperlink r:id="rId658" ref="BL28"/>
    <hyperlink r:id="rId659" ref="BN28"/>
    <hyperlink r:id="rId660" ref="BP28"/>
    <hyperlink r:id="rId661" ref="BR28"/>
    <hyperlink r:id="rId662" ref="BT28"/>
    <hyperlink r:id="rId663" ref="D29"/>
    <hyperlink r:id="rId664" ref="F29"/>
    <hyperlink r:id="rId665" ref="H29"/>
    <hyperlink r:id="rId666" ref="J29"/>
    <hyperlink r:id="rId667" ref="L29"/>
    <hyperlink r:id="rId668" ref="N29"/>
    <hyperlink r:id="rId669" ref="P29"/>
    <hyperlink r:id="rId670" ref="R29"/>
    <hyperlink r:id="rId671" ref="T29"/>
    <hyperlink r:id="rId672" ref="V29"/>
    <hyperlink r:id="rId673" ref="X29"/>
    <hyperlink r:id="rId674" ref="Z29"/>
    <hyperlink r:id="rId675" ref="AB29"/>
    <hyperlink r:id="rId676" ref="AD29"/>
    <hyperlink r:id="rId677" ref="AF29"/>
    <hyperlink r:id="rId678" ref="AH29"/>
    <hyperlink r:id="rId679" location="cite_note-1" ref="AJ29"/>
    <hyperlink r:id="rId680" ref="AL29"/>
    <hyperlink r:id="rId681" ref="AN29"/>
    <hyperlink r:id="rId682" location="Final_Fantasy_V" ref="AP29"/>
    <hyperlink r:id="rId683" ref="AR29"/>
    <hyperlink r:id="rId684" ref="AT29"/>
    <hyperlink r:id="rId685" ref="AV29"/>
    <hyperlink r:id="rId686" ref="AX29"/>
    <hyperlink r:id="rId687" ref="AZ29"/>
    <hyperlink r:id="rId688" location="Giant_Python" ref="BB29"/>
    <hyperlink r:id="rId689" ref="BD29"/>
    <hyperlink r:id="rId690" ref="BH29"/>
    <hyperlink r:id="rId691" ref="BJ29"/>
    <hyperlink r:id="rId692" ref="BL29"/>
    <hyperlink r:id="rId693" ref="BN29"/>
    <hyperlink r:id="rId694" ref="BP29"/>
    <hyperlink r:id="rId695" ref="BR29"/>
    <hyperlink r:id="rId696" ref="BT29"/>
    <hyperlink r:id="rId697" ref="D30"/>
    <hyperlink r:id="rId698" ref="F30"/>
    <hyperlink r:id="rId699" ref="H30"/>
    <hyperlink r:id="rId700" ref="J30"/>
    <hyperlink r:id="rId701" ref="L30"/>
    <hyperlink r:id="rId702" ref="N30"/>
    <hyperlink r:id="rId703" ref="R30"/>
    <hyperlink r:id="rId704" ref="T30"/>
    <hyperlink r:id="rId705" ref="V30"/>
    <hyperlink r:id="rId706" ref="X30"/>
    <hyperlink r:id="rId707" ref="Z30"/>
    <hyperlink r:id="rId708" ref="AB30"/>
    <hyperlink r:id="rId709" ref="AD30"/>
    <hyperlink r:id="rId710" ref="AF30"/>
    <hyperlink r:id="rId711" ref="AH30"/>
    <hyperlink r:id="rId712" ref="AJ30"/>
    <hyperlink r:id="rId713" ref="AL30"/>
    <hyperlink r:id="rId714" ref="AN30"/>
    <hyperlink r:id="rId715" ref="AP30"/>
    <hyperlink r:id="rId716" ref="AR30"/>
    <hyperlink r:id="rId717" ref="AT30"/>
    <hyperlink r:id="rId718" ref="AV30"/>
    <hyperlink r:id="rId719" ref="AX30"/>
    <hyperlink r:id="rId720" ref="AZ30"/>
    <hyperlink r:id="rId721" location="Humandrill" ref="BB30"/>
    <hyperlink r:id="rId722" ref="BD30"/>
    <hyperlink r:id="rId723" ref="BH30"/>
    <hyperlink r:id="rId724" ref="BJ30"/>
    <hyperlink r:id="rId725" ref="BL30"/>
    <hyperlink r:id="rId726" ref="BN30"/>
    <hyperlink r:id="rId727" ref="BP30"/>
    <hyperlink r:id="rId728" ref="BR30"/>
    <hyperlink r:id="rId729" ref="BT30"/>
    <hyperlink r:id="rId730" ref="D31"/>
    <hyperlink r:id="rId731" ref="F31"/>
    <hyperlink r:id="rId732" ref="H31"/>
    <hyperlink r:id="rId733" ref="J31"/>
    <hyperlink r:id="rId734" ref="L31"/>
    <hyperlink r:id="rId735" ref="N31"/>
    <hyperlink r:id="rId736" ref="R31"/>
    <hyperlink r:id="rId737" ref="T31"/>
    <hyperlink r:id="rId738" ref="V31"/>
    <hyperlink r:id="rId739" ref="X31"/>
    <hyperlink r:id="rId740" ref="Z31"/>
    <hyperlink r:id="rId741" ref="AB31"/>
    <hyperlink r:id="rId742" ref="AD31"/>
    <hyperlink r:id="rId743" ref="AF31"/>
    <hyperlink r:id="rId744" ref="AJ31"/>
    <hyperlink r:id="rId745" ref="AL31"/>
    <hyperlink r:id="rId746" ref="AN31"/>
    <hyperlink r:id="rId747" ref="AP31"/>
    <hyperlink r:id="rId748" ref="AR31"/>
    <hyperlink r:id="rId749" ref="AT31"/>
    <hyperlink r:id="rId750" ref="AV31"/>
    <hyperlink r:id="rId751" ref="AX31"/>
    <hyperlink r:id="rId752" ref="BB31"/>
    <hyperlink r:id="rId753" ref="BD31"/>
    <hyperlink r:id="rId754" ref="BH31"/>
    <hyperlink r:id="rId755" ref="BJ31"/>
    <hyperlink r:id="rId756" ref="BL31"/>
    <hyperlink r:id="rId757" ref="BN31"/>
    <hyperlink r:id="rId758" ref="BP31"/>
    <hyperlink r:id="rId759" ref="BR31"/>
    <hyperlink r:id="rId760" ref="BT31"/>
    <hyperlink r:id="rId761" ref="D32"/>
    <hyperlink r:id="rId762" ref="F32"/>
    <hyperlink r:id="rId763" ref="H32"/>
    <hyperlink r:id="rId764" ref="J32"/>
    <hyperlink r:id="rId765" ref="L32"/>
    <hyperlink r:id="rId766" ref="N32"/>
    <hyperlink r:id="rId767" ref="R32"/>
    <hyperlink r:id="rId768" ref="T32"/>
    <hyperlink r:id="rId769" ref="V32"/>
    <hyperlink r:id="rId770" ref="X32"/>
    <hyperlink r:id="rId771" ref="Z32"/>
    <hyperlink r:id="rId772" ref="AB32"/>
    <hyperlink r:id="rId773" ref="AD32"/>
    <hyperlink r:id="rId774" ref="AF32"/>
    <hyperlink r:id="rId775" ref="AJ32"/>
    <hyperlink r:id="rId776" ref="AL32"/>
    <hyperlink r:id="rId777" ref="AN32"/>
    <hyperlink r:id="rId778" ref="AP32"/>
    <hyperlink r:id="rId779" ref="AR32"/>
    <hyperlink r:id="rId780" ref="AT32"/>
    <hyperlink r:id="rId781" ref="AV32"/>
    <hyperlink r:id="rId782" ref="AX32"/>
    <hyperlink r:id="rId783" location="King_Bulls" ref="BB32"/>
    <hyperlink r:id="rId784" ref="BD32"/>
    <hyperlink r:id="rId785" ref="BH32"/>
    <hyperlink r:id="rId786" ref="BJ32"/>
    <hyperlink r:id="rId787" ref="BL32"/>
    <hyperlink r:id="rId788" ref="BN32"/>
    <hyperlink r:id="rId789" ref="BP32"/>
    <hyperlink r:id="rId790" ref="BR32"/>
    <hyperlink r:id="rId791" ref="BT32"/>
    <hyperlink r:id="rId792" ref="D33"/>
    <hyperlink r:id="rId793" ref="F33"/>
    <hyperlink r:id="rId794" ref="H33"/>
    <hyperlink r:id="rId795" ref="J33"/>
    <hyperlink r:id="rId796" ref="L33"/>
    <hyperlink r:id="rId797" ref="N33"/>
    <hyperlink r:id="rId798" ref="R33"/>
    <hyperlink r:id="rId799" ref="T33"/>
    <hyperlink r:id="rId800" ref="V33"/>
    <hyperlink r:id="rId801" ref="X33"/>
    <hyperlink r:id="rId802" ref="Z33"/>
    <hyperlink r:id="rId803" ref="AB33"/>
    <hyperlink r:id="rId804" ref="AD33"/>
    <hyperlink r:id="rId805" ref="AF33"/>
    <hyperlink r:id="rId806" ref="AJ33"/>
    <hyperlink r:id="rId807" ref="AL33"/>
    <hyperlink r:id="rId808" ref="AN33"/>
    <hyperlink r:id="rId809" ref="AP33"/>
    <hyperlink r:id="rId810" ref="AT33"/>
    <hyperlink r:id="rId811" ref="AV33"/>
    <hyperlink r:id="rId812" ref="AX33"/>
    <hyperlink r:id="rId813" ref="BB33"/>
    <hyperlink r:id="rId814" ref="BD33"/>
    <hyperlink r:id="rId815" ref="BH33"/>
    <hyperlink r:id="rId816" ref="BJ33"/>
    <hyperlink r:id="rId817" ref="BL33"/>
    <hyperlink r:id="rId818" ref="BN33"/>
    <hyperlink r:id="rId819" ref="BP33"/>
    <hyperlink r:id="rId820" ref="BR33"/>
    <hyperlink r:id="rId821" ref="BT33"/>
    <hyperlink r:id="rId822" ref="D34"/>
    <hyperlink r:id="rId823" ref="F34"/>
    <hyperlink r:id="rId824" ref="H34"/>
    <hyperlink r:id="rId825" ref="J34"/>
    <hyperlink r:id="rId826" ref="L34"/>
    <hyperlink r:id="rId827" ref="N34"/>
    <hyperlink r:id="rId828" ref="R34"/>
    <hyperlink r:id="rId829" ref="T34"/>
    <hyperlink r:id="rId830" ref="V34"/>
    <hyperlink r:id="rId831" ref="X34"/>
    <hyperlink r:id="rId832" ref="Z34"/>
    <hyperlink r:id="rId833" ref="AB34"/>
    <hyperlink r:id="rId834" ref="AD34"/>
    <hyperlink r:id="rId835" ref="AF34"/>
    <hyperlink r:id="rId836" ref="AJ34"/>
    <hyperlink r:id="rId837" ref="AL34"/>
    <hyperlink r:id="rId838" ref="AN34"/>
    <hyperlink r:id="rId839" ref="AP34"/>
    <hyperlink r:id="rId840" ref="AT34"/>
    <hyperlink r:id="rId841" ref="AV34"/>
    <hyperlink r:id="rId842" ref="AX34"/>
    <hyperlink r:id="rId843" ref="BB34"/>
    <hyperlink r:id="rId844" ref="BD34"/>
    <hyperlink r:id="rId845" ref="BH34"/>
    <hyperlink r:id="rId846" ref="BJ34"/>
    <hyperlink r:id="rId847" ref="BL34"/>
    <hyperlink r:id="rId848" ref="BN34"/>
    <hyperlink r:id="rId849" ref="BP34"/>
    <hyperlink r:id="rId850" ref="BR34"/>
    <hyperlink r:id="rId851" ref="BT34"/>
    <hyperlink r:id="rId852" ref="D35"/>
    <hyperlink r:id="rId853" ref="F35"/>
    <hyperlink r:id="rId854" ref="H35"/>
    <hyperlink r:id="rId855" ref="J35"/>
    <hyperlink r:id="rId856" ref="L35"/>
    <hyperlink r:id="rId857" ref="N35"/>
    <hyperlink r:id="rId858" ref="R35"/>
    <hyperlink r:id="rId859" ref="T35"/>
    <hyperlink r:id="rId860" ref="V35"/>
    <hyperlink r:id="rId861" ref="X35"/>
    <hyperlink r:id="rId862" ref="Z35"/>
    <hyperlink r:id="rId863" ref="AB35"/>
    <hyperlink r:id="rId864" ref="AD35"/>
    <hyperlink r:id="rId865" ref="AF35"/>
    <hyperlink r:id="rId866" ref="AJ35"/>
    <hyperlink r:id="rId867" ref="AL35"/>
    <hyperlink r:id="rId868" ref="AN35"/>
    <hyperlink r:id="rId869" ref="AP35"/>
    <hyperlink r:id="rId870" ref="AT35"/>
    <hyperlink r:id="rId871" ref="AV35"/>
    <hyperlink r:id="rId872" ref="AX35"/>
    <hyperlink r:id="rId873" location="Komashika" ref="BB35"/>
    <hyperlink r:id="rId874" ref="BD35"/>
    <hyperlink r:id="rId875" ref="BH35"/>
    <hyperlink r:id="rId876" ref="BJ35"/>
    <hyperlink r:id="rId877" ref="BL35"/>
    <hyperlink r:id="rId878" ref="BN35"/>
    <hyperlink r:id="rId879" ref="BP35"/>
    <hyperlink r:id="rId880" ref="BR35"/>
    <hyperlink r:id="rId881" ref="BT35"/>
    <hyperlink r:id="rId882" ref="D36"/>
    <hyperlink r:id="rId883" ref="F36"/>
    <hyperlink r:id="rId884" ref="H36"/>
    <hyperlink r:id="rId885" ref="J36"/>
    <hyperlink r:id="rId886" ref="L36"/>
    <hyperlink r:id="rId887" ref="N36"/>
    <hyperlink r:id="rId888" ref="R36"/>
    <hyperlink r:id="rId889" ref="T36"/>
    <hyperlink r:id="rId890" ref="V36"/>
    <hyperlink r:id="rId891" ref="X36"/>
    <hyperlink r:id="rId892" ref="Z36"/>
    <hyperlink r:id="rId893" ref="AB36"/>
    <hyperlink r:id="rId894" ref="AD36"/>
    <hyperlink r:id="rId895" ref="AF36"/>
    <hyperlink r:id="rId896" ref="AJ36"/>
    <hyperlink r:id="rId897" ref="AL36"/>
    <hyperlink r:id="rId898" ref="AN36"/>
    <hyperlink r:id="rId899" ref="AP36"/>
    <hyperlink r:id="rId900" ref="AT36"/>
    <hyperlink r:id="rId901" ref="AV36"/>
    <hyperlink r:id="rId902" ref="AX36"/>
    <hyperlink r:id="rId903" location="Komatori" ref="BB36"/>
    <hyperlink r:id="rId904" ref="BD36"/>
    <hyperlink r:id="rId905" ref="BH36"/>
    <hyperlink r:id="rId906" ref="BJ36"/>
    <hyperlink r:id="rId907" ref="BL36"/>
    <hyperlink r:id="rId908" ref="BN36"/>
    <hyperlink r:id="rId909" ref="BP36"/>
    <hyperlink r:id="rId910" ref="BR36"/>
    <hyperlink r:id="rId911" ref="BT36"/>
    <hyperlink r:id="rId912" ref="D37"/>
    <hyperlink r:id="rId913" ref="F37"/>
    <hyperlink r:id="rId914" ref="H37"/>
    <hyperlink r:id="rId915" ref="J37"/>
    <hyperlink r:id="rId916" ref="L37"/>
    <hyperlink r:id="rId917" ref="N37"/>
    <hyperlink r:id="rId918" ref="R37"/>
    <hyperlink r:id="rId919" ref="T37"/>
    <hyperlink r:id="rId920" ref="V37"/>
    <hyperlink r:id="rId921" ref="X37"/>
    <hyperlink r:id="rId922" ref="Z37"/>
    <hyperlink r:id="rId923" ref="AB37"/>
    <hyperlink r:id="rId924" ref="AD37"/>
    <hyperlink r:id="rId925" ref="AF37"/>
    <hyperlink r:id="rId926" ref="AJ37"/>
    <hyperlink r:id="rId927" ref="AL37"/>
    <hyperlink r:id="rId928" ref="AN37"/>
    <hyperlink r:id="rId929" ref="AP37"/>
    <hyperlink r:id="rId930" ref="AT37"/>
    <hyperlink r:id="rId931" ref="AV37"/>
    <hyperlink r:id="rId932" ref="AX37"/>
    <hyperlink r:id="rId933" location="Kraken" ref="BB37"/>
    <hyperlink r:id="rId934" ref="BD37"/>
    <hyperlink r:id="rId935" ref="BH37"/>
    <hyperlink r:id="rId936" ref="BJ37"/>
    <hyperlink r:id="rId937" ref="BL37"/>
    <hyperlink r:id="rId938" ref="BP37"/>
    <hyperlink r:id="rId939" ref="BR37"/>
    <hyperlink r:id="rId940" ref="BT37"/>
    <hyperlink r:id="rId941" ref="D38"/>
    <hyperlink r:id="rId942" ref="F38"/>
    <hyperlink r:id="rId943" ref="H38"/>
    <hyperlink r:id="rId944" ref="J38"/>
    <hyperlink r:id="rId945" ref="L38"/>
    <hyperlink r:id="rId946" ref="N38"/>
    <hyperlink r:id="rId947" ref="R38"/>
    <hyperlink r:id="rId948" ref="T38"/>
    <hyperlink r:id="rId949" ref="V38"/>
    <hyperlink r:id="rId950" ref="X38"/>
    <hyperlink r:id="rId951" ref="Z38"/>
    <hyperlink r:id="rId952" ref="AB38"/>
    <hyperlink r:id="rId953" ref="AD38"/>
    <hyperlink r:id="rId954" ref="AF38"/>
    <hyperlink r:id="rId955" ref="AJ38"/>
    <hyperlink r:id="rId956" ref="AL38"/>
    <hyperlink r:id="rId957" ref="AN38"/>
    <hyperlink r:id="rId958" ref="AP38"/>
    <hyperlink r:id="rId959" ref="AT38"/>
    <hyperlink r:id="rId960" ref="AV38"/>
    <hyperlink r:id="rId961" ref="AX38"/>
    <hyperlink r:id="rId962" location="Kung-Fu_Dugongs" ref="BB38"/>
    <hyperlink r:id="rId963" ref="BD38"/>
    <hyperlink r:id="rId964" ref="BH38"/>
    <hyperlink r:id="rId965" ref="BJ38"/>
    <hyperlink r:id="rId966" ref="BL38"/>
    <hyperlink r:id="rId967" ref="BP38"/>
    <hyperlink r:id="rId968" ref="BR38"/>
    <hyperlink r:id="rId969" ref="D39"/>
    <hyperlink r:id="rId970" ref="F39"/>
    <hyperlink r:id="rId971" ref="H39"/>
    <hyperlink r:id="rId972" ref="J39"/>
    <hyperlink r:id="rId973" ref="L39"/>
    <hyperlink r:id="rId974" ref="N39"/>
    <hyperlink r:id="rId975" ref="R39"/>
    <hyperlink r:id="rId976" ref="T39"/>
    <hyperlink r:id="rId977" ref="V39"/>
    <hyperlink r:id="rId978" ref="X39"/>
    <hyperlink r:id="rId979" ref="Z39"/>
    <hyperlink r:id="rId980" ref="AB39"/>
    <hyperlink r:id="rId981" ref="AD39"/>
    <hyperlink r:id="rId982" ref="AF39"/>
    <hyperlink r:id="rId983" ref="AJ39"/>
    <hyperlink r:id="rId984" ref="AL39"/>
    <hyperlink r:id="rId985" ref="AN39"/>
    <hyperlink r:id="rId986" ref="AP39"/>
    <hyperlink r:id="rId987" ref="AT39"/>
    <hyperlink r:id="rId988" ref="AV39"/>
    <hyperlink r:id="rId989" ref="AX39"/>
    <hyperlink r:id="rId990" location="Lapahn" ref="BB39"/>
    <hyperlink r:id="rId991" ref="BD39"/>
    <hyperlink r:id="rId992" ref="BH39"/>
    <hyperlink r:id="rId993" ref="BJ39"/>
    <hyperlink r:id="rId994" ref="BL39"/>
    <hyperlink r:id="rId995" ref="BP39"/>
    <hyperlink r:id="rId996" ref="BR39"/>
    <hyperlink r:id="rId997" ref="BT39"/>
    <hyperlink r:id="rId998" ref="D40"/>
    <hyperlink r:id="rId999" ref="F40"/>
    <hyperlink r:id="rId1000" ref="H40"/>
    <hyperlink r:id="rId1001" ref="J40"/>
    <hyperlink r:id="rId1002" ref="L40"/>
    <hyperlink r:id="rId1003" ref="N40"/>
    <hyperlink r:id="rId1004" ref="R40"/>
    <hyperlink r:id="rId1005" ref="T40"/>
    <hyperlink r:id="rId1006" ref="V40"/>
    <hyperlink r:id="rId1007" ref="X40"/>
    <hyperlink r:id="rId1008" ref="Z40"/>
    <hyperlink r:id="rId1009" ref="AB40"/>
    <hyperlink r:id="rId1010" ref="AD40"/>
    <hyperlink r:id="rId1011" ref="AF40"/>
    <hyperlink r:id="rId1012" ref="AJ40"/>
    <hyperlink r:id="rId1013" ref="AL40"/>
    <hyperlink r:id="rId1014" ref="AN40"/>
    <hyperlink r:id="rId1015" ref="AP40"/>
    <hyperlink r:id="rId1016" ref="AT40"/>
    <hyperlink r:id="rId1017" ref="AV40"/>
    <hyperlink r:id="rId1018" ref="AX40"/>
    <hyperlink r:id="rId1019" location="Linear_Fox" ref="BB40"/>
    <hyperlink r:id="rId1020" ref="BD40"/>
    <hyperlink r:id="rId1021" ref="BH40"/>
    <hyperlink r:id="rId1022" ref="BJ40"/>
    <hyperlink r:id="rId1023" ref="BP40"/>
    <hyperlink r:id="rId1024" ref="BT40"/>
    <hyperlink r:id="rId1025" ref="D41"/>
    <hyperlink r:id="rId1026" ref="F41"/>
    <hyperlink r:id="rId1027" ref="H41"/>
    <hyperlink r:id="rId1028" ref="J41"/>
    <hyperlink r:id="rId1029" ref="L41"/>
    <hyperlink r:id="rId1030" ref="N41"/>
    <hyperlink r:id="rId1031" ref="R41"/>
    <hyperlink r:id="rId1032" ref="T41"/>
    <hyperlink r:id="rId1033" ref="V41"/>
    <hyperlink r:id="rId1034" ref="X41"/>
    <hyperlink r:id="rId1035" ref="Z41"/>
    <hyperlink r:id="rId1036" ref="AB41"/>
    <hyperlink r:id="rId1037" ref="AD41"/>
    <hyperlink r:id="rId1038" ref="AF41"/>
    <hyperlink r:id="rId1039" ref="AL41"/>
    <hyperlink r:id="rId1040" ref="AN41"/>
    <hyperlink r:id="rId1041" ref="AP41"/>
    <hyperlink r:id="rId1042" ref="AT41"/>
    <hyperlink r:id="rId1043" ref="AV41"/>
    <hyperlink r:id="rId1044" ref="AX41"/>
    <hyperlink r:id="rId1045" ref="BB41"/>
    <hyperlink r:id="rId1046" ref="BD41"/>
    <hyperlink r:id="rId1047" ref="BH41"/>
    <hyperlink r:id="rId1048" ref="BJ41"/>
    <hyperlink r:id="rId1049" ref="BP41"/>
    <hyperlink r:id="rId1050" ref="BT41"/>
    <hyperlink r:id="rId1051" ref="D42"/>
    <hyperlink r:id="rId1052" ref="F42"/>
    <hyperlink r:id="rId1053" ref="H42"/>
    <hyperlink r:id="rId1054" ref="J42"/>
    <hyperlink r:id="rId1055" ref="L42"/>
    <hyperlink r:id="rId1056" ref="N42"/>
    <hyperlink r:id="rId1057" ref="R42"/>
    <hyperlink r:id="rId1058" ref="T42"/>
    <hyperlink r:id="rId1059" ref="V42"/>
    <hyperlink r:id="rId1060" ref="X42"/>
    <hyperlink r:id="rId1061" ref="Z42"/>
    <hyperlink r:id="rId1062" ref="AB42"/>
    <hyperlink r:id="rId1063" ref="AD42"/>
    <hyperlink r:id="rId1064" ref="AF42"/>
    <hyperlink r:id="rId1065" ref="AL42"/>
    <hyperlink r:id="rId1066" ref="AN42"/>
    <hyperlink r:id="rId1067" ref="AP42"/>
    <hyperlink r:id="rId1068" ref="AT42"/>
    <hyperlink r:id="rId1069" ref="AV42"/>
    <hyperlink r:id="rId1070" ref="AX42"/>
    <hyperlink r:id="rId1071" location="Naitamie-Norida_Elephant" ref="BB42"/>
    <hyperlink r:id="rId1072" ref="BD42"/>
    <hyperlink r:id="rId1073" ref="BH42"/>
    <hyperlink r:id="rId1074" ref="BJ42"/>
    <hyperlink r:id="rId1075" ref="BP42"/>
    <hyperlink r:id="rId1076" ref="BT42"/>
    <hyperlink r:id="rId1077" ref="D43"/>
    <hyperlink r:id="rId1078" ref="F43"/>
    <hyperlink r:id="rId1079" ref="H43"/>
    <hyperlink r:id="rId1080" ref="J43"/>
    <hyperlink r:id="rId1081" ref="L43"/>
    <hyperlink r:id="rId1082" ref="N43"/>
    <hyperlink r:id="rId1083" ref="R43"/>
    <hyperlink r:id="rId1084" ref="T43"/>
    <hyperlink r:id="rId1085" ref="V43"/>
    <hyperlink r:id="rId1086" ref="X43"/>
    <hyperlink r:id="rId1087" ref="Z43"/>
    <hyperlink r:id="rId1088" ref="AB43"/>
    <hyperlink r:id="rId1089" ref="AD43"/>
    <hyperlink r:id="rId1090" ref="AF43"/>
    <hyperlink r:id="rId1091" ref="AL43"/>
    <hyperlink r:id="rId1092" ref="AN43"/>
    <hyperlink r:id="rId1093" ref="AP43"/>
    <hyperlink r:id="rId1094" ref="AT43"/>
    <hyperlink r:id="rId1095" ref="AV43"/>
    <hyperlink r:id="rId1096" ref="AX43"/>
    <hyperlink r:id="rId1097" location="News_Coo" ref="BB43"/>
    <hyperlink r:id="rId1098" ref="BD43"/>
    <hyperlink r:id="rId1099" ref="BH43"/>
    <hyperlink r:id="rId1100" ref="BJ43"/>
    <hyperlink r:id="rId1101" ref="BP43"/>
    <hyperlink r:id="rId1102" ref="BT43"/>
    <hyperlink r:id="rId1103" ref="D44"/>
    <hyperlink r:id="rId1104" ref="F44"/>
    <hyperlink r:id="rId1105" ref="H44"/>
    <hyperlink r:id="rId1106" ref="J44"/>
    <hyperlink r:id="rId1107" ref="L44"/>
    <hyperlink r:id="rId1108" ref="N44"/>
    <hyperlink r:id="rId1109" ref="R44"/>
    <hyperlink r:id="rId1110" ref="T44"/>
    <hyperlink r:id="rId1111" ref="V44"/>
    <hyperlink r:id="rId1112" ref="X44"/>
    <hyperlink r:id="rId1113" ref="Z44"/>
    <hyperlink r:id="rId1114" ref="AB44"/>
    <hyperlink r:id="rId1115" ref="AD44"/>
    <hyperlink r:id="rId1116" ref="AF44"/>
    <hyperlink r:id="rId1117" ref="AL44"/>
    <hyperlink r:id="rId1118" ref="AN44"/>
    <hyperlink r:id="rId1119" location="Final_Fantasy_IX" ref="AP44"/>
    <hyperlink r:id="rId1120" ref="AT44"/>
    <hyperlink r:id="rId1121" ref="AV44"/>
    <hyperlink r:id="rId1122" ref="AX44"/>
    <hyperlink r:id="rId1123" location="Octopus_Balloon" ref="BB44"/>
    <hyperlink r:id="rId1124" ref="BD44"/>
    <hyperlink r:id="rId1125" ref="BH44"/>
    <hyperlink r:id="rId1126" ref="BJ44"/>
    <hyperlink r:id="rId1127" ref="BP44"/>
    <hyperlink r:id="rId1128" ref="BT44"/>
    <hyperlink r:id="rId1129" ref="D45"/>
    <hyperlink r:id="rId1130" ref="F45"/>
    <hyperlink r:id="rId1131" ref="H45"/>
    <hyperlink r:id="rId1132" ref="J45"/>
    <hyperlink r:id="rId1133" ref="L45"/>
    <hyperlink r:id="rId1134" ref="N45"/>
    <hyperlink r:id="rId1135" ref="R45"/>
    <hyperlink r:id="rId1136" ref="T45"/>
    <hyperlink r:id="rId1137" ref="V45"/>
    <hyperlink r:id="rId1138" ref="X45"/>
    <hyperlink r:id="rId1139" ref="Z45"/>
    <hyperlink r:id="rId1140" ref="AB45"/>
    <hyperlink r:id="rId1141" ref="AD45"/>
    <hyperlink r:id="rId1142" ref="AF45"/>
    <hyperlink r:id="rId1143" ref="AL45"/>
    <hyperlink r:id="rId1144" ref="AN45"/>
    <hyperlink r:id="rId1145" ref="AP45"/>
    <hyperlink r:id="rId1146" ref="AT45"/>
    <hyperlink r:id="rId1147" ref="AV45"/>
    <hyperlink r:id="rId1148" ref="AX45"/>
    <hyperlink r:id="rId1149" location="Panda_Shark" ref="BB45"/>
    <hyperlink r:id="rId1150" ref="BD45"/>
    <hyperlink r:id="rId1151" ref="BH45"/>
    <hyperlink r:id="rId1152" ref="BJ45"/>
    <hyperlink r:id="rId1153" ref="BP45"/>
    <hyperlink r:id="rId1154" ref="BT45"/>
    <hyperlink r:id="rId1155" ref="D46"/>
    <hyperlink r:id="rId1156" ref="F46"/>
    <hyperlink r:id="rId1157" ref="H46"/>
    <hyperlink r:id="rId1158" ref="J46"/>
    <hyperlink r:id="rId1159" ref="L46"/>
    <hyperlink r:id="rId1160" ref="N46"/>
    <hyperlink r:id="rId1161" ref="R46"/>
    <hyperlink r:id="rId1162" ref="T46"/>
    <hyperlink r:id="rId1163" ref="V46"/>
    <hyperlink r:id="rId1164" ref="X46"/>
    <hyperlink r:id="rId1165" ref="Z46"/>
    <hyperlink r:id="rId1166" ref="AB46"/>
    <hyperlink r:id="rId1167" ref="AD46"/>
    <hyperlink r:id="rId1168" ref="AF46"/>
    <hyperlink r:id="rId1169" ref="AL46"/>
    <hyperlink r:id="rId1170" ref="AN46"/>
    <hyperlink r:id="rId1171" ref="AP46"/>
    <hyperlink r:id="rId1172" ref="AT46"/>
    <hyperlink r:id="rId1173" ref="AV46"/>
    <hyperlink r:id="rId1174" ref="BB46"/>
    <hyperlink r:id="rId1175" ref="BD46"/>
    <hyperlink r:id="rId1176" ref="BH46"/>
    <hyperlink r:id="rId1177" ref="BJ46"/>
    <hyperlink r:id="rId1178" ref="BP46"/>
    <hyperlink r:id="rId1179" ref="BT46"/>
    <hyperlink r:id="rId1180" ref="D47"/>
    <hyperlink r:id="rId1181" ref="F47"/>
    <hyperlink r:id="rId1182" ref="H47"/>
    <hyperlink r:id="rId1183" ref="J47"/>
    <hyperlink r:id="rId1184" ref="L47"/>
    <hyperlink r:id="rId1185" ref="N47"/>
    <hyperlink r:id="rId1186" ref="R47"/>
    <hyperlink r:id="rId1187" ref="T47"/>
    <hyperlink r:id="rId1188" location="Related_enemies" ref="V47"/>
    <hyperlink r:id="rId1189" ref="X47"/>
    <hyperlink r:id="rId1190" ref="Z47"/>
    <hyperlink r:id="rId1191" ref="AB47"/>
    <hyperlink r:id="rId1192" ref="AD47"/>
    <hyperlink r:id="rId1193" ref="AF47"/>
    <hyperlink r:id="rId1194" ref="AL47"/>
    <hyperlink r:id="rId1195" ref="AN47"/>
    <hyperlink r:id="rId1196" location="Final_Fantasy_IX" ref="AP47"/>
    <hyperlink r:id="rId1197" ref="AT47"/>
    <hyperlink r:id="rId1198" ref="AV47"/>
    <hyperlink r:id="rId1199" ref="BB47"/>
    <hyperlink r:id="rId1200" ref="BD47"/>
    <hyperlink r:id="rId1201" ref="BH47"/>
    <hyperlink r:id="rId1202" ref="BJ47"/>
    <hyperlink r:id="rId1203" ref="BP47"/>
    <hyperlink r:id="rId1204" ref="BT47"/>
    <hyperlink r:id="rId1205" ref="D48"/>
    <hyperlink r:id="rId1206" ref="F48"/>
    <hyperlink r:id="rId1207" ref="H48"/>
    <hyperlink r:id="rId1208" ref="J48"/>
    <hyperlink r:id="rId1209" ref="L48"/>
    <hyperlink r:id="rId1210" ref="N48"/>
    <hyperlink r:id="rId1211" ref="R48"/>
    <hyperlink r:id="rId1212" ref="T48"/>
    <hyperlink r:id="rId1213" ref="V48"/>
    <hyperlink r:id="rId1214" ref="X48"/>
    <hyperlink r:id="rId1215" ref="Z48"/>
    <hyperlink r:id="rId1216" ref="AB48"/>
    <hyperlink r:id="rId1217" ref="AD48"/>
    <hyperlink r:id="rId1218" ref="AF48"/>
    <hyperlink r:id="rId1219" ref="AL48"/>
    <hyperlink r:id="rId1220" ref="AN48"/>
    <hyperlink r:id="rId1221" ref="AP48"/>
    <hyperlink r:id="rId1222" ref="AT48"/>
    <hyperlink r:id="rId1223" ref="AV48"/>
    <hyperlink r:id="rId1224" ref="BB48"/>
    <hyperlink r:id="rId1225" ref="BD48"/>
    <hyperlink r:id="rId1226" ref="BH48"/>
    <hyperlink r:id="rId1227" ref="BJ48"/>
    <hyperlink r:id="rId1228" ref="BP48"/>
    <hyperlink r:id="rId1229" ref="BT48"/>
    <hyperlink r:id="rId1230" ref="D49"/>
    <hyperlink r:id="rId1231" ref="F49"/>
    <hyperlink r:id="rId1232" ref="H49"/>
    <hyperlink r:id="rId1233" ref="J49"/>
    <hyperlink r:id="rId1234" ref="L49"/>
    <hyperlink r:id="rId1235" ref="N49"/>
    <hyperlink r:id="rId1236" ref="R49"/>
    <hyperlink r:id="rId1237" ref="T49"/>
    <hyperlink r:id="rId1238" ref="V49"/>
    <hyperlink r:id="rId1239" ref="X49"/>
    <hyperlink r:id="rId1240" ref="Z49"/>
    <hyperlink r:id="rId1241" ref="AB49"/>
    <hyperlink r:id="rId1242" ref="AD49"/>
    <hyperlink r:id="rId1243" ref="AF49"/>
    <hyperlink r:id="rId1244" ref="AL49"/>
    <hyperlink r:id="rId1245" ref="AP49"/>
    <hyperlink r:id="rId1246" ref="AT49"/>
    <hyperlink r:id="rId1247" ref="AV49"/>
    <hyperlink r:id="rId1248" ref="BB49"/>
    <hyperlink r:id="rId1249" ref="BD49"/>
    <hyperlink r:id="rId1250" ref="BH49"/>
    <hyperlink r:id="rId1251" ref="BJ49"/>
    <hyperlink r:id="rId1252" ref="BP49"/>
    <hyperlink r:id="rId1253" ref="BT49"/>
    <hyperlink r:id="rId1254" ref="D50"/>
    <hyperlink r:id="rId1255" ref="F50"/>
    <hyperlink r:id="rId1256" ref="H50"/>
    <hyperlink r:id="rId1257" ref="J50"/>
    <hyperlink r:id="rId1258" ref="L50"/>
    <hyperlink r:id="rId1259" ref="N50"/>
    <hyperlink r:id="rId1260" ref="R50"/>
    <hyperlink r:id="rId1261" ref="T50"/>
    <hyperlink r:id="rId1262" ref="V50"/>
    <hyperlink r:id="rId1263" ref="X50"/>
    <hyperlink r:id="rId1264" ref="Z50"/>
    <hyperlink r:id="rId1265" ref="AB50"/>
    <hyperlink r:id="rId1266" ref="AD50"/>
    <hyperlink r:id="rId1267" ref="AF50"/>
    <hyperlink r:id="rId1268" ref="AL50"/>
    <hyperlink r:id="rId1269" ref="AP50"/>
    <hyperlink r:id="rId1270" ref="AT50"/>
    <hyperlink r:id="rId1271" ref="AV50"/>
    <hyperlink r:id="rId1272" location="Sphinx" ref="BB50"/>
    <hyperlink r:id="rId1273" ref="BD50"/>
    <hyperlink r:id="rId1274" ref="BH50"/>
    <hyperlink r:id="rId1275" ref="BJ50"/>
    <hyperlink r:id="rId1276" ref="BP50"/>
    <hyperlink r:id="rId1277" ref="BT50"/>
    <hyperlink r:id="rId1278" ref="D51"/>
    <hyperlink r:id="rId1279" ref="F51"/>
    <hyperlink r:id="rId1280" ref="H51"/>
    <hyperlink r:id="rId1281" ref="J51"/>
    <hyperlink r:id="rId1282" ref="L51"/>
    <hyperlink r:id="rId1283" ref="N51"/>
    <hyperlink r:id="rId1284" ref="R51"/>
    <hyperlink r:id="rId1285" ref="T51"/>
    <hyperlink r:id="rId1286" ref="V51"/>
    <hyperlink r:id="rId1287" ref="X51"/>
    <hyperlink r:id="rId1288" ref="Z51"/>
    <hyperlink r:id="rId1289" ref="AB51"/>
    <hyperlink r:id="rId1290" ref="AD51"/>
    <hyperlink r:id="rId1291" ref="AF51"/>
    <hyperlink r:id="rId1292" ref="AL51"/>
    <hyperlink r:id="rId1293" location="Final_Fantasy_IX" ref="AP51"/>
    <hyperlink r:id="rId1294" ref="AT51"/>
    <hyperlink r:id="rId1295" ref="AV51"/>
    <hyperlink r:id="rId1296" ref="BB51"/>
    <hyperlink r:id="rId1297" ref="BD51"/>
    <hyperlink r:id="rId1298" ref="BH51"/>
    <hyperlink r:id="rId1299" ref="BJ51"/>
    <hyperlink r:id="rId1300" ref="BP51"/>
    <hyperlink r:id="rId1301" ref="BT51"/>
    <hyperlink r:id="rId1302" ref="D52"/>
    <hyperlink r:id="rId1303" ref="F52"/>
    <hyperlink r:id="rId1304" ref="H52"/>
    <hyperlink r:id="rId1305" ref="J52"/>
    <hyperlink r:id="rId1306" ref="L52"/>
    <hyperlink r:id="rId1307" ref="N52"/>
    <hyperlink r:id="rId1308" ref="R52"/>
    <hyperlink r:id="rId1309" ref="T52"/>
    <hyperlink r:id="rId1310" location="Related_enemies" ref="V52"/>
    <hyperlink r:id="rId1311" ref="X52"/>
    <hyperlink r:id="rId1312" ref="Z52"/>
    <hyperlink r:id="rId1313" ref="AB52"/>
    <hyperlink r:id="rId1314" ref="AD52"/>
    <hyperlink r:id="rId1315" ref="AF52"/>
    <hyperlink r:id="rId1316" ref="AL52"/>
    <hyperlink r:id="rId1317" ref="AP52"/>
    <hyperlink r:id="rId1318" ref="AT52"/>
    <hyperlink r:id="rId1319" ref="AV52"/>
    <hyperlink r:id="rId1320" location="Super-Express_Speedy_Shrimp" ref="BB52"/>
    <hyperlink r:id="rId1321" ref="BD52"/>
    <hyperlink r:id="rId1322" ref="BH52"/>
    <hyperlink r:id="rId1323" ref="BJ52"/>
    <hyperlink r:id="rId1324" ref="BP52"/>
    <hyperlink r:id="rId1325" ref="BT52"/>
    <hyperlink r:id="rId1326" ref="D53"/>
    <hyperlink r:id="rId1327" ref="F53"/>
    <hyperlink r:id="rId1328" ref="H53"/>
    <hyperlink r:id="rId1329" ref="J53"/>
    <hyperlink r:id="rId1330" ref="L53"/>
    <hyperlink r:id="rId1331" ref="N53"/>
    <hyperlink r:id="rId1332" ref="R53"/>
    <hyperlink r:id="rId1333" ref="T53"/>
    <hyperlink r:id="rId1334" ref="V53"/>
    <hyperlink r:id="rId1335" ref="X53"/>
    <hyperlink r:id="rId1336" ref="Z53"/>
    <hyperlink r:id="rId1337" ref="AB53"/>
    <hyperlink r:id="rId1338" ref="AD53"/>
    <hyperlink r:id="rId1339" ref="AF53"/>
    <hyperlink r:id="rId1340" ref="AL53"/>
    <hyperlink r:id="rId1341" ref="AP53"/>
    <hyperlink r:id="rId1342" ref="AT53"/>
    <hyperlink r:id="rId1343" ref="AV53"/>
    <hyperlink r:id="rId1344" location="Toramata" ref="BB53"/>
    <hyperlink r:id="rId1345" ref="BD53"/>
    <hyperlink r:id="rId1346" ref="BH53"/>
    <hyperlink r:id="rId1347" ref="BJ53"/>
    <hyperlink r:id="rId1348" ref="BP53"/>
    <hyperlink r:id="rId1349" ref="BT53"/>
    <hyperlink r:id="rId1350" ref="D54"/>
    <hyperlink r:id="rId1351" ref="F54"/>
    <hyperlink r:id="rId1352" ref="H54"/>
    <hyperlink r:id="rId1353" ref="J54"/>
    <hyperlink r:id="rId1354" ref="L54"/>
    <hyperlink r:id="rId1355" ref="N54"/>
    <hyperlink r:id="rId1356" ref="R54"/>
    <hyperlink r:id="rId1357" ref="T54"/>
    <hyperlink r:id="rId1358" ref="V54"/>
    <hyperlink r:id="rId1359" ref="X54"/>
    <hyperlink r:id="rId1360" ref="Z54"/>
    <hyperlink r:id="rId1361" ref="AB54"/>
    <hyperlink r:id="rId1362" ref="AD54"/>
    <hyperlink r:id="rId1363" ref="AF54"/>
    <hyperlink r:id="rId1364" ref="AL54"/>
    <hyperlink r:id="rId1365" ref="AP54"/>
    <hyperlink r:id="rId1366" ref="AT54"/>
    <hyperlink r:id="rId1367" ref="AV54"/>
    <hyperlink r:id="rId1368" location="Tsujigiri_Itachi" ref="BB54"/>
    <hyperlink r:id="rId1369" ref="BD54"/>
    <hyperlink r:id="rId1370" ref="BH54"/>
    <hyperlink r:id="rId1371" ref="BJ54"/>
    <hyperlink r:id="rId1372" ref="BP54"/>
    <hyperlink r:id="rId1373" ref="BT54"/>
    <hyperlink r:id="rId1374" ref="D55"/>
    <hyperlink r:id="rId1375" ref="F55"/>
    <hyperlink r:id="rId1376" ref="H55"/>
    <hyperlink r:id="rId1377" ref="J55"/>
    <hyperlink r:id="rId1378" ref="L55"/>
    <hyperlink r:id="rId1379" ref="N55"/>
    <hyperlink r:id="rId1380" ref="R55"/>
    <hyperlink r:id="rId1381" ref="T55"/>
    <hyperlink r:id="rId1382" ref="V55"/>
    <hyperlink r:id="rId1383" ref="X55"/>
    <hyperlink r:id="rId1384" ref="Z55"/>
    <hyperlink r:id="rId1385" ref="AB55"/>
    <hyperlink r:id="rId1386" ref="AD55"/>
    <hyperlink r:id="rId1387" ref="AF55"/>
    <hyperlink r:id="rId1388" ref="AL55"/>
    <hyperlink r:id="rId1389" ref="AP55"/>
    <hyperlink r:id="rId1390" ref="AT55"/>
    <hyperlink r:id="rId1391" ref="AV55"/>
    <hyperlink r:id="rId1392" location="White_Walkie" ref="BB55"/>
    <hyperlink r:id="rId1393" ref="BD55"/>
    <hyperlink r:id="rId1394" ref="BH55"/>
    <hyperlink r:id="rId1395" ref="BJ55"/>
    <hyperlink r:id="rId1396" ref="BP55"/>
    <hyperlink r:id="rId1397" ref="BT55"/>
    <hyperlink r:id="rId1398" ref="D56"/>
    <hyperlink r:id="rId1399" ref="F56"/>
    <hyperlink r:id="rId1400" ref="H56"/>
    <hyperlink r:id="rId1401" ref="J56"/>
    <hyperlink r:id="rId1402" ref="L56"/>
    <hyperlink r:id="rId1403" ref="N56"/>
    <hyperlink r:id="rId1404" ref="R56"/>
    <hyperlink r:id="rId1405" ref="T56"/>
    <hyperlink r:id="rId1406" ref="V56"/>
    <hyperlink r:id="rId1407" ref="X56"/>
    <hyperlink r:id="rId1408" ref="Z56"/>
    <hyperlink r:id="rId1409" ref="AB56"/>
    <hyperlink r:id="rId1410" ref="AD56"/>
    <hyperlink r:id="rId1411" ref="AF56"/>
    <hyperlink r:id="rId1412" ref="AL56"/>
    <hyperlink r:id="rId1413" location="Final_Fantasy_IV" ref="AP56"/>
    <hyperlink r:id="rId1414" ref="AT56"/>
    <hyperlink r:id="rId1415" ref="AV56"/>
    <hyperlink r:id="rId1416" location="Yagara_Bulls" ref="BB56"/>
    <hyperlink r:id="rId1417" ref="BD56"/>
    <hyperlink r:id="rId1418" ref="BH56"/>
    <hyperlink r:id="rId1419" ref="BJ56"/>
    <hyperlink r:id="rId1420" ref="BP56"/>
    <hyperlink r:id="rId1421" ref="BT56"/>
    <hyperlink r:id="rId1422" ref="D57"/>
    <hyperlink r:id="rId1423" ref="F57"/>
    <hyperlink r:id="rId1424" ref="H57"/>
    <hyperlink r:id="rId1425" ref="J57"/>
    <hyperlink r:id="rId1426" ref="L57"/>
    <hyperlink r:id="rId1427" ref="N57"/>
    <hyperlink r:id="rId1428" ref="R57"/>
    <hyperlink r:id="rId1429" ref="T57"/>
    <hyperlink r:id="rId1430" ref="V57"/>
    <hyperlink r:id="rId1431" ref="X57"/>
    <hyperlink r:id="rId1432" ref="Z57"/>
    <hyperlink r:id="rId1433" ref="AB57"/>
    <hyperlink r:id="rId1434" ref="AD57"/>
    <hyperlink r:id="rId1435" ref="AF57"/>
    <hyperlink r:id="rId1436" ref="AL57"/>
    <hyperlink r:id="rId1437" ref="AP57"/>
    <hyperlink r:id="rId1438" ref="AT57"/>
    <hyperlink r:id="rId1439" ref="AV57"/>
    <hyperlink r:id="rId1440" location="Zarley_Davidson" ref="BB57"/>
    <hyperlink r:id="rId1441" ref="BD57"/>
    <hyperlink r:id="rId1442" ref="BH57"/>
    <hyperlink r:id="rId1443" ref="BJ57"/>
    <hyperlink r:id="rId1444" ref="BP57"/>
    <hyperlink r:id="rId1445" ref="BT57"/>
    <hyperlink r:id="rId1446" ref="D58"/>
    <hyperlink r:id="rId1447" ref="F58"/>
    <hyperlink r:id="rId1448" ref="H58"/>
    <hyperlink r:id="rId1449" ref="J58"/>
    <hyperlink r:id="rId1450" ref="L58"/>
    <hyperlink r:id="rId1451" ref="N58"/>
    <hyperlink r:id="rId1452" ref="R58"/>
    <hyperlink r:id="rId1453" ref="T58"/>
    <hyperlink r:id="rId1454" ref="V58"/>
    <hyperlink r:id="rId1455" ref="X58"/>
    <hyperlink r:id="rId1456" ref="Z58"/>
    <hyperlink r:id="rId1457" ref="AB58"/>
    <hyperlink r:id="rId1458" ref="AD58"/>
    <hyperlink r:id="rId1459" ref="AF58"/>
    <hyperlink r:id="rId1460" ref="AL58"/>
    <hyperlink r:id="rId1461" ref="AP58"/>
    <hyperlink r:id="rId1462" ref="AT58"/>
    <hyperlink r:id="rId1463" ref="AV58"/>
    <hyperlink r:id="rId1464" ref="BB58"/>
    <hyperlink r:id="rId1465" ref="BD58"/>
    <hyperlink r:id="rId1466" ref="BH58"/>
    <hyperlink r:id="rId1467" ref="BJ58"/>
    <hyperlink r:id="rId1468" ref="BP58"/>
    <hyperlink r:id="rId1469" ref="BT58"/>
    <hyperlink r:id="rId1470" ref="D59"/>
    <hyperlink r:id="rId1471" ref="F59"/>
    <hyperlink r:id="rId1472" ref="H59"/>
    <hyperlink r:id="rId1473" ref="J59"/>
    <hyperlink r:id="rId1474" ref="L59"/>
    <hyperlink r:id="rId1475" ref="N59"/>
    <hyperlink r:id="rId1476" ref="R59"/>
    <hyperlink r:id="rId1477" ref="T59"/>
    <hyperlink r:id="rId1478" ref="V59"/>
    <hyperlink r:id="rId1479" ref="X59"/>
    <hyperlink r:id="rId1480" ref="Z59"/>
    <hyperlink r:id="rId1481" ref="AB59"/>
    <hyperlink r:id="rId1482" ref="AD59"/>
    <hyperlink r:id="rId1483" ref="AF59"/>
    <hyperlink r:id="rId1484" ref="AL59"/>
    <hyperlink r:id="rId1485" ref="AP59"/>
    <hyperlink r:id="rId1486" ref="AT59"/>
    <hyperlink r:id="rId1487" ref="AV59"/>
    <hyperlink r:id="rId1488" ref="BB59"/>
    <hyperlink r:id="rId1489" ref="BD59"/>
    <hyperlink r:id="rId1490" ref="BH59"/>
    <hyperlink r:id="rId1491" ref="BJ59"/>
    <hyperlink r:id="rId1492" ref="BP59"/>
    <hyperlink r:id="rId1493" ref="BT59"/>
    <hyperlink r:id="rId1494" ref="D60"/>
    <hyperlink r:id="rId1495" ref="F60"/>
    <hyperlink r:id="rId1496" ref="H60"/>
    <hyperlink r:id="rId1497" ref="J60"/>
    <hyperlink r:id="rId1498" ref="L60"/>
    <hyperlink r:id="rId1499" ref="N60"/>
    <hyperlink r:id="rId1500" ref="R60"/>
    <hyperlink r:id="rId1501" ref="T60"/>
    <hyperlink r:id="rId1502" ref="V60"/>
    <hyperlink r:id="rId1503" ref="X60"/>
    <hyperlink r:id="rId1504" ref="Z60"/>
    <hyperlink r:id="rId1505" ref="AB60"/>
    <hyperlink r:id="rId1506" ref="AD60"/>
    <hyperlink r:id="rId1507" ref="AF60"/>
    <hyperlink r:id="rId1508" ref="AL60"/>
    <hyperlink r:id="rId1509" ref="AP60"/>
    <hyperlink r:id="rId1510" ref="AV60"/>
    <hyperlink r:id="rId1511" ref="BD60"/>
    <hyperlink r:id="rId1512" ref="BH60"/>
    <hyperlink r:id="rId1513" ref="BJ60"/>
    <hyperlink r:id="rId1514" ref="BT60"/>
    <hyperlink r:id="rId1515" ref="D61"/>
    <hyperlink r:id="rId1516" ref="F61"/>
    <hyperlink r:id="rId1517" ref="H61"/>
    <hyperlink r:id="rId1518" ref="J61"/>
    <hyperlink r:id="rId1519" ref="L61"/>
    <hyperlink r:id="rId1520" ref="N61"/>
    <hyperlink r:id="rId1521" ref="R61"/>
    <hyperlink r:id="rId1522" ref="T61"/>
    <hyperlink r:id="rId1523" ref="V61"/>
    <hyperlink r:id="rId1524" ref="X61"/>
    <hyperlink r:id="rId1525" ref="Z61"/>
    <hyperlink r:id="rId1526" ref="AB61"/>
    <hyperlink r:id="rId1527" ref="AD61"/>
    <hyperlink r:id="rId1528" ref="AF61"/>
    <hyperlink r:id="rId1529" ref="AL61"/>
    <hyperlink r:id="rId1530" ref="AP61"/>
    <hyperlink r:id="rId1531" ref="AV61"/>
    <hyperlink r:id="rId1532" ref="BD61"/>
    <hyperlink r:id="rId1533" ref="BH61"/>
    <hyperlink r:id="rId1534" ref="BJ61"/>
    <hyperlink r:id="rId1535" ref="BT61"/>
    <hyperlink r:id="rId1536" ref="D62"/>
    <hyperlink r:id="rId1537" ref="F62"/>
    <hyperlink r:id="rId1538" ref="H62"/>
    <hyperlink r:id="rId1539" ref="J62"/>
    <hyperlink r:id="rId1540" ref="L62"/>
    <hyperlink r:id="rId1541" ref="N62"/>
    <hyperlink r:id="rId1542" ref="R62"/>
    <hyperlink r:id="rId1543" ref="T62"/>
    <hyperlink r:id="rId1544" ref="V62"/>
    <hyperlink r:id="rId1545" ref="X62"/>
    <hyperlink r:id="rId1546" ref="Z62"/>
    <hyperlink r:id="rId1547" ref="AB62"/>
    <hyperlink r:id="rId1548" ref="AD62"/>
    <hyperlink r:id="rId1549" ref="AF62"/>
    <hyperlink r:id="rId1550" ref="AL62"/>
    <hyperlink r:id="rId1551" ref="AP62"/>
    <hyperlink r:id="rId1552" ref="AV62"/>
    <hyperlink r:id="rId1553" ref="BD62"/>
    <hyperlink r:id="rId1554" ref="BH62"/>
    <hyperlink r:id="rId1555" ref="BJ62"/>
    <hyperlink r:id="rId1556" ref="BT62"/>
    <hyperlink r:id="rId1557" ref="D63"/>
    <hyperlink r:id="rId1558" ref="F63"/>
    <hyperlink r:id="rId1559" ref="H63"/>
    <hyperlink r:id="rId1560" ref="J63"/>
    <hyperlink r:id="rId1561" ref="L63"/>
    <hyperlink r:id="rId1562" ref="N63"/>
    <hyperlink r:id="rId1563" ref="R63"/>
    <hyperlink r:id="rId1564" ref="T63"/>
    <hyperlink r:id="rId1565" ref="V63"/>
    <hyperlink r:id="rId1566" ref="X63"/>
    <hyperlink r:id="rId1567" ref="Z63"/>
    <hyperlink r:id="rId1568" ref="AB63"/>
    <hyperlink r:id="rId1569" ref="AD63"/>
    <hyperlink r:id="rId1570" ref="AF63"/>
    <hyperlink r:id="rId1571" ref="AL63"/>
    <hyperlink r:id="rId1572" ref="AP63"/>
    <hyperlink r:id="rId1573" ref="AV63"/>
    <hyperlink r:id="rId1574" ref="BD63"/>
    <hyperlink r:id="rId1575" ref="BH63"/>
    <hyperlink r:id="rId1576" ref="BJ63"/>
    <hyperlink r:id="rId1577" ref="BT63"/>
    <hyperlink r:id="rId1578" ref="D64"/>
    <hyperlink r:id="rId1579" ref="F64"/>
    <hyperlink r:id="rId1580" ref="H64"/>
    <hyperlink r:id="rId1581" ref="J64"/>
    <hyperlink r:id="rId1582" ref="L64"/>
    <hyperlink r:id="rId1583" ref="N64"/>
    <hyperlink r:id="rId1584" ref="R64"/>
    <hyperlink r:id="rId1585" ref="T64"/>
    <hyperlink r:id="rId1586" ref="V64"/>
    <hyperlink r:id="rId1587" ref="X64"/>
    <hyperlink r:id="rId1588" ref="Z64"/>
    <hyperlink r:id="rId1589" ref="AB64"/>
    <hyperlink r:id="rId1590" ref="AD64"/>
    <hyperlink r:id="rId1591" ref="AF64"/>
    <hyperlink r:id="rId1592" ref="AL64"/>
    <hyperlink r:id="rId1593" ref="AP64"/>
    <hyperlink r:id="rId1594" ref="AV64"/>
    <hyperlink r:id="rId1595" ref="BD64"/>
    <hyperlink r:id="rId1596" ref="BH64"/>
    <hyperlink r:id="rId1597" ref="BJ64"/>
    <hyperlink r:id="rId1598" ref="BT64"/>
    <hyperlink r:id="rId1599" ref="D65"/>
    <hyperlink r:id="rId1600" ref="F65"/>
    <hyperlink r:id="rId1601" ref="H65"/>
    <hyperlink r:id="rId1602" ref="J65"/>
    <hyperlink r:id="rId1603" ref="L65"/>
    <hyperlink r:id="rId1604" ref="N65"/>
    <hyperlink r:id="rId1605" ref="R65"/>
    <hyperlink r:id="rId1606" ref="T65"/>
    <hyperlink r:id="rId1607" ref="V65"/>
    <hyperlink r:id="rId1608" ref="X65"/>
    <hyperlink r:id="rId1609" ref="Z65"/>
    <hyperlink r:id="rId1610" ref="AB65"/>
    <hyperlink r:id="rId1611" ref="AD65"/>
    <hyperlink r:id="rId1612" ref="AF65"/>
    <hyperlink r:id="rId1613" ref="AL65"/>
    <hyperlink r:id="rId1614" ref="AP65"/>
    <hyperlink r:id="rId1615" ref="AV65"/>
    <hyperlink r:id="rId1616" ref="BD65"/>
    <hyperlink r:id="rId1617" ref="BH65"/>
    <hyperlink r:id="rId1618" ref="BJ65"/>
    <hyperlink r:id="rId1619" ref="BT65"/>
    <hyperlink r:id="rId1620" ref="D66"/>
    <hyperlink r:id="rId1621" ref="F66"/>
    <hyperlink r:id="rId1622" ref="H66"/>
    <hyperlink r:id="rId1623" ref="J66"/>
    <hyperlink r:id="rId1624" ref="L66"/>
    <hyperlink r:id="rId1625" ref="N66"/>
    <hyperlink r:id="rId1626" ref="R66"/>
    <hyperlink r:id="rId1627" ref="T66"/>
    <hyperlink r:id="rId1628" ref="V66"/>
    <hyperlink r:id="rId1629" ref="X66"/>
    <hyperlink r:id="rId1630" ref="Z66"/>
    <hyperlink r:id="rId1631" ref="AB66"/>
    <hyperlink r:id="rId1632" ref="AD66"/>
    <hyperlink r:id="rId1633" ref="AF66"/>
    <hyperlink r:id="rId1634" ref="AP66"/>
    <hyperlink r:id="rId1635" ref="AV66"/>
    <hyperlink r:id="rId1636" ref="BD66"/>
    <hyperlink r:id="rId1637" ref="BH66"/>
    <hyperlink r:id="rId1638" ref="BJ66"/>
    <hyperlink r:id="rId1639" ref="BT66"/>
    <hyperlink r:id="rId1640" ref="D67"/>
    <hyperlink r:id="rId1641" ref="F67"/>
    <hyperlink r:id="rId1642" ref="H67"/>
    <hyperlink r:id="rId1643" ref="J67"/>
    <hyperlink r:id="rId1644" ref="L67"/>
    <hyperlink r:id="rId1645" ref="N67"/>
    <hyperlink r:id="rId1646" ref="R67"/>
    <hyperlink r:id="rId1647" ref="T67"/>
    <hyperlink r:id="rId1648" ref="V67"/>
    <hyperlink r:id="rId1649" ref="X67"/>
    <hyperlink r:id="rId1650" ref="Z67"/>
    <hyperlink r:id="rId1651" ref="AB67"/>
    <hyperlink r:id="rId1652" ref="AD67"/>
    <hyperlink r:id="rId1653" ref="AF67"/>
    <hyperlink r:id="rId1654" ref="AV67"/>
    <hyperlink r:id="rId1655" ref="BD67"/>
    <hyperlink r:id="rId1656" ref="BH67"/>
    <hyperlink r:id="rId1657" ref="BJ67"/>
    <hyperlink r:id="rId1658" ref="BT67"/>
    <hyperlink r:id="rId1659" ref="D68"/>
    <hyperlink r:id="rId1660" ref="F68"/>
    <hyperlink r:id="rId1661" ref="H68"/>
    <hyperlink r:id="rId1662" ref="J68"/>
    <hyperlink r:id="rId1663" ref="L68"/>
    <hyperlink r:id="rId1664" ref="N68"/>
    <hyperlink r:id="rId1665" ref="R68"/>
    <hyperlink r:id="rId1666" ref="T68"/>
    <hyperlink r:id="rId1667" ref="V68"/>
    <hyperlink r:id="rId1668" ref="X68"/>
    <hyperlink r:id="rId1669" ref="Z68"/>
    <hyperlink r:id="rId1670" ref="AB68"/>
    <hyperlink r:id="rId1671" ref="AD68"/>
    <hyperlink r:id="rId1672" ref="AF68"/>
    <hyperlink r:id="rId1673" ref="AV68"/>
    <hyperlink r:id="rId1674" ref="BD68"/>
    <hyperlink r:id="rId1675" ref="BH68"/>
    <hyperlink r:id="rId1676" ref="BJ68"/>
    <hyperlink r:id="rId1677" ref="BT68"/>
    <hyperlink r:id="rId1678" ref="D69"/>
    <hyperlink r:id="rId1679" ref="F69"/>
    <hyperlink r:id="rId1680" ref="H69"/>
    <hyperlink r:id="rId1681" ref="J69"/>
    <hyperlink r:id="rId1682" ref="L69"/>
    <hyperlink r:id="rId1683" ref="N69"/>
    <hyperlink r:id="rId1684" ref="R69"/>
    <hyperlink r:id="rId1685" ref="T69"/>
    <hyperlink r:id="rId1686" ref="V69"/>
    <hyperlink r:id="rId1687" ref="X69"/>
    <hyperlink r:id="rId1688" ref="Z69"/>
    <hyperlink r:id="rId1689" ref="AB69"/>
    <hyperlink r:id="rId1690" ref="AD69"/>
    <hyperlink r:id="rId1691" ref="AF69"/>
    <hyperlink r:id="rId1692" ref="AV69"/>
    <hyperlink r:id="rId1693" ref="BD69"/>
    <hyperlink r:id="rId1694" ref="BH69"/>
    <hyperlink r:id="rId1695" ref="BJ69"/>
    <hyperlink r:id="rId1696" ref="BT69"/>
    <hyperlink r:id="rId1697" ref="D70"/>
    <hyperlink r:id="rId1698" ref="F70"/>
    <hyperlink r:id="rId1699" ref="H70"/>
    <hyperlink r:id="rId1700" ref="J70"/>
    <hyperlink r:id="rId1701" ref="L70"/>
    <hyperlink r:id="rId1702" ref="N70"/>
    <hyperlink r:id="rId1703" ref="R70"/>
    <hyperlink r:id="rId1704" ref="T70"/>
    <hyperlink r:id="rId1705" ref="V70"/>
    <hyperlink r:id="rId1706" ref="X70"/>
    <hyperlink r:id="rId1707" ref="Z70"/>
    <hyperlink r:id="rId1708" ref="AB70"/>
    <hyperlink r:id="rId1709" ref="AD70"/>
    <hyperlink r:id="rId1710" ref="AF70"/>
    <hyperlink r:id="rId1711" ref="AV70"/>
    <hyperlink r:id="rId1712" ref="BD70"/>
    <hyperlink r:id="rId1713" ref="BH70"/>
    <hyperlink r:id="rId1714" ref="BJ70"/>
    <hyperlink r:id="rId1715" ref="BT70"/>
    <hyperlink r:id="rId1716" ref="D71"/>
    <hyperlink r:id="rId1717" ref="F71"/>
    <hyperlink r:id="rId1718" ref="H71"/>
    <hyperlink r:id="rId1719" ref="J71"/>
    <hyperlink r:id="rId1720" ref="L71"/>
    <hyperlink r:id="rId1721" ref="N71"/>
    <hyperlink r:id="rId1722" ref="R71"/>
    <hyperlink r:id="rId1723" ref="T71"/>
    <hyperlink r:id="rId1724" ref="V71"/>
    <hyperlink r:id="rId1725" ref="X71"/>
    <hyperlink r:id="rId1726" ref="Z71"/>
    <hyperlink r:id="rId1727" ref="AB71"/>
    <hyperlink r:id="rId1728" ref="AD71"/>
    <hyperlink r:id="rId1729" ref="AF71"/>
    <hyperlink r:id="rId1730" ref="AV71"/>
    <hyperlink r:id="rId1731" ref="BD71"/>
    <hyperlink r:id="rId1732" ref="BH71"/>
    <hyperlink r:id="rId1733" ref="BJ71"/>
    <hyperlink r:id="rId1734" ref="BT71"/>
    <hyperlink r:id="rId1735" ref="D72"/>
    <hyperlink r:id="rId1736" ref="F72"/>
    <hyperlink r:id="rId1737" ref="H72"/>
    <hyperlink r:id="rId1738" ref="J72"/>
    <hyperlink r:id="rId1739" ref="L72"/>
    <hyperlink r:id="rId1740" ref="N72"/>
    <hyperlink r:id="rId1741" ref="R72"/>
    <hyperlink r:id="rId1742" ref="T72"/>
    <hyperlink r:id="rId1743" ref="V72"/>
    <hyperlink r:id="rId1744" ref="X72"/>
    <hyperlink r:id="rId1745" ref="Z72"/>
    <hyperlink r:id="rId1746" ref="AB72"/>
    <hyperlink r:id="rId1747" ref="AD72"/>
    <hyperlink r:id="rId1748" ref="AF72"/>
    <hyperlink r:id="rId1749" ref="AV72"/>
    <hyperlink r:id="rId1750" ref="BD72"/>
    <hyperlink r:id="rId1751" ref="BH72"/>
    <hyperlink r:id="rId1752" ref="BJ72"/>
    <hyperlink r:id="rId1753" ref="BT72"/>
    <hyperlink r:id="rId1754" ref="D73"/>
    <hyperlink r:id="rId1755" ref="F73"/>
    <hyperlink r:id="rId1756" ref="H73"/>
    <hyperlink r:id="rId1757" ref="J73"/>
    <hyperlink r:id="rId1758" ref="L73"/>
    <hyperlink r:id="rId1759" ref="N73"/>
    <hyperlink r:id="rId1760" ref="R73"/>
    <hyperlink r:id="rId1761" ref="T73"/>
    <hyperlink r:id="rId1762" ref="V73"/>
    <hyperlink r:id="rId1763" ref="X73"/>
    <hyperlink r:id="rId1764" ref="Z73"/>
    <hyperlink r:id="rId1765" ref="AB73"/>
    <hyperlink r:id="rId1766" ref="AD73"/>
    <hyperlink r:id="rId1767" ref="AF73"/>
    <hyperlink r:id="rId1768" ref="AV73"/>
    <hyperlink r:id="rId1769" ref="BD73"/>
    <hyperlink r:id="rId1770" ref="BH73"/>
    <hyperlink r:id="rId1771" ref="BT73"/>
    <hyperlink r:id="rId1772" ref="D74"/>
    <hyperlink r:id="rId1773" ref="F74"/>
    <hyperlink r:id="rId1774" ref="H74"/>
    <hyperlink r:id="rId1775" ref="J74"/>
    <hyperlink r:id="rId1776" ref="L74"/>
    <hyperlink r:id="rId1777" ref="N74"/>
    <hyperlink r:id="rId1778" ref="R74"/>
    <hyperlink r:id="rId1779" ref="T74"/>
    <hyperlink r:id="rId1780" ref="V74"/>
    <hyperlink r:id="rId1781" ref="X74"/>
    <hyperlink r:id="rId1782" ref="Z74"/>
    <hyperlink r:id="rId1783" ref="AB74"/>
    <hyperlink r:id="rId1784" ref="AD74"/>
    <hyperlink r:id="rId1785" ref="AF74"/>
    <hyperlink r:id="rId1786" ref="AV74"/>
    <hyperlink r:id="rId1787" ref="BD74"/>
    <hyperlink r:id="rId1788" ref="BH74"/>
    <hyperlink r:id="rId1789" ref="BT74"/>
    <hyperlink r:id="rId1790" ref="D75"/>
    <hyperlink r:id="rId1791" ref="F75"/>
    <hyperlink r:id="rId1792" ref="H75"/>
    <hyperlink r:id="rId1793" ref="J75"/>
    <hyperlink r:id="rId1794" ref="L75"/>
    <hyperlink r:id="rId1795" ref="N75"/>
    <hyperlink r:id="rId1796" ref="R75"/>
    <hyperlink r:id="rId1797" ref="T75"/>
    <hyperlink r:id="rId1798" ref="V75"/>
    <hyperlink r:id="rId1799" ref="X75"/>
    <hyperlink r:id="rId1800" ref="Z75"/>
    <hyperlink r:id="rId1801" ref="AB75"/>
    <hyperlink r:id="rId1802" ref="AD75"/>
    <hyperlink r:id="rId1803" ref="AF75"/>
    <hyperlink r:id="rId1804" ref="AV75"/>
    <hyperlink r:id="rId1805" ref="BD75"/>
    <hyperlink r:id="rId1806" ref="BH75"/>
    <hyperlink r:id="rId1807" ref="BT75"/>
    <hyperlink r:id="rId1808" ref="D76"/>
    <hyperlink r:id="rId1809" ref="F76"/>
    <hyperlink r:id="rId1810" ref="H76"/>
    <hyperlink r:id="rId1811" ref="J76"/>
    <hyperlink r:id="rId1812" ref="L76"/>
    <hyperlink r:id="rId1813" ref="N76"/>
    <hyperlink r:id="rId1814" ref="R76"/>
    <hyperlink r:id="rId1815" ref="T76"/>
    <hyperlink r:id="rId1816" ref="V76"/>
    <hyperlink r:id="rId1817" ref="X76"/>
    <hyperlink r:id="rId1818" ref="Z76"/>
    <hyperlink r:id="rId1819" ref="AB76"/>
    <hyperlink r:id="rId1820" ref="AD76"/>
    <hyperlink r:id="rId1821" ref="AF76"/>
    <hyperlink r:id="rId1822" ref="AV76"/>
    <hyperlink r:id="rId1823" ref="BD76"/>
    <hyperlink r:id="rId1824" ref="BH76"/>
    <hyperlink r:id="rId1825" ref="BT76"/>
    <hyperlink r:id="rId1826" ref="D77"/>
    <hyperlink r:id="rId1827" ref="F77"/>
    <hyperlink r:id="rId1828" ref="H77"/>
    <hyperlink r:id="rId1829" ref="J77"/>
    <hyperlink r:id="rId1830" ref="L77"/>
    <hyperlink r:id="rId1831" ref="N77"/>
    <hyperlink r:id="rId1832" ref="R77"/>
    <hyperlink r:id="rId1833" ref="T77"/>
    <hyperlink r:id="rId1834" ref="V77"/>
    <hyperlink r:id="rId1835" ref="X77"/>
    <hyperlink r:id="rId1836" ref="Z77"/>
    <hyperlink r:id="rId1837" ref="AB77"/>
    <hyperlink r:id="rId1838" ref="AD77"/>
    <hyperlink r:id="rId1839" ref="AF77"/>
    <hyperlink r:id="rId1840" ref="AV77"/>
    <hyperlink r:id="rId1841" ref="BD77"/>
    <hyperlink r:id="rId1842" ref="BH77"/>
    <hyperlink r:id="rId1843" ref="BT77"/>
    <hyperlink r:id="rId1844" ref="D78"/>
    <hyperlink r:id="rId1845" ref="F78"/>
    <hyperlink r:id="rId1846" ref="H78"/>
    <hyperlink r:id="rId1847" ref="J78"/>
    <hyperlink r:id="rId1848" ref="L78"/>
    <hyperlink r:id="rId1849" ref="N78"/>
    <hyperlink r:id="rId1850" ref="R78"/>
    <hyperlink r:id="rId1851" ref="T78"/>
    <hyperlink r:id="rId1852" ref="V78"/>
    <hyperlink r:id="rId1853" ref="X78"/>
    <hyperlink r:id="rId1854" ref="Z78"/>
    <hyperlink r:id="rId1855" ref="AB78"/>
    <hyperlink r:id="rId1856" ref="AD78"/>
    <hyperlink r:id="rId1857" ref="AF78"/>
    <hyperlink r:id="rId1858" ref="AV78"/>
    <hyperlink r:id="rId1859" ref="BD78"/>
    <hyperlink r:id="rId1860" ref="BH78"/>
    <hyperlink r:id="rId1861" ref="BT78"/>
    <hyperlink r:id="rId1862" ref="D79"/>
    <hyperlink r:id="rId1863" ref="F79"/>
    <hyperlink r:id="rId1864" ref="H79"/>
    <hyperlink r:id="rId1865" ref="J79"/>
    <hyperlink r:id="rId1866" ref="L79"/>
    <hyperlink r:id="rId1867" ref="N79"/>
    <hyperlink r:id="rId1868" ref="R79"/>
    <hyperlink r:id="rId1869" ref="T79"/>
    <hyperlink r:id="rId1870" ref="V79"/>
    <hyperlink r:id="rId1871" ref="X79"/>
    <hyperlink r:id="rId1872" ref="Z79"/>
    <hyperlink r:id="rId1873" ref="AB79"/>
    <hyperlink r:id="rId1874" ref="AD79"/>
    <hyperlink r:id="rId1875" ref="AF79"/>
    <hyperlink r:id="rId1876" ref="AV79"/>
    <hyperlink r:id="rId1877" ref="BD79"/>
    <hyperlink r:id="rId1878" ref="BH79"/>
    <hyperlink r:id="rId1879" ref="BT79"/>
    <hyperlink r:id="rId1880" ref="D80"/>
    <hyperlink r:id="rId1881" ref="F80"/>
    <hyperlink r:id="rId1882" ref="H80"/>
    <hyperlink r:id="rId1883" ref="J80"/>
    <hyperlink r:id="rId1884" ref="L80"/>
    <hyperlink r:id="rId1885" ref="N80"/>
    <hyperlink r:id="rId1886" ref="R80"/>
    <hyperlink r:id="rId1887" ref="T80"/>
    <hyperlink r:id="rId1888" ref="V80"/>
    <hyperlink r:id="rId1889" ref="X80"/>
    <hyperlink r:id="rId1890" ref="Z80"/>
    <hyperlink r:id="rId1891" ref="AB80"/>
    <hyperlink r:id="rId1892" ref="AD80"/>
    <hyperlink r:id="rId1893" ref="AF80"/>
    <hyperlink r:id="rId1894" ref="AV80"/>
    <hyperlink r:id="rId1895" ref="BD80"/>
    <hyperlink r:id="rId1896" ref="BH80"/>
    <hyperlink r:id="rId1897" ref="BT80"/>
    <hyperlink r:id="rId1898" ref="D81"/>
    <hyperlink r:id="rId1899" ref="F81"/>
    <hyperlink r:id="rId1900" ref="H81"/>
    <hyperlink r:id="rId1901" ref="J81"/>
    <hyperlink r:id="rId1902" ref="L81"/>
    <hyperlink r:id="rId1903" ref="N81"/>
    <hyperlink r:id="rId1904" ref="T81"/>
    <hyperlink r:id="rId1905" ref="V81"/>
    <hyperlink r:id="rId1906" ref="X81"/>
    <hyperlink r:id="rId1907" ref="Z81"/>
    <hyperlink r:id="rId1908" ref="AB81"/>
    <hyperlink r:id="rId1909" ref="AD81"/>
    <hyperlink r:id="rId1910" ref="AV81"/>
    <hyperlink r:id="rId1911" ref="BD81"/>
    <hyperlink r:id="rId1912" ref="BH81"/>
    <hyperlink r:id="rId1913" ref="BT81"/>
    <hyperlink r:id="rId1914" ref="D82"/>
    <hyperlink r:id="rId1915" ref="F82"/>
    <hyperlink r:id="rId1916" ref="H82"/>
    <hyperlink r:id="rId1917" ref="J82"/>
    <hyperlink r:id="rId1918" ref="L82"/>
    <hyperlink r:id="rId1919" ref="N82"/>
    <hyperlink r:id="rId1920" ref="T82"/>
    <hyperlink r:id="rId1921" ref="V82"/>
    <hyperlink r:id="rId1922" ref="X82"/>
    <hyperlink r:id="rId1923" ref="Z82"/>
    <hyperlink r:id="rId1924" ref="AB82"/>
    <hyperlink r:id="rId1925" ref="AD82"/>
    <hyperlink r:id="rId1926" ref="AV82"/>
    <hyperlink r:id="rId1927" ref="BD82"/>
    <hyperlink r:id="rId1928" ref="BH82"/>
    <hyperlink r:id="rId1929" ref="BT82"/>
    <hyperlink r:id="rId1930" ref="D83"/>
    <hyperlink r:id="rId1931" ref="F83"/>
    <hyperlink r:id="rId1932" ref="H83"/>
    <hyperlink r:id="rId1933" ref="J83"/>
    <hyperlink r:id="rId1934" ref="L83"/>
    <hyperlink r:id="rId1935" ref="N83"/>
    <hyperlink r:id="rId1936" ref="T83"/>
    <hyperlink r:id="rId1937" ref="V83"/>
    <hyperlink r:id="rId1938" ref="X83"/>
    <hyperlink r:id="rId1939" ref="Z83"/>
    <hyperlink r:id="rId1940" ref="AB83"/>
    <hyperlink r:id="rId1941" ref="AD83"/>
    <hyperlink r:id="rId1942" ref="AV83"/>
    <hyperlink r:id="rId1943" ref="BD83"/>
    <hyperlink r:id="rId1944" ref="BH83"/>
    <hyperlink r:id="rId1945" ref="BT83"/>
    <hyperlink r:id="rId1946" ref="D84"/>
    <hyperlink r:id="rId1947" ref="F84"/>
    <hyperlink r:id="rId1948" ref="H84"/>
    <hyperlink r:id="rId1949" ref="J84"/>
    <hyperlink r:id="rId1950" ref="L84"/>
    <hyperlink r:id="rId1951" ref="N84"/>
    <hyperlink r:id="rId1952" ref="T84"/>
    <hyperlink r:id="rId1953" ref="V84"/>
    <hyperlink r:id="rId1954" ref="X84"/>
    <hyperlink r:id="rId1955" ref="Z84"/>
    <hyperlink r:id="rId1956" ref="AB84"/>
    <hyperlink r:id="rId1957" ref="AD84"/>
    <hyperlink r:id="rId1958" ref="AV84"/>
    <hyperlink r:id="rId1959" ref="BD84"/>
    <hyperlink r:id="rId1960" ref="BH84"/>
    <hyperlink r:id="rId1961" ref="BT84"/>
    <hyperlink r:id="rId1962" ref="D85"/>
    <hyperlink r:id="rId1963" ref="F85"/>
    <hyperlink r:id="rId1964" ref="H85"/>
    <hyperlink r:id="rId1965" ref="J85"/>
    <hyperlink r:id="rId1966" ref="L85"/>
    <hyperlink r:id="rId1967" ref="N85"/>
    <hyperlink r:id="rId1968" ref="T85"/>
    <hyperlink r:id="rId1969" ref="V85"/>
    <hyperlink r:id="rId1970" ref="X85"/>
    <hyperlink r:id="rId1971" ref="Z85"/>
    <hyperlink r:id="rId1972" ref="AB85"/>
    <hyperlink r:id="rId1973" ref="AD85"/>
    <hyperlink r:id="rId1974" ref="AV85"/>
    <hyperlink r:id="rId1975" ref="BD85"/>
    <hyperlink r:id="rId1976" ref="BH85"/>
    <hyperlink r:id="rId1977" ref="BT85"/>
    <hyperlink r:id="rId1978" ref="D86"/>
    <hyperlink r:id="rId1979" ref="F86"/>
    <hyperlink r:id="rId1980" ref="H86"/>
    <hyperlink r:id="rId1981" ref="J86"/>
    <hyperlink r:id="rId1982" ref="L86"/>
    <hyperlink r:id="rId1983" ref="N86"/>
    <hyperlink r:id="rId1984" ref="T86"/>
    <hyperlink r:id="rId1985" ref="V86"/>
    <hyperlink r:id="rId1986" ref="X86"/>
    <hyperlink r:id="rId1987" ref="Z86"/>
    <hyperlink r:id="rId1988" ref="AB86"/>
    <hyperlink r:id="rId1989" ref="AD86"/>
    <hyperlink r:id="rId1990" ref="AV86"/>
    <hyperlink r:id="rId1991" ref="BD86"/>
    <hyperlink r:id="rId1992" ref="BH86"/>
    <hyperlink r:id="rId1993" ref="BT86"/>
    <hyperlink r:id="rId1994" ref="D87"/>
    <hyperlink r:id="rId1995" ref="F87"/>
    <hyperlink r:id="rId1996" ref="H87"/>
    <hyperlink r:id="rId1997" ref="J87"/>
    <hyperlink r:id="rId1998" ref="L87"/>
    <hyperlink r:id="rId1999" ref="N87"/>
    <hyperlink r:id="rId2000" ref="T87"/>
    <hyperlink r:id="rId2001" ref="V87"/>
    <hyperlink r:id="rId2002" ref="X87"/>
    <hyperlink r:id="rId2003" ref="Z87"/>
    <hyperlink r:id="rId2004" ref="AB87"/>
    <hyperlink r:id="rId2005" ref="AD87"/>
    <hyperlink r:id="rId2006" ref="AV87"/>
    <hyperlink r:id="rId2007" ref="BD87"/>
    <hyperlink r:id="rId2008" ref="BH87"/>
    <hyperlink r:id="rId2009" ref="BT87"/>
    <hyperlink r:id="rId2010" ref="D88"/>
    <hyperlink r:id="rId2011" ref="F88"/>
    <hyperlink r:id="rId2012" ref="H88"/>
    <hyperlink r:id="rId2013" ref="J88"/>
    <hyperlink r:id="rId2014" ref="L88"/>
    <hyperlink r:id="rId2015" ref="N88"/>
    <hyperlink r:id="rId2016" ref="T88"/>
    <hyperlink r:id="rId2017" ref="V88"/>
    <hyperlink r:id="rId2018" ref="X88"/>
    <hyperlink r:id="rId2019" ref="Z88"/>
    <hyperlink r:id="rId2020" ref="AB88"/>
    <hyperlink r:id="rId2021" ref="AD88"/>
    <hyperlink r:id="rId2022" ref="AV88"/>
    <hyperlink r:id="rId2023" ref="BD88"/>
    <hyperlink r:id="rId2024" ref="BH88"/>
    <hyperlink r:id="rId2025" ref="BT88"/>
    <hyperlink r:id="rId2026" ref="D89"/>
    <hyperlink r:id="rId2027" ref="F89"/>
    <hyperlink r:id="rId2028" ref="H89"/>
    <hyperlink r:id="rId2029" ref="J89"/>
    <hyperlink r:id="rId2030" ref="L89"/>
    <hyperlink r:id="rId2031" ref="N89"/>
    <hyperlink r:id="rId2032" ref="T89"/>
    <hyperlink r:id="rId2033" ref="V89"/>
    <hyperlink r:id="rId2034" ref="X89"/>
    <hyperlink r:id="rId2035" ref="Z89"/>
    <hyperlink r:id="rId2036" ref="AB89"/>
    <hyperlink r:id="rId2037" ref="AD89"/>
    <hyperlink r:id="rId2038" ref="AV89"/>
    <hyperlink r:id="rId2039" ref="BD89"/>
    <hyperlink r:id="rId2040" ref="BH89"/>
    <hyperlink r:id="rId2041" ref="BT89"/>
    <hyperlink r:id="rId2042" ref="D90"/>
    <hyperlink r:id="rId2043" ref="F90"/>
    <hyperlink r:id="rId2044" ref="H90"/>
    <hyperlink r:id="rId2045" ref="J90"/>
    <hyperlink r:id="rId2046" ref="L90"/>
    <hyperlink r:id="rId2047" ref="N90"/>
    <hyperlink r:id="rId2048" ref="T90"/>
    <hyperlink r:id="rId2049" ref="V90"/>
    <hyperlink r:id="rId2050" ref="X90"/>
    <hyperlink r:id="rId2051" ref="Z90"/>
    <hyperlink r:id="rId2052" ref="AB90"/>
    <hyperlink r:id="rId2053" ref="AD90"/>
    <hyperlink r:id="rId2054" ref="AV90"/>
    <hyperlink r:id="rId2055" ref="BD90"/>
    <hyperlink r:id="rId2056" ref="BH90"/>
    <hyperlink r:id="rId2057" ref="BT90"/>
    <hyperlink r:id="rId2058" ref="D91"/>
    <hyperlink r:id="rId2059" ref="F91"/>
    <hyperlink r:id="rId2060" ref="H91"/>
    <hyperlink r:id="rId2061" ref="J91"/>
    <hyperlink r:id="rId2062" ref="L91"/>
    <hyperlink r:id="rId2063" ref="N91"/>
    <hyperlink r:id="rId2064" ref="T91"/>
    <hyperlink r:id="rId2065" ref="V91"/>
    <hyperlink r:id="rId2066" ref="X91"/>
    <hyperlink r:id="rId2067" ref="Z91"/>
    <hyperlink r:id="rId2068" ref="AB91"/>
    <hyperlink r:id="rId2069" ref="AD91"/>
    <hyperlink r:id="rId2070" ref="AV91"/>
    <hyperlink r:id="rId2071" ref="BD91"/>
    <hyperlink r:id="rId2072" ref="BH91"/>
    <hyperlink r:id="rId2073" ref="BT91"/>
    <hyperlink r:id="rId2074" ref="D92"/>
    <hyperlink r:id="rId2075" ref="F92"/>
    <hyperlink r:id="rId2076" ref="H92"/>
    <hyperlink r:id="rId2077" ref="L92"/>
    <hyperlink r:id="rId2078" ref="N92"/>
    <hyperlink r:id="rId2079" ref="V92"/>
    <hyperlink r:id="rId2080" ref="X92"/>
    <hyperlink r:id="rId2081" ref="Z92"/>
    <hyperlink r:id="rId2082" ref="AB92"/>
    <hyperlink r:id="rId2083" ref="AD92"/>
    <hyperlink r:id="rId2084" ref="AV92"/>
    <hyperlink r:id="rId2085" ref="BD92"/>
    <hyperlink r:id="rId2086" ref="BH92"/>
    <hyperlink r:id="rId2087" location="post-13076288" ref="BT92"/>
    <hyperlink r:id="rId2088" ref="D93"/>
    <hyperlink r:id="rId2089" ref="F93"/>
    <hyperlink r:id="rId2090" ref="J93"/>
    <hyperlink r:id="rId2091" ref="L93"/>
    <hyperlink r:id="rId2092" ref="N93"/>
    <hyperlink r:id="rId2093" ref="V93"/>
    <hyperlink r:id="rId2094" ref="X93"/>
    <hyperlink r:id="rId2095" ref="Z93"/>
    <hyperlink r:id="rId2096" ref="AB93"/>
    <hyperlink r:id="rId2097" ref="AD93"/>
    <hyperlink r:id="rId2098" ref="AV93"/>
    <hyperlink r:id="rId2099" ref="BD93"/>
    <hyperlink r:id="rId2100" ref="BH93"/>
    <hyperlink r:id="rId2101" location="Huras_" ref="BT93"/>
    <hyperlink r:id="rId2102" ref="D94"/>
    <hyperlink r:id="rId2103" ref="F94"/>
    <hyperlink r:id="rId2104" ref="J94"/>
    <hyperlink r:id="rId2105" ref="L94"/>
    <hyperlink r:id="rId2106" ref="N94"/>
    <hyperlink r:id="rId2107" ref="V94"/>
    <hyperlink r:id="rId2108" ref="X94"/>
    <hyperlink r:id="rId2109" ref="Z94"/>
    <hyperlink r:id="rId2110" ref="AB94"/>
    <hyperlink r:id="rId2111" ref="AD94"/>
    <hyperlink r:id="rId2112" ref="AV94"/>
    <hyperlink r:id="rId2113" ref="BD94"/>
    <hyperlink r:id="rId2114" ref="BH94"/>
    <hyperlink r:id="rId2115" location="Components_" ref="BT94"/>
    <hyperlink r:id="rId2116" ref="D95"/>
    <hyperlink r:id="rId2117" ref="F95"/>
    <hyperlink r:id="rId2118" ref="J95"/>
    <hyperlink r:id="rId2119" ref="L95"/>
    <hyperlink r:id="rId2120" ref="N95"/>
    <hyperlink r:id="rId2121" ref="V95"/>
    <hyperlink r:id="rId2122" ref="X95"/>
    <hyperlink r:id="rId2123" ref="Z95"/>
    <hyperlink r:id="rId2124" ref="AB95"/>
    <hyperlink r:id="rId2125" ref="AD95"/>
    <hyperlink r:id="rId2126" ref="AV95"/>
    <hyperlink r:id="rId2127" ref="BD95"/>
    <hyperlink r:id="rId2128" ref="BH95"/>
    <hyperlink r:id="rId2129" ref="BT95"/>
    <hyperlink r:id="rId2130" ref="D96"/>
    <hyperlink r:id="rId2131" ref="F96"/>
    <hyperlink r:id="rId2132" ref="J96"/>
    <hyperlink r:id="rId2133" ref="L96"/>
    <hyperlink r:id="rId2134" ref="N96"/>
    <hyperlink r:id="rId2135" ref="V96"/>
    <hyperlink r:id="rId2136" ref="X96"/>
    <hyperlink r:id="rId2137" ref="Z96"/>
    <hyperlink r:id="rId2138" ref="AB96"/>
    <hyperlink r:id="rId2139" ref="AD96"/>
    <hyperlink r:id="rId2140" ref="AV96"/>
    <hyperlink r:id="rId2141" ref="BD96"/>
    <hyperlink r:id="rId2142" ref="BH96"/>
    <hyperlink r:id="rId2143" ref="BT96"/>
    <hyperlink r:id="rId2144" ref="F97"/>
    <hyperlink r:id="rId2145" ref="J97"/>
    <hyperlink r:id="rId2146" ref="L97"/>
    <hyperlink r:id="rId2147" ref="N97"/>
    <hyperlink r:id="rId2148" ref="V97"/>
    <hyperlink r:id="rId2149" ref="X97"/>
    <hyperlink r:id="rId2150" ref="Z97"/>
    <hyperlink r:id="rId2151" ref="AB97"/>
    <hyperlink r:id="rId2152" ref="AD97"/>
    <hyperlink r:id="rId2153" ref="AV97"/>
    <hyperlink r:id="rId2154" ref="BD97"/>
    <hyperlink r:id="rId2155" ref="BH97"/>
    <hyperlink r:id="rId2156" ref="BT97"/>
    <hyperlink r:id="rId2157" ref="F98"/>
    <hyperlink r:id="rId2158" ref="J98"/>
    <hyperlink r:id="rId2159" ref="L98"/>
    <hyperlink r:id="rId2160" ref="N98"/>
    <hyperlink r:id="rId2161" ref="V98"/>
    <hyperlink r:id="rId2162" ref="X98"/>
    <hyperlink r:id="rId2163" ref="Z98"/>
    <hyperlink r:id="rId2164" ref="AB98"/>
    <hyperlink r:id="rId2165" ref="AD98"/>
    <hyperlink r:id="rId2166" ref="AV98"/>
    <hyperlink r:id="rId2167" ref="BD98"/>
    <hyperlink r:id="rId2168" ref="BH98"/>
    <hyperlink r:id="rId2169" ref="BT98"/>
    <hyperlink r:id="rId2170" ref="F99"/>
    <hyperlink r:id="rId2171" ref="J99"/>
    <hyperlink r:id="rId2172" ref="L99"/>
    <hyperlink r:id="rId2173" ref="N99"/>
    <hyperlink r:id="rId2174" ref="V99"/>
    <hyperlink r:id="rId2175" ref="X99"/>
    <hyperlink r:id="rId2176" ref="Z99"/>
    <hyperlink r:id="rId2177" ref="AB99"/>
    <hyperlink r:id="rId2178" ref="AD99"/>
    <hyperlink r:id="rId2179" ref="AV99"/>
    <hyperlink r:id="rId2180" ref="BD99"/>
    <hyperlink r:id="rId2181" ref="BH99"/>
    <hyperlink r:id="rId2182" ref="BT99"/>
    <hyperlink r:id="rId2183" ref="F100"/>
    <hyperlink r:id="rId2184" ref="J100"/>
    <hyperlink r:id="rId2185" ref="L100"/>
    <hyperlink r:id="rId2186" ref="N100"/>
    <hyperlink r:id="rId2187" ref="V100"/>
    <hyperlink r:id="rId2188" ref="X100"/>
    <hyperlink r:id="rId2189" ref="Z100"/>
    <hyperlink r:id="rId2190" ref="AB100"/>
    <hyperlink r:id="rId2191" ref="AD100"/>
    <hyperlink r:id="rId2192" ref="AV100"/>
    <hyperlink r:id="rId2193" ref="BD100"/>
    <hyperlink r:id="rId2194" ref="BH100"/>
    <hyperlink r:id="rId2195" ref="BT100"/>
    <hyperlink r:id="rId2196" ref="F101"/>
    <hyperlink r:id="rId2197" ref="J101"/>
    <hyperlink r:id="rId2198" ref="L101"/>
    <hyperlink r:id="rId2199" ref="N101"/>
    <hyperlink r:id="rId2200" ref="V101"/>
    <hyperlink r:id="rId2201" ref="X101"/>
    <hyperlink r:id="rId2202" ref="Z101"/>
    <hyperlink r:id="rId2203" ref="AB101"/>
    <hyperlink r:id="rId2204" ref="AD101"/>
    <hyperlink r:id="rId2205" ref="AV101"/>
    <hyperlink r:id="rId2206" ref="BD101"/>
    <hyperlink r:id="rId2207" ref="BH101"/>
    <hyperlink r:id="rId2208" ref="F102"/>
    <hyperlink r:id="rId2209" ref="J102"/>
    <hyperlink r:id="rId2210" ref="L102"/>
    <hyperlink r:id="rId2211" ref="N102"/>
    <hyperlink r:id="rId2212" ref="V102"/>
    <hyperlink r:id="rId2213" ref="X102"/>
    <hyperlink r:id="rId2214" ref="Z102"/>
    <hyperlink r:id="rId2215" ref="AB102"/>
    <hyperlink r:id="rId2216" ref="AD102"/>
    <hyperlink r:id="rId2217" ref="AV102"/>
    <hyperlink r:id="rId2218" ref="BD102"/>
    <hyperlink r:id="rId2219" ref="BH102"/>
    <hyperlink r:id="rId2220" ref="F103"/>
    <hyperlink r:id="rId2221" ref="J103"/>
    <hyperlink r:id="rId2222" ref="L103"/>
    <hyperlink r:id="rId2223" ref="N103"/>
    <hyperlink r:id="rId2224" ref="V103"/>
    <hyperlink r:id="rId2225" ref="X103"/>
    <hyperlink r:id="rId2226" ref="Z103"/>
    <hyperlink r:id="rId2227" ref="AB103"/>
    <hyperlink r:id="rId2228" ref="AD103"/>
    <hyperlink r:id="rId2229" ref="AV103"/>
    <hyperlink r:id="rId2230" ref="BD103"/>
    <hyperlink r:id="rId2231" ref="BH103"/>
    <hyperlink r:id="rId2232" ref="F104"/>
    <hyperlink r:id="rId2233" ref="J104"/>
    <hyperlink r:id="rId2234" ref="L104"/>
    <hyperlink r:id="rId2235" ref="N104"/>
    <hyperlink r:id="rId2236" ref="V104"/>
    <hyperlink r:id="rId2237" ref="X104"/>
    <hyperlink r:id="rId2238" ref="Z104"/>
    <hyperlink r:id="rId2239" ref="AB104"/>
    <hyperlink r:id="rId2240" ref="AD104"/>
    <hyperlink r:id="rId2241" ref="AV104"/>
    <hyperlink r:id="rId2242" ref="BD104"/>
    <hyperlink r:id="rId2243" ref="BH104"/>
    <hyperlink r:id="rId2244" ref="F105"/>
    <hyperlink r:id="rId2245" ref="J105"/>
    <hyperlink r:id="rId2246" ref="L105"/>
    <hyperlink r:id="rId2247" ref="N105"/>
    <hyperlink r:id="rId2248" ref="V105"/>
    <hyperlink r:id="rId2249" ref="X105"/>
    <hyperlink r:id="rId2250" ref="Z105"/>
    <hyperlink r:id="rId2251" ref="AB105"/>
    <hyperlink r:id="rId2252" ref="AD105"/>
    <hyperlink r:id="rId2253" ref="AV105"/>
    <hyperlink r:id="rId2254" ref="BD105"/>
    <hyperlink r:id="rId2255" ref="BH105"/>
    <hyperlink r:id="rId2256" ref="F106"/>
    <hyperlink r:id="rId2257" ref="J106"/>
    <hyperlink r:id="rId2258" ref="L106"/>
    <hyperlink r:id="rId2259" ref="N106"/>
    <hyperlink r:id="rId2260" ref="V106"/>
    <hyperlink r:id="rId2261" ref="X106"/>
    <hyperlink r:id="rId2262" ref="Z106"/>
    <hyperlink r:id="rId2263" ref="AB106"/>
    <hyperlink r:id="rId2264" ref="AD106"/>
    <hyperlink r:id="rId2265" ref="AV106"/>
    <hyperlink r:id="rId2266" ref="BD106"/>
    <hyperlink r:id="rId2267" ref="BH106"/>
    <hyperlink r:id="rId2268" ref="F107"/>
    <hyperlink r:id="rId2269" ref="J107"/>
    <hyperlink r:id="rId2270" ref="L107"/>
    <hyperlink r:id="rId2271" ref="N107"/>
    <hyperlink r:id="rId2272" ref="V107"/>
    <hyperlink r:id="rId2273" ref="X107"/>
    <hyperlink r:id="rId2274" ref="Z107"/>
    <hyperlink r:id="rId2275" ref="AB107"/>
    <hyperlink r:id="rId2276" ref="AD107"/>
    <hyperlink r:id="rId2277" ref="AV107"/>
    <hyperlink r:id="rId2278" ref="BD107"/>
    <hyperlink r:id="rId2279" ref="BH107"/>
    <hyperlink r:id="rId2280" ref="F108"/>
    <hyperlink r:id="rId2281" ref="J108"/>
    <hyperlink r:id="rId2282" ref="L108"/>
    <hyperlink r:id="rId2283" ref="N108"/>
    <hyperlink r:id="rId2284" ref="V108"/>
    <hyperlink r:id="rId2285" ref="X108"/>
    <hyperlink r:id="rId2286" ref="Z108"/>
    <hyperlink r:id="rId2287" ref="AB108"/>
    <hyperlink r:id="rId2288" ref="AD108"/>
    <hyperlink r:id="rId2289" ref="AV108"/>
    <hyperlink r:id="rId2290" ref="BD108"/>
    <hyperlink r:id="rId2291" ref="BH108"/>
    <hyperlink r:id="rId2292" ref="F109"/>
    <hyperlink r:id="rId2293" ref="J109"/>
    <hyperlink r:id="rId2294" ref="L109"/>
    <hyperlink r:id="rId2295" ref="N109"/>
    <hyperlink r:id="rId2296" ref="V109"/>
    <hyperlink r:id="rId2297" ref="X109"/>
    <hyperlink r:id="rId2298" ref="Z109"/>
    <hyperlink r:id="rId2299" ref="AB109"/>
    <hyperlink r:id="rId2300" ref="AD109"/>
    <hyperlink r:id="rId2301" ref="AV109"/>
    <hyperlink r:id="rId2302" ref="BD109"/>
    <hyperlink r:id="rId2303" ref="BH109"/>
    <hyperlink r:id="rId2304" ref="F110"/>
    <hyperlink r:id="rId2305" ref="J110"/>
    <hyperlink r:id="rId2306" ref="L110"/>
    <hyperlink r:id="rId2307" ref="N110"/>
    <hyperlink r:id="rId2308" ref="V110"/>
    <hyperlink r:id="rId2309" ref="Z110"/>
    <hyperlink r:id="rId2310" ref="AB110"/>
    <hyperlink r:id="rId2311" ref="AD110"/>
    <hyperlink r:id="rId2312" ref="AV110"/>
    <hyperlink r:id="rId2313" ref="BD110"/>
    <hyperlink r:id="rId2314" ref="BH110"/>
    <hyperlink r:id="rId2315" ref="F111"/>
    <hyperlink r:id="rId2316" ref="J111"/>
    <hyperlink r:id="rId2317" ref="L111"/>
    <hyperlink r:id="rId2318" ref="N111"/>
    <hyperlink r:id="rId2319" ref="V111"/>
    <hyperlink r:id="rId2320" ref="Z111"/>
    <hyperlink r:id="rId2321" ref="AB111"/>
    <hyperlink r:id="rId2322" ref="AD111"/>
    <hyperlink r:id="rId2323" ref="AV111"/>
    <hyperlink r:id="rId2324" ref="BD111"/>
    <hyperlink r:id="rId2325" ref="BH111"/>
    <hyperlink r:id="rId2326" ref="F112"/>
    <hyperlink r:id="rId2327" ref="J112"/>
    <hyperlink r:id="rId2328" ref="L112"/>
    <hyperlink r:id="rId2329" ref="N112"/>
    <hyperlink r:id="rId2330" ref="V112"/>
    <hyperlink r:id="rId2331" ref="Z112"/>
    <hyperlink r:id="rId2332" ref="AB112"/>
    <hyperlink r:id="rId2333" ref="AD112"/>
    <hyperlink r:id="rId2334" ref="AV112"/>
    <hyperlink r:id="rId2335" ref="BD112"/>
    <hyperlink r:id="rId2336" ref="BH112"/>
    <hyperlink r:id="rId2337" ref="F113"/>
    <hyperlink r:id="rId2338" ref="J113"/>
    <hyperlink r:id="rId2339" ref="L113"/>
    <hyperlink r:id="rId2340" ref="N113"/>
    <hyperlink r:id="rId2341" ref="V113"/>
    <hyperlink r:id="rId2342" ref="Z113"/>
    <hyperlink r:id="rId2343" ref="AB113"/>
    <hyperlink r:id="rId2344" ref="AD113"/>
    <hyperlink r:id="rId2345" ref="BD113"/>
    <hyperlink r:id="rId2346" ref="BH113"/>
    <hyperlink r:id="rId2347" ref="F114"/>
    <hyperlink r:id="rId2348" ref="J114"/>
    <hyperlink r:id="rId2349" ref="L114"/>
    <hyperlink r:id="rId2350" ref="N114"/>
    <hyperlink r:id="rId2351" ref="V114"/>
    <hyperlink r:id="rId2352" ref="Z114"/>
    <hyperlink r:id="rId2353" ref="AB114"/>
    <hyperlink r:id="rId2354" ref="AD114"/>
    <hyperlink r:id="rId2355" ref="BD114"/>
    <hyperlink r:id="rId2356" ref="BH114"/>
    <hyperlink r:id="rId2357" ref="F115"/>
    <hyperlink r:id="rId2358" ref="J115"/>
    <hyperlink r:id="rId2359" ref="L115"/>
    <hyperlink r:id="rId2360" ref="N115"/>
    <hyperlink r:id="rId2361" ref="V115"/>
    <hyperlink r:id="rId2362" ref="Z115"/>
    <hyperlink r:id="rId2363" ref="AB115"/>
    <hyperlink r:id="rId2364" ref="AD115"/>
    <hyperlink r:id="rId2365" ref="BD115"/>
    <hyperlink r:id="rId2366" ref="BH115"/>
    <hyperlink r:id="rId2367" ref="F116"/>
    <hyperlink r:id="rId2368" ref="J116"/>
    <hyperlink r:id="rId2369" ref="L116"/>
    <hyperlink r:id="rId2370" ref="N116"/>
    <hyperlink r:id="rId2371" ref="V116"/>
    <hyperlink r:id="rId2372" ref="Z116"/>
    <hyperlink r:id="rId2373" ref="AB116"/>
    <hyperlink r:id="rId2374" ref="AD116"/>
    <hyperlink r:id="rId2375" ref="BD116"/>
    <hyperlink r:id="rId2376" ref="BH116"/>
    <hyperlink r:id="rId2377" ref="F117"/>
    <hyperlink r:id="rId2378" ref="J117"/>
    <hyperlink r:id="rId2379" ref="L117"/>
    <hyperlink r:id="rId2380" ref="N117"/>
    <hyperlink r:id="rId2381" ref="V117"/>
    <hyperlink r:id="rId2382" ref="Z117"/>
    <hyperlink r:id="rId2383" ref="AB117"/>
    <hyperlink r:id="rId2384" ref="AD117"/>
    <hyperlink r:id="rId2385" ref="BD117"/>
    <hyperlink r:id="rId2386" ref="BH117"/>
    <hyperlink r:id="rId2387" ref="F118"/>
    <hyperlink r:id="rId2388" ref="J118"/>
    <hyperlink r:id="rId2389" ref="L118"/>
    <hyperlink r:id="rId2390" ref="N118"/>
    <hyperlink r:id="rId2391" ref="V118"/>
    <hyperlink r:id="rId2392" ref="Z118"/>
    <hyperlink r:id="rId2393" ref="AB118"/>
    <hyperlink r:id="rId2394" ref="AD118"/>
    <hyperlink r:id="rId2395" ref="BD118"/>
    <hyperlink r:id="rId2396" ref="BH118"/>
    <hyperlink r:id="rId2397" ref="F119"/>
    <hyperlink r:id="rId2398" ref="J119"/>
    <hyperlink r:id="rId2399" ref="L119"/>
    <hyperlink r:id="rId2400" ref="N119"/>
    <hyperlink r:id="rId2401" ref="V119"/>
    <hyperlink r:id="rId2402" ref="Z119"/>
    <hyperlink r:id="rId2403" ref="AB119"/>
    <hyperlink r:id="rId2404" ref="AD119"/>
    <hyperlink r:id="rId2405" ref="BD119"/>
    <hyperlink r:id="rId2406" ref="BH119"/>
    <hyperlink r:id="rId2407" ref="F120"/>
    <hyperlink r:id="rId2408" ref="J120"/>
    <hyperlink r:id="rId2409" ref="L120"/>
    <hyperlink r:id="rId2410" ref="N120"/>
    <hyperlink r:id="rId2411" location="Dragon_Quest_IX" ref="V120"/>
    <hyperlink r:id="rId2412" ref="Z120"/>
    <hyperlink r:id="rId2413" ref="AB120"/>
    <hyperlink r:id="rId2414" ref="AD120"/>
    <hyperlink r:id="rId2415" ref="BD120"/>
    <hyperlink r:id="rId2416" ref="BH120"/>
    <hyperlink r:id="rId2417" ref="F121"/>
    <hyperlink r:id="rId2418" ref="J121"/>
    <hyperlink r:id="rId2419" ref="L121"/>
    <hyperlink r:id="rId2420" location="Digi-Egg_of_Courage" ref="N121"/>
    <hyperlink r:id="rId2421" ref="V121"/>
    <hyperlink r:id="rId2422" ref="Z121"/>
    <hyperlink r:id="rId2423" ref="AB121"/>
    <hyperlink r:id="rId2424" ref="AD121"/>
    <hyperlink r:id="rId2425" ref="BD121"/>
    <hyperlink r:id="rId2426" ref="BH121"/>
    <hyperlink r:id="rId2427" ref="F122"/>
    <hyperlink r:id="rId2428" ref="J122"/>
    <hyperlink r:id="rId2429" ref="L122"/>
    <hyperlink r:id="rId2430" location="Digi-Egg_of_Friendship" ref="N122"/>
    <hyperlink r:id="rId2431" ref="V122"/>
    <hyperlink r:id="rId2432" ref="Z122"/>
    <hyperlink r:id="rId2433" ref="AB122"/>
    <hyperlink r:id="rId2434" ref="AD122"/>
    <hyperlink r:id="rId2435" ref="BD122"/>
    <hyperlink r:id="rId2436" ref="BH122"/>
    <hyperlink r:id="rId2437" ref="F123"/>
    <hyperlink r:id="rId2438" ref="J123"/>
    <hyperlink r:id="rId2439" ref="L123"/>
    <hyperlink r:id="rId2440" location="Digi-Egg_of_Love" ref="N123"/>
    <hyperlink r:id="rId2441" ref="V123"/>
    <hyperlink r:id="rId2442" ref="Z123"/>
    <hyperlink r:id="rId2443" ref="AB123"/>
    <hyperlink r:id="rId2444" ref="AD123"/>
    <hyperlink r:id="rId2445" ref="BD123"/>
    <hyperlink r:id="rId2446" ref="BH123"/>
    <hyperlink r:id="rId2447" ref="F124"/>
    <hyperlink r:id="rId2448" ref="J124"/>
    <hyperlink r:id="rId2449" ref="L124"/>
    <hyperlink r:id="rId2450" location="Digi-Egg_of_Sincerity" ref="N124"/>
    <hyperlink r:id="rId2451" ref="Z124"/>
    <hyperlink r:id="rId2452" ref="AB124"/>
    <hyperlink r:id="rId2453" ref="AD124"/>
    <hyperlink r:id="rId2454" ref="BD124"/>
    <hyperlink r:id="rId2455" ref="BH124"/>
    <hyperlink r:id="rId2456" ref="F125"/>
    <hyperlink r:id="rId2457" ref="J125"/>
    <hyperlink r:id="rId2458" ref="L125"/>
    <hyperlink r:id="rId2459" location="Digi-Egg_of_Knowledge" ref="N125"/>
    <hyperlink r:id="rId2460" ref="Z125"/>
    <hyperlink r:id="rId2461" ref="AB125"/>
    <hyperlink r:id="rId2462" ref="AD125"/>
    <hyperlink r:id="rId2463" ref="BD125"/>
    <hyperlink r:id="rId2464" ref="BH125"/>
    <hyperlink r:id="rId2465" ref="F126"/>
    <hyperlink r:id="rId2466" ref="J126"/>
    <hyperlink r:id="rId2467" ref="L126"/>
    <hyperlink r:id="rId2468" location="Digi-Egg_of_Reliability" ref="N126"/>
    <hyperlink r:id="rId2469" ref="Z126"/>
    <hyperlink r:id="rId2470" ref="AB126"/>
    <hyperlink r:id="rId2471" ref="AD126"/>
    <hyperlink r:id="rId2472" ref="BD126"/>
    <hyperlink r:id="rId2473" ref="BH126"/>
    <hyperlink r:id="rId2474" ref="F127"/>
    <hyperlink r:id="rId2475" ref="J127"/>
    <hyperlink r:id="rId2476" ref="L127"/>
    <hyperlink r:id="rId2477" location="Digi-Egg_of_Hope" ref="N127"/>
    <hyperlink r:id="rId2478" ref="Z127"/>
    <hyperlink r:id="rId2479" ref="AB127"/>
    <hyperlink r:id="rId2480" ref="AD127"/>
    <hyperlink r:id="rId2481" ref="BD127"/>
    <hyperlink r:id="rId2482" ref="BH127"/>
    <hyperlink r:id="rId2483" ref="F128"/>
    <hyperlink r:id="rId2484" ref="J128"/>
    <hyperlink r:id="rId2485" ref="L128"/>
    <hyperlink r:id="rId2486" location="Digi-Egg_of_Light" ref="N128"/>
    <hyperlink r:id="rId2487" ref="Z128"/>
    <hyperlink r:id="rId2488" ref="AB128"/>
    <hyperlink r:id="rId2489" ref="AD128"/>
    <hyperlink r:id="rId2490" ref="BH128"/>
    <hyperlink r:id="rId2491" ref="F129"/>
    <hyperlink r:id="rId2492" ref="J129"/>
    <hyperlink r:id="rId2493" ref="L129"/>
    <hyperlink r:id="rId2494" location="Digi-Egg_of_Kindness" ref="N129"/>
    <hyperlink r:id="rId2495" ref="Z129"/>
    <hyperlink r:id="rId2496" ref="AB129"/>
    <hyperlink r:id="rId2497" ref="AD129"/>
    <hyperlink r:id="rId2498" ref="BH129"/>
    <hyperlink r:id="rId2499" ref="F130"/>
    <hyperlink r:id="rId2500" ref="J130"/>
    <hyperlink r:id="rId2501" ref="L130"/>
    <hyperlink r:id="rId2502" location="Digi-Egg_of_Miracles" ref="N130"/>
    <hyperlink r:id="rId2503" ref="Z130"/>
    <hyperlink r:id="rId2504" ref="AB130"/>
    <hyperlink r:id="rId2505" ref="AD130"/>
    <hyperlink r:id="rId2506" ref="BH130"/>
    <hyperlink r:id="rId2507" ref="F131"/>
    <hyperlink r:id="rId2508" ref="J131"/>
    <hyperlink r:id="rId2509" ref="L131"/>
    <hyperlink r:id="rId2510" location="Digi-Egg_of_Destiny" ref="N131"/>
    <hyperlink r:id="rId2511" ref="Z131"/>
    <hyperlink r:id="rId2512" ref="AB131"/>
    <hyperlink r:id="rId2513" ref="AD131"/>
    <hyperlink r:id="rId2514" ref="BH131"/>
    <hyperlink r:id="rId2515" ref="F132"/>
    <hyperlink r:id="rId2516" ref="J132"/>
    <hyperlink r:id="rId2517" ref="L132"/>
    <hyperlink r:id="rId2518" ref="Z132"/>
    <hyperlink r:id="rId2519" ref="AB132"/>
    <hyperlink r:id="rId2520" ref="AD132"/>
    <hyperlink r:id="rId2521" ref="BH132"/>
    <hyperlink r:id="rId2522" ref="F133"/>
    <hyperlink r:id="rId2523" ref="J133"/>
    <hyperlink r:id="rId2524" ref="L133"/>
    <hyperlink r:id="rId2525" ref="Z133"/>
    <hyperlink r:id="rId2526" ref="AB133"/>
    <hyperlink r:id="rId2527" ref="AD133"/>
    <hyperlink r:id="rId2528" ref="BH133"/>
    <hyperlink r:id="rId2529" ref="F134"/>
    <hyperlink r:id="rId2530" ref="J134"/>
    <hyperlink r:id="rId2531" ref="L134"/>
    <hyperlink r:id="rId2532" ref="Z134"/>
    <hyperlink r:id="rId2533" ref="AB134"/>
    <hyperlink r:id="rId2534" ref="AD134"/>
    <hyperlink r:id="rId2535" ref="BH134"/>
    <hyperlink r:id="rId2536" ref="F135"/>
    <hyperlink r:id="rId2537" ref="J135"/>
    <hyperlink r:id="rId2538" ref="L135"/>
    <hyperlink r:id="rId2539" ref="Z135"/>
    <hyperlink r:id="rId2540" ref="AB135"/>
    <hyperlink r:id="rId2541" ref="AD135"/>
    <hyperlink r:id="rId2542" ref="BH135"/>
    <hyperlink r:id="rId2543" ref="F136"/>
    <hyperlink r:id="rId2544" ref="J136"/>
    <hyperlink r:id="rId2545" ref="L136"/>
    <hyperlink r:id="rId2546" ref="Z136"/>
    <hyperlink r:id="rId2547" ref="AB136"/>
    <hyperlink r:id="rId2548" ref="AD136"/>
    <hyperlink r:id="rId2549" ref="BH136"/>
    <hyperlink r:id="rId2550" ref="F137"/>
    <hyperlink r:id="rId2551" ref="J137"/>
    <hyperlink r:id="rId2552" ref="L137"/>
    <hyperlink r:id="rId2553" ref="Z137"/>
    <hyperlink r:id="rId2554" ref="AB137"/>
    <hyperlink r:id="rId2555" ref="AD137"/>
    <hyperlink r:id="rId2556" ref="BH137"/>
    <hyperlink r:id="rId2557" ref="F138"/>
    <hyperlink r:id="rId2558" ref="J138"/>
    <hyperlink r:id="rId2559" ref="L138"/>
    <hyperlink r:id="rId2560" ref="Z138"/>
    <hyperlink r:id="rId2561" ref="AB138"/>
    <hyperlink r:id="rId2562" ref="AD138"/>
    <hyperlink r:id="rId2563" ref="BH138"/>
    <hyperlink r:id="rId2564" ref="F139"/>
    <hyperlink r:id="rId2565" ref="J139"/>
    <hyperlink r:id="rId2566" ref="L139"/>
    <hyperlink r:id="rId2567" ref="Z139"/>
    <hyperlink r:id="rId2568" ref="AB139"/>
    <hyperlink r:id="rId2569" ref="AD139"/>
    <hyperlink r:id="rId2570" ref="BH139"/>
    <hyperlink r:id="rId2571" ref="F140"/>
    <hyperlink r:id="rId2572" ref="J140"/>
    <hyperlink r:id="rId2573" ref="L140"/>
    <hyperlink r:id="rId2574" ref="Z140"/>
    <hyperlink r:id="rId2575" ref="AB140"/>
    <hyperlink r:id="rId2576" ref="AD140"/>
    <hyperlink r:id="rId2577" ref="BH140"/>
    <hyperlink r:id="rId2578" ref="F141"/>
    <hyperlink r:id="rId2579" ref="J141"/>
    <hyperlink r:id="rId2580" ref="L141"/>
    <hyperlink r:id="rId2581" ref="Z141"/>
    <hyperlink r:id="rId2582" ref="AB141"/>
    <hyperlink r:id="rId2583" ref="AD141"/>
    <hyperlink r:id="rId2584" ref="BH141"/>
    <hyperlink r:id="rId2585" ref="F142"/>
    <hyperlink r:id="rId2586" ref="J142"/>
    <hyperlink r:id="rId2587" ref="L142"/>
    <hyperlink r:id="rId2588" ref="Z142"/>
    <hyperlink r:id="rId2589" ref="AB142"/>
    <hyperlink r:id="rId2590" ref="AD142"/>
    <hyperlink r:id="rId2591" ref="BH142"/>
    <hyperlink r:id="rId2592" ref="F143"/>
    <hyperlink r:id="rId2593" ref="J143"/>
    <hyperlink r:id="rId2594" ref="L143"/>
    <hyperlink r:id="rId2595" ref="Z143"/>
    <hyperlink r:id="rId2596" ref="AB143"/>
    <hyperlink r:id="rId2597" ref="AD143"/>
    <hyperlink r:id="rId2598" ref="BH143"/>
    <hyperlink r:id="rId2599" ref="F144"/>
    <hyperlink r:id="rId2600" ref="J144"/>
    <hyperlink r:id="rId2601" ref="L144"/>
    <hyperlink r:id="rId2602" ref="Z144"/>
    <hyperlink r:id="rId2603" ref="AB144"/>
    <hyperlink r:id="rId2604" ref="AD144"/>
    <hyperlink r:id="rId2605" ref="BH144"/>
    <hyperlink r:id="rId2606" ref="F145"/>
    <hyperlink r:id="rId2607" ref="J145"/>
    <hyperlink r:id="rId2608" ref="L145"/>
    <hyperlink r:id="rId2609" ref="Z145"/>
    <hyperlink r:id="rId2610" ref="AB145"/>
    <hyperlink r:id="rId2611" ref="AD145"/>
    <hyperlink r:id="rId2612" ref="BH145"/>
    <hyperlink r:id="rId2613" ref="F146"/>
    <hyperlink r:id="rId2614" ref="J146"/>
    <hyperlink r:id="rId2615" ref="L146"/>
    <hyperlink r:id="rId2616" ref="Z146"/>
    <hyperlink r:id="rId2617" ref="AB146"/>
    <hyperlink r:id="rId2618" ref="AD146"/>
    <hyperlink r:id="rId2619" ref="BH146"/>
    <hyperlink r:id="rId2620" ref="F147"/>
    <hyperlink r:id="rId2621" ref="J147"/>
    <hyperlink r:id="rId2622" ref="L147"/>
    <hyperlink r:id="rId2623" ref="Z147"/>
    <hyperlink r:id="rId2624" ref="AB147"/>
    <hyperlink r:id="rId2625" ref="AD147"/>
    <hyperlink r:id="rId2626" ref="BH147"/>
    <hyperlink r:id="rId2627" ref="F148"/>
    <hyperlink r:id="rId2628" ref="J148"/>
    <hyperlink r:id="rId2629" ref="L148"/>
    <hyperlink r:id="rId2630" ref="Z148"/>
    <hyperlink r:id="rId2631" ref="AB148"/>
    <hyperlink r:id="rId2632" ref="AD148"/>
    <hyperlink r:id="rId2633" ref="BH148"/>
    <hyperlink r:id="rId2634" ref="F149"/>
    <hyperlink r:id="rId2635" ref="J149"/>
    <hyperlink r:id="rId2636" ref="L149"/>
    <hyperlink r:id="rId2637" ref="Z149"/>
    <hyperlink r:id="rId2638" ref="AB149"/>
    <hyperlink r:id="rId2639" ref="AD149"/>
    <hyperlink r:id="rId2640" ref="BH149"/>
    <hyperlink r:id="rId2641" ref="F150"/>
    <hyperlink r:id="rId2642" ref="J150"/>
    <hyperlink r:id="rId2643" ref="L150"/>
    <hyperlink r:id="rId2644" ref="Z150"/>
    <hyperlink r:id="rId2645" ref="AB150"/>
    <hyperlink r:id="rId2646" ref="AD150"/>
    <hyperlink r:id="rId2647" ref="BH150"/>
    <hyperlink r:id="rId2648" ref="F151"/>
    <hyperlink r:id="rId2649" ref="J151"/>
    <hyperlink r:id="rId2650" ref="L151"/>
    <hyperlink r:id="rId2651" ref="Z151"/>
    <hyperlink r:id="rId2652" ref="AB151"/>
    <hyperlink r:id="rId2653" ref="AD151"/>
    <hyperlink r:id="rId2654" ref="BH151"/>
    <hyperlink r:id="rId2655" ref="F152"/>
    <hyperlink r:id="rId2656" ref="J152"/>
    <hyperlink r:id="rId2657" ref="L152"/>
    <hyperlink r:id="rId2658" ref="Z152"/>
    <hyperlink r:id="rId2659" ref="AB152"/>
    <hyperlink r:id="rId2660" ref="AD152"/>
    <hyperlink r:id="rId2661" ref="BH152"/>
    <hyperlink r:id="rId2662" ref="F153"/>
    <hyperlink r:id="rId2663" ref="J153"/>
    <hyperlink r:id="rId2664" ref="L153"/>
    <hyperlink r:id="rId2665" ref="Z153"/>
    <hyperlink r:id="rId2666" ref="AB153"/>
    <hyperlink r:id="rId2667" ref="AD153"/>
    <hyperlink r:id="rId2668" ref="BH153"/>
    <hyperlink r:id="rId2669" ref="F154"/>
    <hyperlink r:id="rId2670" ref="J154"/>
    <hyperlink r:id="rId2671" ref="L154"/>
    <hyperlink r:id="rId2672" ref="Z154"/>
    <hyperlink r:id="rId2673" ref="AB154"/>
    <hyperlink r:id="rId2674" ref="AD154"/>
    <hyperlink r:id="rId2675" ref="BH154"/>
    <hyperlink r:id="rId2676" ref="F155"/>
    <hyperlink r:id="rId2677" ref="J155"/>
    <hyperlink r:id="rId2678" ref="L155"/>
    <hyperlink r:id="rId2679" ref="Z155"/>
    <hyperlink r:id="rId2680" ref="AB155"/>
    <hyperlink r:id="rId2681" ref="AD155"/>
    <hyperlink r:id="rId2682" ref="F156"/>
    <hyperlink r:id="rId2683" ref="J156"/>
    <hyperlink r:id="rId2684" ref="L156"/>
    <hyperlink r:id="rId2685" ref="Z156"/>
    <hyperlink r:id="rId2686" ref="AB156"/>
    <hyperlink r:id="rId2687" ref="AD156"/>
    <hyperlink r:id="rId2688" ref="F157"/>
    <hyperlink r:id="rId2689" ref="J157"/>
    <hyperlink r:id="rId2690" ref="L157"/>
    <hyperlink r:id="rId2691" ref="Z157"/>
    <hyperlink r:id="rId2692" ref="AD157"/>
    <hyperlink r:id="rId2693" ref="F158"/>
    <hyperlink r:id="rId2694" ref="J158"/>
    <hyperlink r:id="rId2695" ref="L158"/>
    <hyperlink r:id="rId2696" ref="Z158"/>
    <hyperlink r:id="rId2697" ref="AD158"/>
    <hyperlink r:id="rId2698" ref="F159"/>
    <hyperlink r:id="rId2699" ref="J159"/>
    <hyperlink r:id="rId2700" ref="L159"/>
    <hyperlink r:id="rId2701" ref="Z159"/>
    <hyperlink r:id="rId2702" ref="AD159"/>
    <hyperlink r:id="rId2703" ref="F160"/>
    <hyperlink r:id="rId2704" ref="J160"/>
    <hyperlink r:id="rId2705" ref="L160"/>
    <hyperlink r:id="rId2706" ref="Z160"/>
    <hyperlink r:id="rId2707" ref="AD160"/>
    <hyperlink r:id="rId2708" ref="F161"/>
    <hyperlink r:id="rId2709" ref="J161"/>
    <hyperlink r:id="rId2710" ref="L161"/>
    <hyperlink r:id="rId2711" ref="AD161"/>
    <hyperlink r:id="rId2712" ref="F162"/>
    <hyperlink r:id="rId2713" ref="J162"/>
    <hyperlink r:id="rId2714" ref="L162"/>
    <hyperlink r:id="rId2715" ref="AD162"/>
    <hyperlink r:id="rId2716" ref="F163"/>
    <hyperlink r:id="rId2717" ref="J163"/>
    <hyperlink r:id="rId2718" ref="L163"/>
    <hyperlink r:id="rId2719" ref="AD163"/>
    <hyperlink r:id="rId2720" ref="F164"/>
    <hyperlink r:id="rId2721" ref="J164"/>
    <hyperlink r:id="rId2722" ref="L164"/>
    <hyperlink r:id="rId2723" ref="AD164"/>
    <hyperlink r:id="rId2724" ref="F165"/>
    <hyperlink r:id="rId2725" ref="J165"/>
    <hyperlink r:id="rId2726" ref="L165"/>
    <hyperlink r:id="rId2727" ref="AD165"/>
    <hyperlink r:id="rId2728" ref="F166"/>
    <hyperlink r:id="rId2729" ref="J166"/>
    <hyperlink r:id="rId2730" ref="L166"/>
    <hyperlink r:id="rId2731" ref="AD166"/>
    <hyperlink r:id="rId2732" ref="F167"/>
    <hyperlink r:id="rId2733" ref="J167"/>
    <hyperlink r:id="rId2734" ref="L167"/>
    <hyperlink r:id="rId2735" ref="AD167"/>
    <hyperlink r:id="rId2736" ref="F168"/>
    <hyperlink r:id="rId2737" ref="J168"/>
    <hyperlink r:id="rId2738" ref="L168"/>
    <hyperlink r:id="rId2739" ref="AD168"/>
    <hyperlink r:id="rId2740" ref="F169"/>
    <hyperlink r:id="rId2741" ref="J169"/>
    <hyperlink r:id="rId2742" ref="L169"/>
    <hyperlink r:id="rId2743" ref="AD169"/>
    <hyperlink r:id="rId2744" ref="F170"/>
    <hyperlink r:id="rId2745" ref="J170"/>
    <hyperlink r:id="rId2746" ref="L170"/>
    <hyperlink r:id="rId2747" ref="AD170"/>
    <hyperlink r:id="rId2748" ref="F171"/>
    <hyperlink r:id="rId2749" ref="J171"/>
    <hyperlink r:id="rId2750" ref="L171"/>
    <hyperlink r:id="rId2751" ref="AD171"/>
    <hyperlink r:id="rId2752" ref="F172"/>
    <hyperlink r:id="rId2753" ref="J172"/>
    <hyperlink r:id="rId2754" ref="L172"/>
    <hyperlink r:id="rId2755" ref="AD172"/>
    <hyperlink r:id="rId2756" ref="F173"/>
    <hyperlink r:id="rId2757" ref="J173"/>
    <hyperlink r:id="rId2758" ref="L173"/>
    <hyperlink r:id="rId2759" ref="AD173"/>
    <hyperlink r:id="rId2760" ref="F174"/>
    <hyperlink r:id="rId2761" ref="J174"/>
    <hyperlink r:id="rId2762" ref="L174"/>
    <hyperlink r:id="rId2763" ref="AD174"/>
    <hyperlink r:id="rId2764" ref="F175"/>
    <hyperlink r:id="rId2765" ref="J175"/>
    <hyperlink r:id="rId2766" ref="L175"/>
    <hyperlink r:id="rId2767" ref="AD175"/>
    <hyperlink r:id="rId2768" ref="F176"/>
    <hyperlink r:id="rId2769" ref="J176"/>
    <hyperlink r:id="rId2770" ref="L176"/>
    <hyperlink r:id="rId2771" ref="AD176"/>
    <hyperlink r:id="rId2772" ref="F177"/>
    <hyperlink r:id="rId2773" ref="J177"/>
    <hyperlink r:id="rId2774" ref="L177"/>
    <hyperlink r:id="rId2775" ref="AD177"/>
    <hyperlink r:id="rId2776" ref="F178"/>
    <hyperlink r:id="rId2777" ref="J178"/>
    <hyperlink r:id="rId2778" ref="L178"/>
    <hyperlink r:id="rId2779" ref="AD178"/>
    <hyperlink r:id="rId2780" ref="F179"/>
    <hyperlink r:id="rId2781" ref="J179"/>
    <hyperlink r:id="rId2782" ref="L179"/>
    <hyperlink r:id="rId2783" ref="AD179"/>
    <hyperlink r:id="rId2784" ref="F180"/>
    <hyperlink r:id="rId2785" ref="J180"/>
    <hyperlink r:id="rId2786" ref="L180"/>
    <hyperlink r:id="rId2787" ref="AD180"/>
    <hyperlink r:id="rId2788" ref="F181"/>
    <hyperlink r:id="rId2789" ref="J181"/>
    <hyperlink r:id="rId2790" ref="L181"/>
    <hyperlink r:id="rId2791" ref="AD181"/>
    <hyperlink r:id="rId2792" ref="F182"/>
    <hyperlink r:id="rId2793" ref="J182"/>
    <hyperlink r:id="rId2794" ref="L182"/>
    <hyperlink r:id="rId2795" ref="AD182"/>
    <hyperlink r:id="rId2796" ref="F183"/>
    <hyperlink r:id="rId2797" ref="J183"/>
    <hyperlink r:id="rId2798" ref="L183"/>
    <hyperlink r:id="rId2799" ref="AD183"/>
    <hyperlink r:id="rId2800" ref="F184"/>
    <hyperlink r:id="rId2801" ref="J184"/>
    <hyperlink r:id="rId2802" ref="L184"/>
    <hyperlink r:id="rId2803" ref="AD184"/>
    <hyperlink r:id="rId2804" ref="F185"/>
    <hyperlink r:id="rId2805" ref="J185"/>
    <hyperlink r:id="rId2806" ref="L185"/>
    <hyperlink r:id="rId2807" ref="AD185"/>
    <hyperlink r:id="rId2808" ref="F186"/>
    <hyperlink r:id="rId2809" ref="J186"/>
    <hyperlink r:id="rId2810" ref="L186"/>
    <hyperlink r:id="rId2811" ref="AD186"/>
    <hyperlink r:id="rId2812" ref="J187"/>
    <hyperlink r:id="rId2813" ref="L187"/>
    <hyperlink r:id="rId2814" ref="AD187"/>
    <hyperlink r:id="rId2815" ref="J188"/>
    <hyperlink r:id="rId2816" ref="L188"/>
    <hyperlink r:id="rId2817" ref="AD188"/>
    <hyperlink r:id="rId2818" ref="J189"/>
    <hyperlink r:id="rId2819" ref="L189"/>
    <hyperlink r:id="rId2820" ref="AD189"/>
    <hyperlink r:id="rId2821" ref="J190"/>
    <hyperlink r:id="rId2822" ref="L190"/>
    <hyperlink r:id="rId2823" ref="AD190"/>
    <hyperlink r:id="rId2824" ref="J191"/>
    <hyperlink r:id="rId2825" ref="L191"/>
    <hyperlink r:id="rId2826" ref="AD191"/>
    <hyperlink r:id="rId2827" ref="J192"/>
    <hyperlink r:id="rId2828" ref="L192"/>
    <hyperlink r:id="rId2829" ref="AD192"/>
    <hyperlink r:id="rId2830" ref="J193"/>
    <hyperlink r:id="rId2831" ref="L193"/>
    <hyperlink r:id="rId2832" ref="AD193"/>
    <hyperlink r:id="rId2833" ref="J194"/>
    <hyperlink r:id="rId2834" ref="L194"/>
    <hyperlink r:id="rId2835" ref="AD194"/>
    <hyperlink r:id="rId2836" ref="J195"/>
    <hyperlink r:id="rId2837" ref="L195"/>
    <hyperlink r:id="rId2838" ref="AD195"/>
    <hyperlink r:id="rId2839" ref="J196"/>
    <hyperlink r:id="rId2840" ref="L196"/>
    <hyperlink r:id="rId2841" ref="AD196"/>
    <hyperlink r:id="rId2842" ref="J197"/>
    <hyperlink r:id="rId2843" ref="L197"/>
    <hyperlink r:id="rId2844" ref="AD197"/>
    <hyperlink r:id="rId2845" ref="J198"/>
    <hyperlink r:id="rId2846" ref="L198"/>
    <hyperlink r:id="rId2847" ref="AD198"/>
    <hyperlink r:id="rId2848" ref="J199"/>
    <hyperlink r:id="rId2849" ref="L199"/>
    <hyperlink r:id="rId2850" ref="AD199"/>
    <hyperlink r:id="rId2851" ref="J200"/>
    <hyperlink r:id="rId2852" ref="L200"/>
    <hyperlink r:id="rId2853" ref="AD200"/>
    <hyperlink r:id="rId2854" ref="J201"/>
    <hyperlink r:id="rId2855" ref="L201"/>
    <hyperlink r:id="rId2856" ref="AD201"/>
    <hyperlink r:id="rId2857" ref="J202"/>
    <hyperlink r:id="rId2858" ref="L202"/>
    <hyperlink r:id="rId2859" ref="AD202"/>
    <hyperlink r:id="rId2860" ref="J203"/>
    <hyperlink r:id="rId2861" ref="L203"/>
    <hyperlink r:id="rId2862" ref="AD203"/>
    <hyperlink r:id="rId2863" ref="J204"/>
    <hyperlink r:id="rId2864" ref="L204"/>
    <hyperlink r:id="rId2865" ref="AD204"/>
    <hyperlink r:id="rId2866" ref="J205"/>
    <hyperlink r:id="rId2867" ref="L205"/>
    <hyperlink r:id="rId2868" ref="AD205"/>
    <hyperlink r:id="rId2869" ref="J206"/>
    <hyperlink r:id="rId2870" ref="L206"/>
    <hyperlink r:id="rId2871" ref="AD206"/>
    <hyperlink r:id="rId2872" ref="J207"/>
    <hyperlink r:id="rId2873" ref="L207"/>
    <hyperlink r:id="rId2874" ref="AD207"/>
    <hyperlink r:id="rId2875" ref="J208"/>
    <hyperlink r:id="rId2876" ref="L208"/>
    <hyperlink r:id="rId2877" ref="AD208"/>
    <hyperlink r:id="rId2878" ref="J209"/>
    <hyperlink r:id="rId2879" ref="L209"/>
    <hyperlink r:id="rId2880" ref="AD209"/>
    <hyperlink r:id="rId2881" ref="J210"/>
    <hyperlink r:id="rId2882" ref="L210"/>
    <hyperlink r:id="rId2883" ref="AD210"/>
    <hyperlink r:id="rId2884" ref="J211"/>
    <hyperlink r:id="rId2885" ref="L211"/>
    <hyperlink r:id="rId2886" ref="AD211"/>
    <hyperlink r:id="rId2887" ref="J212"/>
    <hyperlink r:id="rId2888" ref="L212"/>
    <hyperlink r:id="rId2889" ref="AD212"/>
    <hyperlink r:id="rId2890" ref="J213"/>
    <hyperlink r:id="rId2891" ref="L213"/>
    <hyperlink r:id="rId2892" ref="AD213"/>
    <hyperlink r:id="rId2893" ref="J214"/>
    <hyperlink r:id="rId2894" ref="L214"/>
    <hyperlink r:id="rId2895" ref="AD214"/>
    <hyperlink r:id="rId2896" ref="J215"/>
    <hyperlink r:id="rId2897" ref="L215"/>
    <hyperlink r:id="rId2898" ref="AD215"/>
    <hyperlink r:id="rId2899" ref="J216"/>
    <hyperlink r:id="rId2900" ref="L216"/>
    <hyperlink r:id="rId2901" ref="AD216"/>
    <hyperlink r:id="rId2902" ref="J217"/>
    <hyperlink r:id="rId2903" ref="L217"/>
    <hyperlink r:id="rId2904" ref="AD217"/>
    <hyperlink r:id="rId2905" ref="J218"/>
    <hyperlink r:id="rId2906" ref="L218"/>
    <hyperlink r:id="rId2907" ref="AD218"/>
    <hyperlink r:id="rId2908" ref="J219"/>
    <hyperlink r:id="rId2909" ref="L219"/>
    <hyperlink r:id="rId2910" ref="AD219"/>
    <hyperlink r:id="rId2911" ref="J220"/>
    <hyperlink r:id="rId2912" ref="L220"/>
    <hyperlink r:id="rId2913" ref="AD220"/>
    <hyperlink r:id="rId2914" ref="J221"/>
    <hyperlink r:id="rId2915" ref="L221"/>
    <hyperlink r:id="rId2916" ref="AD221"/>
    <hyperlink r:id="rId2917" ref="J222"/>
    <hyperlink r:id="rId2918" ref="L222"/>
    <hyperlink r:id="rId2919" ref="AD222"/>
    <hyperlink r:id="rId2920" ref="J223"/>
    <hyperlink r:id="rId2921" ref="L223"/>
    <hyperlink r:id="rId2922" ref="AD223"/>
    <hyperlink r:id="rId2923" ref="J224"/>
    <hyperlink r:id="rId2924" ref="L224"/>
    <hyperlink r:id="rId2925" ref="AD224"/>
    <hyperlink r:id="rId2926" ref="J225"/>
    <hyperlink r:id="rId2927" ref="L225"/>
    <hyperlink r:id="rId2928" ref="AD225"/>
    <hyperlink r:id="rId2929" ref="J226"/>
    <hyperlink r:id="rId2930" ref="L226"/>
    <hyperlink r:id="rId2931" ref="AD226"/>
    <hyperlink r:id="rId2932" ref="J227"/>
    <hyperlink r:id="rId2933" ref="L227"/>
    <hyperlink r:id="rId2934" ref="AD227"/>
    <hyperlink r:id="rId2935" ref="J228"/>
    <hyperlink r:id="rId2936" ref="L228"/>
    <hyperlink r:id="rId2937" ref="AD228"/>
    <hyperlink r:id="rId2938" ref="J229"/>
    <hyperlink r:id="rId2939" ref="L229"/>
    <hyperlink r:id="rId2940" ref="AD229"/>
    <hyperlink r:id="rId2941" ref="J230"/>
    <hyperlink r:id="rId2942" ref="L230"/>
    <hyperlink r:id="rId2943" ref="AD230"/>
    <hyperlink r:id="rId2944" ref="J231"/>
    <hyperlink r:id="rId2945" ref="L231"/>
    <hyperlink r:id="rId2946" ref="AD231"/>
    <hyperlink r:id="rId2947" ref="J232"/>
    <hyperlink r:id="rId2948" ref="L232"/>
    <hyperlink r:id="rId2949" ref="AD232"/>
    <hyperlink r:id="rId2950" ref="J233"/>
    <hyperlink r:id="rId2951" ref="L233"/>
    <hyperlink r:id="rId2952" ref="AD233"/>
    <hyperlink r:id="rId2953" ref="J234"/>
    <hyperlink r:id="rId2954" ref="L234"/>
    <hyperlink r:id="rId2955" ref="AD234"/>
    <hyperlink r:id="rId2956" ref="J235"/>
    <hyperlink r:id="rId2957" ref="L235"/>
    <hyperlink r:id="rId2958" ref="AD235"/>
    <hyperlink r:id="rId2959" ref="J236"/>
    <hyperlink r:id="rId2960" ref="L236"/>
    <hyperlink r:id="rId2961" ref="AD236"/>
    <hyperlink r:id="rId2962" ref="J237"/>
    <hyperlink r:id="rId2963" ref="L237"/>
    <hyperlink r:id="rId2964" ref="AD237"/>
    <hyperlink r:id="rId2965" ref="J238"/>
    <hyperlink r:id="rId2966" ref="L238"/>
    <hyperlink r:id="rId2967" ref="AD238"/>
    <hyperlink r:id="rId2968" ref="J239"/>
    <hyperlink r:id="rId2969" ref="L239"/>
    <hyperlink r:id="rId2970" ref="AD239"/>
    <hyperlink r:id="rId2971" ref="J240"/>
    <hyperlink r:id="rId2972" ref="L240"/>
    <hyperlink r:id="rId2973" ref="AD240"/>
    <hyperlink r:id="rId2974" ref="J241"/>
    <hyperlink r:id="rId2975" ref="L241"/>
    <hyperlink r:id="rId2976" ref="AD241"/>
    <hyperlink r:id="rId2977" ref="J242"/>
    <hyperlink r:id="rId2978" ref="L242"/>
    <hyperlink r:id="rId2979" ref="AD242"/>
    <hyperlink r:id="rId2980" ref="J243"/>
    <hyperlink r:id="rId2981" ref="L243"/>
    <hyperlink r:id="rId2982" ref="AD243"/>
    <hyperlink r:id="rId2983" ref="J244"/>
    <hyperlink r:id="rId2984" ref="L244"/>
    <hyperlink r:id="rId2985" ref="AD244"/>
    <hyperlink r:id="rId2986" ref="J245"/>
    <hyperlink r:id="rId2987" ref="L245"/>
    <hyperlink r:id="rId2988" ref="AD245"/>
    <hyperlink r:id="rId2989" ref="J246"/>
    <hyperlink r:id="rId2990" ref="L246"/>
    <hyperlink r:id="rId2991" ref="AD246"/>
    <hyperlink r:id="rId2992" ref="J247"/>
    <hyperlink r:id="rId2993" ref="L247"/>
    <hyperlink r:id="rId2994" ref="AD247"/>
    <hyperlink r:id="rId2995" ref="L248"/>
    <hyperlink r:id="rId2996" ref="AD248"/>
    <hyperlink r:id="rId2997" ref="J249"/>
    <hyperlink r:id="rId2998" ref="L249"/>
    <hyperlink r:id="rId2999" ref="AD249"/>
    <hyperlink r:id="rId3000" ref="J250"/>
    <hyperlink r:id="rId3001" ref="L250"/>
    <hyperlink r:id="rId3002" ref="J251"/>
    <hyperlink r:id="rId3003" ref="L251"/>
    <hyperlink r:id="rId3004" ref="J252"/>
    <hyperlink r:id="rId3005" ref="L252"/>
    <hyperlink r:id="rId3006" ref="J253"/>
    <hyperlink r:id="rId3007" ref="L253"/>
    <hyperlink r:id="rId3008" ref="J254"/>
    <hyperlink r:id="rId3009" ref="L254"/>
    <hyperlink r:id="rId3010" ref="J255"/>
    <hyperlink r:id="rId3011" ref="L255"/>
    <hyperlink r:id="rId3012" ref="J256"/>
    <hyperlink r:id="rId3013" ref="L256"/>
    <hyperlink r:id="rId3014" ref="J257"/>
    <hyperlink r:id="rId3015" ref="L257"/>
    <hyperlink r:id="rId3016" ref="J258"/>
    <hyperlink r:id="rId3017" ref="L258"/>
    <hyperlink r:id="rId3018" ref="J259"/>
    <hyperlink r:id="rId3019" ref="L259"/>
    <hyperlink r:id="rId3020" ref="J260"/>
    <hyperlink r:id="rId3021" ref="L260"/>
    <hyperlink r:id="rId3022" ref="J261"/>
    <hyperlink r:id="rId3023" ref="L261"/>
    <hyperlink r:id="rId3024" ref="J262"/>
    <hyperlink r:id="rId3025" ref="L262"/>
    <hyperlink r:id="rId3026" ref="J263"/>
    <hyperlink r:id="rId3027" ref="L263"/>
    <hyperlink r:id="rId3028" ref="J264"/>
    <hyperlink r:id="rId3029" ref="L264"/>
    <hyperlink r:id="rId3030" ref="J265"/>
    <hyperlink r:id="rId3031" ref="L265"/>
    <hyperlink r:id="rId3032" ref="J266"/>
    <hyperlink r:id="rId3033" ref="L266"/>
    <hyperlink r:id="rId3034" ref="J267"/>
    <hyperlink r:id="rId3035" ref="L267"/>
    <hyperlink r:id="rId3036" ref="J268"/>
    <hyperlink r:id="rId3037" ref="L268"/>
    <hyperlink r:id="rId3038" ref="J269"/>
    <hyperlink r:id="rId3039" ref="L269"/>
    <hyperlink r:id="rId3040" ref="J270"/>
    <hyperlink r:id="rId3041" ref="L270"/>
    <hyperlink r:id="rId3042" ref="J271"/>
    <hyperlink r:id="rId3043" ref="L271"/>
    <hyperlink r:id="rId3044" ref="J272"/>
    <hyperlink r:id="rId3045" ref="L272"/>
    <hyperlink r:id="rId3046" ref="J273"/>
    <hyperlink r:id="rId3047" ref="L273"/>
    <hyperlink r:id="rId3048" ref="J274"/>
    <hyperlink r:id="rId3049" ref="L274"/>
    <hyperlink r:id="rId3050" ref="J275"/>
    <hyperlink r:id="rId3051" ref="L275"/>
    <hyperlink r:id="rId3052" ref="J276"/>
    <hyperlink r:id="rId3053" ref="L276"/>
    <hyperlink r:id="rId3054" ref="J277"/>
    <hyperlink r:id="rId3055" ref="L277"/>
    <hyperlink r:id="rId3056" ref="J278"/>
    <hyperlink r:id="rId3057" ref="L278"/>
    <hyperlink r:id="rId3058" ref="J279"/>
    <hyperlink r:id="rId3059" ref="L279"/>
    <hyperlink r:id="rId3060" ref="J280"/>
    <hyperlink r:id="rId3061" ref="L280"/>
    <hyperlink r:id="rId3062" ref="J281"/>
    <hyperlink r:id="rId3063" ref="L281"/>
    <hyperlink r:id="rId3064" ref="J282"/>
    <hyperlink r:id="rId3065" ref="L282"/>
    <hyperlink r:id="rId3066" ref="J283"/>
    <hyperlink r:id="rId3067" ref="L283"/>
    <hyperlink r:id="rId3068" ref="J284"/>
    <hyperlink r:id="rId3069" ref="L284"/>
    <hyperlink r:id="rId3070" ref="J285"/>
    <hyperlink r:id="rId3071" ref="L285"/>
    <hyperlink r:id="rId3072" ref="J286"/>
    <hyperlink r:id="rId3073" ref="L286"/>
    <hyperlink r:id="rId3074" ref="J287"/>
    <hyperlink r:id="rId3075" ref="L287"/>
    <hyperlink r:id="rId3076" ref="J288"/>
    <hyperlink r:id="rId3077" ref="L288"/>
    <hyperlink r:id="rId3078" ref="J289"/>
    <hyperlink r:id="rId3079" ref="L289"/>
    <hyperlink r:id="rId3080" ref="J290"/>
    <hyperlink r:id="rId3081" ref="L290"/>
    <hyperlink r:id="rId3082" ref="J291"/>
    <hyperlink r:id="rId3083" ref="L291"/>
    <hyperlink r:id="rId3084" ref="J292"/>
    <hyperlink r:id="rId3085" ref="L292"/>
    <hyperlink r:id="rId3086" ref="J293"/>
    <hyperlink r:id="rId3087" ref="L293"/>
    <hyperlink r:id="rId3088" ref="J294"/>
    <hyperlink r:id="rId3089" ref="L294"/>
    <hyperlink r:id="rId3090" ref="J295"/>
    <hyperlink r:id="rId3091" ref="L295"/>
    <hyperlink r:id="rId3092" ref="J296"/>
    <hyperlink r:id="rId3093" ref="L296"/>
    <hyperlink r:id="rId3094" ref="J297"/>
    <hyperlink r:id="rId3095" ref="L297"/>
    <hyperlink r:id="rId3096" ref="J298"/>
    <hyperlink r:id="rId3097" ref="L298"/>
    <hyperlink r:id="rId3098" ref="J299"/>
    <hyperlink r:id="rId3099" ref="L299"/>
    <hyperlink r:id="rId3100" ref="J300"/>
    <hyperlink r:id="rId3101" ref="L300"/>
    <hyperlink r:id="rId3102" ref="J301"/>
    <hyperlink r:id="rId3103" ref="L301"/>
    <hyperlink r:id="rId3104" ref="J302"/>
    <hyperlink r:id="rId3105" ref="L302"/>
    <hyperlink r:id="rId3106" ref="J303"/>
    <hyperlink r:id="rId3107" ref="L303"/>
    <hyperlink r:id="rId3108" ref="J304"/>
    <hyperlink r:id="rId3109" ref="L304"/>
    <hyperlink r:id="rId3110" ref="J305"/>
    <hyperlink r:id="rId3111" ref="L305"/>
    <hyperlink r:id="rId3112" ref="J306"/>
    <hyperlink r:id="rId3113" ref="L306"/>
    <hyperlink r:id="rId3114" ref="J307"/>
    <hyperlink r:id="rId3115" ref="L307"/>
    <hyperlink r:id="rId3116" ref="J308"/>
    <hyperlink r:id="rId3117" ref="L308"/>
    <hyperlink r:id="rId3118" ref="J309"/>
    <hyperlink r:id="rId3119" ref="L309"/>
    <hyperlink r:id="rId3120" ref="J310"/>
    <hyperlink r:id="rId3121" ref="L310"/>
    <hyperlink r:id="rId3122" ref="J311"/>
    <hyperlink r:id="rId3123" ref="L311"/>
    <hyperlink r:id="rId3124" ref="J312"/>
    <hyperlink r:id="rId3125" ref="L312"/>
    <hyperlink r:id="rId3126" ref="J313"/>
    <hyperlink r:id="rId3127" ref="L313"/>
    <hyperlink r:id="rId3128" ref="J314"/>
    <hyperlink r:id="rId3129" ref="L314"/>
    <hyperlink r:id="rId3130" ref="J315"/>
    <hyperlink r:id="rId3131" ref="L315"/>
    <hyperlink r:id="rId3132" ref="J316"/>
    <hyperlink r:id="rId3133" ref="L316"/>
    <hyperlink r:id="rId3134" ref="J317"/>
    <hyperlink r:id="rId3135" ref="L317"/>
    <hyperlink r:id="rId3136" ref="J318"/>
    <hyperlink r:id="rId3137" ref="L318"/>
    <hyperlink r:id="rId3138" ref="J319"/>
    <hyperlink r:id="rId3139" ref="L319"/>
    <hyperlink r:id="rId3140" ref="L320"/>
    <hyperlink r:id="rId3141" ref="L321"/>
    <hyperlink r:id="rId3142" ref="L322"/>
    <hyperlink r:id="rId3143" ref="L323"/>
    <hyperlink r:id="rId3144" ref="L324"/>
    <hyperlink r:id="rId3145" ref="L325"/>
    <hyperlink r:id="rId3146" ref="L326"/>
    <hyperlink r:id="rId3147" ref="L327"/>
    <hyperlink r:id="rId3148" ref="L328"/>
    <hyperlink r:id="rId3149" ref="L329"/>
    <hyperlink r:id="rId3150" ref="L330"/>
    <hyperlink r:id="rId3151" ref="L331"/>
    <hyperlink r:id="rId3152" ref="L332"/>
    <hyperlink r:id="rId3153" ref="L333"/>
    <hyperlink r:id="rId3154" ref="L334"/>
    <hyperlink r:id="rId3155" ref="L335"/>
    <hyperlink r:id="rId3156" ref="L336"/>
    <hyperlink r:id="rId3157" ref="L337"/>
    <hyperlink r:id="rId3158" ref="L338"/>
    <hyperlink r:id="rId3159" ref="L339"/>
    <hyperlink r:id="rId3160" ref="L340"/>
    <hyperlink r:id="rId3161" ref="L341"/>
    <hyperlink r:id="rId3162" ref="L342"/>
    <hyperlink r:id="rId3163" ref="L343"/>
    <hyperlink r:id="rId3164" ref="L344"/>
    <hyperlink r:id="rId3165" ref="L345"/>
    <hyperlink r:id="rId3166" ref="L346"/>
    <hyperlink r:id="rId3167" ref="L347"/>
    <hyperlink r:id="rId3168" ref="L348"/>
    <hyperlink r:id="rId3169" ref="L349"/>
    <hyperlink r:id="rId3170" ref="L350"/>
    <hyperlink r:id="rId3171" ref="L351"/>
    <hyperlink r:id="rId3172" ref="L352"/>
    <hyperlink r:id="rId3173" ref="L353"/>
    <hyperlink r:id="rId3174" ref="L354"/>
    <hyperlink r:id="rId3175" ref="L355"/>
    <hyperlink r:id="rId3176" ref="L356"/>
    <hyperlink r:id="rId3177" ref="L357"/>
    <hyperlink r:id="rId3178" ref="L358"/>
    <hyperlink r:id="rId3179" ref="L359"/>
    <hyperlink r:id="rId3180" ref="L360"/>
    <hyperlink r:id="rId3181" ref="L361"/>
    <hyperlink r:id="rId3182" ref="L362"/>
    <hyperlink r:id="rId3183" ref="L363"/>
    <hyperlink r:id="rId3184" ref="L364"/>
    <hyperlink r:id="rId3185" ref="L365"/>
    <hyperlink r:id="rId3186" ref="L366"/>
    <hyperlink r:id="rId3187" ref="L367"/>
    <hyperlink r:id="rId3188" ref="L368"/>
    <hyperlink r:id="rId3189" ref="L369"/>
    <hyperlink r:id="rId3190" ref="L370"/>
    <hyperlink r:id="rId3191" ref="L371"/>
    <hyperlink r:id="rId3192" ref="L372"/>
    <hyperlink r:id="rId3193" ref="L373"/>
    <hyperlink r:id="rId3194" ref="L374"/>
    <hyperlink r:id="rId3195" ref="L375"/>
    <hyperlink r:id="rId3196" ref="L376"/>
    <hyperlink r:id="rId3197" ref="L377"/>
    <hyperlink r:id="rId3198" ref="L378"/>
    <hyperlink r:id="rId3199" ref="L379"/>
    <hyperlink r:id="rId3200" ref="L380"/>
    <hyperlink r:id="rId3201" ref="L381"/>
    <hyperlink r:id="rId3202" ref="L382"/>
    <hyperlink r:id="rId3203" ref="L383"/>
    <hyperlink r:id="rId3204" ref="L384"/>
    <hyperlink r:id="rId3205" ref="L385"/>
    <hyperlink r:id="rId3206" ref="L386"/>
    <hyperlink r:id="rId3207" ref="L387"/>
    <hyperlink r:id="rId3208" ref="L388"/>
    <hyperlink r:id="rId3209" ref="L389"/>
    <hyperlink r:id="rId3210" ref="L390"/>
    <hyperlink r:id="rId3211" ref="L391"/>
    <hyperlink r:id="rId3212" ref="L392"/>
    <hyperlink r:id="rId3213" ref="L393"/>
    <hyperlink r:id="rId3214" ref="L394"/>
    <hyperlink r:id="rId3215" ref="L395"/>
    <hyperlink r:id="rId3216" ref="L396"/>
    <hyperlink r:id="rId3217" ref="L397"/>
    <hyperlink r:id="rId3218" ref="L398"/>
    <hyperlink r:id="rId3219" ref="L399"/>
    <hyperlink r:id="rId3220" ref="L400"/>
    <hyperlink r:id="rId3221" ref="L401"/>
    <hyperlink r:id="rId3222" ref="L402"/>
    <hyperlink r:id="rId3223" ref="L403"/>
    <hyperlink r:id="rId3224" ref="L404"/>
    <hyperlink r:id="rId3225" ref="L405"/>
    <hyperlink r:id="rId3226" ref="L406"/>
    <hyperlink r:id="rId3227" ref="L407"/>
    <hyperlink r:id="rId3228" ref="L408"/>
    <hyperlink r:id="rId3229" ref="L409"/>
    <hyperlink r:id="rId3230" ref="L410"/>
    <hyperlink r:id="rId3231" ref="L411"/>
    <hyperlink r:id="rId3232" ref="L412"/>
    <hyperlink r:id="rId3233" ref="L413"/>
    <hyperlink r:id="rId3234" ref="L414"/>
    <hyperlink r:id="rId3235" ref="L415"/>
    <hyperlink r:id="rId3236" ref="L416"/>
    <hyperlink r:id="rId3237" ref="L417"/>
    <hyperlink r:id="rId3238" ref="L418"/>
    <hyperlink r:id="rId3239" ref="L419"/>
    <hyperlink r:id="rId3240" ref="L420"/>
    <hyperlink r:id="rId3241" ref="L421"/>
    <hyperlink r:id="rId3242" ref="L422"/>
    <hyperlink r:id="rId3243" ref="L423"/>
    <hyperlink r:id="rId3244" ref="L424"/>
    <hyperlink r:id="rId3245" ref="L425"/>
    <hyperlink r:id="rId3246" ref="L426"/>
    <hyperlink r:id="rId3247" ref="L427"/>
    <hyperlink r:id="rId3248" ref="L428"/>
    <hyperlink r:id="rId3249" ref="L429"/>
    <hyperlink r:id="rId3250" ref="L430"/>
    <hyperlink r:id="rId3251" ref="L431"/>
    <hyperlink r:id="rId3252" ref="L432"/>
    <hyperlink r:id="rId3253" ref="L433"/>
    <hyperlink r:id="rId3254" ref="L434"/>
    <hyperlink r:id="rId3255" ref="L435"/>
    <hyperlink r:id="rId3256" ref="L436"/>
    <hyperlink r:id="rId3257" ref="L437"/>
    <hyperlink r:id="rId3258" ref="L438"/>
    <hyperlink r:id="rId3259" ref="L439"/>
    <hyperlink r:id="rId3260" ref="L440"/>
    <hyperlink r:id="rId3261" ref="L441"/>
    <hyperlink r:id="rId3262" ref="L442"/>
    <hyperlink r:id="rId3263" ref="L443"/>
    <hyperlink r:id="rId3264" ref="L444"/>
    <hyperlink r:id="rId3265" ref="L445"/>
    <hyperlink r:id="rId3266" ref="L446"/>
    <hyperlink r:id="rId3267" ref="L447"/>
    <hyperlink r:id="rId3268" ref="L448"/>
    <hyperlink r:id="rId3269" ref="L449"/>
    <hyperlink r:id="rId3270" ref="L450"/>
    <hyperlink r:id="rId3271" ref="L451"/>
    <hyperlink r:id="rId3272" ref="L452"/>
    <hyperlink r:id="rId3273" ref="L453"/>
    <hyperlink r:id="rId3274" ref="L454"/>
    <hyperlink r:id="rId3275" ref="L455"/>
    <hyperlink r:id="rId3276" ref="L456"/>
    <hyperlink r:id="rId3277" ref="L457"/>
    <hyperlink r:id="rId3278" ref="L458"/>
    <hyperlink r:id="rId3279" ref="L459"/>
    <hyperlink r:id="rId3280" ref="L460"/>
    <hyperlink r:id="rId3281" ref="L461"/>
    <hyperlink r:id="rId3282" ref="L462"/>
    <hyperlink r:id="rId3283" ref="L463"/>
    <hyperlink r:id="rId3284" ref="L464"/>
    <hyperlink r:id="rId3285" ref="L465"/>
    <hyperlink r:id="rId3286" ref="L466"/>
    <hyperlink r:id="rId3287" ref="L467"/>
    <hyperlink r:id="rId3288" ref="L468"/>
    <hyperlink r:id="rId3289" ref="L469"/>
    <hyperlink r:id="rId3290" ref="L470"/>
    <hyperlink r:id="rId3291" ref="L471"/>
    <hyperlink r:id="rId3292" ref="L472"/>
    <hyperlink r:id="rId3293" ref="L473"/>
    <hyperlink r:id="rId3294" ref="L474"/>
    <hyperlink r:id="rId3295" ref="L475"/>
  </hyperlinks>
  <drawing r:id="rId3296"/>
  <legacyDrawing r:id="rId329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75"/>
  <cols>
    <col customWidth="1" min="1" max="1" width="2.43"/>
    <col customWidth="1" min="2" max="2" width="7.43"/>
    <col customWidth="1" min="3" max="3" width="9.29"/>
    <col customWidth="1" min="4" max="4" width="27.71"/>
    <col customWidth="1" min="5" max="5" width="9.29"/>
    <col customWidth="1" min="6" max="6" width="27.71"/>
    <col customWidth="1" min="7" max="7" width="9.29"/>
    <col customWidth="1" min="8" max="8" width="27.71"/>
    <col customWidth="1" min="9" max="9" width="9.29"/>
    <col customWidth="1" min="10" max="10" width="27.71"/>
    <col customWidth="1" min="11" max="11" width="9.29"/>
    <col customWidth="1" min="12" max="12" width="27.71"/>
    <col customWidth="1" min="13" max="13" width="9.29"/>
    <col customWidth="1" min="14" max="14" width="27.71"/>
    <col customWidth="1" min="15" max="15" width="9.29"/>
    <col customWidth="1" min="16" max="16" width="27.71"/>
    <col customWidth="1" min="17" max="17" width="9.29"/>
    <col customWidth="1" min="18" max="18" width="27.71"/>
    <col customWidth="1" min="19" max="19" width="9.29"/>
    <col customWidth="1" min="20" max="20" width="27.71"/>
    <col customWidth="1" min="21" max="21" width="9.29"/>
    <col customWidth="1" min="22" max="22" width="27.71"/>
    <col customWidth="1" min="23" max="23" width="9.29"/>
    <col customWidth="1" min="24" max="24" width="27.71"/>
    <col customWidth="1" min="25" max="25" width="9.29"/>
    <col customWidth="1" min="26" max="26" width="27.71"/>
    <col customWidth="1" min="27" max="27" width="9.29"/>
    <col customWidth="1" min="28" max="28" width="27.71"/>
    <col customWidth="1" min="29" max="29" width="9.29"/>
    <col customWidth="1" min="30" max="30" width="27.71"/>
    <col customWidth="1" min="31" max="31" width="9.29"/>
    <col customWidth="1" min="32" max="32" width="27.71"/>
    <col customWidth="1" min="33" max="33" width="9.29"/>
    <col customWidth="1" min="34" max="34" width="27.71"/>
    <col customWidth="1" min="35" max="35" width="9.29"/>
    <col customWidth="1" min="36" max="36" width="27.71"/>
    <col customWidth="1" min="37" max="37" width="9.29"/>
    <col customWidth="1" min="38" max="38" width="27.71"/>
    <col customWidth="1" min="39" max="39" width="9.29"/>
    <col customWidth="1" min="40" max="40" width="27.71"/>
    <col customWidth="1" min="41" max="41" width="9.29"/>
    <col customWidth="1" min="42" max="42" width="27.71"/>
    <col customWidth="1" min="43" max="43" width="9.29"/>
    <col customWidth="1" min="44" max="44" width="27.71"/>
    <col customWidth="1" min="45" max="45" width="9.29"/>
    <col customWidth="1" min="46" max="46" width="27.71"/>
    <col customWidth="1" min="47" max="47" width="9.29"/>
    <col customWidth="1" min="48" max="48" width="27.71"/>
    <col customWidth="1" min="49" max="49" width="9.29"/>
    <col customWidth="1" min="50" max="50" width="27.71"/>
    <col customWidth="1" min="51" max="51" width="9.29"/>
    <col customWidth="1" min="52" max="52" width="27.71"/>
    <col customWidth="1" min="53" max="53" width="9.29"/>
    <col customWidth="1" min="54" max="54" width="27.71"/>
    <col customWidth="1" min="55" max="55" width="9.29"/>
    <col customWidth="1" min="56" max="56" width="27.71"/>
    <col customWidth="1" min="57" max="57" width="9.29"/>
    <col customWidth="1" min="58" max="58" width="27.71"/>
    <col customWidth="1" min="59" max="59" width="9.29"/>
    <col customWidth="1" min="60" max="60" width="27.71"/>
    <col customWidth="1" min="61" max="61" width="9.29"/>
    <col customWidth="1" min="62" max="62" width="27.71"/>
    <col customWidth="1" min="63" max="63" width="17.86"/>
    <col customWidth="1" min="64" max="64" width="25.14"/>
    <col customWidth="1" min="65" max="65" width="30.71"/>
  </cols>
  <sheetData>
    <row r="1" ht="52.5" customHeight="1">
      <c r="A1" s="514"/>
      <c r="B1" s="514"/>
      <c r="C1" s="515" t="s">
        <v>0</v>
      </c>
      <c r="J1" s="514"/>
      <c r="K1" s="514"/>
      <c r="L1" s="514"/>
      <c r="M1" s="4"/>
      <c r="N1" s="4"/>
      <c r="O1" s="4"/>
      <c r="P1" s="4"/>
      <c r="Q1" s="4"/>
      <c r="R1" s="4"/>
      <c r="S1" s="4"/>
      <c r="T1" s="4"/>
      <c r="U1" s="8"/>
      <c r="V1" s="8"/>
      <c r="W1" s="8"/>
      <c r="X1" s="8"/>
      <c r="Y1" s="8"/>
      <c r="Z1" s="8"/>
      <c r="AA1" s="8"/>
      <c r="AB1" s="8"/>
      <c r="AC1" s="8"/>
      <c r="AD1" s="8"/>
      <c r="AE1" s="8"/>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243"/>
    </row>
    <row r="2" ht="32.25" customHeight="1">
      <c r="A2" s="35"/>
      <c r="B2" s="243"/>
      <c r="C2" s="516" t="s">
        <v>7355</v>
      </c>
      <c r="J2" s="517"/>
      <c r="K2" s="482"/>
      <c r="L2" s="482"/>
      <c r="M2" s="16"/>
      <c r="N2" s="16"/>
      <c r="O2" s="16"/>
      <c r="P2" s="16"/>
      <c r="Q2" s="16"/>
      <c r="R2" s="16"/>
      <c r="S2" s="16"/>
      <c r="T2" s="16"/>
      <c r="U2" s="21"/>
      <c r="V2" s="21"/>
      <c r="W2" s="21"/>
      <c r="X2" s="21"/>
      <c r="Y2" s="21"/>
      <c r="Z2" s="21"/>
      <c r="AA2" s="21"/>
      <c r="AB2" s="21"/>
      <c r="AC2" s="21"/>
      <c r="AD2" s="21"/>
      <c r="AE2" s="21"/>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243"/>
    </row>
    <row r="3" ht="32.25" customHeight="1">
      <c r="A3" s="35"/>
      <c r="B3" s="243"/>
      <c r="J3" s="517"/>
      <c r="K3" s="482"/>
      <c r="L3" s="482"/>
      <c r="M3" s="16"/>
      <c r="N3" s="16"/>
      <c r="O3" s="16"/>
      <c r="P3" s="16"/>
      <c r="Q3" s="16"/>
      <c r="R3" s="16"/>
      <c r="S3" s="16"/>
      <c r="T3" s="16"/>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243"/>
    </row>
    <row r="4" ht="32.25" customHeight="1">
      <c r="A4" s="35"/>
      <c r="B4" s="243"/>
      <c r="J4" s="517"/>
      <c r="K4" s="482"/>
      <c r="L4" s="482"/>
      <c r="M4" s="16"/>
      <c r="N4" s="16"/>
      <c r="O4" s="16"/>
      <c r="P4" s="16"/>
      <c r="Q4" s="16"/>
      <c r="R4" s="16"/>
      <c r="S4" s="16"/>
      <c r="T4" s="16"/>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243"/>
    </row>
    <row r="5" ht="20.25" customHeight="1">
      <c r="A5" s="35"/>
      <c r="B5" s="518" t="s">
        <v>31</v>
      </c>
      <c r="C5" s="519">
        <v>1.0</v>
      </c>
      <c r="D5" s="37"/>
      <c r="E5" s="519">
        <v>2.0</v>
      </c>
      <c r="F5" s="37"/>
      <c r="G5" s="519">
        <v>3.0</v>
      </c>
      <c r="H5" s="37"/>
      <c r="I5" s="519">
        <v>4.0</v>
      </c>
      <c r="J5" s="37"/>
      <c r="K5" s="519">
        <v>5.0</v>
      </c>
      <c r="L5" s="37"/>
      <c r="M5" s="519">
        <v>6.0</v>
      </c>
      <c r="N5" s="37"/>
      <c r="O5" s="519">
        <v>7.0</v>
      </c>
      <c r="P5" s="37"/>
      <c r="Q5" s="519">
        <v>8.0</v>
      </c>
      <c r="R5" s="37"/>
      <c r="S5" s="519">
        <v>9.0</v>
      </c>
      <c r="T5" s="37"/>
      <c r="U5" s="519">
        <v>10.0</v>
      </c>
      <c r="V5" s="37"/>
      <c r="W5" s="519">
        <v>11.0</v>
      </c>
      <c r="X5" s="37"/>
      <c r="Y5" s="519">
        <v>12.0</v>
      </c>
      <c r="Z5" s="37"/>
      <c r="AA5" s="519">
        <v>13.0</v>
      </c>
      <c r="AB5" s="37"/>
      <c r="AC5" s="519">
        <v>14.0</v>
      </c>
      <c r="AD5" s="37"/>
      <c r="AE5" s="519">
        <v>15.0</v>
      </c>
      <c r="AF5" s="37"/>
      <c r="AG5" s="519">
        <v>16.0</v>
      </c>
      <c r="AH5" s="37"/>
      <c r="AI5" s="519">
        <v>17.0</v>
      </c>
      <c r="AJ5" s="37"/>
      <c r="AK5" s="519">
        <v>18.0</v>
      </c>
      <c r="AL5" s="37"/>
      <c r="AM5" s="519">
        <v>19.0</v>
      </c>
      <c r="AN5" s="37"/>
      <c r="AO5" s="519">
        <v>20.0</v>
      </c>
      <c r="AP5" s="37"/>
      <c r="AQ5" s="519">
        <v>21.0</v>
      </c>
      <c r="AR5" s="37"/>
      <c r="AS5" s="519">
        <v>22.0</v>
      </c>
      <c r="AT5" s="37"/>
      <c r="AU5" s="519">
        <v>23.0</v>
      </c>
      <c r="AV5" s="37"/>
      <c r="AW5" s="519">
        <v>24.0</v>
      </c>
      <c r="AX5" s="37"/>
      <c r="AY5" s="519">
        <v>25.0</v>
      </c>
      <c r="AZ5" s="37"/>
      <c r="BA5" s="519">
        <v>26.0</v>
      </c>
      <c r="BB5" s="37"/>
      <c r="BC5" s="519">
        <v>27.0</v>
      </c>
      <c r="BD5" s="37"/>
      <c r="BE5" s="519">
        <v>28.0</v>
      </c>
      <c r="BF5" s="37"/>
      <c r="BG5" s="519">
        <v>29.0</v>
      </c>
      <c r="BH5" s="37"/>
      <c r="BI5" s="519">
        <v>30.0</v>
      </c>
      <c r="BJ5" s="37"/>
      <c r="BK5" s="21"/>
      <c r="BL5" s="21"/>
      <c r="BM5" s="144"/>
    </row>
    <row r="6" ht="22.5" customHeight="1">
      <c r="A6" s="35"/>
      <c r="B6" s="101" t="s">
        <v>114</v>
      </c>
      <c r="C6" s="41"/>
      <c r="D6" s="42"/>
      <c r="E6" s="41"/>
      <c r="F6" s="42"/>
      <c r="G6" s="41"/>
      <c r="H6" s="42"/>
      <c r="I6" s="41"/>
      <c r="J6" s="42"/>
      <c r="K6" s="41"/>
      <c r="L6" s="42"/>
      <c r="M6" s="41"/>
      <c r="N6" s="42"/>
      <c r="O6" s="41"/>
      <c r="P6" s="42"/>
      <c r="Q6" s="41"/>
      <c r="R6" s="42"/>
      <c r="S6" s="41"/>
      <c r="T6" s="42"/>
      <c r="U6" s="41"/>
      <c r="V6" s="42"/>
      <c r="W6" s="41"/>
      <c r="X6" s="42"/>
      <c r="Y6" s="41"/>
      <c r="Z6" s="42"/>
      <c r="AA6" s="41"/>
      <c r="AB6" s="42"/>
      <c r="AC6" s="41"/>
      <c r="AD6" s="42"/>
      <c r="AE6" s="41"/>
      <c r="AF6" s="42"/>
      <c r="AG6" s="41"/>
      <c r="AH6" s="42"/>
      <c r="AI6" s="41"/>
      <c r="AJ6" s="42"/>
      <c r="AK6" s="41"/>
      <c r="AL6" s="42"/>
      <c r="AM6" s="41"/>
      <c r="AN6" s="42"/>
      <c r="AO6" s="41"/>
      <c r="AP6" s="42"/>
      <c r="AQ6" s="41"/>
      <c r="AR6" s="42"/>
      <c r="AS6" s="41"/>
      <c r="AT6" s="42"/>
      <c r="AU6" s="41"/>
      <c r="AV6" s="42"/>
      <c r="AW6" s="41"/>
      <c r="AX6" s="42"/>
      <c r="AY6" s="41"/>
      <c r="AZ6" s="42"/>
      <c r="BA6" s="41"/>
      <c r="BB6" s="42"/>
      <c r="BC6" s="41"/>
      <c r="BD6" s="42"/>
      <c r="BE6" s="41"/>
      <c r="BF6" s="42"/>
      <c r="BG6" s="41"/>
      <c r="BH6" s="42"/>
      <c r="BI6" s="41"/>
      <c r="BJ6" s="42"/>
      <c r="BK6" s="21"/>
      <c r="BL6" s="21"/>
      <c r="BM6" s="144"/>
    </row>
    <row r="7" ht="29.25" customHeight="1">
      <c r="A7" s="45"/>
      <c r="B7" s="55"/>
      <c r="C7" s="47" t="s">
        <v>34</v>
      </c>
      <c r="D7" s="48"/>
      <c r="E7" s="49" t="s">
        <v>2319</v>
      </c>
      <c r="F7" s="48"/>
      <c r="G7" s="49" t="s">
        <v>36</v>
      </c>
      <c r="H7" s="48"/>
      <c r="I7" s="49" t="s">
        <v>37</v>
      </c>
      <c r="J7" s="48"/>
      <c r="K7" s="50" t="s">
        <v>38</v>
      </c>
      <c r="L7" s="48"/>
      <c r="M7" s="49" t="s">
        <v>39</v>
      </c>
      <c r="N7" s="48"/>
      <c r="O7" s="49" t="s">
        <v>627</v>
      </c>
      <c r="P7" s="48"/>
      <c r="Q7" s="49" t="s">
        <v>7250</v>
      </c>
      <c r="R7" s="48"/>
      <c r="S7" s="49" t="s">
        <v>7251</v>
      </c>
      <c r="T7" s="48"/>
      <c r="U7" s="49" t="s">
        <v>7252</v>
      </c>
      <c r="V7" s="48"/>
      <c r="W7" s="49" t="s">
        <v>7253</v>
      </c>
      <c r="X7" s="48"/>
      <c r="Y7" s="47" t="s">
        <v>45</v>
      </c>
      <c r="Z7" s="48"/>
      <c r="AA7" s="49" t="s">
        <v>46</v>
      </c>
      <c r="AB7" s="48"/>
      <c r="AC7" s="49" t="s">
        <v>7254</v>
      </c>
      <c r="AD7" s="48"/>
      <c r="AE7" s="49" t="s">
        <v>48</v>
      </c>
      <c r="AF7" s="48"/>
      <c r="AG7" s="49" t="s">
        <v>49</v>
      </c>
      <c r="AH7" s="48"/>
      <c r="AI7" s="49" t="s">
        <v>7255</v>
      </c>
      <c r="AJ7" s="48"/>
      <c r="AK7" s="49" t="s">
        <v>7256</v>
      </c>
      <c r="AL7" s="48"/>
      <c r="AM7" s="49" t="s">
        <v>7257</v>
      </c>
      <c r="AN7" s="48"/>
      <c r="AO7" s="49" t="s">
        <v>7258</v>
      </c>
      <c r="AP7" s="48"/>
      <c r="AQ7" s="49" t="s">
        <v>7259</v>
      </c>
      <c r="AR7" s="48"/>
      <c r="AS7" s="49" t="s">
        <v>55</v>
      </c>
      <c r="AT7" s="48"/>
      <c r="AU7" s="49" t="s">
        <v>56</v>
      </c>
      <c r="AV7" s="48"/>
      <c r="AW7" s="49" t="s">
        <v>57</v>
      </c>
      <c r="AX7" s="48"/>
      <c r="AY7" s="49" t="s">
        <v>58</v>
      </c>
      <c r="AZ7" s="48"/>
      <c r="BA7" s="49" t="s">
        <v>59</v>
      </c>
      <c r="BB7" s="48"/>
      <c r="BC7" s="49" t="s">
        <v>7260</v>
      </c>
      <c r="BD7" s="48"/>
      <c r="BE7" s="49" t="s">
        <v>61</v>
      </c>
      <c r="BF7" s="48"/>
      <c r="BG7" s="49" t="s">
        <v>83</v>
      </c>
      <c r="BH7" s="48"/>
      <c r="BI7" s="49" t="s">
        <v>33</v>
      </c>
      <c r="BJ7" s="48"/>
      <c r="BK7" s="55"/>
      <c r="BL7" s="55"/>
      <c r="BM7" s="543"/>
    </row>
    <row r="8" ht="23.25" customHeight="1">
      <c r="A8" s="58"/>
      <c r="B8" s="482"/>
      <c r="C8" s="60" t="s">
        <v>31</v>
      </c>
      <c r="D8" s="61" t="s">
        <v>102</v>
      </c>
      <c r="E8" s="60" t="s">
        <v>31</v>
      </c>
      <c r="F8" s="61" t="s">
        <v>7330</v>
      </c>
      <c r="G8" s="60" t="s">
        <v>31</v>
      </c>
      <c r="H8" s="61" t="s">
        <v>7266</v>
      </c>
      <c r="I8" s="60" t="s">
        <v>31</v>
      </c>
      <c r="J8" s="61" t="s">
        <v>7356</v>
      </c>
      <c r="K8" s="60" t="s">
        <v>31</v>
      </c>
      <c r="L8" s="61" t="s">
        <v>7268</v>
      </c>
      <c r="M8" s="60" t="s">
        <v>31</v>
      </c>
      <c r="N8" s="61" t="s">
        <v>7332</v>
      </c>
      <c r="O8" s="60" t="s">
        <v>31</v>
      </c>
      <c r="P8" s="61" t="s">
        <v>7269</v>
      </c>
      <c r="Q8" s="60" t="s">
        <v>31</v>
      </c>
      <c r="R8" s="61" t="s">
        <v>7275</v>
      </c>
      <c r="S8" s="60" t="s">
        <v>31</v>
      </c>
      <c r="T8" s="61" t="s">
        <v>7357</v>
      </c>
      <c r="U8" s="60" t="s">
        <v>31</v>
      </c>
      <c r="V8" s="61" t="s">
        <v>7271</v>
      </c>
      <c r="W8" s="60" t="s">
        <v>31</v>
      </c>
      <c r="X8" s="61" t="s">
        <v>97</v>
      </c>
      <c r="Y8" s="60" t="s">
        <v>31</v>
      </c>
      <c r="Z8" s="61" t="s">
        <v>7272</v>
      </c>
      <c r="AA8" s="60" t="s">
        <v>31</v>
      </c>
      <c r="AB8" s="61" t="s">
        <v>7273</v>
      </c>
      <c r="AC8" s="60" t="s">
        <v>31</v>
      </c>
      <c r="AD8" s="61" t="s">
        <v>7274</v>
      </c>
      <c r="AE8" s="60" t="s">
        <v>31</v>
      </c>
      <c r="AF8" s="61" t="s">
        <v>7275</v>
      </c>
      <c r="AG8" s="60" t="s">
        <v>31</v>
      </c>
      <c r="AH8" s="61" t="s">
        <v>102</v>
      </c>
      <c r="AI8" s="60" t="s">
        <v>31</v>
      </c>
      <c r="AJ8" s="61" t="s">
        <v>7276</v>
      </c>
      <c r="AK8" s="60" t="s">
        <v>31</v>
      </c>
      <c r="AL8" s="61" t="s">
        <v>7277</v>
      </c>
      <c r="AM8" s="60" t="s">
        <v>31</v>
      </c>
      <c r="AN8" s="61" t="s">
        <v>7193</v>
      </c>
      <c r="AO8" s="60" t="s">
        <v>31</v>
      </c>
      <c r="AP8" s="61" t="s">
        <v>110</v>
      </c>
      <c r="AQ8" s="60" t="s">
        <v>31</v>
      </c>
      <c r="AR8" s="61" t="s">
        <v>7334</v>
      </c>
      <c r="AS8" s="60" t="s">
        <v>31</v>
      </c>
      <c r="AT8" s="61" t="s">
        <v>85</v>
      </c>
      <c r="AU8" s="60" t="s">
        <v>31</v>
      </c>
      <c r="AV8" s="61" t="s">
        <v>107</v>
      </c>
      <c r="AW8" s="60" t="s">
        <v>31</v>
      </c>
      <c r="AX8" s="61" t="s">
        <v>7279</v>
      </c>
      <c r="AY8" s="60" t="s">
        <v>31</v>
      </c>
      <c r="AZ8" s="61" t="s">
        <v>7269</v>
      </c>
      <c r="BA8" s="60" t="s">
        <v>31</v>
      </c>
      <c r="BB8" s="61" t="s">
        <v>85</v>
      </c>
      <c r="BC8" s="60" t="s">
        <v>31</v>
      </c>
      <c r="BD8" s="61" t="s">
        <v>7280</v>
      </c>
      <c r="BE8" s="60" t="s">
        <v>31</v>
      </c>
      <c r="BF8" s="61" t="s">
        <v>7281</v>
      </c>
      <c r="BG8" s="60" t="s">
        <v>31</v>
      </c>
      <c r="BH8" s="61" t="s">
        <v>125</v>
      </c>
      <c r="BI8" s="60" t="s">
        <v>31</v>
      </c>
      <c r="BJ8" s="61" t="s">
        <v>119</v>
      </c>
      <c r="BK8" s="58"/>
      <c r="BL8" s="58"/>
      <c r="BM8" s="58"/>
    </row>
    <row r="9" ht="141.0" customHeight="1">
      <c r="A9" s="58"/>
      <c r="B9" s="482"/>
      <c r="C9" s="70" t="s">
        <v>7358</v>
      </c>
      <c r="D9" s="48"/>
      <c r="E9" s="70" t="s">
        <v>7359</v>
      </c>
      <c r="F9" s="48"/>
      <c r="G9" s="70"/>
      <c r="H9" s="48"/>
      <c r="I9" s="70" t="s">
        <v>7360</v>
      </c>
      <c r="J9" s="48"/>
      <c r="K9" s="70" t="s">
        <v>7285</v>
      </c>
      <c r="L9" s="48"/>
      <c r="M9" s="70" t="s">
        <v>7286</v>
      </c>
      <c r="N9" s="48"/>
      <c r="O9" s="70" t="s">
        <v>137</v>
      </c>
      <c r="P9" s="48"/>
      <c r="Q9" s="70"/>
      <c r="R9" s="48"/>
      <c r="S9" s="70" t="s">
        <v>7361</v>
      </c>
      <c r="T9" s="48"/>
      <c r="U9" s="70"/>
      <c r="V9" s="48"/>
      <c r="W9" s="70"/>
      <c r="X9" s="48"/>
      <c r="Y9" s="70"/>
      <c r="Z9" s="48"/>
      <c r="AA9" s="70"/>
      <c r="AB9" s="48"/>
      <c r="AC9" s="70" t="s">
        <v>7288</v>
      </c>
      <c r="AD9" s="48"/>
      <c r="AE9" s="70"/>
      <c r="AF9" s="48"/>
      <c r="AG9" s="70" t="s">
        <v>141</v>
      </c>
      <c r="AH9" s="48"/>
      <c r="AI9" s="70"/>
      <c r="AJ9" s="48"/>
      <c r="AK9" s="70"/>
      <c r="AL9" s="48"/>
      <c r="AM9" s="70"/>
      <c r="AN9" s="48"/>
      <c r="AO9" s="70" t="s">
        <v>7289</v>
      </c>
      <c r="AP9" s="48"/>
      <c r="AQ9" s="70"/>
      <c r="AR9" s="48"/>
      <c r="AS9" s="70" t="s">
        <v>7362</v>
      </c>
      <c r="AT9" s="48"/>
      <c r="AU9" s="70" t="s">
        <v>146</v>
      </c>
      <c r="AV9" s="48"/>
      <c r="AW9" s="70"/>
      <c r="AX9" s="48"/>
      <c r="AY9" s="70" t="s">
        <v>7363</v>
      </c>
      <c r="AZ9" s="48"/>
      <c r="BA9" s="70"/>
      <c r="BB9" s="48"/>
      <c r="BC9" s="488" t="s">
        <v>7364</v>
      </c>
      <c r="BD9" s="48"/>
      <c r="BE9" s="70" t="s">
        <v>7292</v>
      </c>
      <c r="BF9" s="48"/>
      <c r="BG9" s="70"/>
      <c r="BH9" s="48"/>
      <c r="BI9" s="70" t="s">
        <v>7296</v>
      </c>
      <c r="BJ9" s="48"/>
      <c r="BK9" s="58"/>
      <c r="BL9" s="58"/>
      <c r="BM9" s="58"/>
    </row>
    <row r="10" ht="24.75" customHeight="1">
      <c r="A10" s="35"/>
      <c r="B10" s="21">
        <v>1.0</v>
      </c>
      <c r="C10" s="83">
        <v>50.0</v>
      </c>
      <c r="D10" s="129" t="s">
        <v>7365</v>
      </c>
      <c r="E10" s="85">
        <v>50.0</v>
      </c>
      <c r="F10" s="86" t="s">
        <v>162</v>
      </c>
      <c r="G10" s="85">
        <v>50.0</v>
      </c>
      <c r="H10" s="86" t="s">
        <v>163</v>
      </c>
      <c r="I10" s="85">
        <v>500.0</v>
      </c>
      <c r="J10" s="86" t="s">
        <v>164</v>
      </c>
      <c r="K10" s="85">
        <v>300.0</v>
      </c>
      <c r="L10" s="520" t="s">
        <v>165</v>
      </c>
      <c r="M10" s="85">
        <v>200.0</v>
      </c>
      <c r="N10" s="86" t="s">
        <v>166</v>
      </c>
      <c r="O10" s="85">
        <v>600.0</v>
      </c>
      <c r="P10" s="88" t="s">
        <v>220</v>
      </c>
      <c r="Q10" s="85">
        <v>200.0</v>
      </c>
      <c r="R10" s="88" t="s">
        <v>4127</v>
      </c>
      <c r="S10" s="85">
        <v>200.0</v>
      </c>
      <c r="T10" s="88" t="s">
        <v>169</v>
      </c>
      <c r="U10" s="85">
        <v>50.0</v>
      </c>
      <c r="V10" s="88" t="s">
        <v>170</v>
      </c>
      <c r="W10" s="85">
        <v>300.0</v>
      </c>
      <c r="X10" s="86" t="s">
        <v>171</v>
      </c>
      <c r="Y10" s="85">
        <v>100.0</v>
      </c>
      <c r="Z10" s="86" t="s">
        <v>172</v>
      </c>
      <c r="AA10" s="85">
        <v>100.0</v>
      </c>
      <c r="AB10" s="86" t="s">
        <v>173</v>
      </c>
      <c r="AC10" s="85">
        <v>300.0</v>
      </c>
      <c r="AD10" s="86" t="s">
        <v>174</v>
      </c>
      <c r="AE10" s="85">
        <v>200.0</v>
      </c>
      <c r="AF10" s="86" t="s">
        <v>228</v>
      </c>
      <c r="AG10" s="85">
        <v>50.0</v>
      </c>
      <c r="AH10" s="87" t="s">
        <v>176</v>
      </c>
      <c r="AI10" s="92">
        <v>100.0</v>
      </c>
      <c r="AJ10" s="88" t="s">
        <v>280</v>
      </c>
      <c r="AK10" s="85">
        <v>400.0</v>
      </c>
      <c r="AL10" s="86" t="s">
        <v>5109</v>
      </c>
      <c r="AM10" s="85">
        <v>300.0</v>
      </c>
      <c r="AN10" s="88" t="s">
        <v>179</v>
      </c>
      <c r="AO10" s="85">
        <v>300.0</v>
      </c>
      <c r="AP10" s="521" t="s">
        <v>2199</v>
      </c>
      <c r="AQ10" s="85">
        <v>100.0</v>
      </c>
      <c r="AR10" s="86" t="s">
        <v>181</v>
      </c>
      <c r="AS10" s="85">
        <v>300.0</v>
      </c>
      <c r="AT10" s="88" t="s">
        <v>182</v>
      </c>
      <c r="AU10" s="85">
        <v>300.0</v>
      </c>
      <c r="AV10" s="86" t="s">
        <v>183</v>
      </c>
      <c r="AW10" s="85">
        <v>100.0</v>
      </c>
      <c r="AX10" s="86" t="s">
        <v>184</v>
      </c>
      <c r="AY10" s="85">
        <v>400.0</v>
      </c>
      <c r="AZ10" s="521" t="s">
        <v>185</v>
      </c>
      <c r="BA10" s="85">
        <v>200.0</v>
      </c>
      <c r="BB10" s="86" t="s">
        <v>186</v>
      </c>
      <c r="BC10" s="85">
        <v>200.0</v>
      </c>
      <c r="BD10" s="489" t="s">
        <v>187</v>
      </c>
      <c r="BE10" s="85">
        <v>600.0</v>
      </c>
      <c r="BF10" s="86" t="s">
        <v>188</v>
      </c>
      <c r="BG10" s="85">
        <v>300.0</v>
      </c>
      <c r="BH10" s="88" t="s">
        <v>209</v>
      </c>
      <c r="BI10" s="85">
        <v>100.0</v>
      </c>
      <c r="BJ10" s="490" t="s">
        <v>210</v>
      </c>
      <c r="BK10" s="35"/>
      <c r="BL10" s="544"/>
      <c r="BM10" s="544"/>
    </row>
    <row r="11" ht="24.75" customHeight="1">
      <c r="A11" s="35"/>
      <c r="B11" s="21">
        <v>2.0</v>
      </c>
      <c r="C11" s="83">
        <v>100.0</v>
      </c>
      <c r="D11" s="129" t="s">
        <v>7366</v>
      </c>
      <c r="E11" s="83">
        <v>200.0</v>
      </c>
      <c r="F11" s="118" t="s">
        <v>215</v>
      </c>
      <c r="G11" s="83">
        <v>100.0</v>
      </c>
      <c r="H11" s="100" t="s">
        <v>216</v>
      </c>
      <c r="I11" s="83">
        <v>200.0</v>
      </c>
      <c r="J11" s="100" t="s">
        <v>217</v>
      </c>
      <c r="K11" s="83">
        <v>300.0</v>
      </c>
      <c r="L11" s="522" t="s">
        <v>218</v>
      </c>
      <c r="M11" s="83">
        <v>200.0</v>
      </c>
      <c r="N11" s="100" t="s">
        <v>219</v>
      </c>
      <c r="O11" s="83">
        <v>700.0</v>
      </c>
      <c r="P11" s="118" t="s">
        <v>270</v>
      </c>
      <c r="Q11" s="83">
        <v>100.0</v>
      </c>
      <c r="R11" s="118" t="s">
        <v>4146</v>
      </c>
      <c r="S11" s="83">
        <v>200.0</v>
      </c>
      <c r="T11" s="118" t="s">
        <v>323</v>
      </c>
      <c r="U11" s="83">
        <v>100.0</v>
      </c>
      <c r="V11" s="118" t="s">
        <v>223</v>
      </c>
      <c r="W11" s="83">
        <v>600.0</v>
      </c>
      <c r="X11" s="100" t="s">
        <v>224</v>
      </c>
      <c r="Y11" s="83">
        <v>200.0</v>
      </c>
      <c r="Z11" s="100" t="s">
        <v>225</v>
      </c>
      <c r="AA11" s="83">
        <v>100.0</v>
      </c>
      <c r="AB11" s="100" t="s">
        <v>226</v>
      </c>
      <c r="AC11" s="83">
        <v>500.0</v>
      </c>
      <c r="AD11" s="100" t="s">
        <v>5293</v>
      </c>
      <c r="AE11" s="83">
        <v>100.0</v>
      </c>
      <c r="AF11" s="100" t="s">
        <v>278</v>
      </c>
      <c r="AG11" s="83">
        <v>50.0</v>
      </c>
      <c r="AH11" s="116" t="s">
        <v>229</v>
      </c>
      <c r="AI11" s="91">
        <v>300.0</v>
      </c>
      <c r="AJ11" s="129" t="s">
        <v>331</v>
      </c>
      <c r="AK11" s="83">
        <v>200.0</v>
      </c>
      <c r="AL11" s="100" t="s">
        <v>5119</v>
      </c>
      <c r="AM11" s="83">
        <v>500.0</v>
      </c>
      <c r="AN11" s="118" t="s">
        <v>232</v>
      </c>
      <c r="AO11" s="83">
        <v>400.0</v>
      </c>
      <c r="AP11" s="89" t="s">
        <v>2240</v>
      </c>
      <c r="AQ11" s="83">
        <v>200.0</v>
      </c>
      <c r="AR11" s="100" t="s">
        <v>335</v>
      </c>
      <c r="AS11" s="83">
        <v>200.0</v>
      </c>
      <c r="AT11" s="100" t="s">
        <v>235</v>
      </c>
      <c r="AU11" s="83">
        <v>300.0</v>
      </c>
      <c r="AV11" s="100" t="s">
        <v>236</v>
      </c>
      <c r="AW11" s="83">
        <v>50.0</v>
      </c>
      <c r="AX11" s="100" t="s">
        <v>237</v>
      </c>
      <c r="AY11" s="83">
        <v>500.0</v>
      </c>
      <c r="AZ11" s="89" t="s">
        <v>238</v>
      </c>
      <c r="BA11" s="83">
        <v>200.0</v>
      </c>
      <c r="BB11" s="100" t="s">
        <v>239</v>
      </c>
      <c r="BC11" s="83">
        <v>200.0</v>
      </c>
      <c r="BD11" s="491" t="s">
        <v>240</v>
      </c>
      <c r="BE11" s="83">
        <v>300.0</v>
      </c>
      <c r="BF11" s="100" t="s">
        <v>241</v>
      </c>
      <c r="BG11" s="83">
        <v>200.0</v>
      </c>
      <c r="BH11" s="118" t="s">
        <v>36</v>
      </c>
      <c r="BI11" s="83">
        <v>100.0</v>
      </c>
      <c r="BJ11" s="222" t="s">
        <v>262</v>
      </c>
      <c r="BK11" s="35"/>
      <c r="BL11" s="544"/>
      <c r="BM11" s="544"/>
    </row>
    <row r="12" ht="24.75" customHeight="1">
      <c r="A12" s="35"/>
      <c r="B12" s="21">
        <v>3.0</v>
      </c>
      <c r="C12" s="83">
        <v>50.0</v>
      </c>
      <c r="D12" s="129" t="s">
        <v>7367</v>
      </c>
      <c r="E12" s="83">
        <v>50.0</v>
      </c>
      <c r="F12" s="100" t="s">
        <v>317</v>
      </c>
      <c r="G12" s="83">
        <v>100.0</v>
      </c>
      <c r="H12" s="100" t="s">
        <v>266</v>
      </c>
      <c r="I12" s="83">
        <v>500.0</v>
      </c>
      <c r="J12" s="100" t="s">
        <v>267</v>
      </c>
      <c r="K12" s="83">
        <v>300.0</v>
      </c>
      <c r="L12" s="522" t="s">
        <v>268</v>
      </c>
      <c r="M12" s="83">
        <v>200.0</v>
      </c>
      <c r="N12" s="100" t="s">
        <v>269</v>
      </c>
      <c r="O12" s="83">
        <v>700.0</v>
      </c>
      <c r="P12" s="118" t="s">
        <v>373</v>
      </c>
      <c r="Q12" s="83">
        <v>100.0</v>
      </c>
      <c r="R12" s="118" t="s">
        <v>4164</v>
      </c>
      <c r="S12" s="83">
        <v>200.0</v>
      </c>
      <c r="T12" s="118" t="s">
        <v>375</v>
      </c>
      <c r="U12" s="83">
        <v>200.0</v>
      </c>
      <c r="V12" s="118" t="s">
        <v>273</v>
      </c>
      <c r="W12" s="83">
        <v>300.0</v>
      </c>
      <c r="X12" s="100" t="s">
        <v>274</v>
      </c>
      <c r="Y12" s="83">
        <v>200.0</v>
      </c>
      <c r="Z12" s="100" t="s">
        <v>275</v>
      </c>
      <c r="AA12" s="83">
        <v>50.0</v>
      </c>
      <c r="AB12" s="100" t="s">
        <v>276</v>
      </c>
      <c r="AC12" s="83">
        <v>300.0</v>
      </c>
      <c r="AD12" s="100" t="s">
        <v>227</v>
      </c>
      <c r="AE12" s="83">
        <v>100.0</v>
      </c>
      <c r="AF12" s="100" t="s">
        <v>329</v>
      </c>
      <c r="AG12" s="83">
        <v>50.0</v>
      </c>
      <c r="AH12" s="116" t="s">
        <v>279</v>
      </c>
      <c r="AI12" s="91">
        <v>200.0</v>
      </c>
      <c r="AJ12" s="129" t="s">
        <v>382</v>
      </c>
      <c r="AK12" s="83">
        <v>300.0</v>
      </c>
      <c r="AL12" s="100" t="s">
        <v>5129</v>
      </c>
      <c r="AM12" s="83">
        <v>300.0</v>
      </c>
      <c r="AN12" s="118" t="s">
        <v>282</v>
      </c>
      <c r="AO12" s="83">
        <v>500.0</v>
      </c>
      <c r="AP12" s="117" t="s">
        <v>2279</v>
      </c>
      <c r="AQ12" s="83">
        <v>200.0</v>
      </c>
      <c r="AR12" s="100" t="s">
        <v>589</v>
      </c>
      <c r="AS12" s="83">
        <v>200.0</v>
      </c>
      <c r="AT12" s="118" t="s">
        <v>285</v>
      </c>
      <c r="AU12" s="83">
        <v>300.0</v>
      </c>
      <c r="AV12" s="100" t="s">
        <v>286</v>
      </c>
      <c r="AW12" s="83">
        <v>200.0</v>
      </c>
      <c r="AX12" s="118" t="s">
        <v>440</v>
      </c>
      <c r="AY12" s="83">
        <v>500.0</v>
      </c>
      <c r="AZ12" s="89" t="s">
        <v>288</v>
      </c>
      <c r="BA12" s="83">
        <v>400.0</v>
      </c>
      <c r="BB12" s="100" t="s">
        <v>289</v>
      </c>
      <c r="BC12" s="83">
        <v>200.0</v>
      </c>
      <c r="BD12" s="491" t="s">
        <v>290</v>
      </c>
      <c r="BE12" s="83">
        <v>400.0</v>
      </c>
      <c r="BF12" s="100" t="s">
        <v>291</v>
      </c>
      <c r="BG12" s="83">
        <v>200.0</v>
      </c>
      <c r="BH12" s="118" t="s">
        <v>414</v>
      </c>
      <c r="BI12" s="83">
        <v>100.0</v>
      </c>
      <c r="BJ12" s="222" t="s">
        <v>7368</v>
      </c>
      <c r="BK12" s="35"/>
      <c r="BL12" s="544"/>
      <c r="BM12" s="544"/>
    </row>
    <row r="13" ht="24.75" customHeight="1">
      <c r="A13" s="35"/>
      <c r="B13" s="21">
        <v>4.0</v>
      </c>
      <c r="C13" s="83">
        <v>100.0</v>
      </c>
      <c r="D13" s="129" t="s">
        <v>7369</v>
      </c>
      <c r="E13" s="83">
        <v>100.0</v>
      </c>
      <c r="F13" s="100" t="s">
        <v>368</v>
      </c>
      <c r="G13" s="83">
        <v>100.0</v>
      </c>
      <c r="H13" s="118" t="s">
        <v>318</v>
      </c>
      <c r="I13" s="83">
        <v>300.0</v>
      </c>
      <c r="J13" s="100" t="s">
        <v>319</v>
      </c>
      <c r="K13" s="83">
        <v>200.0</v>
      </c>
      <c r="L13" s="522" t="s">
        <v>320</v>
      </c>
      <c r="M13" s="83">
        <v>200.0</v>
      </c>
      <c r="N13" s="100" t="s">
        <v>321</v>
      </c>
      <c r="O13" s="83">
        <v>600.0</v>
      </c>
      <c r="P13" s="118" t="s">
        <v>423</v>
      </c>
      <c r="Q13" s="83">
        <v>100.0</v>
      </c>
      <c r="R13" s="118" t="s">
        <v>4202</v>
      </c>
      <c r="S13" s="83">
        <v>100.0</v>
      </c>
      <c r="T13" s="118" t="s">
        <v>425</v>
      </c>
      <c r="U13" s="83">
        <v>200.0</v>
      </c>
      <c r="V13" s="118" t="s">
        <v>324</v>
      </c>
      <c r="W13" s="83">
        <v>300.0</v>
      </c>
      <c r="X13" s="100" t="s">
        <v>325</v>
      </c>
      <c r="Y13" s="83">
        <v>300.0</v>
      </c>
      <c r="Z13" s="118" t="s">
        <v>326</v>
      </c>
      <c r="AA13" s="83">
        <v>100.0</v>
      </c>
      <c r="AB13" s="100" t="s">
        <v>327</v>
      </c>
      <c r="AC13" s="83">
        <v>500.0</v>
      </c>
      <c r="AD13" s="100" t="s">
        <v>277</v>
      </c>
      <c r="AE13" s="83">
        <v>500.0</v>
      </c>
      <c r="AF13" s="100" t="s">
        <v>353</v>
      </c>
      <c r="AG13" s="83">
        <v>50.0</v>
      </c>
      <c r="AH13" s="116" t="s">
        <v>330</v>
      </c>
      <c r="AI13" s="91">
        <v>200.0</v>
      </c>
      <c r="AJ13" s="118" t="s">
        <v>687</v>
      </c>
      <c r="AK13" s="83">
        <v>200.0</v>
      </c>
      <c r="AL13" s="100" t="s">
        <v>5139</v>
      </c>
      <c r="AM13" s="83">
        <v>200.0</v>
      </c>
      <c r="AN13" s="118" t="s">
        <v>333</v>
      </c>
      <c r="AO13" s="83">
        <v>400.0</v>
      </c>
      <c r="AP13" s="117" t="s">
        <v>2319</v>
      </c>
      <c r="AQ13" s="83">
        <v>200.0</v>
      </c>
      <c r="AR13" s="100" t="s">
        <v>741</v>
      </c>
      <c r="AS13" s="83">
        <v>200.0</v>
      </c>
      <c r="AT13" s="118" t="s">
        <v>336</v>
      </c>
      <c r="AU13" s="83">
        <v>300.0</v>
      </c>
      <c r="AV13" s="100" t="s">
        <v>337</v>
      </c>
      <c r="AW13" s="83">
        <v>100.0</v>
      </c>
      <c r="AX13" s="100" t="s">
        <v>7340</v>
      </c>
      <c r="AY13" s="83">
        <v>500.0</v>
      </c>
      <c r="AZ13" s="89" t="s">
        <v>339</v>
      </c>
      <c r="BA13" s="83">
        <v>200.0</v>
      </c>
      <c r="BB13" s="100" t="s">
        <v>340</v>
      </c>
      <c r="BC13" s="83">
        <v>200.0</v>
      </c>
      <c r="BD13" s="491" t="s">
        <v>341</v>
      </c>
      <c r="BE13" s="83">
        <v>300.0</v>
      </c>
      <c r="BF13" s="100" t="s">
        <v>342</v>
      </c>
      <c r="BG13" s="83">
        <v>0.0</v>
      </c>
      <c r="BH13" s="118" t="s">
        <v>7341</v>
      </c>
      <c r="BI13" s="83">
        <v>100.0</v>
      </c>
      <c r="BJ13" s="222" t="s">
        <v>415</v>
      </c>
      <c r="BK13" s="35"/>
      <c r="BL13" s="544"/>
      <c r="BM13" s="545"/>
    </row>
    <row r="14" ht="24.75" customHeight="1">
      <c r="A14" s="35"/>
      <c r="B14" s="21">
        <v>5.0</v>
      </c>
      <c r="C14" s="83">
        <v>50.0</v>
      </c>
      <c r="D14" s="129" t="s">
        <v>7370</v>
      </c>
      <c r="E14" s="83">
        <v>100.0</v>
      </c>
      <c r="F14" s="100" t="s">
        <v>418</v>
      </c>
      <c r="G14" s="83">
        <v>50.0</v>
      </c>
      <c r="H14" s="100" t="s">
        <v>369</v>
      </c>
      <c r="I14" s="83">
        <v>400.0</v>
      </c>
      <c r="J14" s="100" t="s">
        <v>370</v>
      </c>
      <c r="K14" s="83">
        <v>200.0</v>
      </c>
      <c r="L14" s="522" t="s">
        <v>371</v>
      </c>
      <c r="M14" s="83">
        <v>200.0</v>
      </c>
      <c r="N14" s="100" t="s">
        <v>372</v>
      </c>
      <c r="O14" s="83">
        <v>700.0</v>
      </c>
      <c r="P14" s="100" t="s">
        <v>524</v>
      </c>
      <c r="Q14" s="83">
        <v>100.0</v>
      </c>
      <c r="R14" s="118" t="s">
        <v>4221</v>
      </c>
      <c r="S14" s="83">
        <v>100.0</v>
      </c>
      <c r="T14" s="118" t="s">
        <v>475</v>
      </c>
      <c r="U14" s="83">
        <v>200.0</v>
      </c>
      <c r="V14" s="118" t="s">
        <v>376</v>
      </c>
      <c r="W14" s="83">
        <v>300.0</v>
      </c>
      <c r="X14" s="100" t="s">
        <v>377</v>
      </c>
      <c r="Y14" s="83">
        <v>200.0</v>
      </c>
      <c r="Z14" s="118" t="s">
        <v>378</v>
      </c>
      <c r="AA14" s="83">
        <v>100.0</v>
      </c>
      <c r="AB14" s="100" t="s">
        <v>379</v>
      </c>
      <c r="AC14" s="83">
        <v>200.0</v>
      </c>
      <c r="AD14" s="100" t="s">
        <v>328</v>
      </c>
      <c r="AE14" s="83">
        <v>200.0</v>
      </c>
      <c r="AF14" s="100" t="s">
        <v>431</v>
      </c>
      <c r="AG14" s="83">
        <v>50.0</v>
      </c>
      <c r="AH14" s="116" t="s">
        <v>381</v>
      </c>
      <c r="AI14" s="91">
        <v>400.0</v>
      </c>
      <c r="AJ14" s="118" t="s">
        <v>738</v>
      </c>
      <c r="AK14" s="83">
        <v>200.0</v>
      </c>
      <c r="AL14" s="100" t="s">
        <v>5149</v>
      </c>
      <c r="AM14" s="83">
        <v>200.0</v>
      </c>
      <c r="AN14" s="118" t="s">
        <v>384</v>
      </c>
      <c r="AO14" s="83">
        <v>400.0</v>
      </c>
      <c r="AP14" s="117" t="s">
        <v>2357</v>
      </c>
      <c r="AQ14" s="83">
        <v>50.0</v>
      </c>
      <c r="AR14" s="100" t="s">
        <v>792</v>
      </c>
      <c r="AS14" s="83">
        <v>200.0</v>
      </c>
      <c r="AT14" s="118" t="s">
        <v>387</v>
      </c>
      <c r="AU14" s="83">
        <v>200.0</v>
      </c>
      <c r="AV14" s="100" t="s">
        <v>388</v>
      </c>
      <c r="AW14" s="83">
        <v>100.0</v>
      </c>
      <c r="AX14" s="118" t="s">
        <v>490</v>
      </c>
      <c r="AY14" s="83">
        <v>500.0</v>
      </c>
      <c r="AZ14" s="89" t="s">
        <v>390</v>
      </c>
      <c r="BA14" s="83">
        <v>200.0</v>
      </c>
      <c r="BB14" s="100" t="s">
        <v>391</v>
      </c>
      <c r="BC14" s="83">
        <v>200.0</v>
      </c>
      <c r="BD14" s="491" t="s">
        <v>392</v>
      </c>
      <c r="BE14" s="83">
        <v>400.0</v>
      </c>
      <c r="BF14" s="100" t="s">
        <v>393</v>
      </c>
      <c r="BG14" s="83">
        <v>100.0</v>
      </c>
      <c r="BH14" s="118" t="s">
        <v>464</v>
      </c>
      <c r="BI14" s="83">
        <v>100.0</v>
      </c>
      <c r="BJ14" s="222" t="s">
        <v>465</v>
      </c>
      <c r="BK14" s="35"/>
      <c r="BL14" s="544"/>
      <c r="BM14" s="545"/>
    </row>
    <row r="15" ht="24.75" customHeight="1">
      <c r="A15" s="35"/>
      <c r="B15" s="21">
        <v>6.0</v>
      </c>
      <c r="C15" s="83">
        <v>100.0</v>
      </c>
      <c r="D15" s="129" t="s">
        <v>7371</v>
      </c>
      <c r="E15" s="83">
        <v>100.0</v>
      </c>
      <c r="F15" s="100" t="s">
        <v>468</v>
      </c>
      <c r="G15" s="83">
        <v>200.0</v>
      </c>
      <c r="H15" s="100" t="s">
        <v>419</v>
      </c>
      <c r="I15" s="83">
        <v>400.0</v>
      </c>
      <c r="J15" s="100" t="s">
        <v>420</v>
      </c>
      <c r="K15" s="83">
        <v>200.0</v>
      </c>
      <c r="L15" s="522" t="s">
        <v>421</v>
      </c>
      <c r="M15" s="83">
        <v>200.0</v>
      </c>
      <c r="N15" s="100" t="s">
        <v>422</v>
      </c>
      <c r="O15" s="83">
        <v>600.0</v>
      </c>
      <c r="P15" s="100" t="s">
        <v>575</v>
      </c>
      <c r="Q15" s="83">
        <v>100.0</v>
      </c>
      <c r="R15" s="118" t="s">
        <v>4238</v>
      </c>
      <c r="S15" s="83">
        <v>200.0</v>
      </c>
      <c r="T15" s="118" t="s">
        <v>526</v>
      </c>
      <c r="U15" s="83">
        <v>200.0</v>
      </c>
      <c r="V15" s="118" t="s">
        <v>426</v>
      </c>
      <c r="W15" s="83">
        <v>300.0</v>
      </c>
      <c r="X15" s="100" t="s">
        <v>427</v>
      </c>
      <c r="Y15" s="83">
        <v>100.0</v>
      </c>
      <c r="Z15" s="118" t="s">
        <v>428</v>
      </c>
      <c r="AA15" s="83">
        <v>100.0</v>
      </c>
      <c r="AB15" s="118" t="s">
        <v>429</v>
      </c>
      <c r="AC15" s="83">
        <v>300.0</v>
      </c>
      <c r="AD15" s="100" t="s">
        <v>380</v>
      </c>
      <c r="AE15" s="83">
        <v>200.0</v>
      </c>
      <c r="AF15" s="100" t="s">
        <v>481</v>
      </c>
      <c r="AG15" s="83">
        <v>100.0</v>
      </c>
      <c r="AH15" s="116" t="s">
        <v>432</v>
      </c>
      <c r="AI15" s="91">
        <v>100.0</v>
      </c>
      <c r="AJ15" s="118" t="s">
        <v>788</v>
      </c>
      <c r="AK15" s="83">
        <v>200.0</v>
      </c>
      <c r="AL15" s="100" t="s">
        <v>5158</v>
      </c>
      <c r="AM15" s="83">
        <v>500.0</v>
      </c>
      <c r="AN15" s="118" t="s">
        <v>194</v>
      </c>
      <c r="AO15" s="83">
        <v>500.0</v>
      </c>
      <c r="AP15" s="89" t="s">
        <v>2394</v>
      </c>
      <c r="AQ15" s="83">
        <v>500.0</v>
      </c>
      <c r="AR15" s="116" t="s">
        <v>843</v>
      </c>
      <c r="AS15" s="83">
        <v>200.0</v>
      </c>
      <c r="AT15" s="118" t="s">
        <v>437</v>
      </c>
      <c r="AU15" s="83">
        <v>200.0</v>
      </c>
      <c r="AV15" s="100" t="s">
        <v>438</v>
      </c>
      <c r="AW15" s="83">
        <v>100.0</v>
      </c>
      <c r="AX15" s="118" t="s">
        <v>541</v>
      </c>
      <c r="AY15" s="83">
        <v>600.0</v>
      </c>
      <c r="AZ15" s="89" t="s">
        <v>441</v>
      </c>
      <c r="BA15" s="83">
        <v>200.0</v>
      </c>
      <c r="BB15" s="100" t="s">
        <v>442</v>
      </c>
      <c r="BC15" s="83">
        <v>200.0</v>
      </c>
      <c r="BD15" s="491" t="s">
        <v>443</v>
      </c>
      <c r="BE15" s="83">
        <v>200.0</v>
      </c>
      <c r="BF15" s="100" t="s">
        <v>444</v>
      </c>
      <c r="BG15" s="83">
        <v>800.0</v>
      </c>
      <c r="BH15" s="118" t="s">
        <v>668</v>
      </c>
      <c r="BI15" s="83">
        <v>100.0</v>
      </c>
      <c r="BJ15" s="222" t="s">
        <v>516</v>
      </c>
      <c r="BK15" s="35"/>
      <c r="BL15" s="544"/>
      <c r="BM15" s="544"/>
    </row>
    <row r="16" ht="24.75" customHeight="1">
      <c r="A16" s="35"/>
      <c r="B16" s="21">
        <v>7.0</v>
      </c>
      <c r="C16" s="83">
        <v>50.0</v>
      </c>
      <c r="D16" s="129" t="s">
        <v>7372</v>
      </c>
      <c r="E16" s="83">
        <v>50.0</v>
      </c>
      <c r="F16" s="100" t="s">
        <v>519</v>
      </c>
      <c r="G16" s="83">
        <v>100.0</v>
      </c>
      <c r="H16" s="100" t="s">
        <v>469</v>
      </c>
      <c r="I16" s="83">
        <v>500.0</v>
      </c>
      <c r="J16" s="100" t="s">
        <v>470</v>
      </c>
      <c r="K16" s="83">
        <v>200.0</v>
      </c>
      <c r="L16" s="522" t="s">
        <v>471</v>
      </c>
      <c r="M16" s="83">
        <v>200.0</v>
      </c>
      <c r="N16" s="100" t="s">
        <v>472</v>
      </c>
      <c r="O16" s="83">
        <v>800.0</v>
      </c>
      <c r="P16" s="118" t="s">
        <v>627</v>
      </c>
      <c r="Q16" s="83">
        <v>200.0</v>
      </c>
      <c r="R16" s="118" t="s">
        <v>4257</v>
      </c>
      <c r="S16" s="83">
        <v>200.0</v>
      </c>
      <c r="T16" s="118" t="s">
        <v>577</v>
      </c>
      <c r="U16" s="83">
        <v>200.0</v>
      </c>
      <c r="V16" s="118" t="s">
        <v>476</v>
      </c>
      <c r="W16" s="83">
        <v>300.0</v>
      </c>
      <c r="X16" s="100" t="s">
        <v>477</v>
      </c>
      <c r="Y16" s="83">
        <v>200.0</v>
      </c>
      <c r="Z16" s="118" t="s">
        <v>478</v>
      </c>
      <c r="AA16" s="83">
        <v>50.0</v>
      </c>
      <c r="AB16" s="118" t="s">
        <v>479</v>
      </c>
      <c r="AC16" s="83">
        <v>300.0</v>
      </c>
      <c r="AD16" s="100" t="s">
        <v>430</v>
      </c>
      <c r="AE16" s="83">
        <v>50.0</v>
      </c>
      <c r="AF16" s="100" t="s">
        <v>583</v>
      </c>
      <c r="AG16" s="83">
        <v>200.0</v>
      </c>
      <c r="AH16" s="116" t="s">
        <v>482</v>
      </c>
      <c r="AI16" s="91">
        <v>400.0</v>
      </c>
      <c r="AJ16" s="129" t="s">
        <v>839</v>
      </c>
      <c r="AK16" s="83">
        <v>100.0</v>
      </c>
      <c r="AL16" s="100" t="s">
        <v>5166</v>
      </c>
      <c r="AM16" s="83">
        <v>200.0</v>
      </c>
      <c r="AN16" s="118" t="s">
        <v>536</v>
      </c>
      <c r="AO16" s="83">
        <v>300.0</v>
      </c>
      <c r="AP16" s="89" t="s">
        <v>2431</v>
      </c>
      <c r="AQ16" s="83">
        <v>300.0</v>
      </c>
      <c r="AR16" s="100" t="s">
        <v>893</v>
      </c>
      <c r="AS16" s="83">
        <v>200.0</v>
      </c>
      <c r="AT16" s="118" t="s">
        <v>488</v>
      </c>
      <c r="AU16" s="83">
        <v>200.0</v>
      </c>
      <c r="AV16" s="100" t="s">
        <v>489</v>
      </c>
      <c r="AW16" s="83">
        <v>50.0</v>
      </c>
      <c r="AX16" s="100" t="s">
        <v>592</v>
      </c>
      <c r="AY16" s="83">
        <v>600.0</v>
      </c>
      <c r="AZ16" s="89" t="s">
        <v>491</v>
      </c>
      <c r="BA16" s="83">
        <v>200.0</v>
      </c>
      <c r="BB16" s="100" t="s">
        <v>492</v>
      </c>
      <c r="BC16" s="83">
        <v>200.0</v>
      </c>
      <c r="BD16" s="491" t="s">
        <v>493</v>
      </c>
      <c r="BE16" s="83">
        <v>300.0</v>
      </c>
      <c r="BF16" s="100" t="s">
        <v>494</v>
      </c>
      <c r="BG16" s="83">
        <v>300.0</v>
      </c>
      <c r="BH16" s="118" t="s">
        <v>1267</v>
      </c>
      <c r="BI16" s="83">
        <v>100.0</v>
      </c>
      <c r="BJ16" s="222" t="s">
        <v>567</v>
      </c>
      <c r="BK16" s="35"/>
      <c r="BL16" s="544"/>
      <c r="BM16" s="544"/>
    </row>
    <row r="17" ht="24.75" customHeight="1">
      <c r="A17" s="35"/>
      <c r="B17" s="21">
        <v>8.0</v>
      </c>
      <c r="C17" s="83">
        <v>100.0</v>
      </c>
      <c r="D17" s="129" t="s">
        <v>7373</v>
      </c>
      <c r="E17" s="83">
        <v>100.0</v>
      </c>
      <c r="F17" s="100" t="s">
        <v>570</v>
      </c>
      <c r="G17" s="83">
        <v>100.0</v>
      </c>
      <c r="H17" s="100" t="s">
        <v>520</v>
      </c>
      <c r="I17" s="83">
        <v>200.0</v>
      </c>
      <c r="J17" s="100" t="s">
        <v>521</v>
      </c>
      <c r="K17" s="83">
        <v>200.0</v>
      </c>
      <c r="L17" s="522" t="s">
        <v>522</v>
      </c>
      <c r="M17" s="83">
        <v>200.0</v>
      </c>
      <c r="N17" s="100" t="s">
        <v>523</v>
      </c>
      <c r="O17" s="83">
        <v>600.0</v>
      </c>
      <c r="P17" s="100" t="s">
        <v>677</v>
      </c>
      <c r="Q17" s="83">
        <v>100.0</v>
      </c>
      <c r="R17" s="118" t="s">
        <v>4276</v>
      </c>
      <c r="S17" s="83">
        <v>200.0</v>
      </c>
      <c r="T17" s="118" t="s">
        <v>629</v>
      </c>
      <c r="U17" s="83">
        <v>200.0</v>
      </c>
      <c r="V17" s="118" t="s">
        <v>527</v>
      </c>
      <c r="W17" s="83">
        <v>300.0</v>
      </c>
      <c r="X17" s="100" t="s">
        <v>528</v>
      </c>
      <c r="Y17" s="83">
        <v>200.0</v>
      </c>
      <c r="Z17" s="100" t="s">
        <v>529</v>
      </c>
      <c r="AA17" s="83">
        <v>100.0</v>
      </c>
      <c r="AB17" s="100" t="s">
        <v>530</v>
      </c>
      <c r="AC17" s="83">
        <v>600.0</v>
      </c>
      <c r="AD17" s="100" t="s">
        <v>480</v>
      </c>
      <c r="AE17" s="83">
        <v>100.0</v>
      </c>
      <c r="AF17" s="100" t="s">
        <v>635</v>
      </c>
      <c r="AG17" s="83">
        <v>200.0</v>
      </c>
      <c r="AH17" s="116" t="s">
        <v>533</v>
      </c>
      <c r="AI17" s="91">
        <v>400.0</v>
      </c>
      <c r="AJ17" s="118" t="s">
        <v>889</v>
      </c>
      <c r="AK17" s="83">
        <v>100.0</v>
      </c>
      <c r="AL17" s="100" t="s">
        <v>5174</v>
      </c>
      <c r="AM17" s="83">
        <v>300.0</v>
      </c>
      <c r="AN17" s="118" t="s">
        <v>587</v>
      </c>
      <c r="AO17" s="83">
        <v>300.0</v>
      </c>
      <c r="AP17" s="117" t="s">
        <v>2470</v>
      </c>
      <c r="AQ17" s="83">
        <v>50.0</v>
      </c>
      <c r="AR17" s="118" t="s">
        <v>944</v>
      </c>
      <c r="AS17" s="83">
        <v>200.0</v>
      </c>
      <c r="AT17" s="118" t="s">
        <v>539</v>
      </c>
      <c r="AU17" s="83">
        <v>200.0</v>
      </c>
      <c r="AV17" s="100" t="s">
        <v>540</v>
      </c>
      <c r="AW17" s="83">
        <v>100.0</v>
      </c>
      <c r="AX17" s="100" t="s">
        <v>644</v>
      </c>
      <c r="AY17" s="83">
        <v>600.0</v>
      </c>
      <c r="AZ17" s="89" t="s">
        <v>542</v>
      </c>
      <c r="BA17" s="83">
        <v>200.0</v>
      </c>
      <c r="BB17" s="118" t="s">
        <v>543</v>
      </c>
      <c r="BC17" s="83">
        <v>200.0</v>
      </c>
      <c r="BD17" s="491" t="s">
        <v>544</v>
      </c>
      <c r="BE17" s="83">
        <v>300.0</v>
      </c>
      <c r="BF17" s="100" t="s">
        <v>545</v>
      </c>
      <c r="BG17" s="83">
        <v>400.0</v>
      </c>
      <c r="BH17" s="118" t="s">
        <v>1313</v>
      </c>
      <c r="BI17" s="83">
        <v>500.0</v>
      </c>
      <c r="BJ17" s="492" t="s">
        <v>618</v>
      </c>
      <c r="BK17" s="35"/>
      <c r="BL17" s="544"/>
      <c r="BM17" s="545"/>
    </row>
    <row r="18" ht="24.75" customHeight="1">
      <c r="A18" s="35"/>
      <c r="B18" s="21">
        <v>9.0</v>
      </c>
      <c r="C18" s="83">
        <v>50.0</v>
      </c>
      <c r="D18" s="129" t="s">
        <v>7374</v>
      </c>
      <c r="E18" s="83">
        <v>200.0</v>
      </c>
      <c r="F18" s="100" t="s">
        <v>622</v>
      </c>
      <c r="G18" s="83">
        <v>100.0</v>
      </c>
      <c r="H18" s="100" t="s">
        <v>571</v>
      </c>
      <c r="I18" s="83">
        <v>200.0</v>
      </c>
      <c r="J18" s="100" t="s">
        <v>572</v>
      </c>
      <c r="K18" s="83">
        <v>200.0</v>
      </c>
      <c r="L18" s="522" t="s">
        <v>573</v>
      </c>
      <c r="M18" s="83">
        <v>200.0</v>
      </c>
      <c r="N18" s="100" t="s">
        <v>574</v>
      </c>
      <c r="O18" s="83">
        <v>800.0</v>
      </c>
      <c r="P18" s="100" t="s">
        <v>728</v>
      </c>
      <c r="Q18" s="83">
        <v>100.0</v>
      </c>
      <c r="R18" s="118" t="s">
        <v>4295</v>
      </c>
      <c r="S18" s="83">
        <v>100.0</v>
      </c>
      <c r="T18" s="118" t="s">
        <v>679</v>
      </c>
      <c r="U18" s="83">
        <v>200.0</v>
      </c>
      <c r="V18" s="118" t="s">
        <v>578</v>
      </c>
      <c r="W18" s="83">
        <v>300.0</v>
      </c>
      <c r="X18" s="100" t="s">
        <v>579</v>
      </c>
      <c r="Y18" s="83">
        <v>100.0</v>
      </c>
      <c r="Z18" s="118" t="s">
        <v>580</v>
      </c>
      <c r="AA18" s="83">
        <v>100.0</v>
      </c>
      <c r="AB18" s="118" t="s">
        <v>581</v>
      </c>
      <c r="AC18" s="83">
        <v>100.0</v>
      </c>
      <c r="AD18" s="100" t="s">
        <v>531</v>
      </c>
      <c r="AE18" s="83">
        <v>50.0</v>
      </c>
      <c r="AF18" s="100" t="s">
        <v>685</v>
      </c>
      <c r="AG18" s="83">
        <v>100.0</v>
      </c>
      <c r="AH18" s="116" t="s">
        <v>584</v>
      </c>
      <c r="AI18" s="91">
        <v>200.0</v>
      </c>
      <c r="AJ18" s="118" t="s">
        <v>940</v>
      </c>
      <c r="AK18" s="83">
        <v>100.0</v>
      </c>
      <c r="AL18" s="100" t="s">
        <v>5181</v>
      </c>
      <c r="AM18" s="83">
        <v>200.0</v>
      </c>
      <c r="AN18" s="118" t="s">
        <v>639</v>
      </c>
      <c r="AO18" s="83">
        <v>300.0</v>
      </c>
      <c r="AP18" s="117" t="s">
        <v>2508</v>
      </c>
      <c r="AQ18" s="83">
        <v>200.0</v>
      </c>
      <c r="AR18" s="116" t="s">
        <v>993</v>
      </c>
      <c r="AS18" s="83">
        <v>200.0</v>
      </c>
      <c r="AT18" s="118" t="s">
        <v>590</v>
      </c>
      <c r="AU18" s="83">
        <v>200.0</v>
      </c>
      <c r="AV18" s="100" t="s">
        <v>591</v>
      </c>
      <c r="AW18" s="83">
        <v>200.0</v>
      </c>
      <c r="AX18" s="118" t="s">
        <v>694</v>
      </c>
      <c r="AY18" s="83">
        <v>600.0</v>
      </c>
      <c r="AZ18" s="89" t="s">
        <v>593</v>
      </c>
      <c r="BA18" s="83">
        <v>400.0</v>
      </c>
      <c r="BB18" s="100" t="s">
        <v>594</v>
      </c>
      <c r="BC18" s="83">
        <v>200.0</v>
      </c>
      <c r="BD18" s="491" t="s">
        <v>595</v>
      </c>
      <c r="BE18" s="83">
        <v>300.0</v>
      </c>
      <c r="BF18" s="100" t="s">
        <v>596</v>
      </c>
      <c r="BG18" s="83">
        <v>100.0</v>
      </c>
      <c r="BH18" s="118" t="s">
        <v>7342</v>
      </c>
      <c r="BI18" s="83">
        <v>700.0</v>
      </c>
      <c r="BJ18" s="492" t="s">
        <v>669</v>
      </c>
      <c r="BK18" s="35"/>
      <c r="BL18" s="544"/>
      <c r="BM18" s="545"/>
    </row>
    <row r="19" ht="24.75" customHeight="1">
      <c r="A19" s="35"/>
      <c r="B19" s="21">
        <v>10.0</v>
      </c>
      <c r="C19" s="83">
        <v>100.0</v>
      </c>
      <c r="D19" s="129" t="s">
        <v>7375</v>
      </c>
      <c r="E19" s="83">
        <v>100.0</v>
      </c>
      <c r="F19" s="118" t="s">
        <v>672</v>
      </c>
      <c r="G19" s="83">
        <v>100.0</v>
      </c>
      <c r="H19" s="100" t="s">
        <v>623</v>
      </c>
      <c r="I19" s="83">
        <v>200.0</v>
      </c>
      <c r="J19" s="100" t="s">
        <v>624</v>
      </c>
      <c r="K19" s="83">
        <v>200.0</v>
      </c>
      <c r="L19" s="522" t="s">
        <v>625</v>
      </c>
      <c r="M19" s="83">
        <v>200.0</v>
      </c>
      <c r="N19" s="100" t="s">
        <v>626</v>
      </c>
      <c r="O19" s="83">
        <v>700.0</v>
      </c>
      <c r="P19" s="118" t="s">
        <v>778</v>
      </c>
      <c r="Q19" s="83">
        <v>200.0</v>
      </c>
      <c r="R19" s="118" t="s">
        <v>4313</v>
      </c>
      <c r="S19" s="83">
        <v>100.0</v>
      </c>
      <c r="T19" s="118" t="s">
        <v>780</v>
      </c>
      <c r="U19" s="83">
        <v>300.0</v>
      </c>
      <c r="V19" s="118" t="s">
        <v>630</v>
      </c>
      <c r="W19" s="83">
        <v>300.0</v>
      </c>
      <c r="X19" s="100" t="s">
        <v>631</v>
      </c>
      <c r="Y19" s="83">
        <v>300.0</v>
      </c>
      <c r="Z19" s="118" t="s">
        <v>632</v>
      </c>
      <c r="AA19" s="83">
        <v>100.0</v>
      </c>
      <c r="AB19" s="118" t="s">
        <v>633</v>
      </c>
      <c r="AC19" s="83">
        <v>600.0</v>
      </c>
      <c r="AD19" s="100" t="s">
        <v>582</v>
      </c>
      <c r="AE19" s="83">
        <v>200.0</v>
      </c>
      <c r="AF19" s="100" t="s">
        <v>837</v>
      </c>
      <c r="AG19" s="83">
        <v>100.0</v>
      </c>
      <c r="AH19" s="116" t="s">
        <v>636</v>
      </c>
      <c r="AI19" s="91">
        <v>200.0</v>
      </c>
      <c r="AJ19" s="118" t="s">
        <v>989</v>
      </c>
      <c r="AK19" s="83">
        <v>400.0</v>
      </c>
      <c r="AL19" s="100" t="s">
        <v>5189</v>
      </c>
      <c r="AM19" s="83">
        <v>400.0</v>
      </c>
      <c r="AN19" s="118" t="s">
        <v>689</v>
      </c>
      <c r="AO19" s="83">
        <v>300.0</v>
      </c>
      <c r="AP19" s="89" t="s">
        <v>2543</v>
      </c>
      <c r="AQ19" s="83">
        <v>400.0</v>
      </c>
      <c r="AR19" s="116" t="s">
        <v>1043</v>
      </c>
      <c r="AS19" s="83">
        <v>200.0</v>
      </c>
      <c r="AT19" s="118" t="s">
        <v>642</v>
      </c>
      <c r="AU19" s="83">
        <v>200.0</v>
      </c>
      <c r="AV19" s="100" t="s">
        <v>643</v>
      </c>
      <c r="AW19" s="83">
        <v>600.0</v>
      </c>
      <c r="AX19" s="118" t="s">
        <v>744</v>
      </c>
      <c r="AY19" s="83">
        <v>700.0</v>
      </c>
      <c r="AZ19" s="89" t="s">
        <v>645</v>
      </c>
      <c r="BA19" s="83">
        <v>300.0</v>
      </c>
      <c r="BB19" s="118" t="s">
        <v>646</v>
      </c>
      <c r="BC19" s="83">
        <v>200.0</v>
      </c>
      <c r="BD19" s="491" t="s">
        <v>647</v>
      </c>
      <c r="BE19" s="83">
        <v>200.0</v>
      </c>
      <c r="BF19" s="100" t="s">
        <v>648</v>
      </c>
      <c r="BG19" s="83">
        <v>500.0</v>
      </c>
      <c r="BH19" s="118" t="s">
        <v>7305</v>
      </c>
      <c r="BI19" s="83">
        <v>200.0</v>
      </c>
      <c r="BJ19" s="493" t="s">
        <v>720</v>
      </c>
      <c r="BK19" s="35"/>
      <c r="BL19" s="544"/>
      <c r="BM19" s="544"/>
    </row>
    <row r="20" ht="24.75" customHeight="1">
      <c r="A20" s="35"/>
      <c r="B20" s="21">
        <v>11.0</v>
      </c>
      <c r="C20" s="83">
        <v>50.0</v>
      </c>
      <c r="D20" s="129" t="s">
        <v>7319</v>
      </c>
      <c r="E20" s="83">
        <v>400.0</v>
      </c>
      <c r="F20" s="100" t="s">
        <v>773</v>
      </c>
      <c r="G20" s="83">
        <v>100.0</v>
      </c>
      <c r="H20" s="100" t="s">
        <v>673</v>
      </c>
      <c r="I20" s="83">
        <v>300.0</v>
      </c>
      <c r="J20" s="100" t="s">
        <v>674</v>
      </c>
      <c r="K20" s="83">
        <v>200.0</v>
      </c>
      <c r="L20" s="522" t="s">
        <v>675</v>
      </c>
      <c r="M20" s="83">
        <v>200.0</v>
      </c>
      <c r="N20" s="100" t="s">
        <v>676</v>
      </c>
      <c r="O20" s="83">
        <v>600.0</v>
      </c>
      <c r="P20" s="118" t="s">
        <v>829</v>
      </c>
      <c r="Q20" s="83">
        <v>200.0</v>
      </c>
      <c r="R20" s="118" t="s">
        <v>4329</v>
      </c>
      <c r="S20" s="83">
        <v>100.0</v>
      </c>
      <c r="T20" s="118" t="s">
        <v>831</v>
      </c>
      <c r="U20" s="83">
        <v>300.0</v>
      </c>
      <c r="V20" s="118" t="s">
        <v>680</v>
      </c>
      <c r="W20" s="83">
        <v>300.0</v>
      </c>
      <c r="X20" s="100" t="s">
        <v>681</v>
      </c>
      <c r="Y20" s="83">
        <v>100.0</v>
      </c>
      <c r="Z20" s="118" t="s">
        <v>733</v>
      </c>
      <c r="AA20" s="83">
        <v>100.0</v>
      </c>
      <c r="AB20" s="100" t="s">
        <v>683</v>
      </c>
      <c r="AC20" s="83">
        <v>300.0</v>
      </c>
      <c r="AD20" s="100" t="s">
        <v>634</v>
      </c>
      <c r="AE20" s="83">
        <v>200.0</v>
      </c>
      <c r="AF20" s="100" t="s">
        <v>938</v>
      </c>
      <c r="AG20" s="83">
        <v>100.0</v>
      </c>
      <c r="AH20" s="116" t="s">
        <v>686</v>
      </c>
      <c r="AI20" s="91">
        <v>200.0</v>
      </c>
      <c r="AJ20" s="118" t="s">
        <v>1039</v>
      </c>
      <c r="AK20" s="83">
        <v>100.0</v>
      </c>
      <c r="AL20" s="100" t="s">
        <v>5197</v>
      </c>
      <c r="AM20" s="83">
        <v>300.0</v>
      </c>
      <c r="AN20" s="118" t="s">
        <v>505</v>
      </c>
      <c r="AO20" s="83">
        <v>400.0</v>
      </c>
      <c r="AP20" s="89" t="s">
        <v>2578</v>
      </c>
      <c r="AQ20" s="83">
        <v>100.0</v>
      </c>
      <c r="AR20" s="100" t="s">
        <v>1091</v>
      </c>
      <c r="AS20" s="83">
        <v>200.0</v>
      </c>
      <c r="AT20" s="118" t="s">
        <v>692</v>
      </c>
      <c r="AU20" s="83">
        <v>200.0</v>
      </c>
      <c r="AV20" s="100" t="s">
        <v>693</v>
      </c>
      <c r="AW20" s="83">
        <v>100.0</v>
      </c>
      <c r="AX20" s="118" t="s">
        <v>795</v>
      </c>
      <c r="AY20" s="83">
        <v>800.0</v>
      </c>
      <c r="AZ20" s="89" t="s">
        <v>695</v>
      </c>
      <c r="BA20" s="83">
        <v>100.0</v>
      </c>
      <c r="BB20" s="118" t="s">
        <v>7302</v>
      </c>
      <c r="BC20" s="83">
        <v>200.0</v>
      </c>
      <c r="BD20" s="491" t="s">
        <v>697</v>
      </c>
      <c r="BE20" s="83">
        <v>400.0</v>
      </c>
      <c r="BF20" s="100" t="s">
        <v>698</v>
      </c>
      <c r="BG20" s="83">
        <v>100.0</v>
      </c>
      <c r="BH20" s="139" t="s">
        <v>7306</v>
      </c>
      <c r="BI20" s="83">
        <v>400.0</v>
      </c>
      <c r="BJ20" s="492" t="s">
        <v>1963</v>
      </c>
      <c r="BK20" s="35"/>
      <c r="BL20" s="544"/>
      <c r="BM20" s="544"/>
    </row>
    <row r="21" ht="24.75" customHeight="1">
      <c r="A21" s="35"/>
      <c r="B21" s="21">
        <v>12.0</v>
      </c>
      <c r="C21" s="83">
        <v>50.0</v>
      </c>
      <c r="D21" s="129" t="s">
        <v>7376</v>
      </c>
      <c r="E21" s="83">
        <v>100.0</v>
      </c>
      <c r="F21" s="100" t="s">
        <v>824</v>
      </c>
      <c r="G21" s="83">
        <v>100.0</v>
      </c>
      <c r="H21" s="100" t="s">
        <v>724</v>
      </c>
      <c r="I21" s="83">
        <v>200.0</v>
      </c>
      <c r="J21" s="100" t="s">
        <v>725</v>
      </c>
      <c r="K21" s="83">
        <v>200.0</v>
      </c>
      <c r="L21" s="522" t="s">
        <v>726</v>
      </c>
      <c r="M21" s="83">
        <v>200.0</v>
      </c>
      <c r="N21" s="100" t="s">
        <v>727</v>
      </c>
      <c r="O21" s="83">
        <v>800.0</v>
      </c>
      <c r="P21" s="100" t="s">
        <v>930</v>
      </c>
      <c r="Q21" s="83">
        <v>200.0</v>
      </c>
      <c r="R21" s="118" t="s">
        <v>4345</v>
      </c>
      <c r="S21" s="83">
        <v>100.0</v>
      </c>
      <c r="T21" s="118" t="s">
        <v>881</v>
      </c>
      <c r="U21" s="83">
        <v>400.0</v>
      </c>
      <c r="V21" s="118" t="s">
        <v>731</v>
      </c>
      <c r="W21" s="83">
        <v>300.0</v>
      </c>
      <c r="X21" s="100" t="s">
        <v>732</v>
      </c>
      <c r="Y21" s="83">
        <v>200.0</v>
      </c>
      <c r="Z21" s="118" t="s">
        <v>783</v>
      </c>
      <c r="AA21" s="83">
        <v>100.0</v>
      </c>
      <c r="AB21" s="100" t="s">
        <v>734</v>
      </c>
      <c r="AC21" s="83">
        <v>300.0</v>
      </c>
      <c r="AD21" s="100" t="s">
        <v>684</v>
      </c>
      <c r="AE21" s="83">
        <v>200.0</v>
      </c>
      <c r="AF21" s="100" t="s">
        <v>987</v>
      </c>
      <c r="AG21" s="83">
        <v>200.0</v>
      </c>
      <c r="AH21" s="116" t="s">
        <v>737</v>
      </c>
      <c r="AI21" s="91">
        <v>100.0</v>
      </c>
      <c r="AJ21" s="129" t="s">
        <v>1087</v>
      </c>
      <c r="AK21" s="83">
        <v>100.0</v>
      </c>
      <c r="AL21" s="100" t="s">
        <v>5204</v>
      </c>
      <c r="AM21" s="83">
        <v>100.0</v>
      </c>
      <c r="AN21" s="118" t="s">
        <v>790</v>
      </c>
      <c r="AO21" s="83">
        <v>300.0</v>
      </c>
      <c r="AP21" s="117" t="s">
        <v>322</v>
      </c>
      <c r="AQ21" s="83">
        <v>200.0</v>
      </c>
      <c r="AR21" s="100" t="s">
        <v>1140</v>
      </c>
      <c r="AS21" s="83">
        <v>200.0</v>
      </c>
      <c r="AT21" s="100" t="s">
        <v>742</v>
      </c>
      <c r="AU21" s="83">
        <v>200.0</v>
      </c>
      <c r="AV21" s="100" t="s">
        <v>743</v>
      </c>
      <c r="AW21" s="83">
        <v>300.0</v>
      </c>
      <c r="AX21" s="118" t="s">
        <v>846</v>
      </c>
      <c r="AY21" s="83">
        <v>700.0</v>
      </c>
      <c r="AZ21" s="118" t="s">
        <v>897</v>
      </c>
      <c r="BA21" s="83">
        <v>100.0</v>
      </c>
      <c r="BB21" s="100" t="s">
        <v>746</v>
      </c>
      <c r="BC21" s="83">
        <v>200.0</v>
      </c>
      <c r="BD21" s="491" t="s">
        <v>747</v>
      </c>
      <c r="BE21" s="83">
        <v>300.0</v>
      </c>
      <c r="BF21" s="100" t="s">
        <v>748</v>
      </c>
      <c r="BG21" s="83">
        <v>400.0</v>
      </c>
      <c r="BH21" s="118" t="s">
        <v>7343</v>
      </c>
      <c r="BI21" s="83">
        <v>400.0</v>
      </c>
      <c r="BJ21" s="493" t="s">
        <v>2098</v>
      </c>
      <c r="BK21" s="35"/>
      <c r="BL21" s="544"/>
      <c r="BM21" s="545"/>
    </row>
    <row r="22" ht="24.75" customHeight="1">
      <c r="A22" s="35"/>
      <c r="B22" s="21">
        <v>13.0</v>
      </c>
      <c r="C22" s="83">
        <v>50.0</v>
      </c>
      <c r="D22" s="129" t="s">
        <v>7377</v>
      </c>
      <c r="E22" s="83">
        <v>100.0</v>
      </c>
      <c r="F22" s="100" t="s">
        <v>875</v>
      </c>
      <c r="G22" s="83">
        <v>50.0</v>
      </c>
      <c r="H22" s="100" t="s">
        <v>774</v>
      </c>
      <c r="I22" s="83">
        <v>200.0</v>
      </c>
      <c r="J22" s="100" t="s">
        <v>775</v>
      </c>
      <c r="K22" s="83">
        <v>200.0</v>
      </c>
      <c r="L22" s="522" t="s">
        <v>776</v>
      </c>
      <c r="M22" s="83">
        <v>200.0</v>
      </c>
      <c r="N22" s="100" t="s">
        <v>777</v>
      </c>
      <c r="O22" s="83">
        <v>700.0</v>
      </c>
      <c r="P22" s="118" t="s">
        <v>979</v>
      </c>
      <c r="Q22" s="83">
        <v>200.0</v>
      </c>
      <c r="R22" s="118" t="s">
        <v>4360</v>
      </c>
      <c r="S22" s="83">
        <v>100.0</v>
      </c>
      <c r="T22" s="118" t="s">
        <v>932</v>
      </c>
      <c r="U22" s="83">
        <v>100.0</v>
      </c>
      <c r="V22" s="158" t="s">
        <v>781</v>
      </c>
      <c r="W22" s="83">
        <v>300.0</v>
      </c>
      <c r="X22" s="100" t="s">
        <v>782</v>
      </c>
      <c r="Y22" s="83">
        <v>400.0</v>
      </c>
      <c r="Z22" s="100" t="s">
        <v>834</v>
      </c>
      <c r="AA22" s="83">
        <v>100.0</v>
      </c>
      <c r="AB22" s="100" t="s">
        <v>784</v>
      </c>
      <c r="AC22" s="83">
        <v>100.0</v>
      </c>
      <c r="AD22" s="100" t="s">
        <v>735</v>
      </c>
      <c r="AE22" s="83">
        <v>300.0</v>
      </c>
      <c r="AF22" s="100" t="s">
        <v>1085</v>
      </c>
      <c r="AG22" s="83">
        <v>200.0</v>
      </c>
      <c r="AH22" s="116" t="s">
        <v>787</v>
      </c>
      <c r="AI22" s="83">
        <v>500.0</v>
      </c>
      <c r="AJ22" s="129" t="s">
        <v>1136</v>
      </c>
      <c r="AK22" s="83">
        <v>300.0</v>
      </c>
      <c r="AL22" s="100" t="s">
        <v>5212</v>
      </c>
      <c r="AM22" s="83">
        <v>100.0</v>
      </c>
      <c r="AN22" s="118" t="s">
        <v>841</v>
      </c>
      <c r="AO22" s="83">
        <v>300.0</v>
      </c>
      <c r="AP22" s="89" t="s">
        <v>2647</v>
      </c>
      <c r="AQ22" s="83">
        <v>100.0</v>
      </c>
      <c r="AR22" s="100" t="s">
        <v>1191</v>
      </c>
      <c r="AS22" s="83">
        <v>200.0</v>
      </c>
      <c r="AT22" s="100" t="s">
        <v>793</v>
      </c>
      <c r="AU22" s="83">
        <v>200.0</v>
      </c>
      <c r="AV22" s="100" t="s">
        <v>794</v>
      </c>
      <c r="AW22" s="83">
        <v>200.0</v>
      </c>
      <c r="AX22" s="118" t="s">
        <v>896</v>
      </c>
      <c r="AY22" s="83">
        <v>500.0</v>
      </c>
      <c r="AZ22" s="118" t="s">
        <v>1047</v>
      </c>
      <c r="BA22" s="83">
        <v>100.0</v>
      </c>
      <c r="BB22" s="118" t="s">
        <v>797</v>
      </c>
      <c r="BC22" s="83">
        <v>200.0</v>
      </c>
      <c r="BD22" s="491" t="s">
        <v>798</v>
      </c>
      <c r="BE22" s="83">
        <v>300.0</v>
      </c>
      <c r="BF22" s="100" t="s">
        <v>799</v>
      </c>
      <c r="BG22" s="83">
        <v>200.0</v>
      </c>
      <c r="BH22" s="152" t="s">
        <v>1362</v>
      </c>
      <c r="BI22" s="83">
        <v>400.0</v>
      </c>
      <c r="BJ22" s="493" t="s">
        <v>2140</v>
      </c>
      <c r="BK22" s="35"/>
      <c r="BL22" s="544"/>
      <c r="BM22" s="545"/>
    </row>
    <row r="23" ht="24.75" customHeight="1">
      <c r="A23" s="35"/>
      <c r="B23" s="21">
        <v>14.0</v>
      </c>
      <c r="C23" s="83">
        <v>50.0</v>
      </c>
      <c r="D23" s="546" t="s">
        <v>7378</v>
      </c>
      <c r="E23" s="83">
        <v>300.0</v>
      </c>
      <c r="F23" s="100" t="s">
        <v>353</v>
      </c>
      <c r="G23" s="83">
        <v>100.0</v>
      </c>
      <c r="H23" s="100" t="s">
        <v>825</v>
      </c>
      <c r="I23" s="83">
        <v>200.0</v>
      </c>
      <c r="J23" s="100" t="s">
        <v>826</v>
      </c>
      <c r="K23" s="83">
        <v>200.0</v>
      </c>
      <c r="L23" s="522" t="s">
        <v>827</v>
      </c>
      <c r="M23" s="83">
        <v>200.0</v>
      </c>
      <c r="N23" s="100" t="s">
        <v>828</v>
      </c>
      <c r="O23" s="83">
        <v>700.0</v>
      </c>
      <c r="P23" s="100" t="s">
        <v>1029</v>
      </c>
      <c r="Q23" s="83">
        <v>100.0</v>
      </c>
      <c r="R23" s="118" t="s">
        <v>4376</v>
      </c>
      <c r="S23" s="83">
        <v>200.0</v>
      </c>
      <c r="T23" s="118" t="s">
        <v>1031</v>
      </c>
      <c r="U23" s="83">
        <v>200.0</v>
      </c>
      <c r="V23" s="158" t="s">
        <v>832</v>
      </c>
      <c r="W23" s="83">
        <v>300.0</v>
      </c>
      <c r="X23" s="100" t="s">
        <v>833</v>
      </c>
      <c r="Y23" s="83">
        <v>600.0</v>
      </c>
      <c r="Z23" s="100" t="s">
        <v>884</v>
      </c>
      <c r="AA23" s="83">
        <v>100.0</v>
      </c>
      <c r="AB23" s="100" t="s">
        <v>835</v>
      </c>
      <c r="AC23" s="83">
        <v>200.0</v>
      </c>
      <c r="AD23" s="100" t="s">
        <v>785</v>
      </c>
      <c r="AE23" s="83">
        <v>300.0</v>
      </c>
      <c r="AF23" s="100" t="s">
        <v>1134</v>
      </c>
      <c r="AG23" s="83">
        <v>200.0</v>
      </c>
      <c r="AH23" s="116" t="s">
        <v>838</v>
      </c>
      <c r="AI23" s="91">
        <v>1000.0</v>
      </c>
      <c r="AJ23" s="129" t="s">
        <v>1187</v>
      </c>
      <c r="AK23" s="83">
        <v>200.0</v>
      </c>
      <c r="AL23" s="100" t="s">
        <v>5219</v>
      </c>
      <c r="AM23" s="83">
        <v>100.0</v>
      </c>
      <c r="AN23" s="118" t="s">
        <v>891</v>
      </c>
      <c r="AO23" s="83">
        <v>400.0</v>
      </c>
      <c r="AP23" s="117" t="s">
        <v>2679</v>
      </c>
      <c r="AQ23" s="83">
        <v>200.0</v>
      </c>
      <c r="AR23" s="100" t="s">
        <v>1287</v>
      </c>
      <c r="AS23" s="83">
        <v>200.0</v>
      </c>
      <c r="AT23" s="118" t="s">
        <v>844</v>
      </c>
      <c r="AU23" s="83">
        <v>200.0</v>
      </c>
      <c r="AV23" s="100" t="s">
        <v>845</v>
      </c>
      <c r="AW23" s="83">
        <v>100.0</v>
      </c>
      <c r="AX23" s="100" t="s">
        <v>947</v>
      </c>
      <c r="AY23" s="83">
        <v>500.0</v>
      </c>
      <c r="AZ23" s="118" t="s">
        <v>847</v>
      </c>
      <c r="BA23" s="83">
        <v>100.0</v>
      </c>
      <c r="BB23" s="118" t="s">
        <v>848</v>
      </c>
      <c r="BC23" s="83">
        <v>200.0</v>
      </c>
      <c r="BD23" s="491" t="s">
        <v>849</v>
      </c>
      <c r="BE23" s="83">
        <v>300.0</v>
      </c>
      <c r="BF23" s="100" t="s">
        <v>850</v>
      </c>
      <c r="BG23" s="83">
        <v>800.0</v>
      </c>
      <c r="BH23" s="129" t="s">
        <v>1454</v>
      </c>
      <c r="BI23" s="83">
        <v>200.0</v>
      </c>
      <c r="BJ23" s="493" t="s">
        <v>7304</v>
      </c>
      <c r="BK23" s="35"/>
      <c r="BL23" s="544"/>
      <c r="BM23" s="544"/>
    </row>
    <row r="24" ht="24.75" customHeight="1">
      <c r="A24" s="35"/>
      <c r="B24" s="21">
        <v>15.0</v>
      </c>
      <c r="C24" s="83">
        <v>50.0</v>
      </c>
      <c r="D24" s="129" t="s">
        <v>3749</v>
      </c>
      <c r="E24" s="83">
        <v>100.0</v>
      </c>
      <c r="F24" s="100" t="s">
        <v>974</v>
      </c>
      <c r="G24" s="83">
        <v>50.0</v>
      </c>
      <c r="H24" s="100" t="s">
        <v>926</v>
      </c>
      <c r="I24" s="83">
        <v>200.0</v>
      </c>
      <c r="J24" s="100" t="s">
        <v>877</v>
      </c>
      <c r="K24" s="83">
        <v>200.0</v>
      </c>
      <c r="L24" s="522" t="s">
        <v>878</v>
      </c>
      <c r="M24" s="83">
        <v>200.0</v>
      </c>
      <c r="N24" s="100" t="s">
        <v>879</v>
      </c>
      <c r="O24" s="83">
        <v>600.0</v>
      </c>
      <c r="P24" s="118" t="s">
        <v>1077</v>
      </c>
      <c r="Q24" s="83">
        <v>300.0</v>
      </c>
      <c r="R24" s="118" t="s">
        <v>993</v>
      </c>
      <c r="S24" s="83">
        <v>200.0</v>
      </c>
      <c r="T24" s="118" t="s">
        <v>1079</v>
      </c>
      <c r="U24" s="83">
        <v>100.0</v>
      </c>
      <c r="V24" s="158" t="s">
        <v>882</v>
      </c>
      <c r="W24" s="83">
        <v>300.0</v>
      </c>
      <c r="X24" s="100" t="s">
        <v>883</v>
      </c>
      <c r="Y24" s="83">
        <v>200.0</v>
      </c>
      <c r="Z24" s="100" t="s">
        <v>935</v>
      </c>
      <c r="AA24" s="83">
        <v>100.0</v>
      </c>
      <c r="AB24" s="100" t="s">
        <v>885</v>
      </c>
      <c r="AC24" s="83">
        <v>200.0</v>
      </c>
      <c r="AD24" s="100" t="s">
        <v>836</v>
      </c>
      <c r="AE24" s="83">
        <v>300.0</v>
      </c>
      <c r="AF24" s="100" t="s">
        <v>1185</v>
      </c>
      <c r="AG24" s="83">
        <v>200.0</v>
      </c>
      <c r="AH24" s="116" t="s">
        <v>888</v>
      </c>
      <c r="AI24" s="91">
        <v>200.0</v>
      </c>
      <c r="AJ24" s="118" t="s">
        <v>1380</v>
      </c>
      <c r="AK24" s="83">
        <v>100.0</v>
      </c>
      <c r="AL24" s="100" t="s">
        <v>5226</v>
      </c>
      <c r="AM24" s="83">
        <v>200.0</v>
      </c>
      <c r="AN24" s="118" t="s">
        <v>942</v>
      </c>
      <c r="AO24" s="83">
        <v>400.0</v>
      </c>
      <c r="AP24" s="117" t="s">
        <v>2717</v>
      </c>
      <c r="AQ24" s="83">
        <v>100.0</v>
      </c>
      <c r="AR24" s="100" t="s">
        <v>1335</v>
      </c>
      <c r="AS24" s="83">
        <v>200.0</v>
      </c>
      <c r="AT24" s="100" t="s">
        <v>894</v>
      </c>
      <c r="AU24" s="83">
        <v>200.0</v>
      </c>
      <c r="AV24" s="100" t="s">
        <v>895</v>
      </c>
      <c r="AW24" s="83">
        <v>200.0</v>
      </c>
      <c r="AX24" s="100" t="s">
        <v>996</v>
      </c>
      <c r="AY24" s="83">
        <v>400.0</v>
      </c>
      <c r="AZ24" s="118" t="s">
        <v>997</v>
      </c>
      <c r="BA24" s="83">
        <v>100.0</v>
      </c>
      <c r="BB24" s="100" t="s">
        <v>898</v>
      </c>
      <c r="BC24" s="83">
        <v>200.0</v>
      </c>
      <c r="BD24" s="491" t="s">
        <v>899</v>
      </c>
      <c r="BE24" s="83">
        <v>400.0</v>
      </c>
      <c r="BF24" s="100" t="s">
        <v>900</v>
      </c>
      <c r="BG24" s="83">
        <v>100.0</v>
      </c>
      <c r="BH24" s="118" t="s">
        <v>7346</v>
      </c>
      <c r="BI24" s="83">
        <v>400.0</v>
      </c>
      <c r="BJ24" s="496" t="s">
        <v>2560</v>
      </c>
      <c r="BK24" s="35"/>
      <c r="BL24" s="544"/>
      <c r="BM24" s="544"/>
    </row>
    <row r="25" ht="24.75" customHeight="1">
      <c r="A25" s="35"/>
      <c r="B25" s="21">
        <v>16.0</v>
      </c>
      <c r="C25" s="83">
        <v>50.0</v>
      </c>
      <c r="D25" s="129" t="s">
        <v>3772</v>
      </c>
      <c r="E25" s="83">
        <v>100.0</v>
      </c>
      <c r="F25" s="100" t="s">
        <v>1024</v>
      </c>
      <c r="G25" s="83">
        <v>100.0</v>
      </c>
      <c r="H25" s="100" t="s">
        <v>975</v>
      </c>
      <c r="I25" s="83">
        <v>300.0</v>
      </c>
      <c r="J25" s="100" t="s">
        <v>976</v>
      </c>
      <c r="K25" s="83">
        <v>200.0</v>
      </c>
      <c r="L25" s="522" t="s">
        <v>928</v>
      </c>
      <c r="M25" s="83">
        <v>200.0</v>
      </c>
      <c r="N25" s="100" t="s">
        <v>929</v>
      </c>
      <c r="O25" s="83">
        <v>600.0</v>
      </c>
      <c r="P25" s="118" t="s">
        <v>7307</v>
      </c>
      <c r="Q25" s="83">
        <v>200.0</v>
      </c>
      <c r="R25" s="118" t="s">
        <v>4404</v>
      </c>
      <c r="S25" s="83">
        <v>100.0</v>
      </c>
      <c r="T25" s="118" t="s">
        <v>1128</v>
      </c>
      <c r="U25" s="83">
        <v>300.0</v>
      </c>
      <c r="V25" s="158" t="s">
        <v>933</v>
      </c>
      <c r="W25" s="83">
        <v>300.0</v>
      </c>
      <c r="X25" s="100" t="s">
        <v>934</v>
      </c>
      <c r="Y25" s="83">
        <v>300.0</v>
      </c>
      <c r="Z25" s="100" t="s">
        <v>984</v>
      </c>
      <c r="AA25" s="83">
        <v>100.0</v>
      </c>
      <c r="AB25" s="118" t="s">
        <v>936</v>
      </c>
      <c r="AC25" s="83">
        <v>400.0</v>
      </c>
      <c r="AD25" s="100" t="s">
        <v>886</v>
      </c>
      <c r="AE25" s="83">
        <v>300.0</v>
      </c>
      <c r="AF25" s="100" t="s">
        <v>1235</v>
      </c>
      <c r="AG25" s="83">
        <v>200.0</v>
      </c>
      <c r="AH25" s="116" t="s">
        <v>939</v>
      </c>
      <c r="AI25" s="91">
        <v>300.0</v>
      </c>
      <c r="AJ25" s="129" t="s">
        <v>1426</v>
      </c>
      <c r="AK25" s="83">
        <v>300.0</v>
      </c>
      <c r="AL25" s="100" t="s">
        <v>5233</v>
      </c>
      <c r="AM25" s="83">
        <v>300.0</v>
      </c>
      <c r="AN25" s="118" t="s">
        <v>991</v>
      </c>
      <c r="AO25" s="83">
        <v>500.0</v>
      </c>
      <c r="AP25" s="117" t="s">
        <v>2753</v>
      </c>
      <c r="AQ25" s="83">
        <v>200.0</v>
      </c>
      <c r="AR25" s="116" t="s">
        <v>1383</v>
      </c>
      <c r="AS25" s="83">
        <v>200.0</v>
      </c>
      <c r="AT25" s="118" t="s">
        <v>945</v>
      </c>
      <c r="AU25" s="83">
        <v>200.0</v>
      </c>
      <c r="AV25" s="100" t="s">
        <v>946</v>
      </c>
      <c r="AW25" s="83">
        <v>300.0</v>
      </c>
      <c r="AX25" s="118" t="s">
        <v>1046</v>
      </c>
      <c r="AY25" s="83">
        <v>400.0</v>
      </c>
      <c r="AZ25" s="100" t="s">
        <v>1481</v>
      </c>
      <c r="BA25" s="83">
        <v>50.0</v>
      </c>
      <c r="BB25" s="100" t="s">
        <v>1048</v>
      </c>
      <c r="BC25" s="83">
        <v>200.0</v>
      </c>
      <c r="BD25" s="491" t="s">
        <v>950</v>
      </c>
      <c r="BE25" s="142">
        <v>500.0</v>
      </c>
      <c r="BF25" s="233" t="s">
        <v>951</v>
      </c>
      <c r="BG25" s="83">
        <v>200.0</v>
      </c>
      <c r="BH25" s="118" t="s">
        <v>1505</v>
      </c>
      <c r="BI25" s="83">
        <v>100.0</v>
      </c>
      <c r="BJ25" s="493" t="s">
        <v>2595</v>
      </c>
      <c r="BK25" s="35"/>
      <c r="BL25" s="544"/>
      <c r="BM25" s="544"/>
    </row>
    <row r="26" ht="24.75" customHeight="1">
      <c r="A26" s="35"/>
      <c r="B26" s="21">
        <v>17.0</v>
      </c>
      <c r="C26" s="83">
        <v>0.0</v>
      </c>
      <c r="D26" s="129" t="s">
        <v>3797</v>
      </c>
      <c r="E26" s="83">
        <v>100.0</v>
      </c>
      <c r="F26" s="100" t="s">
        <v>1073</v>
      </c>
      <c r="G26" s="83">
        <v>50.0</v>
      </c>
      <c r="H26" s="100" t="s">
        <v>1025</v>
      </c>
      <c r="I26" s="83">
        <v>200.0</v>
      </c>
      <c r="J26" s="100" t="s">
        <v>1026</v>
      </c>
      <c r="K26" s="83">
        <v>200.0</v>
      </c>
      <c r="L26" s="522" t="s">
        <v>977</v>
      </c>
      <c r="M26" s="83">
        <v>200.0</v>
      </c>
      <c r="N26" s="100" t="s">
        <v>978</v>
      </c>
      <c r="O26" s="83">
        <v>700.0</v>
      </c>
      <c r="P26" s="100" t="s">
        <v>1227</v>
      </c>
      <c r="Q26" s="83">
        <v>300.0</v>
      </c>
      <c r="R26" s="118" t="s">
        <v>4417</v>
      </c>
      <c r="S26" s="83">
        <v>100.0</v>
      </c>
      <c r="T26" s="118" t="s">
        <v>1179</v>
      </c>
      <c r="U26" s="83">
        <v>200.0</v>
      </c>
      <c r="V26" s="158" t="s">
        <v>982</v>
      </c>
      <c r="W26" s="83">
        <v>300.0</v>
      </c>
      <c r="X26" s="100" t="s">
        <v>983</v>
      </c>
      <c r="Y26" s="83">
        <v>300.0</v>
      </c>
      <c r="Z26" s="118" t="s">
        <v>1034</v>
      </c>
      <c r="AA26" s="83">
        <v>100.0</v>
      </c>
      <c r="AB26" s="118" t="s">
        <v>985</v>
      </c>
      <c r="AC26" s="83">
        <v>200.0</v>
      </c>
      <c r="AD26" s="100" t="s">
        <v>937</v>
      </c>
      <c r="AE26" s="83">
        <v>300.0</v>
      </c>
      <c r="AF26" s="100" t="s">
        <v>1282</v>
      </c>
      <c r="AG26" s="83">
        <v>200.0</v>
      </c>
      <c r="AH26" s="116" t="s">
        <v>988</v>
      </c>
      <c r="AI26" s="91">
        <v>500.0</v>
      </c>
      <c r="AJ26" s="155" t="s">
        <v>1523</v>
      </c>
      <c r="AK26" s="83">
        <v>100.0</v>
      </c>
      <c r="AL26" s="100" t="s">
        <v>5240</v>
      </c>
      <c r="AM26" s="83">
        <v>200.0</v>
      </c>
      <c r="AN26" s="118" t="s">
        <v>1041</v>
      </c>
      <c r="AO26" s="83">
        <v>500.0</v>
      </c>
      <c r="AP26" s="117" t="s">
        <v>2787</v>
      </c>
      <c r="AQ26" s="83">
        <v>200.0</v>
      </c>
      <c r="AR26" s="100" t="s">
        <v>957</v>
      </c>
      <c r="AS26" s="83">
        <v>200.0</v>
      </c>
      <c r="AT26" s="118" t="s">
        <v>994</v>
      </c>
      <c r="AU26" s="83">
        <v>200.0</v>
      </c>
      <c r="AV26" s="100" t="s">
        <v>995</v>
      </c>
      <c r="AW26" s="83">
        <v>300.0</v>
      </c>
      <c r="AX26" s="118" t="s">
        <v>1094</v>
      </c>
      <c r="AY26" s="83">
        <v>400.0</v>
      </c>
      <c r="AZ26" s="100" t="s">
        <v>1244</v>
      </c>
      <c r="BA26" s="83">
        <v>300.0</v>
      </c>
      <c r="BB26" s="100" t="s">
        <v>1096</v>
      </c>
      <c r="BC26" s="83">
        <v>200.0</v>
      </c>
      <c r="BD26" s="491" t="s">
        <v>999</v>
      </c>
      <c r="BE26" s="35"/>
      <c r="BF26" s="144"/>
      <c r="BG26" s="83">
        <v>300.0</v>
      </c>
      <c r="BH26" s="118" t="s">
        <v>1554</v>
      </c>
      <c r="BI26" s="83">
        <v>100.0</v>
      </c>
      <c r="BJ26" s="493" t="s">
        <v>821</v>
      </c>
      <c r="BK26" s="35"/>
      <c r="BL26" s="544"/>
      <c r="BM26" s="545"/>
    </row>
    <row r="27" ht="24.75" customHeight="1">
      <c r="A27" s="35"/>
      <c r="B27" s="21">
        <v>18.0</v>
      </c>
      <c r="C27" s="83">
        <v>0.0</v>
      </c>
      <c r="D27" s="129" t="s">
        <v>7326</v>
      </c>
      <c r="E27" s="83">
        <v>200.0</v>
      </c>
      <c r="F27" s="100" t="s">
        <v>1121</v>
      </c>
      <c r="G27" s="83">
        <v>200.0</v>
      </c>
      <c r="H27" s="100" t="s">
        <v>1122</v>
      </c>
      <c r="I27" s="83">
        <v>200.0</v>
      </c>
      <c r="J27" s="100" t="s">
        <v>1074</v>
      </c>
      <c r="K27" s="83">
        <v>200.0</v>
      </c>
      <c r="L27" s="522" t="s">
        <v>1027</v>
      </c>
      <c r="M27" s="83">
        <v>200.0</v>
      </c>
      <c r="N27" s="100" t="s">
        <v>7347</v>
      </c>
      <c r="O27" s="83">
        <v>700.0</v>
      </c>
      <c r="P27" s="118" t="s">
        <v>1275</v>
      </c>
      <c r="Q27" s="83">
        <v>100.0</v>
      </c>
      <c r="R27" s="118" t="s">
        <v>4431</v>
      </c>
      <c r="S27" s="83">
        <v>200.0</v>
      </c>
      <c r="T27" s="118" t="s">
        <v>1229</v>
      </c>
      <c r="U27" s="83">
        <v>200.0</v>
      </c>
      <c r="V27" s="158" t="s">
        <v>1032</v>
      </c>
      <c r="W27" s="83">
        <v>200.0</v>
      </c>
      <c r="X27" s="100" t="s">
        <v>1033</v>
      </c>
      <c r="Y27" s="83">
        <v>300.0</v>
      </c>
      <c r="Z27" s="100" t="s">
        <v>1131</v>
      </c>
      <c r="AA27" s="83">
        <v>50.0</v>
      </c>
      <c r="AB27" s="118" t="s">
        <v>1035</v>
      </c>
      <c r="AC27" s="83">
        <v>300.0</v>
      </c>
      <c r="AD27" s="100" t="s">
        <v>986</v>
      </c>
      <c r="AE27" s="83">
        <v>300.0</v>
      </c>
      <c r="AF27" s="100" t="s">
        <v>1330</v>
      </c>
      <c r="AG27" s="83">
        <v>100.0</v>
      </c>
      <c r="AH27" s="116" t="s">
        <v>1038</v>
      </c>
      <c r="AI27" s="91">
        <v>300.0</v>
      </c>
      <c r="AJ27" s="158" t="s">
        <v>1572</v>
      </c>
      <c r="AK27" s="83">
        <v>100.0</v>
      </c>
      <c r="AL27" s="100" t="s">
        <v>5246</v>
      </c>
      <c r="AM27" s="83">
        <v>200.0</v>
      </c>
      <c r="AN27" s="118" t="s">
        <v>1089</v>
      </c>
      <c r="AO27" s="83">
        <v>400.0</v>
      </c>
      <c r="AP27" s="117" t="s">
        <v>2821</v>
      </c>
      <c r="AQ27" s="83">
        <v>200.0</v>
      </c>
      <c r="AR27" s="100" t="s">
        <v>1576</v>
      </c>
      <c r="AS27" s="83">
        <v>200.0</v>
      </c>
      <c r="AT27" s="118" t="s">
        <v>1044</v>
      </c>
      <c r="AU27" s="83">
        <v>200.0</v>
      </c>
      <c r="AV27" s="100" t="s">
        <v>1045</v>
      </c>
      <c r="AW27" s="83">
        <v>300.0</v>
      </c>
      <c r="AX27" s="118" t="s">
        <v>1144</v>
      </c>
      <c r="AY27" s="83">
        <v>400.0</v>
      </c>
      <c r="AZ27" s="100" t="s">
        <v>1339</v>
      </c>
      <c r="BA27" s="83">
        <v>200.0</v>
      </c>
      <c r="BB27" s="100" t="s">
        <v>1146</v>
      </c>
      <c r="BC27" s="83">
        <v>200.0</v>
      </c>
      <c r="BD27" s="491" t="s">
        <v>1049</v>
      </c>
      <c r="BE27" s="35"/>
      <c r="BF27" s="144"/>
      <c r="BG27" s="83">
        <v>200.0</v>
      </c>
      <c r="BH27" s="129" t="s">
        <v>1602</v>
      </c>
      <c r="BI27" s="83">
        <v>0.0</v>
      </c>
      <c r="BJ27" s="493" t="s">
        <v>871</v>
      </c>
      <c r="BK27" s="35"/>
      <c r="BL27" s="544"/>
      <c r="BM27" s="545"/>
    </row>
    <row r="28" ht="24.75" customHeight="1">
      <c r="A28" s="35"/>
      <c r="B28" s="21">
        <v>19.0</v>
      </c>
      <c r="C28" s="83">
        <v>50.0</v>
      </c>
      <c r="D28" s="129" t="s">
        <v>7379</v>
      </c>
      <c r="E28" s="83">
        <v>300.0</v>
      </c>
      <c r="F28" s="100" t="s">
        <v>1172</v>
      </c>
      <c r="G28" s="83">
        <v>200.0</v>
      </c>
      <c r="H28" s="100" t="s">
        <v>1173</v>
      </c>
      <c r="I28" s="83">
        <v>200.0</v>
      </c>
      <c r="J28" s="100" t="s">
        <v>1123</v>
      </c>
      <c r="K28" s="83">
        <v>200.0</v>
      </c>
      <c r="L28" s="522" t="s">
        <v>1075</v>
      </c>
      <c r="M28" s="83">
        <v>200.0</v>
      </c>
      <c r="N28" s="100" t="s">
        <v>1028</v>
      </c>
      <c r="O28" s="83">
        <v>600.0</v>
      </c>
      <c r="P28" s="100" t="s">
        <v>1463</v>
      </c>
      <c r="Q28" s="83">
        <v>200.0</v>
      </c>
      <c r="R28" s="118" t="s">
        <v>4445</v>
      </c>
      <c r="S28" s="83">
        <v>100.0</v>
      </c>
      <c r="T28" s="118" t="s">
        <v>1373</v>
      </c>
      <c r="U28" s="83">
        <v>300.0</v>
      </c>
      <c r="V28" s="158" t="s">
        <v>1080</v>
      </c>
      <c r="W28" s="83">
        <v>300.0</v>
      </c>
      <c r="X28" s="100" t="s">
        <v>1081</v>
      </c>
      <c r="Y28" s="83">
        <v>500.0</v>
      </c>
      <c r="Z28" s="118" t="s">
        <v>1182</v>
      </c>
      <c r="AA28" s="83">
        <v>100.0</v>
      </c>
      <c r="AB28" s="100" t="s">
        <v>1083</v>
      </c>
      <c r="AC28" s="83">
        <v>200.0</v>
      </c>
      <c r="AD28" s="100" t="s">
        <v>1036</v>
      </c>
      <c r="AE28" s="83">
        <v>300.0</v>
      </c>
      <c r="AF28" s="100" t="s">
        <v>1379</v>
      </c>
      <c r="AG28" s="83">
        <v>100.0</v>
      </c>
      <c r="AH28" s="116" t="s">
        <v>1086</v>
      </c>
      <c r="AI28" s="91">
        <v>300.0</v>
      </c>
      <c r="AJ28" s="158" t="s">
        <v>812</v>
      </c>
      <c r="AK28" s="83">
        <v>200.0</v>
      </c>
      <c r="AL28" s="100" t="s">
        <v>5253</v>
      </c>
      <c r="AM28" s="83">
        <v>100.0</v>
      </c>
      <c r="AN28" s="100" t="s">
        <v>1138</v>
      </c>
      <c r="AO28" s="83">
        <v>500.0</v>
      </c>
      <c r="AP28" s="117" t="s">
        <v>2856</v>
      </c>
      <c r="AQ28" s="83">
        <v>100.0</v>
      </c>
      <c r="AR28" s="100" t="s">
        <v>1624</v>
      </c>
      <c r="AS28" s="83">
        <v>200.0</v>
      </c>
      <c r="AT28" s="118" t="s">
        <v>1092</v>
      </c>
      <c r="AU28" s="83">
        <v>200.0</v>
      </c>
      <c r="AV28" s="100" t="s">
        <v>1093</v>
      </c>
      <c r="AW28" s="83">
        <v>200.0</v>
      </c>
      <c r="AX28" s="118" t="s">
        <v>1194</v>
      </c>
      <c r="AY28" s="83">
        <v>400.0</v>
      </c>
      <c r="AZ28" s="100" t="s">
        <v>829</v>
      </c>
      <c r="BA28" s="83">
        <v>300.0</v>
      </c>
      <c r="BB28" s="118" t="s">
        <v>1196</v>
      </c>
      <c r="BC28" s="83">
        <v>200.0</v>
      </c>
      <c r="BD28" s="491" t="s">
        <v>1097</v>
      </c>
      <c r="BE28" s="35"/>
      <c r="BF28" s="144"/>
      <c r="BG28" s="83">
        <v>500.0</v>
      </c>
      <c r="BH28" s="129" t="s">
        <v>1650</v>
      </c>
      <c r="BI28" s="83">
        <v>400.0</v>
      </c>
      <c r="BJ28" s="493" t="s">
        <v>922</v>
      </c>
      <c r="BK28" s="35"/>
      <c r="BL28" s="544"/>
      <c r="BM28" s="544"/>
    </row>
    <row r="29" ht="24.75" customHeight="1">
      <c r="A29" s="35"/>
      <c r="B29" s="21">
        <v>20.0</v>
      </c>
      <c r="C29" s="83">
        <v>100.0</v>
      </c>
      <c r="D29" s="129" t="s">
        <v>7380</v>
      </c>
      <c r="E29" s="83">
        <v>200.0</v>
      </c>
      <c r="F29" s="100" t="s">
        <v>1222</v>
      </c>
      <c r="G29" s="83">
        <v>100.0</v>
      </c>
      <c r="H29" s="100" t="s">
        <v>1223</v>
      </c>
      <c r="I29" s="83">
        <v>100.0</v>
      </c>
      <c r="J29" s="100" t="s">
        <v>1174</v>
      </c>
      <c r="K29" s="83">
        <v>200.0</v>
      </c>
      <c r="L29" s="522" t="s">
        <v>1124</v>
      </c>
      <c r="M29" s="83">
        <v>200.0</v>
      </c>
      <c r="N29" s="100" t="s">
        <v>1076</v>
      </c>
      <c r="O29" s="142">
        <v>600.0</v>
      </c>
      <c r="P29" s="143" t="s">
        <v>1563</v>
      </c>
      <c r="Q29" s="83">
        <v>100.0</v>
      </c>
      <c r="R29" s="118" t="s">
        <v>4459</v>
      </c>
      <c r="S29" s="83">
        <v>300.0</v>
      </c>
      <c r="T29" s="118" t="s">
        <v>1419</v>
      </c>
      <c r="U29" s="83">
        <v>100.0</v>
      </c>
      <c r="V29" s="158" t="s">
        <v>1129</v>
      </c>
      <c r="W29" s="83">
        <v>100.0</v>
      </c>
      <c r="X29" s="118" t="s">
        <v>1130</v>
      </c>
      <c r="Y29" s="83">
        <v>100.0</v>
      </c>
      <c r="Z29" s="118" t="s">
        <v>1232</v>
      </c>
      <c r="AA29" s="83">
        <v>100.0</v>
      </c>
      <c r="AB29" s="100" t="s">
        <v>1132</v>
      </c>
      <c r="AC29" s="83">
        <v>100.0</v>
      </c>
      <c r="AD29" s="100" t="s">
        <v>1084</v>
      </c>
      <c r="AE29" s="83">
        <v>300.0</v>
      </c>
      <c r="AF29" s="100" t="s">
        <v>1425</v>
      </c>
      <c r="AG29" s="83">
        <v>200.0</v>
      </c>
      <c r="AH29" s="116" t="s">
        <v>1135</v>
      </c>
      <c r="AI29" s="91">
        <v>200.0</v>
      </c>
      <c r="AJ29" s="191" t="s">
        <v>1710</v>
      </c>
      <c r="AK29" s="83">
        <v>200.0</v>
      </c>
      <c r="AL29" s="100" t="s">
        <v>5261</v>
      </c>
      <c r="AM29" s="83">
        <v>300.0</v>
      </c>
      <c r="AN29" s="118" t="s">
        <v>1189</v>
      </c>
      <c r="AO29" s="83">
        <v>300.0</v>
      </c>
      <c r="AP29" s="89" t="s">
        <v>2422</v>
      </c>
      <c r="AQ29" s="83">
        <v>100.0</v>
      </c>
      <c r="AR29" s="100" t="s">
        <v>170</v>
      </c>
      <c r="AS29" s="83">
        <v>200.0</v>
      </c>
      <c r="AT29" s="118" t="s">
        <v>1141</v>
      </c>
      <c r="AU29" s="83">
        <v>200.0</v>
      </c>
      <c r="AV29" s="100" t="s">
        <v>1143</v>
      </c>
      <c r="AW29" s="83">
        <v>100.0</v>
      </c>
      <c r="AX29" s="118" t="s">
        <v>1243</v>
      </c>
      <c r="AY29" s="142">
        <v>200.0</v>
      </c>
      <c r="AZ29" s="143" t="s">
        <v>7309</v>
      </c>
      <c r="BA29" s="83">
        <v>400.0</v>
      </c>
      <c r="BB29" s="100" t="s">
        <v>1245</v>
      </c>
      <c r="BC29" s="83">
        <v>200.0</v>
      </c>
      <c r="BD29" s="491" t="s">
        <v>1147</v>
      </c>
      <c r="BE29" s="35"/>
      <c r="BF29" s="35"/>
      <c r="BG29" s="83">
        <v>600.0</v>
      </c>
      <c r="BH29" s="118" t="s">
        <v>1735</v>
      </c>
      <c r="BI29" s="83">
        <v>200.0</v>
      </c>
      <c r="BJ29" s="525" t="s">
        <v>1268</v>
      </c>
      <c r="BK29" s="35"/>
      <c r="BL29" s="544"/>
      <c r="BM29" s="544"/>
    </row>
    <row r="30" ht="24.75" customHeight="1">
      <c r="A30" s="35"/>
      <c r="B30" s="21">
        <v>21.0</v>
      </c>
      <c r="C30" s="142">
        <v>50.0</v>
      </c>
      <c r="D30" s="535" t="s">
        <v>1573</v>
      </c>
      <c r="E30" s="83">
        <v>300.0</v>
      </c>
      <c r="F30" s="100" t="s">
        <v>1270</v>
      </c>
      <c r="G30" s="83">
        <v>50.0</v>
      </c>
      <c r="H30" s="100" t="s">
        <v>1271</v>
      </c>
      <c r="I30" s="83">
        <v>200.0</v>
      </c>
      <c r="J30" s="100" t="s">
        <v>1224</v>
      </c>
      <c r="K30" s="83">
        <v>200.0</v>
      </c>
      <c r="L30" s="522" t="s">
        <v>1175</v>
      </c>
      <c r="M30" s="83">
        <v>200.0</v>
      </c>
      <c r="N30" s="100" t="s">
        <v>1125</v>
      </c>
      <c r="O30" s="101"/>
      <c r="P30" s="111"/>
      <c r="Q30" s="83">
        <v>100.0</v>
      </c>
      <c r="R30" s="118" t="s">
        <v>4472</v>
      </c>
      <c r="S30" s="83">
        <v>100.0</v>
      </c>
      <c r="T30" s="118" t="s">
        <v>1465</v>
      </c>
      <c r="U30" s="83">
        <v>300.0</v>
      </c>
      <c r="V30" s="118" t="s">
        <v>744</v>
      </c>
      <c r="W30" s="83">
        <v>300.0</v>
      </c>
      <c r="X30" s="118" t="s">
        <v>1181</v>
      </c>
      <c r="Y30" s="83">
        <v>300.0</v>
      </c>
      <c r="Z30" s="100" t="s">
        <v>7310</v>
      </c>
      <c r="AA30" s="83">
        <v>100.0</v>
      </c>
      <c r="AB30" s="118" t="s">
        <v>1183</v>
      </c>
      <c r="AC30" s="83">
        <v>200.0</v>
      </c>
      <c r="AD30" s="100" t="s">
        <v>1133</v>
      </c>
      <c r="AE30" s="83">
        <v>300.0</v>
      </c>
      <c r="AF30" s="100" t="s">
        <v>1472</v>
      </c>
      <c r="AG30" s="142">
        <v>100.0</v>
      </c>
      <c r="AH30" s="524" t="s">
        <v>1186</v>
      </c>
      <c r="AI30" s="91">
        <v>800.0</v>
      </c>
      <c r="AJ30" s="158" t="s">
        <v>1753</v>
      </c>
      <c r="AK30" s="83">
        <v>200.0</v>
      </c>
      <c r="AL30" s="100" t="s">
        <v>5269</v>
      </c>
      <c r="AM30" s="83">
        <v>300.0</v>
      </c>
      <c r="AN30" s="118" t="s">
        <v>1238</v>
      </c>
      <c r="AO30" s="83">
        <v>400.0</v>
      </c>
      <c r="AP30" s="89" t="s">
        <v>2922</v>
      </c>
      <c r="AQ30" s="83">
        <v>50.0</v>
      </c>
      <c r="AR30" s="100" t="s">
        <v>1453</v>
      </c>
      <c r="AS30" s="83">
        <v>200.0</v>
      </c>
      <c r="AT30" s="118" t="s">
        <v>1192</v>
      </c>
      <c r="AU30" s="83">
        <v>200.0</v>
      </c>
      <c r="AV30" s="100" t="s">
        <v>1193</v>
      </c>
      <c r="AW30" s="83">
        <v>50.0</v>
      </c>
      <c r="AX30" s="100" t="s">
        <v>1338</v>
      </c>
      <c r="AY30" s="101"/>
      <c r="AZ30" s="111"/>
      <c r="BA30" s="83">
        <v>400.0</v>
      </c>
      <c r="BB30" s="100" t="s">
        <v>1292</v>
      </c>
      <c r="BC30" s="83">
        <v>200.0</v>
      </c>
      <c r="BD30" s="491" t="s">
        <v>1197</v>
      </c>
      <c r="BE30" s="35"/>
      <c r="BF30" s="35"/>
      <c r="BG30" s="83">
        <v>300.0</v>
      </c>
      <c r="BH30" s="129" t="s">
        <v>1780</v>
      </c>
      <c r="BI30" s="83">
        <v>200.0</v>
      </c>
      <c r="BJ30" s="527" t="s">
        <v>1917</v>
      </c>
      <c r="BK30" s="35"/>
      <c r="BL30" s="544"/>
      <c r="BM30" s="544"/>
    </row>
    <row r="31" ht="24.75" customHeight="1">
      <c r="A31" s="35"/>
      <c r="B31" s="21">
        <v>22.0</v>
      </c>
      <c r="C31" s="101"/>
      <c r="D31" s="547"/>
      <c r="E31" s="83">
        <v>400.0</v>
      </c>
      <c r="F31" s="100" t="s">
        <v>1317</v>
      </c>
      <c r="G31" s="83">
        <v>50.0</v>
      </c>
      <c r="H31" s="118" t="s">
        <v>1318</v>
      </c>
      <c r="I31" s="83">
        <v>300.0</v>
      </c>
      <c r="J31" s="100" t="s">
        <v>1272</v>
      </c>
      <c r="K31" s="83">
        <v>200.0</v>
      </c>
      <c r="L31" s="522" t="s">
        <v>1225</v>
      </c>
      <c r="M31" s="83">
        <v>200.0</v>
      </c>
      <c r="N31" s="100" t="s">
        <v>1176</v>
      </c>
      <c r="O31" s="101"/>
      <c r="P31" s="111"/>
      <c r="Q31" s="83">
        <v>100.0</v>
      </c>
      <c r="R31" s="118" t="s">
        <v>4486</v>
      </c>
      <c r="S31" s="83">
        <v>100.0</v>
      </c>
      <c r="T31" s="118" t="s">
        <v>1516</v>
      </c>
      <c r="U31" s="83">
        <v>300.0</v>
      </c>
      <c r="V31" s="118" t="s">
        <v>1230</v>
      </c>
      <c r="W31" s="83">
        <v>200.0</v>
      </c>
      <c r="X31" s="100" t="s">
        <v>1231</v>
      </c>
      <c r="Y31" s="83">
        <v>100.0</v>
      </c>
      <c r="Z31" s="118" t="s">
        <v>1279</v>
      </c>
      <c r="AA31" s="83">
        <v>100.0</v>
      </c>
      <c r="AB31" s="118" t="s">
        <v>1233</v>
      </c>
      <c r="AC31" s="83">
        <v>200.0</v>
      </c>
      <c r="AD31" s="100" t="s">
        <v>1184</v>
      </c>
      <c r="AE31" s="83">
        <v>300.0</v>
      </c>
      <c r="AF31" s="100" t="s">
        <v>1522</v>
      </c>
      <c r="AI31" s="91">
        <v>300.0</v>
      </c>
      <c r="AJ31" s="158" t="s">
        <v>1799</v>
      </c>
      <c r="AK31" s="83">
        <v>200.0</v>
      </c>
      <c r="AL31" s="100" t="s">
        <v>5277</v>
      </c>
      <c r="AM31" s="83">
        <v>300.0</v>
      </c>
      <c r="AN31" s="118" t="s">
        <v>1285</v>
      </c>
      <c r="AO31" s="83">
        <v>300.0</v>
      </c>
      <c r="AP31" s="117" t="s">
        <v>2957</v>
      </c>
      <c r="AQ31" s="83">
        <v>100.0</v>
      </c>
      <c r="AR31" s="100" t="s">
        <v>1441</v>
      </c>
      <c r="AS31" s="83">
        <v>200.0</v>
      </c>
      <c r="AT31" s="118" t="s">
        <v>1241</v>
      </c>
      <c r="AU31" s="83">
        <v>200.0</v>
      </c>
      <c r="AV31" s="100" t="s">
        <v>1242</v>
      </c>
      <c r="AW31" s="83">
        <v>50.0</v>
      </c>
      <c r="AX31" s="100" t="s">
        <v>1386</v>
      </c>
      <c r="AY31" s="101"/>
      <c r="AZ31" s="111"/>
      <c r="BA31" s="83">
        <v>400.0</v>
      </c>
      <c r="BB31" s="523" t="s">
        <v>1340</v>
      </c>
      <c r="BC31" s="83">
        <v>200.0</v>
      </c>
      <c r="BD31" s="491" t="s">
        <v>1246</v>
      </c>
      <c r="BE31" s="35"/>
      <c r="BF31" s="35"/>
      <c r="BG31" s="83">
        <v>600.0</v>
      </c>
      <c r="BH31" s="118" t="s">
        <v>1828</v>
      </c>
      <c r="BI31" s="83">
        <v>300.0</v>
      </c>
      <c r="BJ31" s="222" t="s">
        <v>2221</v>
      </c>
      <c r="BK31" s="35"/>
      <c r="BL31" s="544"/>
      <c r="BM31" s="544"/>
    </row>
    <row r="32" ht="24.75" customHeight="1">
      <c r="A32" s="35"/>
      <c r="B32" s="21">
        <v>23.0</v>
      </c>
      <c r="C32" s="101"/>
      <c r="D32" s="547"/>
      <c r="E32" s="83">
        <v>100.0</v>
      </c>
      <c r="F32" s="100" t="s">
        <v>1366</v>
      </c>
      <c r="G32" s="83">
        <v>100.0</v>
      </c>
      <c r="H32" s="100" t="s">
        <v>1367</v>
      </c>
      <c r="I32" s="83">
        <v>200.0</v>
      </c>
      <c r="J32" s="100" t="s">
        <v>1319</v>
      </c>
      <c r="K32" s="83">
        <v>200.0</v>
      </c>
      <c r="L32" s="522" t="s">
        <v>1273</v>
      </c>
      <c r="M32" s="83">
        <v>200.0</v>
      </c>
      <c r="N32" s="100" t="s">
        <v>1226</v>
      </c>
      <c r="O32" s="101"/>
      <c r="P32" s="111"/>
      <c r="Q32" s="83">
        <v>100.0</v>
      </c>
      <c r="R32" s="118" t="s">
        <v>4500</v>
      </c>
      <c r="S32" s="83">
        <v>200.0</v>
      </c>
      <c r="T32" s="118" t="s">
        <v>2744</v>
      </c>
      <c r="U32" s="83">
        <v>300.0</v>
      </c>
      <c r="V32" s="118" t="s">
        <v>1277</v>
      </c>
      <c r="W32" s="83">
        <v>400.0</v>
      </c>
      <c r="X32" s="100" t="s">
        <v>1278</v>
      </c>
      <c r="Y32" s="83">
        <v>200.0</v>
      </c>
      <c r="Z32" s="100" t="s">
        <v>1327</v>
      </c>
      <c r="AA32" s="83">
        <v>50.0</v>
      </c>
      <c r="AB32" s="118" t="s">
        <v>1280</v>
      </c>
      <c r="AC32" s="83">
        <v>300.0</v>
      </c>
      <c r="AD32" s="100" t="s">
        <v>1234</v>
      </c>
      <c r="AE32" s="83">
        <v>50.0</v>
      </c>
      <c r="AF32" s="100" t="s">
        <v>1037</v>
      </c>
      <c r="AG32" s="101"/>
      <c r="AI32" s="91">
        <v>100.0</v>
      </c>
      <c r="AJ32" s="158" t="s">
        <v>1846</v>
      </c>
      <c r="AK32" s="83">
        <v>200.0</v>
      </c>
      <c r="AL32" s="100" t="s">
        <v>5285</v>
      </c>
      <c r="AM32" s="83">
        <v>200.0</v>
      </c>
      <c r="AN32" s="118" t="s">
        <v>1333</v>
      </c>
      <c r="AO32" s="83">
        <v>300.0</v>
      </c>
      <c r="AP32" s="89" t="s">
        <v>271</v>
      </c>
      <c r="AQ32" s="142">
        <v>400.0</v>
      </c>
      <c r="AR32" s="524" t="s">
        <v>2118</v>
      </c>
      <c r="AS32" s="83">
        <v>200.0</v>
      </c>
      <c r="AT32" s="118" t="s">
        <v>1288</v>
      </c>
      <c r="AU32" s="83">
        <v>200.0</v>
      </c>
      <c r="AV32" s="100" t="s">
        <v>1289</v>
      </c>
      <c r="AW32" s="83">
        <v>100.0</v>
      </c>
      <c r="AX32" s="116" t="s">
        <v>1432</v>
      </c>
      <c r="AY32" s="101"/>
      <c r="AZ32" s="111"/>
      <c r="BA32" s="83">
        <v>300.0</v>
      </c>
      <c r="BB32" s="100" t="s">
        <v>1387</v>
      </c>
      <c r="BC32" s="83">
        <v>200.0</v>
      </c>
      <c r="BD32" s="491" t="s">
        <v>1293</v>
      </c>
      <c r="BE32" s="35"/>
      <c r="BF32" s="35"/>
      <c r="BG32" s="83">
        <v>400.0</v>
      </c>
      <c r="BH32" s="129" t="s">
        <v>1873</v>
      </c>
      <c r="BI32" s="83">
        <v>300.0</v>
      </c>
      <c r="BJ32" s="501" t="s">
        <v>2261</v>
      </c>
      <c r="BK32" s="35"/>
      <c r="BL32" s="544"/>
      <c r="BM32" s="544"/>
    </row>
    <row r="33" ht="24.75" customHeight="1">
      <c r="A33" s="35"/>
      <c r="B33" s="21">
        <v>24.0</v>
      </c>
      <c r="C33" s="101"/>
      <c r="D33" s="547"/>
      <c r="E33" s="83">
        <v>100.0</v>
      </c>
      <c r="F33" s="100" t="s">
        <v>1412</v>
      </c>
      <c r="G33" s="83">
        <v>100.0</v>
      </c>
      <c r="H33" s="100" t="s">
        <v>1459</v>
      </c>
      <c r="I33" s="83">
        <v>100.0</v>
      </c>
      <c r="J33" s="100" t="s">
        <v>1368</v>
      </c>
      <c r="K33" s="83">
        <v>200.0</v>
      </c>
      <c r="L33" s="522" t="s">
        <v>1320</v>
      </c>
      <c r="M33" s="83">
        <v>200.0</v>
      </c>
      <c r="N33" s="100" t="s">
        <v>1274</v>
      </c>
      <c r="O33" s="101"/>
      <c r="P33" s="111"/>
      <c r="Q33" s="83">
        <v>100.0</v>
      </c>
      <c r="R33" s="118" t="s">
        <v>4528</v>
      </c>
      <c r="S33" s="83">
        <v>200.0</v>
      </c>
      <c r="T33" s="118" t="s">
        <v>1565</v>
      </c>
      <c r="U33" s="83">
        <v>200.0</v>
      </c>
      <c r="V33" s="118" t="s">
        <v>1325</v>
      </c>
      <c r="W33" s="83">
        <v>100.0</v>
      </c>
      <c r="X33" s="100" t="s">
        <v>1326</v>
      </c>
      <c r="Y33" s="83">
        <v>200.0</v>
      </c>
      <c r="Z33" s="100" t="s">
        <v>1376</v>
      </c>
      <c r="AA33" s="83">
        <v>100.0</v>
      </c>
      <c r="AB33" s="118" t="s">
        <v>1328</v>
      </c>
      <c r="AC33" s="83">
        <v>200.0</v>
      </c>
      <c r="AD33" s="100" t="s">
        <v>1281</v>
      </c>
      <c r="AE33" s="83">
        <v>100.0</v>
      </c>
      <c r="AF33" s="100" t="s">
        <v>7348</v>
      </c>
      <c r="AG33" s="101"/>
      <c r="AI33" s="91">
        <v>100.0</v>
      </c>
      <c r="AJ33" s="158" t="s">
        <v>1891</v>
      </c>
      <c r="AK33" s="83">
        <v>100.0</v>
      </c>
      <c r="AL33" s="100" t="s">
        <v>5292</v>
      </c>
      <c r="AM33" s="83">
        <v>200.0</v>
      </c>
      <c r="AN33" s="118" t="s">
        <v>1381</v>
      </c>
      <c r="AO33" s="83">
        <v>300.0</v>
      </c>
      <c r="AP33" s="117" t="s">
        <v>3022</v>
      </c>
      <c r="AQ33" s="35"/>
      <c r="AR33" s="35"/>
      <c r="AS33" s="83">
        <v>200.0</v>
      </c>
      <c r="AT33" s="118" t="s">
        <v>1336</v>
      </c>
      <c r="AU33" s="83">
        <v>300.0</v>
      </c>
      <c r="AV33" s="100" t="s">
        <v>1337</v>
      </c>
      <c r="AW33" s="83">
        <v>100.0</v>
      </c>
      <c r="AX33" s="100" t="s">
        <v>1480</v>
      </c>
      <c r="AY33" s="101"/>
      <c r="AZ33" s="111"/>
      <c r="BA33" s="83">
        <v>300.0</v>
      </c>
      <c r="BB33" s="118" t="s">
        <v>1434</v>
      </c>
      <c r="BC33" s="83">
        <v>200.0</v>
      </c>
      <c r="BD33" s="491" t="s">
        <v>1341</v>
      </c>
      <c r="BE33" s="35"/>
      <c r="BF33" s="35"/>
      <c r="BG33" s="83">
        <v>200.0</v>
      </c>
      <c r="BH33" s="118" t="s">
        <v>1916</v>
      </c>
      <c r="BI33" s="83">
        <v>200.0</v>
      </c>
      <c r="BJ33" s="222" t="s">
        <v>2413</v>
      </c>
      <c r="BK33" s="35"/>
      <c r="BL33" s="544"/>
      <c r="BM33" s="544"/>
    </row>
    <row r="34" ht="24.75" customHeight="1">
      <c r="A34" s="35"/>
      <c r="B34" s="21">
        <v>25.0</v>
      </c>
      <c r="C34" s="101"/>
      <c r="D34" s="547"/>
      <c r="E34" s="83">
        <v>200.0</v>
      </c>
      <c r="F34" s="100" t="s">
        <v>1458</v>
      </c>
      <c r="G34" s="83">
        <v>50.0</v>
      </c>
      <c r="H34" s="100" t="s">
        <v>1510</v>
      </c>
      <c r="I34" s="83">
        <v>300.0</v>
      </c>
      <c r="J34" s="100" t="s">
        <v>1414</v>
      </c>
      <c r="K34" s="83">
        <v>200.0</v>
      </c>
      <c r="L34" s="522" t="s">
        <v>1369</v>
      </c>
      <c r="M34" s="83">
        <v>200.0</v>
      </c>
      <c r="N34" s="100" t="s">
        <v>1321</v>
      </c>
      <c r="O34" s="101"/>
      <c r="P34" s="111"/>
      <c r="Q34" s="83">
        <v>100.0</v>
      </c>
      <c r="R34" s="118" t="s">
        <v>4554</v>
      </c>
      <c r="S34" s="83">
        <v>200.0</v>
      </c>
      <c r="T34" s="118" t="s">
        <v>1612</v>
      </c>
      <c r="U34" s="83">
        <v>400.0</v>
      </c>
      <c r="V34" s="118" t="s">
        <v>1374</v>
      </c>
      <c r="W34" s="83">
        <v>300.0</v>
      </c>
      <c r="X34" s="100" t="s">
        <v>1375</v>
      </c>
      <c r="Y34" s="83">
        <v>100.0</v>
      </c>
      <c r="Z34" s="118" t="s">
        <v>1422</v>
      </c>
      <c r="AA34" s="83">
        <v>100.0</v>
      </c>
      <c r="AB34" s="100" t="s">
        <v>1377</v>
      </c>
      <c r="AC34" s="83">
        <v>200.0</v>
      </c>
      <c r="AD34" s="100" t="s">
        <v>1329</v>
      </c>
      <c r="AE34" s="83">
        <v>200.0</v>
      </c>
      <c r="AF34" s="100" t="s">
        <v>1571</v>
      </c>
      <c r="AG34" s="101"/>
      <c r="AI34" s="91">
        <v>200.0</v>
      </c>
      <c r="AJ34" s="158" t="s">
        <v>1934</v>
      </c>
      <c r="AK34" s="83">
        <v>300.0</v>
      </c>
      <c r="AL34" s="100" t="s">
        <v>5300</v>
      </c>
      <c r="AM34" s="83">
        <v>200.0</v>
      </c>
      <c r="AN34" s="118" t="s">
        <v>1428</v>
      </c>
      <c r="AO34" s="83">
        <v>300.0</v>
      </c>
      <c r="AP34" s="89" t="s">
        <v>3052</v>
      </c>
      <c r="AQ34" s="35"/>
      <c r="AR34" s="35"/>
      <c r="AS34" s="83">
        <v>200.0</v>
      </c>
      <c r="AT34" s="89" t="s">
        <v>1384</v>
      </c>
      <c r="AU34" s="83">
        <v>200.0</v>
      </c>
      <c r="AV34" s="100" t="s">
        <v>1385</v>
      </c>
      <c r="AW34" s="83">
        <v>200.0</v>
      </c>
      <c r="AX34" s="100" t="s">
        <v>1530</v>
      </c>
      <c r="AY34" s="101"/>
      <c r="AZ34" s="111"/>
      <c r="BA34" s="83">
        <v>200.0</v>
      </c>
      <c r="BB34" s="100" t="s">
        <v>1482</v>
      </c>
      <c r="BC34" s="83">
        <v>200.0</v>
      </c>
      <c r="BD34" s="491" t="s">
        <v>1388</v>
      </c>
      <c r="BE34" s="35"/>
      <c r="BF34" s="35"/>
      <c r="BG34" s="83">
        <v>50.0</v>
      </c>
      <c r="BH34" s="118" t="s">
        <v>1962</v>
      </c>
      <c r="BI34" s="83">
        <v>200.0</v>
      </c>
      <c r="BJ34" s="222" t="s">
        <v>2452</v>
      </c>
      <c r="BK34" s="35"/>
      <c r="BL34" s="544"/>
      <c r="BM34" s="545"/>
    </row>
    <row r="35" ht="24.75" customHeight="1">
      <c r="A35" s="35"/>
      <c r="B35" s="21">
        <v>26.0</v>
      </c>
      <c r="C35" s="101"/>
      <c r="D35" s="547"/>
      <c r="E35" s="83">
        <v>100.0</v>
      </c>
      <c r="F35" s="100" t="s">
        <v>1509</v>
      </c>
      <c r="G35" s="83">
        <v>50.0</v>
      </c>
      <c r="H35" s="100" t="s">
        <v>1559</v>
      </c>
      <c r="I35" s="83">
        <v>100.0</v>
      </c>
      <c r="J35" s="100" t="s">
        <v>1460</v>
      </c>
      <c r="K35" s="83">
        <v>200.0</v>
      </c>
      <c r="L35" s="522" t="s">
        <v>1415</v>
      </c>
      <c r="M35" s="83">
        <v>200.0</v>
      </c>
      <c r="N35" s="100" t="s">
        <v>1370</v>
      </c>
      <c r="O35" s="101"/>
      <c r="P35" s="111"/>
      <c r="Q35" s="83">
        <v>100.0</v>
      </c>
      <c r="R35" s="118" t="s">
        <v>4566</v>
      </c>
      <c r="S35" s="83">
        <v>100.0</v>
      </c>
      <c r="T35" s="118" t="s">
        <v>1661</v>
      </c>
      <c r="U35" s="83">
        <v>300.0</v>
      </c>
      <c r="V35" s="118" t="s">
        <v>1420</v>
      </c>
      <c r="W35" s="83">
        <v>600.0</v>
      </c>
      <c r="X35" s="100" t="s">
        <v>1421</v>
      </c>
      <c r="Y35" s="83">
        <v>200.0</v>
      </c>
      <c r="Z35" s="100" t="s">
        <v>1468</v>
      </c>
      <c r="AA35" s="83">
        <v>50.0</v>
      </c>
      <c r="AB35" s="100" t="s">
        <v>1423</v>
      </c>
      <c r="AC35" s="83">
        <v>400.0</v>
      </c>
      <c r="AD35" s="100" t="s">
        <v>1378</v>
      </c>
      <c r="AE35" s="83">
        <v>100.0</v>
      </c>
      <c r="AF35" s="100" t="s">
        <v>1618</v>
      </c>
      <c r="AG35" s="101"/>
      <c r="AI35" s="91">
        <v>200.0</v>
      </c>
      <c r="AJ35" s="174" t="s">
        <v>1979</v>
      </c>
      <c r="AK35" s="83">
        <v>200.0</v>
      </c>
      <c r="AL35" s="100" t="s">
        <v>5306</v>
      </c>
      <c r="AM35" s="83">
        <v>200.0</v>
      </c>
      <c r="AN35" s="118" t="s">
        <v>1475</v>
      </c>
      <c r="AO35" s="83">
        <v>500.0</v>
      </c>
      <c r="AP35" s="117" t="s">
        <v>3085</v>
      </c>
      <c r="AQ35" s="35"/>
      <c r="AR35" s="35"/>
      <c r="AS35" s="83">
        <v>200.0</v>
      </c>
      <c r="AT35" s="89" t="s">
        <v>1430</v>
      </c>
      <c r="AU35" s="83">
        <v>300.0</v>
      </c>
      <c r="AV35" s="100" t="s">
        <v>1431</v>
      </c>
      <c r="AW35" s="83">
        <v>50.0</v>
      </c>
      <c r="AX35" s="100" t="s">
        <v>1579</v>
      </c>
      <c r="AY35" s="101"/>
      <c r="AZ35" s="111"/>
      <c r="BA35" s="83">
        <v>100.0</v>
      </c>
      <c r="BB35" s="100" t="s">
        <v>1532</v>
      </c>
      <c r="BC35" s="83">
        <v>200.0</v>
      </c>
      <c r="BD35" s="491" t="s">
        <v>1435</v>
      </c>
      <c r="BE35" s="35"/>
      <c r="BF35" s="35"/>
      <c r="BG35" s="83">
        <v>300.0</v>
      </c>
      <c r="BH35" s="139" t="s">
        <v>2007</v>
      </c>
      <c r="BI35" s="83">
        <v>300.0</v>
      </c>
      <c r="BJ35" s="222" t="s">
        <v>2527</v>
      </c>
      <c r="BK35" s="35"/>
      <c r="BL35" s="544"/>
      <c r="BM35" s="545"/>
    </row>
    <row r="36" ht="24.75" customHeight="1">
      <c r="A36" s="35"/>
      <c r="B36" s="21">
        <v>27.0</v>
      </c>
      <c r="C36" s="101"/>
      <c r="D36" s="547"/>
      <c r="E36" s="83">
        <v>100.0</v>
      </c>
      <c r="F36" s="100" t="s">
        <v>1558</v>
      </c>
      <c r="G36" s="83">
        <v>50.0</v>
      </c>
      <c r="H36" s="100" t="s">
        <v>1607</v>
      </c>
      <c r="I36" s="83">
        <v>200.0</v>
      </c>
      <c r="J36" s="100" t="s">
        <v>1511</v>
      </c>
      <c r="K36" s="83">
        <v>200.0</v>
      </c>
      <c r="L36" s="522" t="s">
        <v>1461</v>
      </c>
      <c r="M36" s="83">
        <v>200.0</v>
      </c>
      <c r="N36" s="100" t="s">
        <v>1416</v>
      </c>
      <c r="O36" s="101"/>
      <c r="P36" s="111"/>
      <c r="Q36" s="83">
        <v>100.0</v>
      </c>
      <c r="R36" s="118" t="s">
        <v>4579</v>
      </c>
      <c r="S36" s="83">
        <v>100.0</v>
      </c>
      <c r="T36" s="118" t="s">
        <v>1746</v>
      </c>
      <c r="U36" s="83">
        <v>300.0</v>
      </c>
      <c r="V36" s="118" t="s">
        <v>1466</v>
      </c>
      <c r="W36" s="83">
        <v>300.0</v>
      </c>
      <c r="X36" s="100" t="s">
        <v>1467</v>
      </c>
      <c r="Y36" s="83">
        <v>100.0</v>
      </c>
      <c r="Z36" s="100" t="s">
        <v>1519</v>
      </c>
      <c r="AA36" s="83">
        <v>100.0</v>
      </c>
      <c r="AB36" s="118" t="s">
        <v>1469</v>
      </c>
      <c r="AC36" s="83">
        <v>300.0</v>
      </c>
      <c r="AD36" s="100" t="s">
        <v>1424</v>
      </c>
      <c r="AE36" s="83">
        <v>200.0</v>
      </c>
      <c r="AF36" s="100" t="s">
        <v>1667</v>
      </c>
      <c r="AG36" s="101"/>
      <c r="AI36" s="91">
        <v>300.0</v>
      </c>
      <c r="AJ36" s="158" t="s">
        <v>2025</v>
      </c>
      <c r="AK36" s="83">
        <v>200.0</v>
      </c>
      <c r="AL36" s="100" t="s">
        <v>5313</v>
      </c>
      <c r="AM36" s="83">
        <v>300.0</v>
      </c>
      <c r="AN36" s="118" t="s">
        <v>1525</v>
      </c>
      <c r="AO36" s="83">
        <v>300.0</v>
      </c>
      <c r="AP36" s="89" t="s">
        <v>3118</v>
      </c>
      <c r="AQ36" s="35"/>
      <c r="AR36" s="35"/>
      <c r="AS36" s="83">
        <v>200.0</v>
      </c>
      <c r="AT36" s="89" t="s">
        <v>1478</v>
      </c>
      <c r="AU36" s="83">
        <v>200.0</v>
      </c>
      <c r="AV36" s="100" t="s">
        <v>1479</v>
      </c>
      <c r="AW36" s="83">
        <v>50.0</v>
      </c>
      <c r="AX36" s="100" t="s">
        <v>1673</v>
      </c>
      <c r="AY36" s="101"/>
      <c r="AZ36" s="111"/>
      <c r="BA36" s="83">
        <v>100.0</v>
      </c>
      <c r="BB36" s="100" t="s">
        <v>1581</v>
      </c>
      <c r="BC36" s="83">
        <v>200.0</v>
      </c>
      <c r="BD36" s="491" t="s">
        <v>1483</v>
      </c>
      <c r="BE36" s="35"/>
      <c r="BF36" s="35"/>
      <c r="BG36" s="83">
        <v>100.0</v>
      </c>
      <c r="BH36" s="118" t="s">
        <v>2052</v>
      </c>
      <c r="BI36" s="83">
        <v>400.0</v>
      </c>
      <c r="BJ36" s="527" t="s">
        <v>2735</v>
      </c>
      <c r="BK36" s="35"/>
      <c r="BL36" s="544"/>
      <c r="BM36" s="544"/>
    </row>
    <row r="37" ht="24.75" customHeight="1">
      <c r="A37" s="35"/>
      <c r="B37" s="21">
        <v>28.0</v>
      </c>
      <c r="C37" s="101"/>
      <c r="D37" s="547"/>
      <c r="E37" s="83">
        <v>100.0</v>
      </c>
      <c r="F37" s="100" t="s">
        <v>1606</v>
      </c>
      <c r="G37" s="83">
        <v>200.0</v>
      </c>
      <c r="H37" s="100" t="s">
        <v>1655</v>
      </c>
      <c r="I37" s="83">
        <v>500.0</v>
      </c>
      <c r="J37" s="100" t="s">
        <v>1560</v>
      </c>
      <c r="K37" s="83">
        <v>200.0</v>
      </c>
      <c r="L37" s="522" t="s">
        <v>1512</v>
      </c>
      <c r="M37" s="83">
        <v>200.0</v>
      </c>
      <c r="N37" s="100" t="s">
        <v>1462</v>
      </c>
      <c r="O37" s="101"/>
      <c r="P37" s="111"/>
      <c r="Q37" s="83">
        <v>100.0</v>
      </c>
      <c r="R37" s="118" t="s">
        <v>4590</v>
      </c>
      <c r="S37" s="83">
        <v>100.0</v>
      </c>
      <c r="T37" s="118" t="s">
        <v>1884</v>
      </c>
      <c r="U37" s="83">
        <v>300.0</v>
      </c>
      <c r="V37" s="118" t="s">
        <v>1517</v>
      </c>
      <c r="W37" s="83">
        <v>100.0</v>
      </c>
      <c r="X37" s="100" t="s">
        <v>1518</v>
      </c>
      <c r="Y37" s="83">
        <v>100.0</v>
      </c>
      <c r="Z37" s="118" t="s">
        <v>1568</v>
      </c>
      <c r="AA37" s="83">
        <v>50.0</v>
      </c>
      <c r="AB37" s="118" t="s">
        <v>1520</v>
      </c>
      <c r="AC37" s="83">
        <v>400.0</v>
      </c>
      <c r="AD37" s="100" t="s">
        <v>1521</v>
      </c>
      <c r="AE37" s="83">
        <v>100.0</v>
      </c>
      <c r="AF37" s="100" t="s">
        <v>1709</v>
      </c>
      <c r="AG37" s="101"/>
      <c r="AI37" s="91">
        <v>200.0</v>
      </c>
      <c r="AJ37" s="158" t="s">
        <v>2070</v>
      </c>
      <c r="AK37" s="83">
        <v>400.0</v>
      </c>
      <c r="AL37" s="100" t="s">
        <v>5319</v>
      </c>
      <c r="AM37" s="83">
        <v>400.0</v>
      </c>
      <c r="AN37" s="118" t="s">
        <v>1574</v>
      </c>
      <c r="AO37" s="83">
        <v>300.0</v>
      </c>
      <c r="AP37" s="89" t="s">
        <v>3151</v>
      </c>
      <c r="AQ37" s="35"/>
      <c r="AR37" s="35"/>
      <c r="AS37" s="83">
        <v>300.0</v>
      </c>
      <c r="AT37" s="89" t="s">
        <v>1528</v>
      </c>
      <c r="AU37" s="83">
        <v>200.0</v>
      </c>
      <c r="AV37" s="100" t="s">
        <v>1529</v>
      </c>
      <c r="AW37" s="83">
        <v>100.0</v>
      </c>
      <c r="AX37" s="100" t="s">
        <v>1715</v>
      </c>
      <c r="AY37" s="101"/>
      <c r="AZ37" s="111"/>
      <c r="BA37" s="83">
        <v>500.0</v>
      </c>
      <c r="BB37" s="100" t="s">
        <v>1560</v>
      </c>
      <c r="BC37" s="83">
        <v>200.0</v>
      </c>
      <c r="BD37" s="491" t="s">
        <v>1533</v>
      </c>
      <c r="BE37" s="35"/>
      <c r="BF37" s="35"/>
      <c r="BG37" s="83">
        <v>200.0</v>
      </c>
      <c r="BH37" s="118" t="s">
        <v>7314</v>
      </c>
      <c r="BI37" s="83">
        <v>200.0</v>
      </c>
      <c r="BJ37" s="493" t="s">
        <v>4103</v>
      </c>
      <c r="BK37" s="35"/>
      <c r="BL37" s="544"/>
      <c r="BM37" s="544"/>
    </row>
    <row r="38" ht="24.75" customHeight="1">
      <c r="A38" s="35"/>
      <c r="B38" s="21">
        <v>29.0</v>
      </c>
      <c r="C38" s="101"/>
      <c r="D38" s="547"/>
      <c r="E38" s="83">
        <v>50.0</v>
      </c>
      <c r="F38" s="100" t="s">
        <v>1654</v>
      </c>
      <c r="G38" s="83">
        <v>100.0</v>
      </c>
      <c r="H38" s="100" t="s">
        <v>1697</v>
      </c>
      <c r="I38" s="83">
        <v>200.0</v>
      </c>
      <c r="J38" s="100" t="s">
        <v>1485</v>
      </c>
      <c r="K38" s="83">
        <v>200.0</v>
      </c>
      <c r="L38" s="522" t="s">
        <v>1561</v>
      </c>
      <c r="M38" s="83">
        <v>200.0</v>
      </c>
      <c r="N38" s="100" t="s">
        <v>1513</v>
      </c>
      <c r="O38" s="101"/>
      <c r="P38" s="111"/>
      <c r="Q38" s="83">
        <v>100.0</v>
      </c>
      <c r="R38" s="118" t="s">
        <v>4601</v>
      </c>
      <c r="S38" s="83">
        <v>200.0</v>
      </c>
      <c r="T38" s="118" t="s">
        <v>2297</v>
      </c>
      <c r="U38" s="83">
        <v>300.0</v>
      </c>
      <c r="V38" s="118" t="s">
        <v>1566</v>
      </c>
      <c r="W38" s="83">
        <v>300.0</v>
      </c>
      <c r="X38" s="100" t="s">
        <v>1567</v>
      </c>
      <c r="Y38" s="83">
        <v>100.0</v>
      </c>
      <c r="Z38" s="118" t="s">
        <v>1664</v>
      </c>
      <c r="AA38" s="83">
        <v>50.0</v>
      </c>
      <c r="AB38" s="100" t="s">
        <v>1569</v>
      </c>
      <c r="AC38" s="83">
        <v>200.0</v>
      </c>
      <c r="AD38" s="100" t="s">
        <v>1570</v>
      </c>
      <c r="AE38" s="83">
        <v>200.0</v>
      </c>
      <c r="AF38" s="100" t="s">
        <v>1752</v>
      </c>
      <c r="AG38" s="101"/>
      <c r="AI38" s="91">
        <v>300.0</v>
      </c>
      <c r="AJ38" s="174" t="s">
        <v>2114</v>
      </c>
      <c r="AK38" s="83">
        <v>100.0</v>
      </c>
      <c r="AL38" s="100" t="s">
        <v>5326</v>
      </c>
      <c r="AM38" s="83">
        <v>100.0</v>
      </c>
      <c r="AN38" s="118" t="s">
        <v>1622</v>
      </c>
      <c r="AO38" s="83">
        <v>400.0</v>
      </c>
      <c r="AP38" s="89" t="s">
        <v>1062</v>
      </c>
      <c r="AQ38" s="35"/>
      <c r="AR38" s="35"/>
      <c r="AS38" s="83">
        <v>200.0</v>
      </c>
      <c r="AT38" s="89" t="s">
        <v>1577</v>
      </c>
      <c r="AU38" s="83">
        <v>200.0</v>
      </c>
      <c r="AV38" s="100" t="s">
        <v>1578</v>
      </c>
      <c r="AW38" s="83">
        <v>100.0</v>
      </c>
      <c r="AX38" s="100" t="s">
        <v>1807</v>
      </c>
      <c r="AY38" s="101"/>
      <c r="AZ38" s="111"/>
      <c r="BA38" s="83">
        <v>200.0</v>
      </c>
      <c r="BB38" s="100" t="s">
        <v>1675</v>
      </c>
      <c r="BC38" s="83">
        <v>200.0</v>
      </c>
      <c r="BD38" s="491" t="s">
        <v>1582</v>
      </c>
      <c r="BE38" s="35"/>
      <c r="BF38" s="35"/>
      <c r="BG38" s="83">
        <v>200.0</v>
      </c>
      <c r="BH38" s="118" t="s">
        <v>2220</v>
      </c>
      <c r="BI38" s="83">
        <v>300.0</v>
      </c>
      <c r="BJ38" s="496" t="s">
        <v>4122</v>
      </c>
      <c r="BK38" s="35"/>
      <c r="BL38" s="544"/>
      <c r="BM38" s="544"/>
    </row>
    <row r="39" ht="24.75" customHeight="1">
      <c r="A39" s="35"/>
      <c r="B39" s="21">
        <v>30.0</v>
      </c>
      <c r="C39" s="101"/>
      <c r="D39" s="547"/>
      <c r="E39" s="83">
        <v>50.0</v>
      </c>
      <c r="F39" s="100" t="s">
        <v>1696</v>
      </c>
      <c r="G39" s="83">
        <v>100.0</v>
      </c>
      <c r="H39" s="100" t="s">
        <v>1740</v>
      </c>
      <c r="I39" s="83">
        <v>200.0</v>
      </c>
      <c r="J39" s="100" t="s">
        <v>1656</v>
      </c>
      <c r="K39" s="83">
        <v>200.0</v>
      </c>
      <c r="L39" s="522" t="s">
        <v>1608</v>
      </c>
      <c r="M39" s="83">
        <v>200.0</v>
      </c>
      <c r="N39" s="100" t="s">
        <v>1562</v>
      </c>
      <c r="O39" s="101"/>
      <c r="P39" s="111"/>
      <c r="Q39" s="83">
        <v>100.0</v>
      </c>
      <c r="R39" s="118" t="s">
        <v>4611</v>
      </c>
      <c r="S39" s="83">
        <v>100.0</v>
      </c>
      <c r="T39" s="118" t="s">
        <v>1927</v>
      </c>
      <c r="U39" s="83">
        <v>200.0</v>
      </c>
      <c r="V39" s="118" t="s">
        <v>1613</v>
      </c>
      <c r="W39" s="83">
        <v>600.0</v>
      </c>
      <c r="X39" s="100" t="s">
        <v>1614</v>
      </c>
      <c r="Y39" s="83">
        <v>300.0</v>
      </c>
      <c r="Z39" s="100" t="s">
        <v>1706</v>
      </c>
      <c r="AA39" s="83">
        <v>50.0</v>
      </c>
      <c r="AB39" s="118" t="s">
        <v>1616</v>
      </c>
      <c r="AC39" s="83">
        <v>300.0</v>
      </c>
      <c r="AD39" s="100" t="s">
        <v>1617</v>
      </c>
      <c r="AE39" s="83">
        <v>200.0</v>
      </c>
      <c r="AF39" s="100" t="s">
        <v>1798</v>
      </c>
      <c r="AG39" s="101"/>
      <c r="AI39" s="91">
        <v>300.0</v>
      </c>
      <c r="AJ39" s="191" t="s">
        <v>2156</v>
      </c>
      <c r="AK39" s="83">
        <v>100.0</v>
      </c>
      <c r="AL39" s="118" t="s">
        <v>7312</v>
      </c>
      <c r="AM39" s="83">
        <v>200.0</v>
      </c>
      <c r="AN39" s="118" t="s">
        <v>1712</v>
      </c>
      <c r="AO39" s="83">
        <v>400.0</v>
      </c>
      <c r="AP39" s="89" t="s">
        <v>3215</v>
      </c>
      <c r="AQ39" s="35"/>
      <c r="AR39" s="35"/>
      <c r="AS39" s="83">
        <v>200.0</v>
      </c>
      <c r="AT39" s="89" t="s">
        <v>1625</v>
      </c>
      <c r="AU39" s="83">
        <v>200.0</v>
      </c>
      <c r="AV39" s="100" t="s">
        <v>1626</v>
      </c>
      <c r="AW39" s="83">
        <v>50.0</v>
      </c>
      <c r="AX39" s="100" t="s">
        <v>1759</v>
      </c>
      <c r="AY39" s="101"/>
      <c r="AZ39" s="111"/>
      <c r="BA39" s="83">
        <v>200.0</v>
      </c>
      <c r="BB39" s="100" t="s">
        <v>1717</v>
      </c>
      <c r="BC39" s="83">
        <v>200.0</v>
      </c>
      <c r="BD39" s="491" t="s">
        <v>1629</v>
      </c>
      <c r="BE39" s="35"/>
      <c r="BF39" s="35"/>
      <c r="BG39" s="83">
        <v>100.0</v>
      </c>
      <c r="BH39" s="129" t="s">
        <v>2412</v>
      </c>
      <c r="BI39" s="83">
        <v>400.0</v>
      </c>
      <c r="BJ39" s="496" t="s">
        <v>4141</v>
      </c>
      <c r="BK39" s="35"/>
      <c r="BL39" s="544"/>
      <c r="BM39" s="545"/>
    </row>
    <row r="40" ht="24.75" customHeight="1">
      <c r="A40" s="35"/>
      <c r="B40" s="21">
        <v>31.0</v>
      </c>
      <c r="C40" s="101"/>
      <c r="D40" s="232"/>
      <c r="E40" s="83">
        <v>200.0</v>
      </c>
      <c r="F40" s="100" t="s">
        <v>1739</v>
      </c>
      <c r="G40" s="83">
        <v>50.0</v>
      </c>
      <c r="H40" s="100" t="s">
        <v>1786</v>
      </c>
      <c r="I40" s="83">
        <v>300.0</v>
      </c>
      <c r="J40" s="100" t="s">
        <v>1698</v>
      </c>
      <c r="K40" s="83">
        <v>200.0</v>
      </c>
      <c r="L40" s="522" t="s">
        <v>1657</v>
      </c>
      <c r="M40" s="83">
        <v>200.0</v>
      </c>
      <c r="N40" s="100" t="s">
        <v>1609</v>
      </c>
      <c r="O40" s="101"/>
      <c r="P40" s="111"/>
      <c r="Q40" s="83">
        <v>100.0</v>
      </c>
      <c r="R40" s="118" t="s">
        <v>4623</v>
      </c>
      <c r="S40" s="83">
        <v>100.0</v>
      </c>
      <c r="T40" s="118" t="s">
        <v>2063</v>
      </c>
      <c r="U40" s="83">
        <v>200.0</v>
      </c>
      <c r="V40" s="118" t="s">
        <v>1662</v>
      </c>
      <c r="W40" s="83">
        <v>200.0</v>
      </c>
      <c r="X40" s="100" t="s">
        <v>1663</v>
      </c>
      <c r="Y40" s="83">
        <v>400.0</v>
      </c>
      <c r="Z40" s="100" t="s">
        <v>1749</v>
      </c>
      <c r="AA40" s="83">
        <v>100.0</v>
      </c>
      <c r="AB40" s="100" t="s">
        <v>1665</v>
      </c>
      <c r="AC40" s="83">
        <v>200.0</v>
      </c>
      <c r="AD40" s="100" t="s">
        <v>1666</v>
      </c>
      <c r="AE40" s="83">
        <v>100.0</v>
      </c>
      <c r="AF40" s="100" t="s">
        <v>1845</v>
      </c>
      <c r="AG40" s="101"/>
      <c r="AI40" s="159">
        <v>200.0</v>
      </c>
      <c r="AJ40" s="528" t="s">
        <v>2238</v>
      </c>
      <c r="AK40" s="91">
        <v>200.0</v>
      </c>
      <c r="AL40" s="245" t="s">
        <v>5339</v>
      </c>
      <c r="AM40" s="83">
        <v>200.0</v>
      </c>
      <c r="AN40" s="118" t="s">
        <v>1485</v>
      </c>
      <c r="AO40" s="83">
        <v>400.0</v>
      </c>
      <c r="AP40" s="89" t="s">
        <v>3248</v>
      </c>
      <c r="AQ40" s="35"/>
      <c r="AR40" s="35"/>
      <c r="AS40" s="83">
        <v>200.0</v>
      </c>
      <c r="AT40" s="89" t="s">
        <v>1671</v>
      </c>
      <c r="AU40" s="83">
        <v>200.0</v>
      </c>
      <c r="AV40" s="100" t="s">
        <v>1672</v>
      </c>
      <c r="AW40" s="83">
        <v>100.0</v>
      </c>
      <c r="AX40" s="118" t="s">
        <v>1853</v>
      </c>
      <c r="AY40" s="101"/>
      <c r="AZ40" s="111"/>
      <c r="BA40" s="83">
        <v>100.0</v>
      </c>
      <c r="BB40" s="100" t="s">
        <v>1809</v>
      </c>
      <c r="BC40" s="83">
        <v>200.0</v>
      </c>
      <c r="BD40" s="491" t="s">
        <v>1676</v>
      </c>
      <c r="BE40" s="35"/>
      <c r="BF40" s="35"/>
      <c r="BG40" s="83">
        <v>600.0</v>
      </c>
      <c r="BH40" s="118" t="s">
        <v>7349</v>
      </c>
      <c r="BI40" s="83">
        <v>500.0</v>
      </c>
      <c r="BJ40" s="496" t="s">
        <v>4159</v>
      </c>
      <c r="BK40" s="35"/>
      <c r="BL40" s="544"/>
      <c r="BM40" s="545"/>
    </row>
    <row r="41" ht="24.75" customHeight="1">
      <c r="A41" s="35"/>
      <c r="B41" s="21">
        <v>32.0</v>
      </c>
      <c r="C41" s="101"/>
      <c r="D41" s="232"/>
      <c r="E41" s="83">
        <v>100.0</v>
      </c>
      <c r="F41" s="100" t="s">
        <v>1785</v>
      </c>
      <c r="G41" s="83">
        <v>50.0</v>
      </c>
      <c r="H41" s="100" t="s">
        <v>1833</v>
      </c>
      <c r="I41" s="83">
        <v>300.0</v>
      </c>
      <c r="J41" s="100" t="s">
        <v>1741</v>
      </c>
      <c r="K41" s="83">
        <v>200.0</v>
      </c>
      <c r="L41" s="522" t="s">
        <v>1699</v>
      </c>
      <c r="M41" s="83">
        <v>200.0</v>
      </c>
      <c r="N41" s="100" t="s">
        <v>1658</v>
      </c>
      <c r="O41" s="101"/>
      <c r="P41" s="111"/>
      <c r="Q41" s="83">
        <v>100.0</v>
      </c>
      <c r="R41" s="118" t="s">
        <v>4634</v>
      </c>
      <c r="S41" s="83">
        <v>100.0</v>
      </c>
      <c r="T41" s="118" t="s">
        <v>2149</v>
      </c>
      <c r="U41" s="83">
        <v>100.0</v>
      </c>
      <c r="V41" s="158" t="s">
        <v>1704</v>
      </c>
      <c r="W41" s="83">
        <v>300.0</v>
      </c>
      <c r="X41" s="100" t="s">
        <v>1705</v>
      </c>
      <c r="Y41" s="83">
        <v>300.0</v>
      </c>
      <c r="Z41" s="100" t="s">
        <v>1795</v>
      </c>
      <c r="AA41" s="83">
        <v>50.0</v>
      </c>
      <c r="AB41" s="100" t="s">
        <v>1707</v>
      </c>
      <c r="AC41" s="83">
        <v>200.0</v>
      </c>
      <c r="AD41" s="100" t="s">
        <v>1708</v>
      </c>
      <c r="AE41" s="83">
        <v>100.0</v>
      </c>
      <c r="AF41" s="100" t="s">
        <v>1890</v>
      </c>
      <c r="AG41" s="101"/>
      <c r="AK41" s="91">
        <v>200.0</v>
      </c>
      <c r="AL41" s="245" t="s">
        <v>5344</v>
      </c>
      <c r="AM41" s="83">
        <v>200.0</v>
      </c>
      <c r="AN41" s="118" t="s">
        <v>1801</v>
      </c>
      <c r="AO41" s="83">
        <v>500.0</v>
      </c>
      <c r="AP41" s="117" t="s">
        <v>3276</v>
      </c>
      <c r="AQ41" s="35"/>
      <c r="AR41" s="35"/>
      <c r="AS41" s="83">
        <v>200.0</v>
      </c>
      <c r="AT41" s="89" t="s">
        <v>1709</v>
      </c>
      <c r="AU41" s="83">
        <v>300.0</v>
      </c>
      <c r="AV41" s="100" t="s">
        <v>1714</v>
      </c>
      <c r="AW41" s="83">
        <v>50.0</v>
      </c>
      <c r="AX41" s="100" t="s">
        <v>1897</v>
      </c>
      <c r="AY41" s="101"/>
      <c r="AZ41" s="111"/>
      <c r="BA41" s="83">
        <v>200.0</v>
      </c>
      <c r="BB41" s="118" t="s">
        <v>1855</v>
      </c>
      <c r="BC41" s="83">
        <v>200.0</v>
      </c>
      <c r="BD41" s="500" t="s">
        <v>1718</v>
      </c>
      <c r="BE41" s="35"/>
      <c r="BF41" s="35"/>
      <c r="BG41" s="83">
        <v>300.0</v>
      </c>
      <c r="BH41" s="118" t="s">
        <v>2526</v>
      </c>
      <c r="BI41" s="83">
        <v>600.0</v>
      </c>
      <c r="BJ41" s="496" t="s">
        <v>4178</v>
      </c>
      <c r="BK41" s="35"/>
      <c r="BL41" s="544"/>
      <c r="BM41" s="544"/>
    </row>
    <row r="42" ht="24.75" customHeight="1">
      <c r="A42" s="35"/>
      <c r="B42" s="21">
        <v>33.0</v>
      </c>
      <c r="C42" s="101"/>
      <c r="D42" s="232"/>
      <c r="E42" s="83">
        <v>300.0</v>
      </c>
      <c r="F42" s="100" t="s">
        <v>1832</v>
      </c>
      <c r="G42" s="83">
        <v>100.0</v>
      </c>
      <c r="H42" s="100" t="s">
        <v>1878</v>
      </c>
      <c r="I42" s="83">
        <v>200.0</v>
      </c>
      <c r="J42" s="100" t="s">
        <v>1787</v>
      </c>
      <c r="K42" s="83">
        <v>200.0</v>
      </c>
      <c r="L42" s="522" t="s">
        <v>1742</v>
      </c>
      <c r="M42" s="83">
        <v>200.0</v>
      </c>
      <c r="N42" s="100" t="s">
        <v>1700</v>
      </c>
      <c r="O42" s="101"/>
      <c r="P42" s="111"/>
      <c r="Q42" s="83">
        <v>100.0</v>
      </c>
      <c r="R42" s="118" t="s">
        <v>4645</v>
      </c>
      <c r="S42" s="83">
        <v>100.0</v>
      </c>
      <c r="T42" s="118" t="s">
        <v>2190</v>
      </c>
      <c r="U42" s="83">
        <v>200.0</v>
      </c>
      <c r="V42" s="158" t="s">
        <v>1747</v>
      </c>
      <c r="W42" s="83">
        <v>300.0</v>
      </c>
      <c r="X42" s="100" t="s">
        <v>1748</v>
      </c>
      <c r="Y42" s="83">
        <v>200.0</v>
      </c>
      <c r="Z42" s="100" t="s">
        <v>1842</v>
      </c>
      <c r="AA42" s="83">
        <v>50.0</v>
      </c>
      <c r="AB42" s="100" t="s">
        <v>1750</v>
      </c>
      <c r="AC42" s="83">
        <v>300.0</v>
      </c>
      <c r="AD42" s="100" t="s">
        <v>1751</v>
      </c>
      <c r="AE42" s="83">
        <v>200.0</v>
      </c>
      <c r="AF42" s="100" t="s">
        <v>1933</v>
      </c>
      <c r="AG42" s="101"/>
      <c r="AK42" s="91">
        <v>300.0</v>
      </c>
      <c r="AL42" s="245" t="s">
        <v>5351</v>
      </c>
      <c r="AM42" s="83">
        <v>300.0</v>
      </c>
      <c r="AN42" s="118" t="s">
        <v>779</v>
      </c>
      <c r="AO42" s="83">
        <v>300.0</v>
      </c>
      <c r="AP42" s="89" t="s">
        <v>3304</v>
      </c>
      <c r="AQ42" s="35"/>
      <c r="AR42" s="35"/>
      <c r="AS42" s="83">
        <v>200.0</v>
      </c>
      <c r="AT42" s="89" t="s">
        <v>1757</v>
      </c>
      <c r="AU42" s="83">
        <v>300.0</v>
      </c>
      <c r="AV42" s="100" t="s">
        <v>1758</v>
      </c>
      <c r="AW42" s="83">
        <v>50.0</v>
      </c>
      <c r="AX42" s="100" t="s">
        <v>1986</v>
      </c>
      <c r="AY42" s="101"/>
      <c r="AZ42" s="111"/>
      <c r="BA42" s="83">
        <v>600.0</v>
      </c>
      <c r="BB42" s="100" t="s">
        <v>1899</v>
      </c>
      <c r="BC42" s="83">
        <v>200.0</v>
      </c>
      <c r="BD42" s="500" t="s">
        <v>1762</v>
      </c>
      <c r="BE42" s="35"/>
      <c r="BF42" s="35"/>
      <c r="BG42" s="83">
        <v>200.0</v>
      </c>
      <c r="BH42" s="118" t="s">
        <v>2559</v>
      </c>
      <c r="BI42" s="83">
        <v>0.0</v>
      </c>
      <c r="BJ42" s="525" t="s">
        <v>4197</v>
      </c>
      <c r="BK42" s="35"/>
      <c r="BL42" s="544"/>
      <c r="BM42" s="544"/>
    </row>
    <row r="43" ht="24.75" customHeight="1">
      <c r="A43" s="35"/>
      <c r="B43" s="21">
        <v>34.0</v>
      </c>
      <c r="C43" s="101"/>
      <c r="D43" s="232"/>
      <c r="E43" s="83">
        <v>200.0</v>
      </c>
      <c r="F43" s="100" t="s">
        <v>1877</v>
      </c>
      <c r="G43" s="83">
        <v>50.0</v>
      </c>
      <c r="H43" s="100" t="s">
        <v>2012</v>
      </c>
      <c r="I43" s="83">
        <v>200.0</v>
      </c>
      <c r="J43" s="118" t="s">
        <v>1834</v>
      </c>
      <c r="K43" s="83">
        <v>200.0</v>
      </c>
      <c r="L43" s="522" t="s">
        <v>1788</v>
      </c>
      <c r="M43" s="83">
        <v>200.0</v>
      </c>
      <c r="N43" s="100" t="s">
        <v>1743</v>
      </c>
      <c r="O43" s="101"/>
      <c r="P43" s="111"/>
      <c r="Q43" s="83">
        <v>200.0</v>
      </c>
      <c r="R43" s="118" t="s">
        <v>4657</v>
      </c>
      <c r="S43" s="83">
        <v>100.0</v>
      </c>
      <c r="T43" s="118" t="s">
        <v>2231</v>
      </c>
      <c r="U43" s="83">
        <v>100.0</v>
      </c>
      <c r="V43" s="158" t="s">
        <v>1793</v>
      </c>
      <c r="W43" s="83">
        <v>300.0</v>
      </c>
      <c r="X43" s="100" t="s">
        <v>1794</v>
      </c>
      <c r="Y43" s="83">
        <v>200.0</v>
      </c>
      <c r="Z43" s="118" t="s">
        <v>1887</v>
      </c>
      <c r="AA43" s="83">
        <v>100.0</v>
      </c>
      <c r="AB43" s="100" t="s">
        <v>1796</v>
      </c>
      <c r="AC43" s="83">
        <v>100.0</v>
      </c>
      <c r="AD43" s="100" t="s">
        <v>1797</v>
      </c>
      <c r="AE43" s="83">
        <v>100.0</v>
      </c>
      <c r="AF43" s="100" t="s">
        <v>1978</v>
      </c>
      <c r="AG43" s="101"/>
      <c r="AK43" s="91">
        <v>300.0</v>
      </c>
      <c r="AL43" s="245" t="s">
        <v>5359</v>
      </c>
      <c r="AM43" s="83">
        <v>300.0</v>
      </c>
      <c r="AN43" s="118" t="s">
        <v>1893</v>
      </c>
      <c r="AO43" s="83">
        <v>400.0</v>
      </c>
      <c r="AP43" s="89" t="s">
        <v>3332</v>
      </c>
      <c r="AQ43" s="35"/>
      <c r="AR43" s="35"/>
      <c r="AS43" s="83">
        <v>200.0</v>
      </c>
      <c r="AT43" s="89" t="s">
        <v>1804</v>
      </c>
      <c r="AU43" s="83">
        <v>200.0</v>
      </c>
      <c r="AV43" s="100" t="s">
        <v>1805</v>
      </c>
      <c r="AW43" s="83">
        <v>200.0</v>
      </c>
      <c r="AX43" s="118" t="s">
        <v>2077</v>
      </c>
      <c r="AY43" s="101"/>
      <c r="AZ43" s="111"/>
      <c r="BA43" s="83">
        <v>100.0</v>
      </c>
      <c r="BB43" s="100" t="s">
        <v>1943</v>
      </c>
      <c r="BC43" s="83">
        <v>200.0</v>
      </c>
      <c r="BD43" s="530" t="s">
        <v>1810</v>
      </c>
      <c r="BE43" s="35"/>
      <c r="BF43" s="35"/>
      <c r="BG43" s="83">
        <v>200.0</v>
      </c>
      <c r="BH43" s="129" t="s">
        <v>2768</v>
      </c>
      <c r="BI43" s="83">
        <v>200.0</v>
      </c>
      <c r="BJ43" s="493" t="s">
        <v>7381</v>
      </c>
      <c r="BK43" s="35"/>
      <c r="BL43" s="544"/>
      <c r="BM43" s="544"/>
    </row>
    <row r="44" ht="24.75" customHeight="1">
      <c r="A44" s="35"/>
      <c r="B44" s="21">
        <v>35.0</v>
      </c>
      <c r="C44" s="101"/>
      <c r="D44" s="232"/>
      <c r="E44" s="83">
        <v>100.0</v>
      </c>
      <c r="F44" s="100" t="s">
        <v>1920</v>
      </c>
      <c r="G44" s="83">
        <v>50.0</v>
      </c>
      <c r="H44" s="100" t="s">
        <v>2056</v>
      </c>
      <c r="I44" s="83">
        <v>200.0</v>
      </c>
      <c r="J44" s="100" t="s">
        <v>1879</v>
      </c>
      <c r="K44" s="83">
        <v>200.0</v>
      </c>
      <c r="L44" s="522" t="s">
        <v>1835</v>
      </c>
      <c r="M44" s="83">
        <v>200.0</v>
      </c>
      <c r="N44" s="100" t="s">
        <v>1789</v>
      </c>
      <c r="O44" s="101"/>
      <c r="P44" s="111"/>
      <c r="Q44" s="83">
        <v>200.0</v>
      </c>
      <c r="R44" s="118" t="s">
        <v>4668</v>
      </c>
      <c r="S44" s="83">
        <v>100.0</v>
      </c>
      <c r="T44" s="118" t="s">
        <v>2270</v>
      </c>
      <c r="U44" s="83">
        <v>200.0</v>
      </c>
      <c r="V44" s="158" t="s">
        <v>1840</v>
      </c>
      <c r="W44" s="83">
        <v>300.0</v>
      </c>
      <c r="X44" s="100" t="s">
        <v>1841</v>
      </c>
      <c r="Y44" s="83">
        <v>200.0</v>
      </c>
      <c r="Z44" s="100" t="s">
        <v>1930</v>
      </c>
      <c r="AA44" s="83">
        <v>200.0</v>
      </c>
      <c r="AB44" s="118" t="s">
        <v>1843</v>
      </c>
      <c r="AC44" s="83">
        <v>300.0</v>
      </c>
      <c r="AD44" s="100" t="s">
        <v>1844</v>
      </c>
      <c r="AE44" s="83">
        <v>200.0</v>
      </c>
      <c r="AF44" s="100" t="s">
        <v>2024</v>
      </c>
      <c r="AG44" s="101"/>
      <c r="AI44" s="97"/>
      <c r="AJ44" s="137"/>
      <c r="AK44" s="91">
        <v>400.0</v>
      </c>
      <c r="AL44" s="245" t="s">
        <v>5365</v>
      </c>
      <c r="AM44" s="83">
        <v>300.0</v>
      </c>
      <c r="AN44" s="100" t="s">
        <v>1981</v>
      </c>
      <c r="AO44" s="83">
        <v>500.0</v>
      </c>
      <c r="AP44" s="89" t="s">
        <v>3361</v>
      </c>
      <c r="AQ44" s="35"/>
      <c r="AR44" s="35"/>
      <c r="AS44" s="83">
        <v>300.0</v>
      </c>
      <c r="AT44" s="89" t="s">
        <v>1851</v>
      </c>
      <c r="AU44" s="83">
        <v>200.0</v>
      </c>
      <c r="AV44" s="100" t="s">
        <v>1852</v>
      </c>
      <c r="AW44" s="83">
        <v>50.0</v>
      </c>
      <c r="AX44" s="100" t="s">
        <v>2162</v>
      </c>
      <c r="AY44" s="101"/>
      <c r="AZ44" s="111"/>
      <c r="BA44" s="83">
        <v>200.0</v>
      </c>
      <c r="BB44" s="100" t="s">
        <v>1988</v>
      </c>
      <c r="BC44" s="83">
        <v>200.0</v>
      </c>
      <c r="BD44" s="500" t="s">
        <v>1856</v>
      </c>
      <c r="BE44" s="35"/>
      <c r="BF44" s="35"/>
      <c r="BG44" s="83">
        <v>400.0</v>
      </c>
      <c r="BH44" s="118" t="s">
        <v>2803</v>
      </c>
      <c r="BI44" s="83">
        <v>0.0</v>
      </c>
      <c r="BJ44" s="493" t="s">
        <v>4290</v>
      </c>
      <c r="BK44" s="35"/>
      <c r="BL44" s="544"/>
      <c r="BM44" s="545"/>
    </row>
    <row r="45" ht="24.75" customHeight="1">
      <c r="A45" s="35"/>
      <c r="B45" s="21">
        <v>36.0</v>
      </c>
      <c r="C45" s="101"/>
      <c r="D45" s="232"/>
      <c r="E45" s="83">
        <v>100.0</v>
      </c>
      <c r="F45" s="100" t="s">
        <v>1965</v>
      </c>
      <c r="G45" s="83">
        <v>100.0</v>
      </c>
      <c r="H45" s="100" t="s">
        <v>2101</v>
      </c>
      <c r="I45" s="83">
        <v>200.0</v>
      </c>
      <c r="J45" s="100" t="s">
        <v>1922</v>
      </c>
      <c r="K45" s="83">
        <v>200.0</v>
      </c>
      <c r="L45" s="522" t="s">
        <v>1880</v>
      </c>
      <c r="M45" s="83">
        <v>200.0</v>
      </c>
      <c r="N45" s="100" t="s">
        <v>1836</v>
      </c>
      <c r="O45" s="101"/>
      <c r="P45" s="111"/>
      <c r="Q45" s="83">
        <v>300.0</v>
      </c>
      <c r="R45" s="118" t="s">
        <v>4681</v>
      </c>
      <c r="S45" s="83">
        <v>100.0</v>
      </c>
      <c r="T45" s="118" t="s">
        <v>2387</v>
      </c>
      <c r="U45" s="83">
        <v>100.0</v>
      </c>
      <c r="V45" s="158" t="s">
        <v>1885</v>
      </c>
      <c r="W45" s="83">
        <v>300.0</v>
      </c>
      <c r="X45" s="100" t="s">
        <v>1886</v>
      </c>
      <c r="Y45" s="83">
        <v>200.0</v>
      </c>
      <c r="Z45" s="100" t="s">
        <v>1975</v>
      </c>
      <c r="AA45" s="83">
        <v>50.0</v>
      </c>
      <c r="AB45" s="118" t="s">
        <v>1888</v>
      </c>
      <c r="AC45" s="83">
        <v>100.0</v>
      </c>
      <c r="AD45" s="100" t="s">
        <v>1889</v>
      </c>
      <c r="AE45" s="83">
        <v>200.0</v>
      </c>
      <c r="AF45" s="100" t="s">
        <v>2155</v>
      </c>
      <c r="AG45" s="101"/>
      <c r="AK45" s="91">
        <v>400.0</v>
      </c>
      <c r="AL45" s="245" t="s">
        <v>5371</v>
      </c>
      <c r="AM45" s="83">
        <v>300.0</v>
      </c>
      <c r="AN45" s="118" t="s">
        <v>2027</v>
      </c>
      <c r="AO45" s="83">
        <v>300.0</v>
      </c>
      <c r="AP45" s="117" t="s">
        <v>3388</v>
      </c>
      <c r="AQ45" s="35"/>
      <c r="AR45" s="35"/>
      <c r="AS45" s="83">
        <v>200.0</v>
      </c>
      <c r="AT45" s="89" t="s">
        <v>1895</v>
      </c>
      <c r="AU45" s="83">
        <v>200.0</v>
      </c>
      <c r="AV45" s="100" t="s">
        <v>1896</v>
      </c>
      <c r="AW45" s="142">
        <v>200.0</v>
      </c>
      <c r="AX45" s="162" t="s">
        <v>2284</v>
      </c>
      <c r="AY45" s="101"/>
      <c r="AZ45" s="111"/>
      <c r="BA45" s="83">
        <v>100.0</v>
      </c>
      <c r="BB45" s="100" t="s">
        <v>2034</v>
      </c>
      <c r="BC45" s="83">
        <v>200.0</v>
      </c>
      <c r="BD45" s="500" t="s">
        <v>1900</v>
      </c>
      <c r="BE45" s="35"/>
      <c r="BF45" s="35"/>
      <c r="BG45" s="83">
        <v>100.0</v>
      </c>
      <c r="BH45" s="118" t="s">
        <v>2837</v>
      </c>
      <c r="BI45" s="83">
        <v>200.0</v>
      </c>
      <c r="BJ45" s="493" t="s">
        <v>4308</v>
      </c>
      <c r="BK45" s="35"/>
      <c r="BL45" s="544"/>
      <c r="BM45" s="545"/>
    </row>
    <row r="46" ht="24.75" customHeight="1">
      <c r="A46" s="35"/>
      <c r="B46" s="21">
        <v>37.0</v>
      </c>
      <c r="C46" s="101"/>
      <c r="D46" s="232"/>
      <c r="E46" s="83">
        <v>100.0</v>
      </c>
      <c r="F46" s="100" t="s">
        <v>2011</v>
      </c>
      <c r="G46" s="83">
        <v>200.0</v>
      </c>
      <c r="H46" s="100" t="s">
        <v>2143</v>
      </c>
      <c r="I46" s="83">
        <v>200.0</v>
      </c>
      <c r="J46" s="100" t="s">
        <v>1967</v>
      </c>
      <c r="K46" s="83">
        <v>200.0</v>
      </c>
      <c r="L46" s="522" t="s">
        <v>1923</v>
      </c>
      <c r="M46" s="83">
        <v>200.0</v>
      </c>
      <c r="N46" s="100" t="s">
        <v>1881</v>
      </c>
      <c r="O46" s="101"/>
      <c r="P46" s="111"/>
      <c r="Q46" s="83">
        <v>200.0</v>
      </c>
      <c r="R46" s="118" t="s">
        <v>4692</v>
      </c>
      <c r="S46" s="83">
        <v>200.0</v>
      </c>
      <c r="T46" s="118" t="s">
        <v>2423</v>
      </c>
      <c r="U46" s="83">
        <v>100.0</v>
      </c>
      <c r="V46" s="158" t="s">
        <v>1928</v>
      </c>
      <c r="W46" s="83">
        <v>200.0</v>
      </c>
      <c r="X46" s="100" t="s">
        <v>1929</v>
      </c>
      <c r="Y46" s="83">
        <v>200.0</v>
      </c>
      <c r="Z46" s="118" t="s">
        <v>2021</v>
      </c>
      <c r="AA46" s="83">
        <v>100.0</v>
      </c>
      <c r="AB46" s="100" t="s">
        <v>1931</v>
      </c>
      <c r="AC46" s="83">
        <v>300.0</v>
      </c>
      <c r="AD46" s="100" t="s">
        <v>1932</v>
      </c>
      <c r="AE46" s="83">
        <v>100.0</v>
      </c>
      <c r="AF46" s="100" t="s">
        <v>2196</v>
      </c>
      <c r="AG46" s="101"/>
      <c r="AK46" s="83">
        <v>100.0</v>
      </c>
      <c r="AL46" s="100" t="s">
        <v>5377</v>
      </c>
      <c r="AM46" s="83">
        <v>400.0</v>
      </c>
      <c r="AN46" s="118" t="s">
        <v>2072</v>
      </c>
      <c r="AO46" s="83">
        <v>300.0</v>
      </c>
      <c r="AP46" s="117" t="s">
        <v>1383</v>
      </c>
      <c r="AQ46" s="35"/>
      <c r="AR46" s="35"/>
      <c r="AS46" s="83">
        <v>200.0</v>
      </c>
      <c r="AT46" s="89" t="s">
        <v>1939</v>
      </c>
      <c r="AU46" s="83">
        <v>300.0</v>
      </c>
      <c r="AV46" s="100" t="s">
        <v>1940</v>
      </c>
      <c r="AW46" s="101"/>
      <c r="AX46" s="35"/>
      <c r="AY46" s="101"/>
      <c r="AZ46" s="111"/>
      <c r="BA46" s="83">
        <v>500.0</v>
      </c>
      <c r="BB46" s="100" t="s">
        <v>2079</v>
      </c>
      <c r="BC46" s="83">
        <v>200.0</v>
      </c>
      <c r="BD46" s="500" t="s">
        <v>1944</v>
      </c>
      <c r="BE46" s="35"/>
      <c r="BF46" s="35"/>
      <c r="BG46" s="83">
        <v>100.0</v>
      </c>
      <c r="BH46" s="118" t="s">
        <v>2870</v>
      </c>
      <c r="BI46" s="83">
        <v>600.0</v>
      </c>
      <c r="BJ46" s="525" t="s">
        <v>4324</v>
      </c>
      <c r="BK46" s="35"/>
      <c r="BL46" s="544"/>
      <c r="BM46" s="544"/>
    </row>
    <row r="47" ht="24.75" customHeight="1">
      <c r="A47" s="35"/>
      <c r="B47" s="21">
        <v>38.0</v>
      </c>
      <c r="C47" s="101"/>
      <c r="D47" s="232"/>
      <c r="E47" s="83">
        <v>100.0</v>
      </c>
      <c r="F47" s="100" t="s">
        <v>2055</v>
      </c>
      <c r="G47" s="83">
        <v>100.0</v>
      </c>
      <c r="H47" s="100" t="s">
        <v>2184</v>
      </c>
      <c r="I47" s="83">
        <v>200.0</v>
      </c>
      <c r="J47" s="100" t="s">
        <v>2013</v>
      </c>
      <c r="K47" s="83">
        <v>200.0</v>
      </c>
      <c r="L47" s="522" t="s">
        <v>1968</v>
      </c>
      <c r="M47" s="83">
        <v>200.0</v>
      </c>
      <c r="N47" s="100" t="s">
        <v>1924</v>
      </c>
      <c r="O47" s="101"/>
      <c r="P47" s="111"/>
      <c r="Q47" s="83">
        <v>200.0</v>
      </c>
      <c r="R47" s="118" t="s">
        <v>4704</v>
      </c>
      <c r="S47" s="83">
        <v>100.0</v>
      </c>
      <c r="T47" s="118" t="s">
        <v>2461</v>
      </c>
      <c r="U47" s="83">
        <v>200.0</v>
      </c>
      <c r="V47" s="209" t="s">
        <v>1973</v>
      </c>
      <c r="W47" s="83">
        <v>300.0</v>
      </c>
      <c r="X47" s="100" t="s">
        <v>1974</v>
      </c>
      <c r="Y47" s="83">
        <v>200.0</v>
      </c>
      <c r="Z47" s="118" t="s">
        <v>2066</v>
      </c>
      <c r="AA47" s="83">
        <v>100.0</v>
      </c>
      <c r="AB47" s="118" t="s">
        <v>1976</v>
      </c>
      <c r="AC47" s="83">
        <v>200.0</v>
      </c>
      <c r="AD47" s="100" t="s">
        <v>2023</v>
      </c>
      <c r="AE47" s="83">
        <v>200.0</v>
      </c>
      <c r="AF47" s="100" t="s">
        <v>2316</v>
      </c>
      <c r="AG47" s="101"/>
      <c r="AK47" s="83">
        <v>200.0</v>
      </c>
      <c r="AL47" s="100" t="s">
        <v>7313</v>
      </c>
      <c r="AM47" s="83">
        <v>100.0</v>
      </c>
      <c r="AN47" s="118" t="s">
        <v>2116</v>
      </c>
      <c r="AO47" s="83">
        <v>500.0</v>
      </c>
      <c r="AP47" s="117" t="s">
        <v>2609</v>
      </c>
      <c r="AQ47" s="35"/>
      <c r="AR47" s="35"/>
      <c r="AS47" s="83">
        <v>200.0</v>
      </c>
      <c r="AT47" s="89" t="s">
        <v>1984</v>
      </c>
      <c r="AU47" s="83">
        <v>200.0</v>
      </c>
      <c r="AV47" s="100" t="s">
        <v>1985</v>
      </c>
      <c r="AW47" s="101"/>
      <c r="AX47" s="35"/>
      <c r="AY47" s="101"/>
      <c r="AZ47" s="111"/>
      <c r="BA47" s="83">
        <v>500.0</v>
      </c>
      <c r="BB47" s="100" t="s">
        <v>2123</v>
      </c>
      <c r="BC47" s="83">
        <v>200.0</v>
      </c>
      <c r="BD47" s="500" t="s">
        <v>1989</v>
      </c>
      <c r="BE47" s="35"/>
      <c r="BF47" s="35"/>
      <c r="BG47" s="83">
        <v>200.0</v>
      </c>
      <c r="BH47" s="118" t="s">
        <v>2903</v>
      </c>
      <c r="BI47" s="83">
        <v>300.0</v>
      </c>
      <c r="BJ47" s="493" t="s">
        <v>4371</v>
      </c>
      <c r="BK47" s="35"/>
      <c r="BL47" s="544"/>
      <c r="BM47" s="544"/>
    </row>
    <row r="48" ht="24.75" customHeight="1">
      <c r="A48" s="35"/>
      <c r="B48" s="21">
        <v>39.0</v>
      </c>
      <c r="C48" s="101"/>
      <c r="D48" s="232"/>
      <c r="E48" s="83">
        <v>100.0</v>
      </c>
      <c r="F48" s="100" t="s">
        <v>2142</v>
      </c>
      <c r="G48" s="83">
        <v>50.0</v>
      </c>
      <c r="H48" s="100" t="s">
        <v>2225</v>
      </c>
      <c r="I48" s="83">
        <v>100.0</v>
      </c>
      <c r="J48" s="100" t="s">
        <v>2057</v>
      </c>
      <c r="K48" s="83">
        <v>200.0</v>
      </c>
      <c r="L48" s="522" t="s">
        <v>2014</v>
      </c>
      <c r="M48" s="83">
        <v>200.0</v>
      </c>
      <c r="N48" s="100" t="s">
        <v>1969</v>
      </c>
      <c r="O48" s="101"/>
      <c r="P48" s="111"/>
      <c r="Q48" s="83">
        <v>200.0</v>
      </c>
      <c r="R48" s="118" t="s">
        <v>4715</v>
      </c>
      <c r="S48" s="83">
        <v>100.0</v>
      </c>
      <c r="T48" s="118" t="s">
        <v>2534</v>
      </c>
      <c r="U48" s="83">
        <v>200.0</v>
      </c>
      <c r="V48" s="158" t="s">
        <v>2019</v>
      </c>
      <c r="W48" s="83">
        <v>400.0</v>
      </c>
      <c r="X48" s="100" t="s">
        <v>2020</v>
      </c>
      <c r="Y48" s="83">
        <v>100.0</v>
      </c>
      <c r="Z48" s="100" t="s">
        <v>2110</v>
      </c>
      <c r="AA48" s="83">
        <v>100.0</v>
      </c>
      <c r="AB48" s="118" t="s">
        <v>2022</v>
      </c>
      <c r="AC48" s="83">
        <v>100.0</v>
      </c>
      <c r="AD48" s="100" t="s">
        <v>1977</v>
      </c>
      <c r="AE48" s="83">
        <v>100.0</v>
      </c>
      <c r="AF48" s="100" t="s">
        <v>2354</v>
      </c>
      <c r="AG48" s="101"/>
      <c r="AK48" s="83">
        <v>100.0</v>
      </c>
      <c r="AL48" s="100" t="s">
        <v>5383</v>
      </c>
      <c r="AM48" s="142">
        <v>500.0</v>
      </c>
      <c r="AN48" s="531" t="s">
        <v>2158</v>
      </c>
      <c r="AO48" s="83">
        <v>300.0</v>
      </c>
      <c r="AP48" s="89" t="s">
        <v>3468</v>
      </c>
      <c r="AQ48" s="35"/>
      <c r="AR48" s="35"/>
      <c r="AS48" s="83">
        <v>200.0</v>
      </c>
      <c r="AT48" s="89" t="s">
        <v>2030</v>
      </c>
      <c r="AU48" s="83">
        <v>200.0</v>
      </c>
      <c r="AV48" s="100" t="s">
        <v>2031</v>
      </c>
      <c r="AW48" s="101"/>
      <c r="AX48" s="35"/>
      <c r="AY48" s="101"/>
      <c r="AZ48" s="111"/>
      <c r="BA48" s="83">
        <v>400.0</v>
      </c>
      <c r="BB48" s="100" t="s">
        <v>2164</v>
      </c>
      <c r="BC48" s="83">
        <v>200.0</v>
      </c>
      <c r="BD48" s="500" t="s">
        <v>2035</v>
      </c>
      <c r="BE48" s="35"/>
      <c r="BF48" s="35"/>
      <c r="BG48" s="83">
        <v>300.0</v>
      </c>
      <c r="BH48" s="118" t="s">
        <v>2970</v>
      </c>
      <c r="BI48" s="83">
        <v>0.0</v>
      </c>
      <c r="BJ48" s="493" t="s">
        <v>4387</v>
      </c>
      <c r="BK48" s="35"/>
      <c r="BL48" s="544"/>
      <c r="BM48" s="544"/>
    </row>
    <row r="49" ht="24.75" customHeight="1">
      <c r="A49" s="35"/>
      <c r="B49" s="21">
        <v>40.0</v>
      </c>
      <c r="C49" s="101"/>
      <c r="D49" s="232"/>
      <c r="E49" s="83">
        <v>200.0</v>
      </c>
      <c r="F49" s="100" t="s">
        <v>2183</v>
      </c>
      <c r="G49" s="83">
        <v>50.0</v>
      </c>
      <c r="H49" s="100" t="s">
        <v>2264</v>
      </c>
      <c r="I49" s="83">
        <v>200.0</v>
      </c>
      <c r="J49" s="100" t="s">
        <v>2102</v>
      </c>
      <c r="K49" s="83">
        <v>200.0</v>
      </c>
      <c r="L49" s="522" t="s">
        <v>2058</v>
      </c>
      <c r="M49" s="83">
        <v>200.0</v>
      </c>
      <c r="N49" s="100" t="s">
        <v>2015</v>
      </c>
      <c r="O49" s="101"/>
      <c r="P49" s="111"/>
      <c r="Q49" s="83">
        <v>300.0</v>
      </c>
      <c r="R49" s="118" t="s">
        <v>4726</v>
      </c>
      <c r="S49" s="83">
        <v>200.0</v>
      </c>
      <c r="T49" s="118" t="s">
        <v>2569</v>
      </c>
      <c r="U49" s="83">
        <v>100.0</v>
      </c>
      <c r="V49" s="158" t="s">
        <v>2064</v>
      </c>
      <c r="W49" s="83">
        <v>400.0</v>
      </c>
      <c r="X49" s="100" t="s">
        <v>2065</v>
      </c>
      <c r="Y49" s="83">
        <v>300.0</v>
      </c>
      <c r="Z49" s="100" t="s">
        <v>2152</v>
      </c>
      <c r="AA49" s="83">
        <v>200.0</v>
      </c>
      <c r="AB49" s="100" t="s">
        <v>2067</v>
      </c>
      <c r="AC49" s="83">
        <v>100.0</v>
      </c>
      <c r="AD49" s="100" t="s">
        <v>2068</v>
      </c>
      <c r="AE49" s="83">
        <v>100.0</v>
      </c>
      <c r="AF49" s="100" t="s">
        <v>1656</v>
      </c>
      <c r="AG49" s="101"/>
      <c r="AK49" s="83">
        <v>200.0</v>
      </c>
      <c r="AL49" s="118" t="s">
        <v>5389</v>
      </c>
      <c r="AM49" s="218"/>
      <c r="AN49" s="111"/>
      <c r="AO49" s="83">
        <v>300.0</v>
      </c>
      <c r="AP49" s="117" t="s">
        <v>3494</v>
      </c>
      <c r="AQ49" s="35"/>
      <c r="AR49" s="35"/>
      <c r="AS49" s="83">
        <v>200.0</v>
      </c>
      <c r="AT49" s="89" t="s">
        <v>2075</v>
      </c>
      <c r="AU49" s="83">
        <v>300.0</v>
      </c>
      <c r="AV49" s="100" t="s">
        <v>2076</v>
      </c>
      <c r="AW49" s="101"/>
      <c r="AX49" s="35"/>
      <c r="AY49" s="101"/>
      <c r="AZ49" s="111"/>
      <c r="BA49" s="83">
        <v>100.0</v>
      </c>
      <c r="BB49" s="100" t="s">
        <v>2205</v>
      </c>
      <c r="BC49" s="83">
        <v>200.0</v>
      </c>
      <c r="BD49" s="500" t="s">
        <v>2080</v>
      </c>
      <c r="BE49" s="35"/>
      <c r="BF49" s="35"/>
      <c r="BG49" s="83">
        <v>200.0</v>
      </c>
      <c r="BH49" s="118" t="s">
        <v>3133</v>
      </c>
      <c r="BI49" s="83">
        <v>300.0</v>
      </c>
      <c r="BJ49" s="525" t="s">
        <v>4066</v>
      </c>
      <c r="BK49" s="35"/>
      <c r="BL49" s="544"/>
      <c r="BM49" s="544"/>
    </row>
    <row r="50" ht="24.75" customHeight="1">
      <c r="A50" s="35"/>
      <c r="B50" s="21">
        <v>41.0</v>
      </c>
      <c r="C50" s="101"/>
      <c r="D50" s="232"/>
      <c r="E50" s="83">
        <v>100.0</v>
      </c>
      <c r="F50" s="100" t="s">
        <v>2224</v>
      </c>
      <c r="G50" s="83">
        <v>100.0</v>
      </c>
      <c r="H50" s="100" t="s">
        <v>2304</v>
      </c>
      <c r="I50" s="83">
        <v>100.0</v>
      </c>
      <c r="J50" s="100" t="s">
        <v>2144</v>
      </c>
      <c r="K50" s="83">
        <v>300.0</v>
      </c>
      <c r="L50" s="522" t="s">
        <v>2103</v>
      </c>
      <c r="M50" s="83">
        <v>200.0</v>
      </c>
      <c r="N50" s="100" t="s">
        <v>2059</v>
      </c>
      <c r="O50" s="101"/>
      <c r="P50" s="111"/>
      <c r="Q50" s="83">
        <v>300.0</v>
      </c>
      <c r="R50" s="118" t="s">
        <v>4737</v>
      </c>
      <c r="S50" s="83">
        <v>100.0</v>
      </c>
      <c r="T50" s="118" t="s">
        <v>2603</v>
      </c>
      <c r="U50" s="83">
        <v>100.0</v>
      </c>
      <c r="V50" s="158" t="s">
        <v>2108</v>
      </c>
      <c r="W50" s="83">
        <v>300.0</v>
      </c>
      <c r="X50" s="100" t="s">
        <v>2109</v>
      </c>
      <c r="Y50" s="83">
        <v>300.0</v>
      </c>
      <c r="Z50" s="100" t="s">
        <v>2193</v>
      </c>
      <c r="AA50" s="83">
        <v>50.0</v>
      </c>
      <c r="AB50" s="118" t="s">
        <v>2111</v>
      </c>
      <c r="AC50" s="83">
        <v>200.0</v>
      </c>
      <c r="AD50" s="100" t="s">
        <v>2112</v>
      </c>
      <c r="AE50" s="83">
        <v>100.0</v>
      </c>
      <c r="AF50" s="100" t="s">
        <v>2428</v>
      </c>
      <c r="AG50" s="101"/>
      <c r="AK50" s="83">
        <v>200.0</v>
      </c>
      <c r="AL50" s="100" t="s">
        <v>5395</v>
      </c>
      <c r="AM50" s="218"/>
      <c r="AN50" s="111"/>
      <c r="AO50" s="83">
        <v>500.0</v>
      </c>
      <c r="AP50" s="117" t="s">
        <v>3521</v>
      </c>
      <c r="AQ50" s="144"/>
      <c r="AR50" s="35"/>
      <c r="AS50" s="83">
        <v>200.0</v>
      </c>
      <c r="AT50" s="89" t="s">
        <v>2119</v>
      </c>
      <c r="AU50" s="83">
        <v>200.0</v>
      </c>
      <c r="AV50" s="100" t="s">
        <v>2120</v>
      </c>
      <c r="AW50" s="101"/>
      <c r="AX50" s="35"/>
      <c r="AY50" s="101"/>
      <c r="AZ50" s="111"/>
      <c r="BA50" s="83">
        <v>200.0</v>
      </c>
      <c r="BB50" s="100" t="s">
        <v>1546</v>
      </c>
      <c r="BC50" s="83">
        <v>200.0</v>
      </c>
      <c r="BD50" s="500" t="s">
        <v>2124</v>
      </c>
      <c r="BE50" s="35"/>
      <c r="BF50" s="35"/>
      <c r="BG50" s="83">
        <v>200.0</v>
      </c>
      <c r="BH50" s="118" t="s">
        <v>3165</v>
      </c>
      <c r="BI50" s="83">
        <v>200.0</v>
      </c>
      <c r="BJ50" s="222" t="s">
        <v>3454</v>
      </c>
      <c r="BK50" s="35"/>
      <c r="BL50" s="544"/>
      <c r="BM50" s="544"/>
    </row>
    <row r="51" ht="24.75" customHeight="1">
      <c r="A51" s="35"/>
      <c r="B51" s="21">
        <v>42.0</v>
      </c>
      <c r="C51" s="35"/>
      <c r="D51" s="232"/>
      <c r="E51" s="83">
        <v>100.0</v>
      </c>
      <c r="F51" s="100" t="s">
        <v>2263</v>
      </c>
      <c r="G51" s="83">
        <v>50.0</v>
      </c>
      <c r="H51" s="100" t="s">
        <v>2342</v>
      </c>
      <c r="I51" s="83">
        <v>200.0</v>
      </c>
      <c r="J51" s="100" t="s">
        <v>2185</v>
      </c>
      <c r="K51" s="83">
        <v>200.0</v>
      </c>
      <c r="L51" s="522" t="s">
        <v>2145</v>
      </c>
      <c r="M51" s="83">
        <v>200.0</v>
      </c>
      <c r="N51" s="100" t="s">
        <v>2104</v>
      </c>
      <c r="O51" s="101"/>
      <c r="P51" s="111"/>
      <c r="Q51" s="83">
        <v>300.0</v>
      </c>
      <c r="R51" s="118" t="s">
        <v>4748</v>
      </c>
      <c r="S51" s="83">
        <v>200.0</v>
      </c>
      <c r="T51" s="118" t="s">
        <v>2913</v>
      </c>
      <c r="U51" s="83">
        <v>200.0</v>
      </c>
      <c r="V51" s="158" t="s">
        <v>2150</v>
      </c>
      <c r="W51" s="83">
        <v>300.0</v>
      </c>
      <c r="X51" s="100" t="s">
        <v>2151</v>
      </c>
      <c r="Y51" s="83">
        <v>200.0</v>
      </c>
      <c r="Z51" s="118" t="s">
        <v>2234</v>
      </c>
      <c r="AA51" s="83">
        <v>100.0</v>
      </c>
      <c r="AB51" s="100" t="s">
        <v>2153</v>
      </c>
      <c r="AC51" s="83">
        <v>500.0</v>
      </c>
      <c r="AD51" s="100" t="s">
        <v>2154</v>
      </c>
      <c r="AE51" s="83">
        <v>100.0</v>
      </c>
      <c r="AF51" s="100" t="s">
        <v>2467</v>
      </c>
      <c r="AG51" s="35"/>
      <c r="AI51" s="97"/>
      <c r="AJ51" s="137"/>
      <c r="AK51" s="83">
        <v>100.0</v>
      </c>
      <c r="AL51" s="100" t="s">
        <v>5406</v>
      </c>
      <c r="AM51" s="218"/>
      <c r="AN51" s="111"/>
      <c r="AO51" s="83">
        <v>300.0</v>
      </c>
      <c r="AP51" s="117" t="s">
        <v>3545</v>
      </c>
      <c r="AQ51" s="35"/>
      <c r="AR51" s="35"/>
      <c r="AS51" s="83">
        <v>300.0</v>
      </c>
      <c r="AT51" s="89" t="s">
        <v>830</v>
      </c>
      <c r="AU51" s="83">
        <v>200.0</v>
      </c>
      <c r="AV51" s="100" t="s">
        <v>2161</v>
      </c>
      <c r="AW51" s="101"/>
      <c r="AX51" s="35"/>
      <c r="AY51" s="101"/>
      <c r="AZ51" s="111"/>
      <c r="BA51" s="83">
        <v>200.0</v>
      </c>
      <c r="BB51" s="118" t="s">
        <v>2285</v>
      </c>
      <c r="BC51" s="83">
        <v>200.0</v>
      </c>
      <c r="BD51" s="500" t="s">
        <v>2165</v>
      </c>
      <c r="BE51" s="35"/>
      <c r="BF51" s="35"/>
      <c r="BG51" s="83">
        <v>300.0</v>
      </c>
      <c r="BH51" s="118" t="s">
        <v>3197</v>
      </c>
      <c r="BI51" s="83">
        <v>0.0</v>
      </c>
      <c r="BJ51" s="222" t="s">
        <v>3970</v>
      </c>
      <c r="BK51" s="35"/>
      <c r="BL51" s="544"/>
      <c r="BM51" s="544"/>
    </row>
    <row r="52" ht="24.75" customHeight="1">
      <c r="A52" s="35"/>
      <c r="B52" s="21">
        <v>43.0</v>
      </c>
      <c r="C52" s="35"/>
      <c r="D52" s="232"/>
      <c r="E52" s="83">
        <v>50.0</v>
      </c>
      <c r="F52" s="100" t="s">
        <v>2303</v>
      </c>
      <c r="G52" s="83">
        <v>50.0</v>
      </c>
      <c r="H52" s="100" t="s">
        <v>2416</v>
      </c>
      <c r="I52" s="83">
        <v>300.0</v>
      </c>
      <c r="J52" s="100" t="s">
        <v>2226</v>
      </c>
      <c r="K52" s="83">
        <v>200.0</v>
      </c>
      <c r="L52" s="522" t="s">
        <v>2186</v>
      </c>
      <c r="M52" s="83">
        <v>200.0</v>
      </c>
      <c r="N52" s="100" t="s">
        <v>2146</v>
      </c>
      <c r="O52" s="101"/>
      <c r="P52" s="111"/>
      <c r="Q52" s="83">
        <v>200.0</v>
      </c>
      <c r="R52" s="118" t="s">
        <v>4759</v>
      </c>
      <c r="S52" s="83">
        <v>300.0</v>
      </c>
      <c r="T52" s="100" t="s">
        <v>3270</v>
      </c>
      <c r="U52" s="83">
        <v>200.0</v>
      </c>
      <c r="V52" s="158" t="s">
        <v>2191</v>
      </c>
      <c r="W52" s="83">
        <v>300.0</v>
      </c>
      <c r="X52" s="100" t="s">
        <v>2192</v>
      </c>
      <c r="Y52" s="83">
        <v>400.0</v>
      </c>
      <c r="Z52" s="100" t="s">
        <v>2273</v>
      </c>
      <c r="AA52" s="83">
        <v>200.0</v>
      </c>
      <c r="AB52" s="118" t="s">
        <v>2194</v>
      </c>
      <c r="AC52" s="83">
        <v>200.0</v>
      </c>
      <c r="AD52" s="100" t="s">
        <v>2195</v>
      </c>
      <c r="AE52" s="83">
        <v>400.0</v>
      </c>
      <c r="AF52" s="100" t="s">
        <v>2505</v>
      </c>
      <c r="AG52" s="35"/>
      <c r="AI52" s="97"/>
      <c r="AJ52" s="137"/>
      <c r="AK52" s="83">
        <v>300.0</v>
      </c>
      <c r="AL52" s="100" t="s">
        <v>5412</v>
      </c>
      <c r="AM52" s="218"/>
      <c r="AN52" s="111"/>
      <c r="AO52" s="83">
        <v>300.0</v>
      </c>
      <c r="AP52" s="89" t="s">
        <v>3570</v>
      </c>
      <c r="AQ52" s="35"/>
      <c r="AR52" s="35"/>
      <c r="AS52" s="83">
        <v>200.0</v>
      </c>
      <c r="AT52" s="89" t="s">
        <v>2202</v>
      </c>
      <c r="AU52" s="83">
        <v>300.0</v>
      </c>
      <c r="AV52" s="100" t="s">
        <v>2203</v>
      </c>
      <c r="AW52" s="101"/>
      <c r="AX52" s="35"/>
      <c r="AY52" s="101"/>
      <c r="AZ52" s="111"/>
      <c r="BA52" s="83">
        <v>300.0</v>
      </c>
      <c r="BB52" s="100" t="s">
        <v>2324</v>
      </c>
      <c r="BC52" s="83">
        <v>200.0</v>
      </c>
      <c r="BD52" s="500" t="s">
        <v>2206</v>
      </c>
      <c r="BE52" s="35"/>
      <c r="BF52" s="35"/>
      <c r="BG52" s="83">
        <v>400.0</v>
      </c>
      <c r="BH52" s="118" t="s">
        <v>3229</v>
      </c>
      <c r="BI52" s="83">
        <v>500.0</v>
      </c>
      <c r="BJ52" s="222" t="s">
        <v>3865</v>
      </c>
      <c r="BK52" s="35"/>
      <c r="BL52" s="544"/>
      <c r="BM52" s="544"/>
    </row>
    <row r="53" ht="24.75" customHeight="1">
      <c r="A53" s="35"/>
      <c r="B53" s="21">
        <v>44.0</v>
      </c>
      <c r="C53" s="35"/>
      <c r="D53" s="232"/>
      <c r="E53" s="83">
        <v>200.0</v>
      </c>
      <c r="F53" s="100" t="s">
        <v>2341</v>
      </c>
      <c r="G53" s="83">
        <v>50.0</v>
      </c>
      <c r="H53" s="100" t="s">
        <v>2455</v>
      </c>
      <c r="I53" s="83">
        <v>200.0</v>
      </c>
      <c r="J53" s="174" t="s">
        <v>2265</v>
      </c>
      <c r="K53" s="83">
        <v>200.0</v>
      </c>
      <c r="L53" s="522" t="s">
        <v>2227</v>
      </c>
      <c r="M53" s="83">
        <v>200.0</v>
      </c>
      <c r="N53" s="100" t="s">
        <v>2187</v>
      </c>
      <c r="O53" s="101"/>
      <c r="P53" s="111"/>
      <c r="Q53" s="83">
        <v>200.0</v>
      </c>
      <c r="R53" s="118" t="s">
        <v>4770</v>
      </c>
      <c r="S53" s="83">
        <v>300.0</v>
      </c>
      <c r="T53" s="100" t="s">
        <v>2335</v>
      </c>
      <c r="U53" s="83">
        <v>200.0</v>
      </c>
      <c r="V53" s="118" t="s">
        <v>2232</v>
      </c>
      <c r="W53" s="83">
        <v>500.0</v>
      </c>
      <c r="X53" s="100" t="s">
        <v>2233</v>
      </c>
      <c r="Y53" s="83">
        <v>100.0</v>
      </c>
      <c r="Z53" s="118" t="s">
        <v>2313</v>
      </c>
      <c r="AA53" s="83">
        <v>100.0</v>
      </c>
      <c r="AB53" s="118" t="s">
        <v>2235</v>
      </c>
      <c r="AC53" s="83">
        <v>200.0</v>
      </c>
      <c r="AD53" s="100" t="s">
        <v>2275</v>
      </c>
      <c r="AE53" s="83">
        <v>200.0</v>
      </c>
      <c r="AF53" s="100" t="s">
        <v>2540</v>
      </c>
      <c r="AG53" s="35"/>
      <c r="AI53" s="97"/>
      <c r="AJ53" s="137"/>
      <c r="AK53" s="83">
        <v>100.0</v>
      </c>
      <c r="AL53" s="100" t="s">
        <v>5418</v>
      </c>
      <c r="AM53" s="218"/>
      <c r="AN53" s="111"/>
      <c r="AO53" s="83">
        <v>400.0</v>
      </c>
      <c r="AP53" s="117" t="s">
        <v>3595</v>
      </c>
      <c r="AQ53" s="35"/>
      <c r="AR53" s="35"/>
      <c r="AS53" s="83">
        <v>300.0</v>
      </c>
      <c r="AT53" s="89" t="s">
        <v>2243</v>
      </c>
      <c r="AU53" s="83">
        <v>200.0</v>
      </c>
      <c r="AV53" s="100" t="s">
        <v>2244</v>
      </c>
      <c r="AW53" s="101"/>
      <c r="AX53" s="35"/>
      <c r="AY53" s="101"/>
      <c r="AZ53" s="111"/>
      <c r="BA53" s="83">
        <v>300.0</v>
      </c>
      <c r="BB53" s="100" t="s">
        <v>2397</v>
      </c>
      <c r="BC53" s="83">
        <v>200.0</v>
      </c>
      <c r="BD53" s="500" t="s">
        <v>2246</v>
      </c>
      <c r="BE53" s="35"/>
      <c r="BF53" s="35"/>
      <c r="BG53" s="83">
        <v>300.0</v>
      </c>
      <c r="BH53" s="118" t="s">
        <v>3426</v>
      </c>
      <c r="BI53" s="83">
        <v>400.0</v>
      </c>
      <c r="BJ53" s="222" t="s">
        <v>2939</v>
      </c>
      <c r="BK53" s="35"/>
      <c r="BL53" s="544"/>
      <c r="BM53" s="544"/>
    </row>
    <row r="54" ht="24.75" customHeight="1">
      <c r="A54" s="35"/>
      <c r="B54" s="21">
        <v>45.0</v>
      </c>
      <c r="C54" s="35"/>
      <c r="D54" s="35"/>
      <c r="E54" s="83">
        <v>400.0</v>
      </c>
      <c r="F54" s="100" t="s">
        <v>2380</v>
      </c>
      <c r="G54" s="83">
        <v>100.0</v>
      </c>
      <c r="H54" s="100" t="s">
        <v>2494</v>
      </c>
      <c r="I54" s="83">
        <v>100.0</v>
      </c>
      <c r="J54" s="174" t="s">
        <v>2305</v>
      </c>
      <c r="K54" s="83">
        <v>200.0</v>
      </c>
      <c r="L54" s="522" t="s">
        <v>2266</v>
      </c>
      <c r="M54" s="83">
        <v>200.0</v>
      </c>
      <c r="N54" s="100" t="s">
        <v>2228</v>
      </c>
      <c r="O54" s="101"/>
      <c r="P54" s="111"/>
      <c r="Q54" s="83">
        <v>400.0</v>
      </c>
      <c r="R54" s="118" t="s">
        <v>4781</v>
      </c>
      <c r="S54" s="83">
        <v>400.0</v>
      </c>
      <c r="T54" s="100" t="s">
        <v>3014</v>
      </c>
      <c r="U54" s="83">
        <v>200.0</v>
      </c>
      <c r="V54" s="118" t="s">
        <v>2271</v>
      </c>
      <c r="W54" s="83">
        <v>400.0</v>
      </c>
      <c r="X54" s="118" t="s">
        <v>2272</v>
      </c>
      <c r="Y54" s="83">
        <v>100.0</v>
      </c>
      <c r="Z54" s="118" t="s">
        <v>2351</v>
      </c>
      <c r="AA54" s="83">
        <v>100.0</v>
      </c>
      <c r="AB54" s="100" t="s">
        <v>2274</v>
      </c>
      <c r="AC54" s="83">
        <v>200.0</v>
      </c>
      <c r="AD54" s="100" t="s">
        <v>2315</v>
      </c>
      <c r="AE54" s="83">
        <v>300.0</v>
      </c>
      <c r="AF54" s="100" t="s">
        <v>2609</v>
      </c>
      <c r="AG54" s="35"/>
      <c r="AI54" s="97"/>
      <c r="AJ54" s="137"/>
      <c r="AK54" s="83">
        <v>200.0</v>
      </c>
      <c r="AL54" s="100" t="s">
        <v>5401</v>
      </c>
      <c r="AM54" s="218"/>
      <c r="AN54" s="111"/>
      <c r="AO54" s="83">
        <v>300.0</v>
      </c>
      <c r="AP54" s="89" t="s">
        <v>3617</v>
      </c>
      <c r="AQ54" s="35"/>
      <c r="AR54" s="35"/>
      <c r="AS54" s="83">
        <v>200.0</v>
      </c>
      <c r="AT54" s="89" t="s">
        <v>2282</v>
      </c>
      <c r="AU54" s="83">
        <v>200.0</v>
      </c>
      <c r="AV54" s="100" t="s">
        <v>2283</v>
      </c>
      <c r="AW54" s="101"/>
      <c r="AX54" s="35"/>
      <c r="AY54" s="101"/>
      <c r="AZ54" s="111"/>
      <c r="BA54" s="83">
        <v>200.0</v>
      </c>
      <c r="BB54" s="100" t="s">
        <v>2475</v>
      </c>
      <c r="BC54" s="83">
        <v>200.0</v>
      </c>
      <c r="BD54" s="500" t="s">
        <v>2286</v>
      </c>
      <c r="BE54" s="35"/>
      <c r="BF54" s="35"/>
      <c r="BG54" s="83">
        <v>400.0</v>
      </c>
      <c r="BH54" s="118" t="s">
        <v>3453</v>
      </c>
      <c r="BI54" s="83">
        <v>100.0</v>
      </c>
      <c r="BJ54" s="527" t="s">
        <v>2971</v>
      </c>
      <c r="BK54" s="35"/>
      <c r="BL54" s="544"/>
      <c r="BM54" s="35"/>
    </row>
    <row r="55" ht="24.75" customHeight="1">
      <c r="A55" s="35"/>
      <c r="B55" s="21">
        <v>46.0</v>
      </c>
      <c r="C55" s="35"/>
      <c r="D55" s="35"/>
      <c r="E55" s="83">
        <v>400.0</v>
      </c>
      <c r="F55" s="100" t="s">
        <v>2415</v>
      </c>
      <c r="G55" s="83">
        <v>800.0</v>
      </c>
      <c r="H55" s="100" t="s">
        <v>2563</v>
      </c>
      <c r="I55" s="83">
        <v>200.0</v>
      </c>
      <c r="J55" s="174" t="s">
        <v>2382</v>
      </c>
      <c r="K55" s="83">
        <v>200.0</v>
      </c>
      <c r="L55" s="522" t="s">
        <v>2306</v>
      </c>
      <c r="M55" s="83">
        <v>200.0</v>
      </c>
      <c r="N55" s="100" t="s">
        <v>2267</v>
      </c>
      <c r="O55" s="101"/>
      <c r="P55" s="532"/>
      <c r="Q55" s="83">
        <v>500.0</v>
      </c>
      <c r="R55" s="118" t="s">
        <v>4792</v>
      </c>
      <c r="S55" s="83">
        <v>400.0</v>
      </c>
      <c r="T55" s="100" t="s">
        <v>3077</v>
      </c>
      <c r="U55" s="83">
        <v>300.0</v>
      </c>
      <c r="V55" s="118" t="s">
        <v>2311</v>
      </c>
      <c r="W55" s="83">
        <v>300.0</v>
      </c>
      <c r="X55" s="100" t="s">
        <v>2312</v>
      </c>
      <c r="Y55" s="83">
        <v>200.0</v>
      </c>
      <c r="Z55" s="100" t="s">
        <v>2390</v>
      </c>
      <c r="AA55" s="83">
        <v>100.0</v>
      </c>
      <c r="AB55" s="100" t="s">
        <v>2314</v>
      </c>
      <c r="AC55" s="83">
        <v>400.0</v>
      </c>
      <c r="AD55" s="100" t="s">
        <v>2353</v>
      </c>
      <c r="AE55" s="83">
        <v>100.0</v>
      </c>
      <c r="AF55" s="100" t="s">
        <v>2644</v>
      </c>
      <c r="AG55" s="35"/>
      <c r="AI55" s="97"/>
      <c r="AJ55" s="137"/>
      <c r="AK55" s="83">
        <v>300.0</v>
      </c>
      <c r="AL55" s="100" t="s">
        <v>5424</v>
      </c>
      <c r="AM55" s="218"/>
      <c r="AN55" s="111"/>
      <c r="AO55" s="83">
        <v>300.0</v>
      </c>
      <c r="AP55" s="89" t="s">
        <v>3642</v>
      </c>
      <c r="AR55" s="35"/>
      <c r="AS55" s="83">
        <v>200.0</v>
      </c>
      <c r="AT55" s="89" t="s">
        <v>2322</v>
      </c>
      <c r="AU55" s="83">
        <v>200.0</v>
      </c>
      <c r="AV55" s="100" t="s">
        <v>2323</v>
      </c>
      <c r="AW55" s="101"/>
      <c r="AX55" s="35"/>
      <c r="AY55" s="101"/>
      <c r="AZ55" s="111"/>
      <c r="BA55" s="83">
        <v>100.0</v>
      </c>
      <c r="BB55" s="100" t="s">
        <v>2512</v>
      </c>
      <c r="BC55" s="83">
        <v>200.0</v>
      </c>
      <c r="BD55" s="500" t="s">
        <v>2325</v>
      </c>
      <c r="BE55" s="35"/>
      <c r="BF55" s="35"/>
      <c r="BG55" s="83">
        <v>100.0</v>
      </c>
      <c r="BH55" s="118" t="s">
        <v>7382</v>
      </c>
      <c r="BI55" s="83">
        <v>200.0</v>
      </c>
      <c r="BJ55" s="527" t="s">
        <v>3005</v>
      </c>
      <c r="BK55" s="35"/>
      <c r="BL55" s="544"/>
      <c r="BM55" s="35"/>
    </row>
    <row r="56" ht="24.75" customHeight="1">
      <c r="A56" s="35"/>
      <c r="B56" s="21">
        <v>47.0</v>
      </c>
      <c r="C56" s="35"/>
      <c r="D56" s="35"/>
      <c r="E56" s="83">
        <v>100.0</v>
      </c>
      <c r="F56" s="100" t="s">
        <v>2454</v>
      </c>
      <c r="G56" s="83">
        <v>100.0</v>
      </c>
      <c r="H56" s="100" t="s">
        <v>2598</v>
      </c>
      <c r="I56" s="83">
        <v>400.0</v>
      </c>
      <c r="J56" s="174" t="s">
        <v>2417</v>
      </c>
      <c r="K56" s="83">
        <v>200.0</v>
      </c>
      <c r="L56" s="522" t="s">
        <v>2344</v>
      </c>
      <c r="M56" s="83">
        <v>200.0</v>
      </c>
      <c r="N56" s="100" t="s">
        <v>2307</v>
      </c>
      <c r="O56" s="101"/>
      <c r="P56" s="111"/>
      <c r="Q56" s="83">
        <v>400.0</v>
      </c>
      <c r="R56" s="118" t="s">
        <v>4802</v>
      </c>
      <c r="S56" s="83">
        <v>400.0</v>
      </c>
      <c r="T56" s="100" t="s">
        <v>3175</v>
      </c>
      <c r="U56" s="83">
        <v>200.0</v>
      </c>
      <c r="V56" s="118" t="s">
        <v>2349</v>
      </c>
      <c r="W56" s="83">
        <v>300.0</v>
      </c>
      <c r="X56" s="100" t="s">
        <v>2350</v>
      </c>
      <c r="Y56" s="83">
        <v>100.0</v>
      </c>
      <c r="Z56" s="118" t="s">
        <v>2464</v>
      </c>
      <c r="AA56" s="83">
        <v>100.0</v>
      </c>
      <c r="AB56" s="158" t="s">
        <v>2352</v>
      </c>
      <c r="AC56" s="83">
        <v>300.0</v>
      </c>
      <c r="AD56" s="100" t="s">
        <v>2392</v>
      </c>
      <c r="AE56" s="83">
        <v>50.0</v>
      </c>
      <c r="AF56" s="100" t="s">
        <v>2714</v>
      </c>
      <c r="AG56" s="35"/>
      <c r="AI56" s="97"/>
      <c r="AJ56" s="137"/>
      <c r="AK56" s="83">
        <v>100.0</v>
      </c>
      <c r="AL56" s="100" t="s">
        <v>5429</v>
      </c>
      <c r="AM56" s="218"/>
      <c r="AN56" s="111"/>
      <c r="AO56" s="83">
        <v>200.0</v>
      </c>
      <c r="AP56" s="117" t="s">
        <v>3666</v>
      </c>
      <c r="AR56" s="35"/>
      <c r="AS56" s="83">
        <v>300.0</v>
      </c>
      <c r="AT56" s="89" t="s">
        <v>2360</v>
      </c>
      <c r="AU56" s="83">
        <v>200.0</v>
      </c>
      <c r="AV56" s="100" t="s">
        <v>2361</v>
      </c>
      <c r="AW56" s="101"/>
      <c r="AX56" s="35"/>
      <c r="AY56" s="101"/>
      <c r="AZ56" s="111"/>
      <c r="BA56" s="83">
        <v>100.0</v>
      </c>
      <c r="BB56" s="100" t="s">
        <v>2546</v>
      </c>
      <c r="BC56" s="83">
        <v>200.0</v>
      </c>
      <c r="BD56" s="500" t="s">
        <v>2363</v>
      </c>
      <c r="BE56" s="35"/>
      <c r="BF56" s="35"/>
      <c r="BG56" s="83">
        <v>200.0</v>
      </c>
      <c r="BH56" s="118" t="s">
        <v>7300</v>
      </c>
      <c r="BI56" s="83">
        <v>100.0</v>
      </c>
      <c r="BJ56" s="225" t="s">
        <v>3068</v>
      </c>
      <c r="BK56" s="35"/>
      <c r="BL56" s="544"/>
      <c r="BM56" s="35"/>
    </row>
    <row r="57" ht="24.75" customHeight="1">
      <c r="A57" s="35"/>
      <c r="B57" s="21">
        <v>48.0</v>
      </c>
      <c r="C57" s="35"/>
      <c r="D57" s="35"/>
      <c r="E57" s="83">
        <v>200.0</v>
      </c>
      <c r="F57" s="100" t="s">
        <v>2493</v>
      </c>
      <c r="G57" s="83">
        <v>50.0</v>
      </c>
      <c r="H57" s="100" t="s">
        <v>2632</v>
      </c>
      <c r="I57" s="83">
        <v>100.0</v>
      </c>
      <c r="J57" s="174" t="s">
        <v>2456</v>
      </c>
      <c r="K57" s="83">
        <v>200.0</v>
      </c>
      <c r="L57" s="522" t="s">
        <v>2383</v>
      </c>
      <c r="M57" s="83">
        <v>200.0</v>
      </c>
      <c r="N57" s="100" t="s">
        <v>2345</v>
      </c>
      <c r="O57" s="101"/>
      <c r="P57" s="111"/>
      <c r="Q57" s="83">
        <v>400.0</v>
      </c>
      <c r="R57" s="118" t="s">
        <v>4835</v>
      </c>
      <c r="S57" s="83">
        <v>200.0</v>
      </c>
      <c r="T57" s="100" t="s">
        <v>3325</v>
      </c>
      <c r="U57" s="83">
        <v>100.0</v>
      </c>
      <c r="V57" s="118" t="s">
        <v>2388</v>
      </c>
      <c r="W57" s="83">
        <v>300.0</v>
      </c>
      <c r="X57" s="100" t="s">
        <v>2389</v>
      </c>
      <c r="Y57" s="83">
        <v>200.0</v>
      </c>
      <c r="Z57" s="100" t="s">
        <v>2502</v>
      </c>
      <c r="AA57" s="83">
        <v>200.0</v>
      </c>
      <c r="AB57" s="158" t="s">
        <v>2391</v>
      </c>
      <c r="AC57" s="83">
        <v>100.0</v>
      </c>
      <c r="AD57" s="100" t="s">
        <v>2427</v>
      </c>
      <c r="AE57" s="83">
        <v>200.0</v>
      </c>
      <c r="AF57" s="100" t="s">
        <v>2750</v>
      </c>
      <c r="AG57" s="35"/>
      <c r="AI57" s="97"/>
      <c r="AJ57" s="137"/>
      <c r="AK57" s="83">
        <v>400.0</v>
      </c>
      <c r="AL57" s="100" t="s">
        <v>5333</v>
      </c>
      <c r="AM57" s="218"/>
      <c r="AN57" s="111"/>
      <c r="AO57" s="83">
        <v>300.0</v>
      </c>
      <c r="AP57" s="89" t="s">
        <v>3691</v>
      </c>
      <c r="AQ57" s="35"/>
      <c r="AR57" s="35"/>
      <c r="AS57" s="83">
        <v>300.0</v>
      </c>
      <c r="AT57" s="89" t="s">
        <v>1938</v>
      </c>
      <c r="AU57" s="83">
        <v>300.0</v>
      </c>
      <c r="AV57" s="100" t="s">
        <v>2396</v>
      </c>
      <c r="AW57" s="101"/>
      <c r="AX57" s="35"/>
      <c r="AY57" s="101"/>
      <c r="AZ57" s="111"/>
      <c r="BA57" s="83">
        <v>200.0</v>
      </c>
      <c r="BB57" s="100" t="s">
        <v>2615</v>
      </c>
      <c r="BC57" s="83">
        <v>200.0</v>
      </c>
      <c r="BD57" s="500" t="s">
        <v>2398</v>
      </c>
      <c r="BE57" s="35"/>
      <c r="BF57" s="35"/>
      <c r="BG57" s="83">
        <v>300.0</v>
      </c>
      <c r="BH57" s="118" t="s">
        <v>3477</v>
      </c>
      <c r="BI57" s="83">
        <v>100.0</v>
      </c>
      <c r="BJ57" s="222" t="s">
        <v>7383</v>
      </c>
      <c r="BK57" s="35"/>
      <c r="BL57" s="544"/>
      <c r="BM57" s="35"/>
    </row>
    <row r="58" ht="24.75" customHeight="1">
      <c r="A58" s="35"/>
      <c r="B58" s="21">
        <v>49.0</v>
      </c>
      <c r="C58" s="35"/>
      <c r="D58" s="35"/>
      <c r="E58" s="83">
        <v>500.0</v>
      </c>
      <c r="F58" s="100" t="s">
        <v>744</v>
      </c>
      <c r="G58" s="83">
        <v>100.0</v>
      </c>
      <c r="H58" s="100" t="s">
        <v>2702</v>
      </c>
      <c r="I58" s="83">
        <v>100.0</v>
      </c>
      <c r="J58" s="174" t="s">
        <v>2495</v>
      </c>
      <c r="K58" s="83">
        <v>200.0</v>
      </c>
      <c r="L58" s="522" t="s">
        <v>2418</v>
      </c>
      <c r="M58" s="83">
        <v>200.0</v>
      </c>
      <c r="N58" s="100" t="s">
        <v>2384</v>
      </c>
      <c r="O58" s="101"/>
      <c r="P58" s="111"/>
      <c r="Q58" s="83">
        <v>500.0</v>
      </c>
      <c r="R58" s="118" t="s">
        <v>4846</v>
      </c>
      <c r="S58" s="83">
        <v>300.0</v>
      </c>
      <c r="T58" s="100" t="s">
        <v>3354</v>
      </c>
      <c r="U58" s="83">
        <v>200.0</v>
      </c>
      <c r="V58" s="118" t="s">
        <v>2424</v>
      </c>
      <c r="W58" s="83">
        <v>600.0</v>
      </c>
      <c r="X58" s="100" t="s">
        <v>2425</v>
      </c>
      <c r="Y58" s="83">
        <v>200.0</v>
      </c>
      <c r="Z58" s="118" t="s">
        <v>2537</v>
      </c>
      <c r="AA58" s="83">
        <v>200.0</v>
      </c>
      <c r="AB58" s="174" t="s">
        <v>2426</v>
      </c>
      <c r="AC58" s="83">
        <v>200.0</v>
      </c>
      <c r="AD58" s="100" t="s">
        <v>2466</v>
      </c>
      <c r="AE58" s="83">
        <v>100.0</v>
      </c>
      <c r="AF58" s="100" t="s">
        <v>2784</v>
      </c>
      <c r="AG58" s="35"/>
      <c r="AI58" s="97"/>
      <c r="AJ58" s="137"/>
      <c r="AK58" s="83">
        <v>100.0</v>
      </c>
      <c r="AL58" s="100" t="s">
        <v>5435</v>
      </c>
      <c r="AM58" s="218"/>
      <c r="AN58" s="111"/>
      <c r="AO58" s="83">
        <v>400.0</v>
      </c>
      <c r="AP58" s="89" t="s">
        <v>3714</v>
      </c>
      <c r="AQ58" s="35"/>
      <c r="AR58" s="35"/>
      <c r="AS58" s="83">
        <v>300.0</v>
      </c>
      <c r="AT58" s="89" t="s">
        <v>2434</v>
      </c>
      <c r="AU58" s="83">
        <v>300.0</v>
      </c>
      <c r="AV58" s="100" t="s">
        <v>2435</v>
      </c>
      <c r="AW58" s="101"/>
      <c r="AX58" s="35"/>
      <c r="AY58" s="101"/>
      <c r="AZ58" s="111"/>
      <c r="BA58" s="83">
        <v>300.0</v>
      </c>
      <c r="BB58" s="100" t="s">
        <v>2651</v>
      </c>
      <c r="BC58" s="83">
        <v>200.0</v>
      </c>
      <c r="BD58" s="500" t="s">
        <v>2437</v>
      </c>
      <c r="BE58" s="35"/>
      <c r="BF58" s="35"/>
      <c r="BG58" s="83">
        <v>200.0</v>
      </c>
      <c r="BH58" s="118" t="s">
        <v>3555</v>
      </c>
      <c r="BI58" s="83">
        <v>200.0</v>
      </c>
      <c r="BJ58" s="222" t="s">
        <v>3506</v>
      </c>
      <c r="BK58" s="35"/>
      <c r="BL58" s="544"/>
      <c r="BM58" s="35"/>
    </row>
    <row r="59" ht="24.75" customHeight="1">
      <c r="A59" s="35"/>
      <c r="B59" s="21">
        <v>50.0</v>
      </c>
      <c r="C59" s="35"/>
      <c r="D59" s="35"/>
      <c r="E59" s="83">
        <v>50.0</v>
      </c>
      <c r="F59" s="100" t="s">
        <v>2562</v>
      </c>
      <c r="G59" s="83">
        <v>50.0</v>
      </c>
      <c r="H59" s="118" t="s">
        <v>2738</v>
      </c>
      <c r="I59" s="83">
        <v>300.0</v>
      </c>
      <c r="J59" s="158" t="s">
        <v>2530</v>
      </c>
      <c r="K59" s="83">
        <v>200.0</v>
      </c>
      <c r="L59" s="522" t="s">
        <v>2457</v>
      </c>
      <c r="M59" s="83">
        <v>200.0</v>
      </c>
      <c r="N59" s="100" t="s">
        <v>2419</v>
      </c>
      <c r="O59" s="101"/>
      <c r="P59" s="111"/>
      <c r="Q59" s="83">
        <v>500.0</v>
      </c>
      <c r="R59" s="118" t="s">
        <v>4857</v>
      </c>
      <c r="S59" s="83">
        <v>300.0</v>
      </c>
      <c r="T59" s="100" t="s">
        <v>3381</v>
      </c>
      <c r="U59" s="83">
        <v>200.0</v>
      </c>
      <c r="V59" s="118" t="s">
        <v>2462</v>
      </c>
      <c r="W59" s="83">
        <v>300.0</v>
      </c>
      <c r="X59" s="100" t="s">
        <v>2463</v>
      </c>
      <c r="Y59" s="83">
        <v>100.0</v>
      </c>
      <c r="Z59" s="118" t="s">
        <v>2641</v>
      </c>
      <c r="AA59" s="83">
        <v>200.0</v>
      </c>
      <c r="AB59" s="174" t="s">
        <v>2465</v>
      </c>
      <c r="AC59" s="83">
        <v>100.0</v>
      </c>
      <c r="AD59" s="100" t="s">
        <v>2504</v>
      </c>
      <c r="AE59" s="83">
        <v>200.0</v>
      </c>
      <c r="AF59" s="100" t="s">
        <v>2590</v>
      </c>
      <c r="AG59" s="35"/>
      <c r="AI59" s="97"/>
      <c r="AJ59" s="137"/>
      <c r="AK59" s="83">
        <v>100.0</v>
      </c>
      <c r="AL59" s="118" t="s">
        <v>5440</v>
      </c>
      <c r="AM59" s="218"/>
      <c r="AN59" s="111"/>
      <c r="AO59" s="83">
        <v>500.0</v>
      </c>
      <c r="AP59" s="89" t="s">
        <v>3738</v>
      </c>
      <c r="AQ59" s="35"/>
      <c r="AR59" s="35"/>
      <c r="AS59" s="142">
        <v>400.0</v>
      </c>
      <c r="AT59" s="198" t="s">
        <v>2473</v>
      </c>
      <c r="AU59" s="83">
        <v>200.0</v>
      </c>
      <c r="AV59" s="100" t="s">
        <v>2474</v>
      </c>
      <c r="AW59" s="101"/>
      <c r="AX59" s="35"/>
      <c r="AY59" s="101"/>
      <c r="AZ59" s="111"/>
      <c r="BA59" s="142">
        <v>600.0</v>
      </c>
      <c r="BB59" s="524" t="s">
        <v>2685</v>
      </c>
      <c r="BC59" s="83">
        <v>200.0</v>
      </c>
      <c r="BD59" s="500" t="s">
        <v>2476</v>
      </c>
      <c r="BE59" s="35"/>
      <c r="BF59" s="35"/>
      <c r="BG59" s="83">
        <v>500.0</v>
      </c>
      <c r="BH59" s="118" t="s">
        <v>3603</v>
      </c>
      <c r="BI59" s="83">
        <v>200.0</v>
      </c>
      <c r="BJ59" s="225" t="s">
        <v>3531</v>
      </c>
      <c r="BK59" s="35"/>
      <c r="BL59" s="544"/>
      <c r="BM59" s="35"/>
    </row>
    <row r="60" ht="24.75" customHeight="1">
      <c r="A60" s="35"/>
      <c r="B60" s="21">
        <v>51.0</v>
      </c>
      <c r="C60" s="35"/>
      <c r="D60" s="35"/>
      <c r="E60" s="83">
        <v>100.0</v>
      </c>
      <c r="F60" s="100" t="s">
        <v>2597</v>
      </c>
      <c r="G60" s="83">
        <v>100.0</v>
      </c>
      <c r="H60" s="100" t="s">
        <v>2772</v>
      </c>
      <c r="I60" s="83">
        <v>500.0</v>
      </c>
      <c r="J60" s="174" t="s">
        <v>2564</v>
      </c>
      <c r="K60" s="83">
        <v>300.0</v>
      </c>
      <c r="L60" s="522" t="s">
        <v>2496</v>
      </c>
      <c r="M60" s="83">
        <v>200.0</v>
      </c>
      <c r="N60" s="100" t="s">
        <v>2458</v>
      </c>
      <c r="O60" s="101"/>
      <c r="P60" s="111"/>
      <c r="Q60" s="83">
        <v>400.0</v>
      </c>
      <c r="R60" s="118" t="s">
        <v>4868</v>
      </c>
      <c r="S60" s="83">
        <v>300.0</v>
      </c>
      <c r="T60" s="100" t="s">
        <v>3410</v>
      </c>
      <c r="U60" s="83">
        <v>200.0</v>
      </c>
      <c r="V60" s="158" t="s">
        <v>2500</v>
      </c>
      <c r="W60" s="83">
        <v>300.0</v>
      </c>
      <c r="X60" s="100" t="s">
        <v>2501</v>
      </c>
      <c r="Y60" s="83">
        <v>200.0</v>
      </c>
      <c r="Z60" s="100" t="s">
        <v>2677</v>
      </c>
      <c r="AA60" s="83">
        <v>300.0</v>
      </c>
      <c r="AB60" s="174" t="s">
        <v>2503</v>
      </c>
      <c r="AC60" s="83">
        <v>500.0</v>
      </c>
      <c r="AD60" s="100" t="s">
        <v>2539</v>
      </c>
      <c r="AE60" s="83">
        <v>200.0</v>
      </c>
      <c r="AF60" s="100" t="s">
        <v>2885</v>
      </c>
      <c r="AG60" s="35"/>
      <c r="AI60" s="97"/>
      <c r="AJ60" s="137"/>
      <c r="AK60" s="83">
        <v>100.0</v>
      </c>
      <c r="AL60" s="100" t="s">
        <v>5446</v>
      </c>
      <c r="AM60" s="218"/>
      <c r="AN60" s="111"/>
      <c r="AO60" s="83">
        <v>300.0</v>
      </c>
      <c r="AP60" s="89" t="s">
        <v>1504</v>
      </c>
      <c r="AQ60" s="111"/>
      <c r="AR60" s="35"/>
      <c r="AS60" s="101"/>
      <c r="AT60" s="35"/>
      <c r="AU60" s="83">
        <v>300.0</v>
      </c>
      <c r="AV60" s="100" t="s">
        <v>2511</v>
      </c>
      <c r="AW60" s="101"/>
      <c r="AX60" s="35"/>
      <c r="AY60" s="101"/>
      <c r="AZ60" s="111"/>
      <c r="BA60" s="101"/>
      <c r="BB60" s="35"/>
      <c r="BC60" s="83">
        <v>200.0</v>
      </c>
      <c r="BD60" s="500" t="s">
        <v>2513</v>
      </c>
      <c r="BE60" s="35"/>
      <c r="BF60" s="35"/>
      <c r="BG60" s="83">
        <v>100.0</v>
      </c>
      <c r="BH60" s="118" t="s">
        <v>3580</v>
      </c>
      <c r="BI60" s="83">
        <v>300.0</v>
      </c>
      <c r="BJ60" s="225" t="s">
        <v>3887</v>
      </c>
      <c r="BK60" s="35"/>
      <c r="BL60" s="544"/>
      <c r="BM60" s="35"/>
    </row>
    <row r="61" ht="24.75" customHeight="1">
      <c r="A61" s="35"/>
      <c r="B61" s="21">
        <v>52.0</v>
      </c>
      <c r="C61" s="35"/>
      <c r="D61" s="35"/>
      <c r="E61" s="83">
        <v>100.0</v>
      </c>
      <c r="F61" s="100" t="s">
        <v>2631</v>
      </c>
      <c r="G61" s="83">
        <v>100.0</v>
      </c>
      <c r="H61" s="100" t="s">
        <v>2807</v>
      </c>
      <c r="I61" s="83">
        <v>200.0</v>
      </c>
      <c r="J61" s="174" t="s">
        <v>2599</v>
      </c>
      <c r="K61" s="83">
        <v>200.0</v>
      </c>
      <c r="L61" s="522" t="s">
        <v>2531</v>
      </c>
      <c r="M61" s="83">
        <v>200.0</v>
      </c>
      <c r="N61" s="100" t="s">
        <v>2497</v>
      </c>
      <c r="O61" s="101"/>
      <c r="P61" s="111"/>
      <c r="Q61" s="83">
        <v>500.0</v>
      </c>
      <c r="R61" s="118" t="s">
        <v>4877</v>
      </c>
      <c r="S61" s="83">
        <v>300.0</v>
      </c>
      <c r="T61" s="100" t="s">
        <v>3410</v>
      </c>
      <c r="U61" s="83">
        <v>200.0</v>
      </c>
      <c r="V61" s="174" t="s">
        <v>2535</v>
      </c>
      <c r="W61" s="83">
        <v>300.0</v>
      </c>
      <c r="X61" s="100" t="s">
        <v>2536</v>
      </c>
      <c r="Y61" s="83">
        <v>100.0</v>
      </c>
      <c r="Z61" s="118" t="s">
        <v>2711</v>
      </c>
      <c r="AA61" s="83">
        <v>200.0</v>
      </c>
      <c r="AB61" s="158" t="s">
        <v>2538</v>
      </c>
      <c r="AC61" s="83">
        <v>300.0</v>
      </c>
      <c r="AD61" s="100" t="s">
        <v>3999</v>
      </c>
      <c r="AE61" s="83">
        <v>200.0</v>
      </c>
      <c r="AF61" s="100" t="s">
        <v>2919</v>
      </c>
      <c r="AG61" s="35"/>
      <c r="AI61" s="97"/>
      <c r="AJ61" s="137"/>
      <c r="AK61" s="83">
        <v>200.0</v>
      </c>
      <c r="AL61" s="100" t="s">
        <v>5452</v>
      </c>
      <c r="AM61" s="218"/>
      <c r="AN61" s="111"/>
      <c r="AO61" s="83">
        <v>300.0</v>
      </c>
      <c r="AP61" s="117" t="s">
        <v>3784</v>
      </c>
      <c r="AQ61" s="35"/>
      <c r="AR61" s="35"/>
      <c r="AS61" s="101"/>
      <c r="AT61" s="35"/>
      <c r="AU61" s="83">
        <v>300.0</v>
      </c>
      <c r="AV61" s="100" t="s">
        <v>2545</v>
      </c>
      <c r="AW61" s="101"/>
      <c r="AX61" s="35"/>
      <c r="AY61" s="101"/>
      <c r="AZ61" s="111"/>
      <c r="BA61" s="101"/>
      <c r="BB61" s="35"/>
      <c r="BC61" s="83">
        <v>200.0</v>
      </c>
      <c r="BD61" s="500" t="s">
        <v>2547</v>
      </c>
      <c r="BE61" s="35"/>
      <c r="BF61" s="35"/>
      <c r="BG61" s="83">
        <v>0.0</v>
      </c>
      <c r="BH61" s="523" t="s">
        <v>7318</v>
      </c>
      <c r="BI61" s="142">
        <v>600.0</v>
      </c>
      <c r="BJ61" s="233" t="s">
        <v>3929</v>
      </c>
      <c r="BK61" s="35"/>
      <c r="BL61" s="544"/>
      <c r="BM61" s="35"/>
    </row>
    <row r="62" ht="24.75" customHeight="1">
      <c r="A62" s="35"/>
      <c r="B62" s="21">
        <v>53.0</v>
      </c>
      <c r="C62" s="35"/>
      <c r="D62" s="35"/>
      <c r="E62" s="83">
        <v>400.0</v>
      </c>
      <c r="F62" s="100" t="s">
        <v>2667</v>
      </c>
      <c r="G62" s="83">
        <v>50.0</v>
      </c>
      <c r="H62" s="100" t="s">
        <v>2842</v>
      </c>
      <c r="I62" s="83">
        <v>300.0</v>
      </c>
      <c r="J62" s="174" t="s">
        <v>2633</v>
      </c>
      <c r="K62" s="83">
        <v>300.0</v>
      </c>
      <c r="L62" s="522" t="s">
        <v>2565</v>
      </c>
      <c r="M62" s="83">
        <v>200.0</v>
      </c>
      <c r="N62" s="100" t="s">
        <v>2532</v>
      </c>
      <c r="O62" s="101"/>
      <c r="P62" s="111"/>
      <c r="Q62" s="83">
        <v>400.0</v>
      </c>
      <c r="R62" s="118" t="s">
        <v>4887</v>
      </c>
      <c r="S62" s="83">
        <v>300.0</v>
      </c>
      <c r="T62" s="100" t="s">
        <v>3463</v>
      </c>
      <c r="U62" s="83">
        <v>100.0</v>
      </c>
      <c r="V62" s="174" t="s">
        <v>2570</v>
      </c>
      <c r="W62" s="83">
        <v>300.0</v>
      </c>
      <c r="X62" s="100" t="s">
        <v>2571</v>
      </c>
      <c r="Y62" s="83">
        <v>100.0</v>
      </c>
      <c r="Z62" s="118" t="s">
        <v>2747</v>
      </c>
      <c r="AA62" s="83">
        <v>100.0</v>
      </c>
      <c r="AB62" s="158" t="s">
        <v>2573</v>
      </c>
      <c r="AC62" s="83">
        <v>600.0</v>
      </c>
      <c r="AD62" s="100" t="s">
        <v>2574</v>
      </c>
      <c r="AE62" s="83">
        <v>300.0</v>
      </c>
      <c r="AF62" s="100" t="s">
        <v>2987</v>
      </c>
      <c r="AG62" s="35"/>
      <c r="AI62" s="97"/>
      <c r="AJ62" s="137"/>
      <c r="AK62" s="83">
        <v>300.0</v>
      </c>
      <c r="AL62" s="100" t="s">
        <v>5458</v>
      </c>
      <c r="AM62" s="218"/>
      <c r="AN62" s="111"/>
      <c r="AO62" s="83">
        <v>500.0</v>
      </c>
      <c r="AP62" s="89" t="s">
        <v>3809</v>
      </c>
      <c r="AQ62" s="35"/>
      <c r="AR62" s="35"/>
      <c r="AS62" s="101"/>
      <c r="AT62" s="35"/>
      <c r="AU62" s="83">
        <v>200.0</v>
      </c>
      <c r="AV62" s="100" t="s">
        <v>2303</v>
      </c>
      <c r="AW62" s="101"/>
      <c r="AX62" s="35"/>
      <c r="AY62" s="101"/>
      <c r="AZ62" s="111"/>
      <c r="BA62" s="101"/>
      <c r="BB62" s="35"/>
      <c r="BC62" s="83">
        <v>200.0</v>
      </c>
      <c r="BD62" s="500" t="s">
        <v>2582</v>
      </c>
      <c r="BE62" s="35"/>
      <c r="BF62" s="35"/>
      <c r="BG62" s="83">
        <v>100.0</v>
      </c>
      <c r="BH62" s="129" t="s">
        <v>7320</v>
      </c>
      <c r="BI62" s="101"/>
      <c r="BJ62" s="35"/>
      <c r="BK62" s="35"/>
      <c r="BL62" s="544"/>
      <c r="BM62" s="35"/>
    </row>
    <row r="63" ht="24.75" customHeight="1">
      <c r="A63" s="35"/>
      <c r="B63" s="21">
        <v>54.0</v>
      </c>
      <c r="C63" s="35"/>
      <c r="D63" s="35"/>
      <c r="E63" s="83">
        <v>400.0</v>
      </c>
      <c r="F63" s="100" t="s">
        <v>2701</v>
      </c>
      <c r="G63" s="83">
        <v>50.0</v>
      </c>
      <c r="H63" s="118" t="s">
        <v>2874</v>
      </c>
      <c r="I63" s="83">
        <v>300.0</v>
      </c>
      <c r="J63" s="174" t="s">
        <v>2669</v>
      </c>
      <c r="K63" s="83">
        <v>200.0</v>
      </c>
      <c r="L63" s="522" t="s">
        <v>2600</v>
      </c>
      <c r="M63" s="83">
        <v>200.0</v>
      </c>
      <c r="N63" s="100" t="s">
        <v>2566</v>
      </c>
      <c r="O63" s="101"/>
      <c r="P63" s="35"/>
      <c r="Q63" s="83">
        <v>400.0</v>
      </c>
      <c r="R63" s="118" t="s">
        <v>4897</v>
      </c>
      <c r="S63" s="83">
        <v>300.0</v>
      </c>
      <c r="T63" s="100" t="s">
        <v>3487</v>
      </c>
      <c r="U63" s="83">
        <v>100.0</v>
      </c>
      <c r="V63" s="174" t="s">
        <v>2604</v>
      </c>
      <c r="W63" s="83">
        <v>300.0</v>
      </c>
      <c r="X63" s="100" t="s">
        <v>2605</v>
      </c>
      <c r="Y63" s="83">
        <v>200.0</v>
      </c>
      <c r="Z63" s="100" t="s">
        <v>2781</v>
      </c>
      <c r="AA63" s="83">
        <v>300.0</v>
      </c>
      <c r="AB63" s="174" t="s">
        <v>2607</v>
      </c>
      <c r="AC63" s="83">
        <v>200.0</v>
      </c>
      <c r="AD63" s="100" t="s">
        <v>2608</v>
      </c>
      <c r="AE63" s="83">
        <v>300.0</v>
      </c>
      <c r="AF63" s="100" t="s">
        <v>3020</v>
      </c>
      <c r="AG63" s="35"/>
      <c r="AI63" s="97"/>
      <c r="AJ63" s="137"/>
      <c r="AK63" s="83">
        <v>400.0</v>
      </c>
      <c r="AL63" s="100" t="s">
        <v>5463</v>
      </c>
      <c r="AM63" s="218"/>
      <c r="AN63" s="111"/>
      <c r="AO63" s="83">
        <v>300.0</v>
      </c>
      <c r="AP63" s="117" t="s">
        <v>3833</v>
      </c>
      <c r="AQ63" s="35"/>
      <c r="AR63" s="35"/>
      <c r="AS63" s="101"/>
      <c r="AT63" s="35"/>
      <c r="AU63" s="83">
        <v>200.0</v>
      </c>
      <c r="AV63" s="100" t="s">
        <v>2614</v>
      </c>
      <c r="AW63" s="101"/>
      <c r="AX63" s="35"/>
      <c r="AY63" s="101"/>
      <c r="AZ63" s="111"/>
      <c r="BA63" s="101"/>
      <c r="BB63" s="35"/>
      <c r="BC63" s="83">
        <v>200.0</v>
      </c>
      <c r="BD63" s="500" t="s">
        <v>2616</v>
      </c>
      <c r="BE63" s="35"/>
      <c r="BF63" s="35"/>
      <c r="BG63" s="83">
        <v>500.0</v>
      </c>
      <c r="BH63" s="118" t="s">
        <v>7321</v>
      </c>
      <c r="BI63" s="101"/>
      <c r="BJ63" s="35"/>
      <c r="BK63" s="35"/>
      <c r="BL63" s="544"/>
      <c r="BM63" s="35"/>
    </row>
    <row r="64" ht="24.75" customHeight="1">
      <c r="A64" s="35"/>
      <c r="B64" s="21">
        <v>55.0</v>
      </c>
      <c r="C64" s="35"/>
      <c r="D64" s="35"/>
      <c r="E64" s="83">
        <v>200.0</v>
      </c>
      <c r="F64" s="100" t="s">
        <v>2737</v>
      </c>
      <c r="G64" s="83">
        <v>50.0</v>
      </c>
      <c r="H64" s="118" t="s">
        <v>2907</v>
      </c>
      <c r="I64" s="83">
        <v>300.0</v>
      </c>
      <c r="J64" s="174" t="s">
        <v>2703</v>
      </c>
      <c r="K64" s="83">
        <v>200.0</v>
      </c>
      <c r="L64" s="522" t="s">
        <v>2634</v>
      </c>
      <c r="M64" s="83">
        <v>200.0</v>
      </c>
      <c r="N64" s="100" t="s">
        <v>2601</v>
      </c>
      <c r="O64" s="101"/>
      <c r="P64" s="35"/>
      <c r="Q64" s="83">
        <v>500.0</v>
      </c>
      <c r="R64" s="118" t="s">
        <v>4906</v>
      </c>
      <c r="S64" s="83">
        <v>300.0</v>
      </c>
      <c r="T64" s="100" t="s">
        <v>3514</v>
      </c>
      <c r="U64" s="83">
        <v>300.0</v>
      </c>
      <c r="V64" s="174" t="s">
        <v>2639</v>
      </c>
      <c r="W64" s="83">
        <v>300.0</v>
      </c>
      <c r="X64" s="100" t="s">
        <v>2640</v>
      </c>
      <c r="Y64" s="83">
        <v>400.0</v>
      </c>
      <c r="Z64" s="100" t="s">
        <v>2850</v>
      </c>
      <c r="AA64" s="83">
        <v>100.0</v>
      </c>
      <c r="AB64" s="158" t="s">
        <v>2642</v>
      </c>
      <c r="AC64" s="83">
        <v>400.0</v>
      </c>
      <c r="AD64" s="100" t="s">
        <v>2643</v>
      </c>
      <c r="AE64" s="83">
        <v>200.0</v>
      </c>
      <c r="AF64" s="100" t="s">
        <v>1504</v>
      </c>
      <c r="AG64" s="35"/>
      <c r="AI64" s="97"/>
      <c r="AJ64" s="137"/>
      <c r="AK64" s="83">
        <v>200.0</v>
      </c>
      <c r="AL64" s="100" t="s">
        <v>5469</v>
      </c>
      <c r="AM64" s="218"/>
      <c r="AN64" s="111"/>
      <c r="AO64" s="83">
        <v>300.0</v>
      </c>
      <c r="AP64" s="89" t="s">
        <v>3855</v>
      </c>
      <c r="AR64" s="35"/>
      <c r="AS64" s="101"/>
      <c r="AT64" s="35"/>
      <c r="AU64" s="83">
        <v>200.0</v>
      </c>
      <c r="AV64" s="100" t="s">
        <v>2650</v>
      </c>
      <c r="AW64" s="101"/>
      <c r="AX64" s="35"/>
      <c r="AY64" s="101"/>
      <c r="AZ64" s="111"/>
      <c r="BA64" s="101"/>
      <c r="BB64" s="35"/>
      <c r="BC64" s="83">
        <v>200.0</v>
      </c>
      <c r="BD64" s="500" t="s">
        <v>2652</v>
      </c>
      <c r="BE64" s="35"/>
      <c r="BF64" s="35"/>
      <c r="BG64" s="83">
        <v>500.0</v>
      </c>
      <c r="BH64" s="118" t="s">
        <v>7322</v>
      </c>
      <c r="BI64" s="101"/>
      <c r="BJ64" s="35"/>
      <c r="BK64" s="35"/>
      <c r="BL64" s="544"/>
      <c r="BM64" s="35"/>
    </row>
    <row r="65" ht="24.75" customHeight="1">
      <c r="A65" s="35"/>
      <c r="B65" s="21">
        <v>56.0</v>
      </c>
      <c r="C65" s="35"/>
      <c r="D65" s="35"/>
      <c r="E65" s="83">
        <v>100.0</v>
      </c>
      <c r="F65" s="100" t="s">
        <v>2771</v>
      </c>
      <c r="G65" s="83">
        <v>100.0</v>
      </c>
      <c r="H65" s="100" t="s">
        <v>2942</v>
      </c>
      <c r="I65" s="83">
        <v>300.0</v>
      </c>
      <c r="J65" s="174" t="s">
        <v>2739</v>
      </c>
      <c r="K65" s="83">
        <v>200.0</v>
      </c>
      <c r="L65" s="522" t="s">
        <v>2670</v>
      </c>
      <c r="M65" s="83">
        <v>200.0</v>
      </c>
      <c r="N65" s="100" t="s">
        <v>2635</v>
      </c>
      <c r="O65" s="101"/>
      <c r="P65" s="35"/>
      <c r="Q65" s="83">
        <v>400.0</v>
      </c>
      <c r="R65" s="118" t="s">
        <v>4916</v>
      </c>
      <c r="S65" s="83">
        <v>500.0</v>
      </c>
      <c r="T65" s="100" t="s">
        <v>3539</v>
      </c>
      <c r="U65" s="83">
        <v>200.0</v>
      </c>
      <c r="V65" s="174" t="s">
        <v>2675</v>
      </c>
      <c r="W65" s="83">
        <v>500.0</v>
      </c>
      <c r="X65" s="100" t="s">
        <v>2676</v>
      </c>
      <c r="Y65" s="83">
        <v>300.0</v>
      </c>
      <c r="Z65" s="118" t="s">
        <v>2882</v>
      </c>
      <c r="AA65" s="83">
        <v>100.0</v>
      </c>
      <c r="AB65" s="174" t="s">
        <v>2678</v>
      </c>
      <c r="AC65" s="83">
        <v>400.0</v>
      </c>
      <c r="AD65" s="100" t="s">
        <v>2679</v>
      </c>
      <c r="AE65" s="83">
        <v>100.0</v>
      </c>
      <c r="AF65" s="100" t="s">
        <v>3083</v>
      </c>
      <c r="AG65" s="35"/>
      <c r="AI65" s="97"/>
      <c r="AJ65" s="137"/>
      <c r="AK65" s="142">
        <v>50.0</v>
      </c>
      <c r="AL65" s="162" t="s">
        <v>5475</v>
      </c>
      <c r="AM65" s="218"/>
      <c r="AN65" s="111"/>
      <c r="AO65" s="83">
        <v>400.0</v>
      </c>
      <c r="AP65" s="117" t="s">
        <v>3876</v>
      </c>
      <c r="AQ65" s="35"/>
      <c r="AR65" s="35"/>
      <c r="AS65" s="101"/>
      <c r="AT65" s="35"/>
      <c r="AU65" s="83">
        <v>200.0</v>
      </c>
      <c r="AV65" s="100" t="s">
        <v>2684</v>
      </c>
      <c r="AW65" s="101"/>
      <c r="AX65" s="35"/>
      <c r="AY65" s="101"/>
      <c r="AZ65" s="111"/>
      <c r="BA65" s="101"/>
      <c r="BB65" s="35"/>
      <c r="BC65" s="83">
        <v>200.0</v>
      </c>
      <c r="BD65" s="500" t="s">
        <v>2686</v>
      </c>
      <c r="BE65" s="35"/>
      <c r="BF65" s="35"/>
      <c r="BG65" s="83">
        <v>500.0</v>
      </c>
      <c r="BH65" s="118" t="s">
        <v>7323</v>
      </c>
      <c r="BI65" s="101"/>
      <c r="BJ65" s="35"/>
      <c r="BK65" s="35"/>
      <c r="BL65" s="544"/>
      <c r="BM65" s="35"/>
    </row>
    <row r="66" ht="24.75" customHeight="1">
      <c r="A66" s="35"/>
      <c r="B66" s="21">
        <v>57.0</v>
      </c>
      <c r="C66" s="35"/>
      <c r="D66" s="35"/>
      <c r="E66" s="83">
        <v>100.0</v>
      </c>
      <c r="F66" s="100" t="s">
        <v>2806</v>
      </c>
      <c r="G66" s="83">
        <v>100.0</v>
      </c>
      <c r="H66" s="100" t="s">
        <v>2974</v>
      </c>
      <c r="I66" s="83">
        <v>300.0</v>
      </c>
      <c r="J66" s="174" t="s">
        <v>2773</v>
      </c>
      <c r="K66" s="83">
        <v>200.0</v>
      </c>
      <c r="L66" s="522" t="s">
        <v>2704</v>
      </c>
      <c r="M66" s="83">
        <v>200.0</v>
      </c>
      <c r="N66" s="100" t="s">
        <v>2671</v>
      </c>
      <c r="O66" s="101"/>
      <c r="P66" s="35"/>
      <c r="Q66" s="83">
        <v>400.0</v>
      </c>
      <c r="R66" s="118" t="s">
        <v>4928</v>
      </c>
      <c r="S66" s="83">
        <v>500.0</v>
      </c>
      <c r="T66" s="100" t="s">
        <v>3564</v>
      </c>
      <c r="U66" s="83">
        <v>200.0</v>
      </c>
      <c r="V66" s="174" t="s">
        <v>2709</v>
      </c>
      <c r="W66" s="83">
        <v>200.0</v>
      </c>
      <c r="X66" s="100" t="s">
        <v>2710</v>
      </c>
      <c r="Y66" s="83">
        <v>200.0</v>
      </c>
      <c r="Z66" s="100" t="s">
        <v>2916</v>
      </c>
      <c r="AA66" s="83">
        <v>100.0</v>
      </c>
      <c r="AB66" s="158" t="s">
        <v>2712</v>
      </c>
      <c r="AC66" s="83">
        <v>300.0</v>
      </c>
      <c r="AD66" s="100" t="s">
        <v>2713</v>
      </c>
      <c r="AE66" s="83">
        <v>200.0</v>
      </c>
      <c r="AF66" s="100" t="s">
        <v>3149</v>
      </c>
      <c r="AG66" s="35"/>
      <c r="AI66" s="97"/>
      <c r="AJ66" s="137"/>
      <c r="AK66" s="35"/>
      <c r="AL66" s="35"/>
      <c r="AM66" s="218"/>
      <c r="AN66" s="35"/>
      <c r="AO66" s="142">
        <v>300.0</v>
      </c>
      <c r="AP66" s="524" t="s">
        <v>3898</v>
      </c>
      <c r="AQ66" s="35"/>
      <c r="AR66" s="35"/>
      <c r="AS66" s="101"/>
      <c r="AT66" s="35"/>
      <c r="AU66" s="83">
        <v>200.0</v>
      </c>
      <c r="AV66" s="100" t="s">
        <v>2720</v>
      </c>
      <c r="AW66" s="101"/>
      <c r="AX66" s="35"/>
      <c r="AY66" s="101"/>
      <c r="AZ66" s="111"/>
      <c r="BA66" s="101"/>
      <c r="BB66" s="35"/>
      <c r="BC66" s="83">
        <v>200.0</v>
      </c>
      <c r="BD66" s="500" t="s">
        <v>2722</v>
      </c>
      <c r="BE66" s="35"/>
      <c r="BF66" s="35"/>
      <c r="BG66" s="83">
        <v>500.0</v>
      </c>
      <c r="BH66" s="118" t="s">
        <v>7324</v>
      </c>
      <c r="BI66" s="101"/>
      <c r="BJ66" s="35"/>
      <c r="BK66" s="35"/>
      <c r="BL66" s="544"/>
      <c r="BM66" s="35"/>
    </row>
    <row r="67" ht="24.75" customHeight="1">
      <c r="A67" s="35"/>
      <c r="B67" s="21">
        <v>58.0</v>
      </c>
      <c r="C67" s="35"/>
      <c r="D67" s="35"/>
      <c r="E67" s="83">
        <v>50.0</v>
      </c>
      <c r="F67" s="100" t="s">
        <v>2841</v>
      </c>
      <c r="G67" s="83">
        <v>100.0</v>
      </c>
      <c r="H67" s="100" t="s">
        <v>3008</v>
      </c>
      <c r="I67" s="83">
        <v>300.0</v>
      </c>
      <c r="J67" s="174" t="s">
        <v>2808</v>
      </c>
      <c r="K67" s="83">
        <v>300.0</v>
      </c>
      <c r="L67" s="522" t="s">
        <v>2740</v>
      </c>
      <c r="M67" s="83">
        <v>200.0</v>
      </c>
      <c r="N67" s="100" t="s">
        <v>2705</v>
      </c>
      <c r="O67" s="101"/>
      <c r="P67" s="35"/>
      <c r="Q67" s="83">
        <v>500.0</v>
      </c>
      <c r="R67" s="118" t="s">
        <v>4938</v>
      </c>
      <c r="S67" s="83">
        <v>600.0</v>
      </c>
      <c r="T67" s="100" t="s">
        <v>3589</v>
      </c>
      <c r="U67" s="83">
        <v>300.0</v>
      </c>
      <c r="V67" s="174" t="s">
        <v>2745</v>
      </c>
      <c r="W67" s="83">
        <v>200.0</v>
      </c>
      <c r="X67" s="100" t="s">
        <v>2746</v>
      </c>
      <c r="Y67" s="83">
        <v>100.0</v>
      </c>
      <c r="Z67" s="100" t="s">
        <v>2984</v>
      </c>
      <c r="AA67" s="83">
        <v>200.0</v>
      </c>
      <c r="AB67" s="174" t="s">
        <v>2748</v>
      </c>
      <c r="AC67" s="83">
        <v>500.0</v>
      </c>
      <c r="AD67" s="100" t="s">
        <v>2749</v>
      </c>
      <c r="AE67" s="83">
        <v>200.0</v>
      </c>
      <c r="AF67" s="100" t="s">
        <v>175</v>
      </c>
      <c r="AG67" s="35"/>
      <c r="AI67" s="97"/>
      <c r="AJ67" s="137"/>
      <c r="AK67" s="35"/>
      <c r="AL67" s="35"/>
      <c r="AM67" s="218"/>
      <c r="AN67" s="35"/>
      <c r="AQ67" s="35"/>
      <c r="AR67" s="35"/>
      <c r="AS67" s="101"/>
      <c r="AT67" s="35"/>
      <c r="AU67" s="83">
        <v>200.0</v>
      </c>
      <c r="AV67" s="100" t="s">
        <v>2755</v>
      </c>
      <c r="AW67" s="101"/>
      <c r="AX67" s="35"/>
      <c r="AY67" s="101"/>
      <c r="AZ67" s="111"/>
      <c r="BA67" s="101"/>
      <c r="BB67" s="35"/>
      <c r="BC67" s="83">
        <v>200.0</v>
      </c>
      <c r="BD67" s="500" t="s">
        <v>2756</v>
      </c>
      <c r="BE67" s="35"/>
      <c r="BF67" s="35"/>
      <c r="BG67" s="83">
        <v>500.0</v>
      </c>
      <c r="BH67" s="118" t="s">
        <v>7325</v>
      </c>
      <c r="BI67" s="101"/>
      <c r="BJ67" s="35"/>
      <c r="BK67" s="35"/>
      <c r="BL67" s="544"/>
      <c r="BM67" s="35"/>
    </row>
    <row r="68" ht="24.75" customHeight="1">
      <c r="A68" s="35"/>
      <c r="B68" s="21">
        <v>59.0</v>
      </c>
      <c r="C68" s="35"/>
      <c r="D68" s="35"/>
      <c r="E68" s="83">
        <v>200.0</v>
      </c>
      <c r="F68" s="100" t="s">
        <v>2873</v>
      </c>
      <c r="G68" s="83">
        <v>50.0</v>
      </c>
      <c r="H68" s="100" t="s">
        <v>3040</v>
      </c>
      <c r="I68" s="83">
        <v>300.0</v>
      </c>
      <c r="J68" s="174" t="s">
        <v>2843</v>
      </c>
      <c r="K68" s="83">
        <v>200.0</v>
      </c>
      <c r="L68" s="522" t="s">
        <v>2774</v>
      </c>
      <c r="M68" s="83">
        <v>200.0</v>
      </c>
      <c r="N68" s="100" t="s">
        <v>2741</v>
      </c>
      <c r="O68" s="101"/>
      <c r="P68" s="35"/>
      <c r="Q68" s="83">
        <v>500.0</v>
      </c>
      <c r="R68" s="118" t="s">
        <v>4957</v>
      </c>
      <c r="S68" s="83">
        <v>300.0</v>
      </c>
      <c r="T68" s="89" t="s">
        <v>3636</v>
      </c>
      <c r="U68" s="83">
        <v>200.0</v>
      </c>
      <c r="V68" s="174" t="s">
        <v>2779</v>
      </c>
      <c r="W68" s="83">
        <v>300.0</v>
      </c>
      <c r="X68" s="100" t="s">
        <v>2780</v>
      </c>
      <c r="Y68" s="83">
        <v>100.0</v>
      </c>
      <c r="Z68" s="118" t="s">
        <v>3017</v>
      </c>
      <c r="AA68" s="83">
        <v>200.0</v>
      </c>
      <c r="AB68" s="174" t="s">
        <v>2782</v>
      </c>
      <c r="AC68" s="83">
        <v>300.0</v>
      </c>
      <c r="AD68" s="100" t="s">
        <v>2783</v>
      </c>
      <c r="AE68" s="83">
        <v>200.0</v>
      </c>
      <c r="AF68" s="100" t="s">
        <v>2954</v>
      </c>
      <c r="AG68" s="35"/>
      <c r="AI68" s="97"/>
      <c r="AJ68" s="35"/>
      <c r="AK68" s="35"/>
      <c r="AL68" s="35"/>
      <c r="AM68" s="218"/>
      <c r="AN68" s="35"/>
      <c r="AO68" s="35"/>
      <c r="AQ68" s="35"/>
      <c r="AR68" s="35"/>
      <c r="AS68" s="101"/>
      <c r="AT68" s="35"/>
      <c r="AU68" s="83">
        <v>300.0</v>
      </c>
      <c r="AV68" s="100" t="s">
        <v>2790</v>
      </c>
      <c r="AW68" s="101"/>
      <c r="AX68" s="35"/>
      <c r="AY68" s="101"/>
      <c r="AZ68" s="111"/>
      <c r="BA68" s="101"/>
      <c r="BB68" s="35"/>
      <c r="BC68" s="83">
        <v>200.0</v>
      </c>
      <c r="BD68" s="500" t="s">
        <v>2791</v>
      </c>
      <c r="BE68" s="35"/>
      <c r="BF68" s="35"/>
      <c r="BG68" s="83">
        <v>100.0</v>
      </c>
      <c r="BH68" s="118" t="s">
        <v>7350</v>
      </c>
      <c r="BI68" s="101"/>
      <c r="BJ68" s="35"/>
      <c r="BK68" s="35"/>
      <c r="BL68" s="544"/>
      <c r="BM68" s="35"/>
    </row>
    <row r="69" ht="24.75" customHeight="1">
      <c r="A69" s="35"/>
      <c r="B69" s="21">
        <v>60.0</v>
      </c>
      <c r="C69" s="35"/>
      <c r="D69" s="35"/>
      <c r="E69" s="83">
        <v>100.0</v>
      </c>
      <c r="F69" s="100" t="s">
        <v>2906</v>
      </c>
      <c r="G69" s="83">
        <v>100.0</v>
      </c>
      <c r="H69" s="100" t="s">
        <v>3071</v>
      </c>
      <c r="I69" s="83">
        <v>200.0</v>
      </c>
      <c r="J69" s="174" t="s">
        <v>2875</v>
      </c>
      <c r="K69" s="83">
        <v>200.0</v>
      </c>
      <c r="L69" s="522" t="s">
        <v>2809</v>
      </c>
      <c r="M69" s="83">
        <v>200.0</v>
      </c>
      <c r="N69" s="100" t="s">
        <v>2775</v>
      </c>
      <c r="O69" s="101"/>
      <c r="P69" s="35"/>
      <c r="Q69" s="83">
        <v>500.0</v>
      </c>
      <c r="R69" s="118" t="s">
        <v>4966</v>
      </c>
      <c r="S69" s="83">
        <v>200.0</v>
      </c>
      <c r="T69" s="89" t="s">
        <v>3660</v>
      </c>
      <c r="U69" s="83">
        <v>200.0</v>
      </c>
      <c r="V69" s="174" t="s">
        <v>2814</v>
      </c>
      <c r="W69" s="83">
        <v>300.0</v>
      </c>
      <c r="X69" s="100" t="s">
        <v>2815</v>
      </c>
      <c r="Y69" s="83">
        <v>200.0</v>
      </c>
      <c r="Z69" s="118" t="s">
        <v>3048</v>
      </c>
      <c r="AA69" s="83">
        <v>100.0</v>
      </c>
      <c r="AB69" s="158" t="s">
        <v>2817</v>
      </c>
      <c r="AC69" s="83">
        <v>600.0</v>
      </c>
      <c r="AD69" s="100" t="s">
        <v>2818</v>
      </c>
      <c r="AE69" s="83">
        <v>300.0</v>
      </c>
      <c r="AF69" s="100" t="s">
        <v>3213</v>
      </c>
      <c r="AG69" s="35"/>
      <c r="AI69" s="97"/>
      <c r="AJ69" s="35"/>
      <c r="AK69" s="35"/>
      <c r="AL69" s="35"/>
      <c r="AM69" s="218"/>
      <c r="AN69" s="35"/>
      <c r="AO69" s="35"/>
      <c r="AQ69" s="35"/>
      <c r="AR69" s="35"/>
      <c r="AS69" s="101"/>
      <c r="AT69" s="35"/>
      <c r="AU69" s="83">
        <v>300.0</v>
      </c>
      <c r="AV69" s="100" t="s">
        <v>2824</v>
      </c>
      <c r="AW69" s="101"/>
      <c r="AX69" s="35"/>
      <c r="AY69" s="101"/>
      <c r="AZ69" s="111"/>
      <c r="BA69" s="101"/>
      <c r="BB69" s="35"/>
      <c r="BC69" s="83">
        <v>200.0</v>
      </c>
      <c r="BD69" s="500" t="s">
        <v>2825</v>
      </c>
      <c r="BE69" s="35"/>
      <c r="BF69" s="35"/>
      <c r="BG69" s="83">
        <v>100.0</v>
      </c>
      <c r="BH69" s="118" t="s">
        <v>3675</v>
      </c>
      <c r="BI69" s="101"/>
      <c r="BJ69" s="35"/>
      <c r="BK69" s="35"/>
      <c r="BL69" s="544"/>
      <c r="BM69" s="35"/>
    </row>
    <row r="70" ht="24.75" customHeight="1">
      <c r="A70" s="35"/>
      <c r="B70" s="21">
        <v>61.0</v>
      </c>
      <c r="C70" s="35"/>
      <c r="D70" s="35"/>
      <c r="E70" s="83">
        <v>100.0</v>
      </c>
      <c r="F70" s="100" t="s">
        <v>2941</v>
      </c>
      <c r="G70" s="83">
        <v>100.0</v>
      </c>
      <c r="H70" s="100" t="s">
        <v>3169</v>
      </c>
      <c r="I70" s="83">
        <v>300.0</v>
      </c>
      <c r="J70" s="174" t="s">
        <v>2908</v>
      </c>
      <c r="K70" s="83">
        <v>200.0</v>
      </c>
      <c r="L70" s="522" t="s">
        <v>2844</v>
      </c>
      <c r="M70" s="83">
        <v>200.0</v>
      </c>
      <c r="N70" s="100" t="s">
        <v>2810</v>
      </c>
      <c r="O70" s="101"/>
      <c r="P70" s="35"/>
      <c r="Q70" s="83">
        <v>400.0</v>
      </c>
      <c r="R70" s="118" t="s">
        <v>4976</v>
      </c>
      <c r="S70" s="83">
        <v>300.0</v>
      </c>
      <c r="T70" s="89" t="s">
        <v>3685</v>
      </c>
      <c r="U70" s="83">
        <v>100.0</v>
      </c>
      <c r="V70" s="100" t="s">
        <v>2848</v>
      </c>
      <c r="W70" s="83">
        <v>500.0</v>
      </c>
      <c r="X70" s="100" t="s">
        <v>2849</v>
      </c>
      <c r="Y70" s="83">
        <v>200.0</v>
      </c>
      <c r="Z70" s="100" t="s">
        <v>3113</v>
      </c>
      <c r="AA70" s="83">
        <v>100.0</v>
      </c>
      <c r="AB70" s="174" t="s">
        <v>2851</v>
      </c>
      <c r="AC70" s="83">
        <v>200.0</v>
      </c>
      <c r="AD70" s="100" t="s">
        <v>2852</v>
      </c>
      <c r="AE70" s="83">
        <v>200.0</v>
      </c>
      <c r="AF70" s="100" t="s">
        <v>2069</v>
      </c>
      <c r="AG70" s="35"/>
      <c r="AI70" s="97"/>
      <c r="AJ70" s="35"/>
      <c r="AK70" s="35"/>
      <c r="AL70" s="35"/>
      <c r="AM70" s="218"/>
      <c r="AN70" s="35"/>
      <c r="AO70" s="35"/>
      <c r="AP70" s="35"/>
      <c r="AQ70" s="35"/>
      <c r="AR70" s="35"/>
      <c r="AS70" s="101"/>
      <c r="AT70" s="35"/>
      <c r="AU70" s="83">
        <v>200.0</v>
      </c>
      <c r="AV70" s="100" t="s">
        <v>2857</v>
      </c>
      <c r="AW70" s="101"/>
      <c r="AX70" s="35"/>
      <c r="AY70" s="101"/>
      <c r="AZ70" s="111"/>
      <c r="BA70" s="101"/>
      <c r="BB70" s="35"/>
      <c r="BC70" s="83">
        <v>200.0</v>
      </c>
      <c r="BD70" s="500" t="s">
        <v>2858</v>
      </c>
      <c r="BE70" s="35"/>
      <c r="BF70" s="35"/>
      <c r="BG70" s="83">
        <v>300.0</v>
      </c>
      <c r="BH70" s="118" t="s">
        <v>7351</v>
      </c>
      <c r="BI70" s="101"/>
      <c r="BJ70" s="35"/>
      <c r="BK70" s="35"/>
      <c r="BL70" s="544"/>
      <c r="BM70" s="35"/>
    </row>
    <row r="71" ht="24.75" customHeight="1">
      <c r="A71" s="35"/>
      <c r="B71" s="21">
        <v>62.0</v>
      </c>
      <c r="C71" s="35"/>
      <c r="D71" s="35"/>
      <c r="E71" s="83">
        <v>100.0</v>
      </c>
      <c r="F71" s="100" t="s">
        <v>2973</v>
      </c>
      <c r="G71" s="83">
        <v>50.0</v>
      </c>
      <c r="H71" s="100" t="s">
        <v>3201</v>
      </c>
      <c r="I71" s="83">
        <v>100.0</v>
      </c>
      <c r="J71" s="174" t="s">
        <v>2943</v>
      </c>
      <c r="K71" s="83">
        <v>300.0</v>
      </c>
      <c r="L71" s="522" t="s">
        <v>2876</v>
      </c>
      <c r="M71" s="83">
        <v>200.0</v>
      </c>
      <c r="N71" s="100" t="s">
        <v>2845</v>
      </c>
      <c r="O71" s="101"/>
      <c r="P71" s="35"/>
      <c r="Q71" s="83">
        <v>500.0</v>
      </c>
      <c r="R71" s="118" t="s">
        <v>4986</v>
      </c>
      <c r="S71" s="83">
        <v>300.0</v>
      </c>
      <c r="T71" s="89" t="s">
        <v>3708</v>
      </c>
      <c r="U71" s="83">
        <v>200.0</v>
      </c>
      <c r="V71" s="100" t="s">
        <v>2880</v>
      </c>
      <c r="W71" s="83">
        <v>300.0</v>
      </c>
      <c r="X71" s="100" t="s">
        <v>2881</v>
      </c>
      <c r="Y71" s="83">
        <v>300.0</v>
      </c>
      <c r="Z71" s="100" t="s">
        <v>3146</v>
      </c>
      <c r="AA71" s="83">
        <v>200.0</v>
      </c>
      <c r="AB71" s="174" t="s">
        <v>2883</v>
      </c>
      <c r="AC71" s="83">
        <v>300.0</v>
      </c>
      <c r="AD71" s="100" t="s">
        <v>2884</v>
      </c>
      <c r="AE71" s="83">
        <v>200.0</v>
      </c>
      <c r="AF71" s="100" t="s">
        <v>532</v>
      </c>
      <c r="AG71" s="35"/>
      <c r="AH71" s="201"/>
      <c r="AI71" s="97"/>
      <c r="AJ71" s="35"/>
      <c r="AK71" s="35"/>
      <c r="AL71" s="35"/>
      <c r="AM71" s="218"/>
      <c r="AN71" s="35"/>
      <c r="AO71" s="35"/>
      <c r="AP71" s="35"/>
      <c r="AQ71" s="35"/>
      <c r="AR71" s="35"/>
      <c r="AS71" s="101"/>
      <c r="AT71" s="35"/>
      <c r="AU71" s="83">
        <v>200.0</v>
      </c>
      <c r="AV71" s="100" t="s">
        <v>2890</v>
      </c>
      <c r="AW71" s="101"/>
      <c r="AX71" s="35"/>
      <c r="AY71" s="101"/>
      <c r="AZ71" s="111"/>
      <c r="BA71" s="101"/>
      <c r="BB71" s="35"/>
      <c r="BC71" s="83">
        <v>200.0</v>
      </c>
      <c r="BD71" s="491" t="s">
        <v>2891</v>
      </c>
      <c r="BE71" s="35"/>
      <c r="BF71" s="35"/>
      <c r="BG71" s="83">
        <v>600.0</v>
      </c>
      <c r="BH71" s="118" t="s">
        <v>3819</v>
      </c>
      <c r="BI71" s="101"/>
      <c r="BJ71" s="35"/>
      <c r="BK71" s="35"/>
      <c r="BL71" s="544"/>
      <c r="BM71" s="35"/>
    </row>
    <row r="72" ht="24.75" customHeight="1">
      <c r="A72" s="35"/>
      <c r="B72" s="21">
        <v>63.0</v>
      </c>
      <c r="C72" s="35"/>
      <c r="D72" s="35"/>
      <c r="E72" s="83">
        <v>500.0</v>
      </c>
      <c r="F72" s="100" t="s">
        <v>3007</v>
      </c>
      <c r="G72" s="83">
        <v>100.0</v>
      </c>
      <c r="H72" s="100" t="s">
        <v>3234</v>
      </c>
      <c r="I72" s="83">
        <v>200.0</v>
      </c>
      <c r="J72" s="174" t="s">
        <v>2975</v>
      </c>
      <c r="K72" s="83">
        <v>300.0</v>
      </c>
      <c r="L72" s="522" t="s">
        <v>2909</v>
      </c>
      <c r="M72" s="83">
        <v>200.0</v>
      </c>
      <c r="N72" s="100" t="s">
        <v>2877</v>
      </c>
      <c r="O72" s="101"/>
      <c r="P72" s="35"/>
      <c r="Q72" s="83">
        <v>400.0</v>
      </c>
      <c r="R72" s="118" t="s">
        <v>4995</v>
      </c>
      <c r="S72" s="83">
        <v>200.0</v>
      </c>
      <c r="T72" s="89" t="s">
        <v>3755</v>
      </c>
      <c r="U72" s="83">
        <v>100.0</v>
      </c>
      <c r="V72" s="100" t="s">
        <v>2914</v>
      </c>
      <c r="W72" s="83">
        <v>300.0</v>
      </c>
      <c r="X72" s="100" t="s">
        <v>2915</v>
      </c>
      <c r="Y72" s="83">
        <v>200.0</v>
      </c>
      <c r="Z72" s="118" t="s">
        <v>3178</v>
      </c>
      <c r="AA72" s="83">
        <v>100.0</v>
      </c>
      <c r="AB72" s="174" t="s">
        <v>2917</v>
      </c>
      <c r="AC72" s="83">
        <v>400.0</v>
      </c>
      <c r="AD72" s="100" t="s">
        <v>2918</v>
      </c>
      <c r="AE72" s="83">
        <v>300.0</v>
      </c>
      <c r="AF72" s="100" t="s">
        <v>786</v>
      </c>
      <c r="AG72" s="35"/>
      <c r="AI72" s="97"/>
      <c r="AJ72" s="35"/>
      <c r="AK72" s="35"/>
      <c r="AL72" s="35"/>
      <c r="AM72" s="218"/>
      <c r="AN72" s="35"/>
      <c r="AO72" s="35"/>
      <c r="AP72" s="35"/>
      <c r="AQ72" s="35"/>
      <c r="AR72" s="35"/>
      <c r="AS72" s="101"/>
      <c r="AT72" s="35"/>
      <c r="AU72" s="83">
        <v>200.0</v>
      </c>
      <c r="AV72" s="100" t="s">
        <v>2925</v>
      </c>
      <c r="AW72" s="101"/>
      <c r="AX72" s="35"/>
      <c r="AY72" s="101"/>
      <c r="AZ72" s="111"/>
      <c r="BA72" s="101"/>
      <c r="BB72" s="35"/>
      <c r="BC72" s="83">
        <v>200.0</v>
      </c>
      <c r="BD72" s="491" t="s">
        <v>2926</v>
      </c>
      <c r="BE72" s="35"/>
      <c r="BF72" s="35"/>
      <c r="BG72" s="83">
        <v>600.0</v>
      </c>
      <c r="BH72" s="118" t="s">
        <v>3843</v>
      </c>
      <c r="BI72" s="101"/>
      <c r="BJ72" s="35"/>
      <c r="BK72" s="35"/>
      <c r="BL72" s="544"/>
      <c r="BM72" s="35"/>
    </row>
    <row r="73" ht="24.75" customHeight="1">
      <c r="A73" s="35"/>
      <c r="B73" s="21">
        <v>64.0</v>
      </c>
      <c r="C73" s="35"/>
      <c r="D73" s="35"/>
      <c r="E73" s="83">
        <v>100.0</v>
      </c>
      <c r="F73" s="100" t="s">
        <v>3039</v>
      </c>
      <c r="G73" s="83">
        <v>100.0</v>
      </c>
      <c r="H73" s="100" t="s">
        <v>3264</v>
      </c>
      <c r="I73" s="83">
        <v>100.0</v>
      </c>
      <c r="J73" s="174" t="s">
        <v>3009</v>
      </c>
      <c r="K73" s="83">
        <v>200.0</v>
      </c>
      <c r="L73" s="522" t="s">
        <v>2944</v>
      </c>
      <c r="M73" s="83">
        <v>200.0</v>
      </c>
      <c r="N73" s="100" t="s">
        <v>2910</v>
      </c>
      <c r="O73" s="101"/>
      <c r="P73" s="35"/>
      <c r="Q73" s="83">
        <v>400.0</v>
      </c>
      <c r="R73" s="118" t="s">
        <v>5004</v>
      </c>
      <c r="S73" s="83">
        <v>200.0</v>
      </c>
      <c r="T73" s="89" t="s">
        <v>3778</v>
      </c>
      <c r="U73" s="83">
        <v>100.0</v>
      </c>
      <c r="V73" s="100" t="s">
        <v>2949</v>
      </c>
      <c r="W73" s="83">
        <v>300.0</v>
      </c>
      <c r="X73" s="100" t="s">
        <v>2950</v>
      </c>
      <c r="Y73" s="83">
        <v>200.0</v>
      </c>
      <c r="Z73" s="100" t="s">
        <v>7316</v>
      </c>
      <c r="AA73" s="83">
        <v>300.0</v>
      </c>
      <c r="AB73" s="158" t="s">
        <v>2952</v>
      </c>
      <c r="AC73" s="83">
        <v>500.0</v>
      </c>
      <c r="AD73" s="100" t="s">
        <v>2953</v>
      </c>
      <c r="AE73" s="83">
        <v>50.0</v>
      </c>
      <c r="AF73" s="100" t="s">
        <v>736</v>
      </c>
      <c r="AG73" s="35"/>
      <c r="AH73" s="203"/>
      <c r="AI73" s="35"/>
      <c r="AJ73" s="35"/>
      <c r="AK73" s="35"/>
      <c r="AL73" s="35"/>
      <c r="AM73" s="218"/>
      <c r="AN73" s="35"/>
      <c r="AO73" s="35"/>
      <c r="AP73" s="35"/>
      <c r="AQ73" s="35"/>
      <c r="AR73" s="35"/>
      <c r="AS73" s="101"/>
      <c r="AT73" s="35"/>
      <c r="AU73" s="83">
        <v>200.0</v>
      </c>
      <c r="AV73" s="100" t="s">
        <v>2959</v>
      </c>
      <c r="AW73" s="101"/>
      <c r="AX73" s="35"/>
      <c r="AY73" s="101"/>
      <c r="AZ73" s="111"/>
      <c r="BA73" s="101"/>
      <c r="BB73" s="35"/>
      <c r="BC73" s="83">
        <v>200.0</v>
      </c>
      <c r="BD73" s="491" t="s">
        <v>2960</v>
      </c>
      <c r="BE73" s="35"/>
      <c r="BF73" s="35"/>
      <c r="BG73" s="83">
        <v>600.0</v>
      </c>
      <c r="BH73" s="118" t="s">
        <v>3864</v>
      </c>
      <c r="BI73" s="101"/>
      <c r="BJ73" s="35"/>
      <c r="BK73" s="35"/>
      <c r="BL73" s="218"/>
      <c r="BM73" s="35"/>
    </row>
    <row r="74" ht="24.75" customHeight="1">
      <c r="A74" s="35"/>
      <c r="B74" s="21">
        <v>65.0</v>
      </c>
      <c r="C74" s="35"/>
      <c r="D74" s="35"/>
      <c r="E74" s="83">
        <v>50.0</v>
      </c>
      <c r="F74" s="100" t="s">
        <v>3070</v>
      </c>
      <c r="G74" s="83">
        <v>100.0</v>
      </c>
      <c r="H74" s="118" t="s">
        <v>3292</v>
      </c>
      <c r="I74" s="83">
        <v>300.0</v>
      </c>
      <c r="J74" s="174" t="s">
        <v>3041</v>
      </c>
      <c r="K74" s="83">
        <v>300.0</v>
      </c>
      <c r="L74" s="522" t="s">
        <v>2976</v>
      </c>
      <c r="M74" s="83">
        <v>200.0</v>
      </c>
      <c r="N74" s="100" t="s">
        <v>2945</v>
      </c>
      <c r="O74" s="101"/>
      <c r="P74" s="35"/>
      <c r="Q74" s="83">
        <v>600.0</v>
      </c>
      <c r="R74" s="118" t="s">
        <v>5014</v>
      </c>
      <c r="S74" s="83">
        <v>100.0</v>
      </c>
      <c r="T74" s="89" t="s">
        <v>3803</v>
      </c>
      <c r="U74" s="83">
        <v>200.0</v>
      </c>
      <c r="V74" s="100" t="s">
        <v>2982</v>
      </c>
      <c r="W74" s="83">
        <v>300.0</v>
      </c>
      <c r="X74" s="100" t="s">
        <v>2983</v>
      </c>
      <c r="Y74" s="83">
        <v>200.0</v>
      </c>
      <c r="Z74" s="100" t="s">
        <v>3210</v>
      </c>
      <c r="AA74" s="83">
        <v>100.0</v>
      </c>
      <c r="AB74" s="174" t="s">
        <v>2985</v>
      </c>
      <c r="AC74" s="83">
        <v>300.0</v>
      </c>
      <c r="AD74" s="100" t="s">
        <v>2986</v>
      </c>
      <c r="AE74" s="83">
        <v>200.0</v>
      </c>
      <c r="AF74" s="118" t="s">
        <v>2276</v>
      </c>
      <c r="AG74" s="35"/>
      <c r="AI74" s="35"/>
      <c r="AJ74" s="35"/>
      <c r="AK74" s="35"/>
      <c r="AL74" s="35"/>
      <c r="AM74" s="218"/>
      <c r="AN74" s="35"/>
      <c r="AO74" s="35"/>
      <c r="AP74" s="35"/>
      <c r="AQ74" s="35"/>
      <c r="AR74" s="35"/>
      <c r="AS74" s="101"/>
      <c r="AT74" s="35"/>
      <c r="AU74" s="83">
        <v>300.0</v>
      </c>
      <c r="AV74" s="100" t="s">
        <v>2992</v>
      </c>
      <c r="AW74" s="101"/>
      <c r="AX74" s="35"/>
      <c r="AY74" s="101"/>
      <c r="AZ74" s="111"/>
      <c r="BA74" s="101"/>
      <c r="BB74" s="35"/>
      <c r="BC74" s="83">
        <v>200.0</v>
      </c>
      <c r="BD74" s="491" t="s">
        <v>2993</v>
      </c>
      <c r="BE74" s="35"/>
      <c r="BF74" s="35"/>
      <c r="BG74" s="83">
        <v>600.0</v>
      </c>
      <c r="BH74" s="118" t="s">
        <v>3886</v>
      </c>
      <c r="BI74" s="35"/>
      <c r="BJ74" s="35"/>
      <c r="BK74" s="35"/>
      <c r="BL74" s="35"/>
      <c r="BM74" s="35"/>
    </row>
    <row r="75" ht="24.75" customHeight="1">
      <c r="A75" s="35"/>
      <c r="B75" s="21">
        <v>66.0</v>
      </c>
      <c r="C75" s="35"/>
      <c r="D75" s="35"/>
      <c r="E75" s="83">
        <v>50.0</v>
      </c>
      <c r="F75" s="100" t="s">
        <v>3103</v>
      </c>
      <c r="G75" s="83">
        <v>300.0</v>
      </c>
      <c r="H75" s="100" t="s">
        <v>3320</v>
      </c>
      <c r="I75" s="83">
        <v>50.0</v>
      </c>
      <c r="J75" s="174" t="s">
        <v>3105</v>
      </c>
      <c r="K75" s="83">
        <v>400.0</v>
      </c>
      <c r="L75" s="522" t="s">
        <v>3010</v>
      </c>
      <c r="M75" s="83">
        <v>200.0</v>
      </c>
      <c r="N75" s="100" t="s">
        <v>2977</v>
      </c>
      <c r="O75" s="101"/>
      <c r="P75" s="35"/>
      <c r="Q75" s="83">
        <v>600.0</v>
      </c>
      <c r="R75" s="118" t="s">
        <v>5024</v>
      </c>
      <c r="S75" s="83">
        <v>200.0</v>
      </c>
      <c r="T75" s="89" t="s">
        <v>3827</v>
      </c>
      <c r="U75" s="83">
        <v>200.0</v>
      </c>
      <c r="V75" s="100" t="s">
        <v>3015</v>
      </c>
      <c r="W75" s="83">
        <v>300.0</v>
      </c>
      <c r="X75" s="100" t="s">
        <v>3016</v>
      </c>
      <c r="Y75" s="83">
        <v>100.0</v>
      </c>
      <c r="Z75" s="100" t="s">
        <v>3243</v>
      </c>
      <c r="AA75" s="83">
        <v>100.0</v>
      </c>
      <c r="AB75" s="158" t="s">
        <v>3018</v>
      </c>
      <c r="AC75" s="83">
        <v>200.0</v>
      </c>
      <c r="AD75" s="100" t="s">
        <v>3019</v>
      </c>
      <c r="AE75" s="83">
        <v>100.0</v>
      </c>
      <c r="AF75" s="100" t="s">
        <v>3116</v>
      </c>
      <c r="AG75" s="35"/>
      <c r="AI75" s="35"/>
      <c r="AJ75" s="35"/>
      <c r="AK75" s="35"/>
      <c r="AL75" s="35"/>
      <c r="AM75" s="218"/>
      <c r="AN75" s="35"/>
      <c r="AO75" s="35"/>
      <c r="AP75" s="35"/>
      <c r="AQ75" s="35"/>
      <c r="AR75" s="35"/>
      <c r="AS75" s="101"/>
      <c r="AT75" s="35"/>
      <c r="AU75" s="83">
        <v>200.0</v>
      </c>
      <c r="AV75" s="100" t="s">
        <v>3025</v>
      </c>
      <c r="AW75" s="101"/>
      <c r="AX75" s="35"/>
      <c r="AY75" s="101"/>
      <c r="AZ75" s="111"/>
      <c r="BA75" s="101"/>
      <c r="BB75" s="35"/>
      <c r="BC75" s="83">
        <v>200.0</v>
      </c>
      <c r="BD75" s="491" t="s">
        <v>3026</v>
      </c>
      <c r="BE75" s="35"/>
      <c r="BF75" s="35"/>
      <c r="BG75" s="83">
        <v>600.0</v>
      </c>
      <c r="BH75" s="118" t="s">
        <v>3906</v>
      </c>
      <c r="BI75" s="35"/>
      <c r="BJ75" s="35"/>
      <c r="BK75" s="35"/>
      <c r="BL75" s="35"/>
      <c r="BM75" s="35"/>
    </row>
    <row r="76" ht="24.75" customHeight="1">
      <c r="A76" s="35"/>
      <c r="B76" s="21">
        <v>67.0</v>
      </c>
      <c r="C76" s="35"/>
      <c r="D76" s="35"/>
      <c r="E76" s="83">
        <v>300.0</v>
      </c>
      <c r="F76" s="100" t="s">
        <v>3136</v>
      </c>
      <c r="G76" s="83">
        <v>50.0</v>
      </c>
      <c r="H76" s="100" t="s">
        <v>3348</v>
      </c>
      <c r="I76" s="83">
        <v>200.0</v>
      </c>
      <c r="J76" s="174" t="s">
        <v>3138</v>
      </c>
      <c r="K76" s="83">
        <v>200.0</v>
      </c>
      <c r="L76" s="522" t="s">
        <v>3042</v>
      </c>
      <c r="M76" s="83">
        <v>200.0</v>
      </c>
      <c r="N76" s="100" t="s">
        <v>3011</v>
      </c>
      <c r="O76" s="101"/>
      <c r="P76" s="35"/>
      <c r="Q76" s="83">
        <v>600.0</v>
      </c>
      <c r="R76" s="118" t="s">
        <v>5033</v>
      </c>
      <c r="S76" s="83">
        <v>200.0</v>
      </c>
      <c r="T76" s="89" t="s">
        <v>3850</v>
      </c>
      <c r="U76" s="83">
        <v>300.0</v>
      </c>
      <c r="V76" s="174" t="s">
        <v>3046</v>
      </c>
      <c r="W76" s="83">
        <v>300.0</v>
      </c>
      <c r="X76" s="100" t="s">
        <v>3047</v>
      </c>
      <c r="Y76" s="83">
        <v>300.0</v>
      </c>
      <c r="Z76" s="118" t="s">
        <v>3300</v>
      </c>
      <c r="AA76" s="83">
        <v>200.0</v>
      </c>
      <c r="AB76" s="174" t="s">
        <v>3049</v>
      </c>
      <c r="AC76" s="83">
        <v>100.0</v>
      </c>
      <c r="AD76" s="100" t="s">
        <v>3050</v>
      </c>
      <c r="AE76" s="83">
        <v>100.0</v>
      </c>
      <c r="AF76" s="100" t="s">
        <v>3181</v>
      </c>
      <c r="AG76" s="35"/>
      <c r="AI76" s="35"/>
      <c r="AJ76" s="35"/>
      <c r="AK76" s="35"/>
      <c r="AL76" s="35"/>
      <c r="AM76" s="218"/>
      <c r="AN76" s="35"/>
      <c r="AO76" s="35"/>
      <c r="AP76" s="35"/>
      <c r="AQ76" s="35"/>
      <c r="AR76" s="35"/>
      <c r="AS76" s="101"/>
      <c r="AT76" s="35"/>
      <c r="AU76" s="83">
        <v>300.0</v>
      </c>
      <c r="AV76" s="100" t="s">
        <v>3055</v>
      </c>
      <c r="AW76" s="101"/>
      <c r="AX76" s="35"/>
      <c r="AY76" s="101"/>
      <c r="AZ76" s="111"/>
      <c r="BA76" s="101"/>
      <c r="BB76" s="35"/>
      <c r="BC76" s="83">
        <v>200.0</v>
      </c>
      <c r="BD76" s="491" t="s">
        <v>3056</v>
      </c>
      <c r="BE76" s="35"/>
      <c r="BF76" s="35"/>
      <c r="BG76" s="83">
        <v>800.0</v>
      </c>
      <c r="BH76" s="118" t="s">
        <v>3928</v>
      </c>
      <c r="BI76" s="35"/>
      <c r="BJ76" s="35"/>
      <c r="BK76" s="35"/>
      <c r="BL76" s="35"/>
      <c r="BM76" s="35"/>
    </row>
    <row r="77" ht="24.75" customHeight="1">
      <c r="A77" s="35"/>
      <c r="B77" s="21">
        <v>68.0</v>
      </c>
      <c r="C77" s="35"/>
      <c r="D77" s="35"/>
      <c r="E77" s="83">
        <v>300.0</v>
      </c>
      <c r="F77" s="100" t="s">
        <v>3168</v>
      </c>
      <c r="G77" s="83">
        <v>200.0</v>
      </c>
      <c r="H77" s="100" t="s">
        <v>3430</v>
      </c>
      <c r="I77" s="83">
        <v>300.0</v>
      </c>
      <c r="J77" s="174" t="s">
        <v>3170</v>
      </c>
      <c r="K77" s="83">
        <v>400.0</v>
      </c>
      <c r="L77" s="522" t="s">
        <v>3106</v>
      </c>
      <c r="M77" s="83">
        <v>200.0</v>
      </c>
      <c r="N77" s="100" t="s">
        <v>3043</v>
      </c>
      <c r="O77" s="101"/>
      <c r="P77" s="35"/>
      <c r="Q77" s="83">
        <v>600.0</v>
      </c>
      <c r="R77" s="118" t="s">
        <v>5043</v>
      </c>
      <c r="S77" s="83">
        <v>300.0</v>
      </c>
      <c r="T77" s="89" t="s">
        <v>3870</v>
      </c>
      <c r="U77" s="83">
        <v>200.0</v>
      </c>
      <c r="V77" s="174" t="s">
        <v>3078</v>
      </c>
      <c r="W77" s="83">
        <v>300.0</v>
      </c>
      <c r="X77" s="100" t="s">
        <v>3079</v>
      </c>
      <c r="Y77" s="83">
        <v>300.0</v>
      </c>
      <c r="Z77" s="100" t="s">
        <v>3328</v>
      </c>
      <c r="AA77" s="83">
        <v>200.0</v>
      </c>
      <c r="AB77" s="174" t="s">
        <v>3081</v>
      </c>
      <c r="AC77" s="83">
        <v>100.0</v>
      </c>
      <c r="AD77" s="100" t="s">
        <v>3082</v>
      </c>
      <c r="AE77" s="83">
        <v>100.0</v>
      </c>
      <c r="AF77" s="100" t="s">
        <v>887</v>
      </c>
      <c r="AG77" s="35"/>
      <c r="AI77" s="35"/>
      <c r="AJ77" s="35"/>
      <c r="AK77" s="35"/>
      <c r="AL77" s="35"/>
      <c r="AM77" s="218"/>
      <c r="AN77" s="35"/>
      <c r="AO77" s="35"/>
      <c r="AP77" s="35"/>
      <c r="AQ77" s="35"/>
      <c r="AR77" s="35"/>
      <c r="AS77" s="101"/>
      <c r="AT77" s="35"/>
      <c r="AU77" s="83">
        <v>300.0</v>
      </c>
      <c r="AV77" s="100" t="s">
        <v>3088</v>
      </c>
      <c r="AW77" s="101"/>
      <c r="AX77" s="35"/>
      <c r="AY77" s="101"/>
      <c r="AZ77" s="111"/>
      <c r="BA77" s="101"/>
      <c r="BB77" s="35"/>
      <c r="BC77" s="83">
        <v>200.0</v>
      </c>
      <c r="BD77" s="491" t="s">
        <v>3089</v>
      </c>
      <c r="BE77" s="35"/>
      <c r="BF77" s="35"/>
      <c r="BG77" s="83">
        <v>400.0</v>
      </c>
      <c r="BH77" s="118" t="s">
        <v>3948</v>
      </c>
      <c r="BI77" s="35"/>
      <c r="BJ77" s="35"/>
      <c r="BK77" s="35"/>
      <c r="BL77" s="35"/>
      <c r="BM77" s="35"/>
    </row>
    <row r="78" ht="24.75" customHeight="1">
      <c r="A78" s="35"/>
      <c r="B78" s="21">
        <v>69.0</v>
      </c>
      <c r="C78" s="35"/>
      <c r="D78" s="35"/>
      <c r="E78" s="83">
        <v>200.0</v>
      </c>
      <c r="F78" s="100" t="s">
        <v>3200</v>
      </c>
      <c r="G78" s="83">
        <v>100.0</v>
      </c>
      <c r="H78" s="118" t="s">
        <v>2529</v>
      </c>
      <c r="I78" s="83">
        <v>50.0</v>
      </c>
      <c r="J78" s="174" t="s">
        <v>3202</v>
      </c>
      <c r="K78" s="83">
        <v>300.0</v>
      </c>
      <c r="L78" s="522" t="s">
        <v>3139</v>
      </c>
      <c r="M78" s="83">
        <v>200.0</v>
      </c>
      <c r="N78" s="100" t="s">
        <v>3074</v>
      </c>
      <c r="O78" s="101"/>
      <c r="P78" s="35"/>
      <c r="Q78" s="142">
        <v>600.0</v>
      </c>
      <c r="R78" s="143" t="s">
        <v>5053</v>
      </c>
      <c r="S78" s="83">
        <v>200.0</v>
      </c>
      <c r="T78" s="89" t="s">
        <v>3892</v>
      </c>
      <c r="U78" s="83">
        <v>300.0</v>
      </c>
      <c r="V78" s="174" t="s">
        <v>3111</v>
      </c>
      <c r="W78" s="83">
        <v>300.0</v>
      </c>
      <c r="X78" s="100" t="s">
        <v>3112</v>
      </c>
      <c r="Y78" s="83">
        <v>300.0</v>
      </c>
      <c r="Z78" s="118" t="s">
        <v>3357</v>
      </c>
      <c r="AA78" s="83">
        <v>200.0</v>
      </c>
      <c r="AB78" s="174" t="s">
        <v>3114</v>
      </c>
      <c r="AC78" s="83">
        <v>500.0</v>
      </c>
      <c r="AD78" s="100" t="s">
        <v>3115</v>
      </c>
      <c r="AE78" s="142">
        <v>200.0</v>
      </c>
      <c r="AF78" s="524" t="s">
        <v>7352</v>
      </c>
      <c r="AG78" s="35"/>
      <c r="AI78" s="35"/>
      <c r="AJ78" s="35"/>
      <c r="AK78" s="35"/>
      <c r="AL78" s="35"/>
      <c r="AM78" s="218"/>
      <c r="AN78" s="35"/>
      <c r="AO78" s="35"/>
      <c r="AP78" s="35"/>
      <c r="AQ78" s="35"/>
      <c r="AR78" s="35"/>
      <c r="AS78" s="101"/>
      <c r="AT78" s="35"/>
      <c r="AU78" s="83">
        <v>200.0</v>
      </c>
      <c r="AV78" s="100" t="s">
        <v>3121</v>
      </c>
      <c r="AW78" s="101"/>
      <c r="AX78" s="35"/>
      <c r="AY78" s="101"/>
      <c r="AZ78" s="111"/>
      <c r="BA78" s="101"/>
      <c r="BB78" s="35"/>
      <c r="BC78" s="83">
        <v>200.0</v>
      </c>
      <c r="BD78" s="491" t="s">
        <v>3122</v>
      </c>
      <c r="BE78" s="35"/>
      <c r="BF78" s="35"/>
      <c r="BG78" s="83">
        <v>50.0</v>
      </c>
      <c r="BH78" s="118" t="s">
        <v>3969</v>
      </c>
      <c r="BI78" s="35"/>
      <c r="BJ78" s="35"/>
      <c r="BK78" s="35"/>
      <c r="BL78" s="35"/>
      <c r="BM78" s="35"/>
    </row>
    <row r="79" ht="24.75" customHeight="1">
      <c r="A79" s="35"/>
      <c r="B79" s="21">
        <v>70.0</v>
      </c>
      <c r="C79" s="35"/>
      <c r="D79" s="35"/>
      <c r="E79" s="83">
        <v>200.0</v>
      </c>
      <c r="F79" s="100" t="s">
        <v>3233</v>
      </c>
      <c r="G79" s="83">
        <v>50.0</v>
      </c>
      <c r="H79" s="118" t="s">
        <v>3457</v>
      </c>
      <c r="I79" s="83">
        <v>300.0</v>
      </c>
      <c r="J79" s="174" t="s">
        <v>3235</v>
      </c>
      <c r="K79" s="83">
        <v>300.0</v>
      </c>
      <c r="L79" s="522" t="s">
        <v>3171</v>
      </c>
      <c r="M79" s="83">
        <v>200.0</v>
      </c>
      <c r="N79" s="100" t="s">
        <v>3107</v>
      </c>
      <c r="O79" s="101"/>
      <c r="P79" s="35"/>
      <c r="Q79" s="101"/>
      <c r="R79" s="111"/>
      <c r="S79" s="83">
        <v>200.0</v>
      </c>
      <c r="T79" s="89" t="s">
        <v>3912</v>
      </c>
      <c r="U79" s="83">
        <v>200.0</v>
      </c>
      <c r="V79" s="174" t="s">
        <v>3144</v>
      </c>
      <c r="W79" s="83">
        <v>300.0</v>
      </c>
      <c r="X79" s="100" t="s">
        <v>3145</v>
      </c>
      <c r="Y79" s="83">
        <v>200.0</v>
      </c>
      <c r="Z79" s="118" t="s">
        <v>3384</v>
      </c>
      <c r="AA79" s="83">
        <v>300.0</v>
      </c>
      <c r="AB79" s="174" t="s">
        <v>3147</v>
      </c>
      <c r="AC79" s="83">
        <v>300.0</v>
      </c>
      <c r="AD79" s="100" t="s">
        <v>3148</v>
      </c>
      <c r="AE79" s="101"/>
      <c r="AG79" s="35"/>
      <c r="AI79" s="35"/>
      <c r="AJ79" s="35"/>
      <c r="AK79" s="35"/>
      <c r="AL79" s="35"/>
      <c r="AM79" s="218"/>
      <c r="AN79" s="35"/>
      <c r="AO79" s="35"/>
      <c r="AP79" s="35"/>
      <c r="AQ79" s="35"/>
      <c r="AR79" s="35"/>
      <c r="AS79" s="101"/>
      <c r="AT79" s="35"/>
      <c r="AU79" s="83">
        <v>200.0</v>
      </c>
      <c r="AV79" s="100" t="s">
        <v>3154</v>
      </c>
      <c r="AW79" s="101"/>
      <c r="AX79" s="35"/>
      <c r="AY79" s="101"/>
      <c r="AZ79" s="111"/>
      <c r="BA79" s="35"/>
      <c r="BB79" s="35"/>
      <c r="BC79" s="83">
        <v>200.0</v>
      </c>
      <c r="BD79" s="491" t="s">
        <v>3155</v>
      </c>
      <c r="BE79" s="35"/>
      <c r="BF79" s="35"/>
      <c r="BG79" s="83">
        <v>500.0</v>
      </c>
      <c r="BH79" s="118" t="s">
        <v>4007</v>
      </c>
      <c r="BI79" s="35"/>
      <c r="BJ79" s="35"/>
      <c r="BK79" s="35"/>
      <c r="BL79" s="35"/>
      <c r="BM79" s="35"/>
    </row>
    <row r="80" ht="24.75" customHeight="1">
      <c r="A80" s="35"/>
      <c r="B80" s="21">
        <v>71.0</v>
      </c>
      <c r="C80" s="35"/>
      <c r="D80" s="35"/>
      <c r="E80" s="83">
        <v>50.0</v>
      </c>
      <c r="F80" s="100" t="s">
        <v>3263</v>
      </c>
      <c r="G80" s="83">
        <v>50.0</v>
      </c>
      <c r="H80" s="100" t="s">
        <v>3481</v>
      </c>
      <c r="I80" s="83">
        <v>400.0</v>
      </c>
      <c r="J80" s="174" t="s">
        <v>3265</v>
      </c>
      <c r="K80" s="83">
        <v>300.0</v>
      </c>
      <c r="L80" s="522" t="s">
        <v>3203</v>
      </c>
      <c r="M80" s="83">
        <v>200.0</v>
      </c>
      <c r="N80" s="100" t="s">
        <v>3140</v>
      </c>
      <c r="O80" s="101"/>
      <c r="P80" s="35"/>
      <c r="Q80" s="101"/>
      <c r="R80" s="111"/>
      <c r="S80" s="83">
        <v>300.0</v>
      </c>
      <c r="T80" s="89" t="s">
        <v>3934</v>
      </c>
      <c r="U80" s="83">
        <v>200.0</v>
      </c>
      <c r="V80" s="174" t="s">
        <v>3176</v>
      </c>
      <c r="W80" s="83">
        <v>300.0</v>
      </c>
      <c r="X80" s="100" t="s">
        <v>3177</v>
      </c>
      <c r="Y80" s="83">
        <v>200.0</v>
      </c>
      <c r="Z80" s="118" t="s">
        <v>3413</v>
      </c>
      <c r="AA80" s="83">
        <v>200.0</v>
      </c>
      <c r="AB80" s="174" t="s">
        <v>3179</v>
      </c>
      <c r="AC80" s="83">
        <v>400.0</v>
      </c>
      <c r="AD80" s="100" t="s">
        <v>3180</v>
      </c>
      <c r="AE80" s="101"/>
      <c r="AG80" s="35"/>
      <c r="AI80" s="35"/>
      <c r="AJ80" s="35"/>
      <c r="AK80" s="35"/>
      <c r="AL80" s="35"/>
      <c r="AM80" s="218"/>
      <c r="AN80" s="35"/>
      <c r="AO80" s="35"/>
      <c r="AP80" s="35"/>
      <c r="AQ80" s="35"/>
      <c r="AR80" s="35"/>
      <c r="AS80" s="101"/>
      <c r="AT80" s="35"/>
      <c r="AU80" s="83">
        <v>200.0</v>
      </c>
      <c r="AV80" s="100" t="s">
        <v>3185</v>
      </c>
      <c r="AW80" s="101"/>
      <c r="AX80" s="35"/>
      <c r="AY80" s="101"/>
      <c r="AZ80" s="111"/>
      <c r="BA80" s="35"/>
      <c r="BB80" s="35"/>
      <c r="BC80" s="83">
        <v>200.0</v>
      </c>
      <c r="BD80" s="491" t="s">
        <v>3186</v>
      </c>
      <c r="BE80" s="35"/>
      <c r="BF80" s="35"/>
      <c r="BG80" s="83">
        <v>400.0</v>
      </c>
      <c r="BH80" s="118" t="s">
        <v>4026</v>
      </c>
      <c r="BI80" s="35"/>
      <c r="BJ80" s="35"/>
      <c r="BK80" s="35"/>
      <c r="BL80" s="35"/>
      <c r="BM80" s="35"/>
    </row>
    <row r="81" ht="24.75" customHeight="1">
      <c r="A81" s="35"/>
      <c r="B81" s="21">
        <v>72.0</v>
      </c>
      <c r="C81" s="35"/>
      <c r="D81" s="35"/>
      <c r="E81" s="83">
        <v>100.0</v>
      </c>
      <c r="F81" s="100" t="s">
        <v>3291</v>
      </c>
      <c r="G81" s="83">
        <v>50.0</v>
      </c>
      <c r="H81" s="100" t="s">
        <v>3509</v>
      </c>
      <c r="I81" s="83">
        <v>100.0</v>
      </c>
      <c r="J81" s="174" t="s">
        <v>3293</v>
      </c>
      <c r="K81" s="83">
        <v>300.0</v>
      </c>
      <c r="L81" s="522" t="s">
        <v>3236</v>
      </c>
      <c r="M81" s="83">
        <v>200.0</v>
      </c>
      <c r="N81" s="100" t="s">
        <v>3172</v>
      </c>
      <c r="O81" s="101"/>
      <c r="P81" s="35"/>
      <c r="Q81" s="101"/>
      <c r="R81" s="111"/>
      <c r="S81" s="83">
        <v>200.0</v>
      </c>
      <c r="T81" s="89" t="s">
        <v>3955</v>
      </c>
      <c r="U81" s="83">
        <v>200.0</v>
      </c>
      <c r="V81" s="174" t="s">
        <v>3208</v>
      </c>
      <c r="W81" s="83">
        <v>300.0</v>
      </c>
      <c r="X81" s="100" t="s">
        <v>3209</v>
      </c>
      <c r="Y81" s="83">
        <v>200.0</v>
      </c>
      <c r="Z81" s="118" t="s">
        <v>3438</v>
      </c>
      <c r="AA81" s="83">
        <v>100.0</v>
      </c>
      <c r="AB81" s="158" t="s">
        <v>3244</v>
      </c>
      <c r="AC81" s="83">
        <v>200.0</v>
      </c>
      <c r="AD81" s="100" t="s">
        <v>3212</v>
      </c>
      <c r="AE81" s="101"/>
      <c r="AG81" s="35"/>
      <c r="AI81" s="35"/>
      <c r="AJ81" s="35"/>
      <c r="AK81" s="35"/>
      <c r="AL81" s="35"/>
      <c r="AM81" s="218"/>
      <c r="AN81" s="35"/>
      <c r="AO81" s="35"/>
      <c r="AP81" s="35"/>
      <c r="AQ81" s="35"/>
      <c r="AR81" s="35"/>
      <c r="AS81" s="101"/>
      <c r="AT81" s="35"/>
      <c r="AU81" s="83">
        <v>200.0</v>
      </c>
      <c r="AV81" s="100" t="s">
        <v>3218</v>
      </c>
      <c r="AW81" s="35"/>
      <c r="AX81" s="35"/>
      <c r="AY81" s="101"/>
      <c r="AZ81" s="111"/>
      <c r="BA81" s="35"/>
      <c r="BB81" s="35"/>
      <c r="BC81" s="83">
        <v>200.0</v>
      </c>
      <c r="BD81" s="491" t="s">
        <v>3219</v>
      </c>
      <c r="BE81" s="35"/>
      <c r="BF81" s="35"/>
      <c r="BG81" s="83">
        <v>200.0</v>
      </c>
      <c r="BH81" s="118" t="s">
        <v>4046</v>
      </c>
      <c r="BI81" s="35"/>
      <c r="BJ81" s="35"/>
      <c r="BK81" s="35"/>
      <c r="BL81" s="35"/>
      <c r="BM81" s="35"/>
    </row>
    <row r="82" ht="24.75" customHeight="1">
      <c r="A82" s="35"/>
      <c r="B82" s="21">
        <v>73.0</v>
      </c>
      <c r="C82" s="35"/>
      <c r="D82" s="35"/>
      <c r="E82" s="83">
        <v>200.0</v>
      </c>
      <c r="F82" s="100" t="s">
        <v>3319</v>
      </c>
      <c r="G82" s="83">
        <v>100.0</v>
      </c>
      <c r="H82" s="100" t="s">
        <v>3534</v>
      </c>
      <c r="I82" s="83">
        <v>100.0</v>
      </c>
      <c r="J82" s="174" t="s">
        <v>3349</v>
      </c>
      <c r="K82" s="83">
        <v>500.0</v>
      </c>
      <c r="L82" s="522" t="s">
        <v>3266</v>
      </c>
      <c r="M82" s="83">
        <v>200.0</v>
      </c>
      <c r="N82" s="100" t="s">
        <v>3204</v>
      </c>
      <c r="O82" s="101"/>
      <c r="P82" s="35"/>
      <c r="Q82" s="101"/>
      <c r="R82" s="111"/>
      <c r="S82" s="83">
        <v>300.0</v>
      </c>
      <c r="T82" s="89" t="s">
        <v>3975</v>
      </c>
      <c r="U82" s="83">
        <v>300.0</v>
      </c>
      <c r="V82" s="174" t="s">
        <v>3241</v>
      </c>
      <c r="W82" s="83">
        <v>200.0</v>
      </c>
      <c r="X82" s="100" t="s">
        <v>3242</v>
      </c>
      <c r="Y82" s="83">
        <v>300.0</v>
      </c>
      <c r="Z82" s="118" t="s">
        <v>3465</v>
      </c>
      <c r="AA82" s="83">
        <v>100.0</v>
      </c>
      <c r="AB82" s="158" t="s">
        <v>3273</v>
      </c>
      <c r="AC82" s="83">
        <v>500.0</v>
      </c>
      <c r="AD82" s="100" t="s">
        <v>3245</v>
      </c>
      <c r="AE82" s="101"/>
      <c r="AG82" s="35"/>
      <c r="AI82" s="35"/>
      <c r="AJ82" s="35"/>
      <c r="AK82" s="35"/>
      <c r="AL82" s="35"/>
      <c r="AM82" s="218"/>
      <c r="AN82" s="35"/>
      <c r="AO82" s="35"/>
      <c r="AP82" s="35"/>
      <c r="AQ82" s="35"/>
      <c r="AR82" s="35"/>
      <c r="AS82" s="101"/>
      <c r="AT82" s="35"/>
      <c r="AU82" s="83">
        <v>200.0</v>
      </c>
      <c r="AV82" s="100" t="s">
        <v>2211</v>
      </c>
      <c r="AW82" s="35"/>
      <c r="AX82" s="35"/>
      <c r="AY82" s="101"/>
      <c r="AZ82" s="111"/>
      <c r="BA82" s="35"/>
      <c r="BB82" s="35"/>
      <c r="BC82" s="83">
        <v>200.0</v>
      </c>
      <c r="BD82" s="491" t="s">
        <v>3251</v>
      </c>
      <c r="BE82" s="35"/>
      <c r="BF82" s="35"/>
      <c r="BG82" s="83">
        <v>200.0</v>
      </c>
      <c r="BH82" s="129" t="s">
        <v>4065</v>
      </c>
      <c r="BI82" s="35"/>
      <c r="BJ82" s="35"/>
      <c r="BK82" s="35"/>
      <c r="BL82" s="35"/>
      <c r="BM82" s="35"/>
    </row>
    <row r="83" ht="24.75" customHeight="1">
      <c r="A83" s="35"/>
      <c r="B83" s="21">
        <v>74.0</v>
      </c>
      <c r="C83" s="35"/>
      <c r="D83" s="35"/>
      <c r="E83" s="83">
        <v>400.0</v>
      </c>
      <c r="F83" s="100" t="s">
        <v>3347</v>
      </c>
      <c r="G83" s="83">
        <v>100.0</v>
      </c>
      <c r="H83" s="100" t="s">
        <v>3559</v>
      </c>
      <c r="I83" s="83">
        <v>400.0</v>
      </c>
      <c r="J83" s="174" t="s">
        <v>3376</v>
      </c>
      <c r="K83" s="83">
        <v>500.0</v>
      </c>
      <c r="L83" s="522" t="s">
        <v>3294</v>
      </c>
      <c r="M83" s="83">
        <v>200.0</v>
      </c>
      <c r="N83" s="100" t="s">
        <v>3237</v>
      </c>
      <c r="O83" s="101"/>
      <c r="P83" s="35"/>
      <c r="Q83" s="101"/>
      <c r="R83" s="111"/>
      <c r="S83" s="83">
        <v>200.0</v>
      </c>
      <c r="T83" s="89" t="s">
        <v>3995</v>
      </c>
      <c r="U83" s="83">
        <v>100.0</v>
      </c>
      <c r="V83" s="174" t="s">
        <v>1427</v>
      </c>
      <c r="W83" s="83">
        <v>300.0</v>
      </c>
      <c r="X83" s="100" t="s">
        <v>3271</v>
      </c>
      <c r="Y83" s="83">
        <v>300.0</v>
      </c>
      <c r="Z83" s="118" t="s">
        <v>3490</v>
      </c>
      <c r="AA83" s="83">
        <v>200.0</v>
      </c>
      <c r="AB83" s="158" t="s">
        <v>3301</v>
      </c>
      <c r="AC83" s="83">
        <v>200.0</v>
      </c>
      <c r="AD83" s="100" t="s">
        <v>3274</v>
      </c>
      <c r="AE83" s="101"/>
      <c r="AG83" s="35"/>
      <c r="AI83" s="35"/>
      <c r="AJ83" s="35"/>
      <c r="AK83" s="35"/>
      <c r="AL83" s="35"/>
      <c r="AM83" s="218"/>
      <c r="AN83" s="35"/>
      <c r="AO83" s="35"/>
      <c r="AP83" s="35"/>
      <c r="AQ83" s="35"/>
      <c r="AR83" s="35"/>
      <c r="AS83" s="101"/>
      <c r="AT83" s="35"/>
      <c r="AU83" s="83">
        <v>200.0</v>
      </c>
      <c r="AV83" s="100" t="s">
        <v>1485</v>
      </c>
      <c r="AW83" s="35"/>
      <c r="AX83" s="35"/>
      <c r="AY83" s="101"/>
      <c r="AZ83" s="111"/>
      <c r="BA83" s="35"/>
      <c r="BB83" s="35"/>
      <c r="BC83" s="83">
        <v>200.0</v>
      </c>
      <c r="BD83" s="491" t="s">
        <v>3279</v>
      </c>
      <c r="BE83" s="35"/>
      <c r="BF83" s="35"/>
      <c r="BG83" s="83">
        <v>0.0</v>
      </c>
      <c r="BH83" s="129" t="s">
        <v>4084</v>
      </c>
      <c r="BI83" s="35"/>
      <c r="BJ83" s="35"/>
      <c r="BK83" s="35"/>
      <c r="BL83" s="35"/>
      <c r="BM83" s="35"/>
    </row>
    <row r="84" ht="24.75" customHeight="1">
      <c r="A84" s="35"/>
      <c r="B84" s="21">
        <v>75.0</v>
      </c>
      <c r="C84" s="35"/>
      <c r="D84" s="35"/>
      <c r="E84" s="83">
        <v>50.0</v>
      </c>
      <c r="F84" s="100" t="s">
        <v>3374</v>
      </c>
      <c r="G84" s="83">
        <v>50.0</v>
      </c>
      <c r="H84" s="100" t="s">
        <v>3584</v>
      </c>
      <c r="I84" s="83">
        <v>400.0</v>
      </c>
      <c r="J84" s="174" t="s">
        <v>3405</v>
      </c>
      <c r="K84" s="83">
        <v>500.0</v>
      </c>
      <c r="L84" s="522" t="s">
        <v>3322</v>
      </c>
      <c r="M84" s="83">
        <v>200.0</v>
      </c>
      <c r="N84" s="100" t="s">
        <v>3267</v>
      </c>
      <c r="O84" s="101"/>
      <c r="P84" s="35"/>
      <c r="Q84" s="101"/>
      <c r="R84" s="111"/>
      <c r="S84" s="83">
        <v>300.0</v>
      </c>
      <c r="T84" s="89" t="s">
        <v>4013</v>
      </c>
      <c r="U84" s="83">
        <v>200.0</v>
      </c>
      <c r="V84" s="174" t="s">
        <v>3298</v>
      </c>
      <c r="W84" s="83">
        <v>300.0</v>
      </c>
      <c r="X84" s="100" t="s">
        <v>3299</v>
      </c>
      <c r="Y84" s="83">
        <v>300.0</v>
      </c>
      <c r="Z84" s="118" t="s">
        <v>3517</v>
      </c>
      <c r="AA84" s="83">
        <v>100.0</v>
      </c>
      <c r="AB84" s="158" t="s">
        <v>3329</v>
      </c>
      <c r="AC84" s="83">
        <v>100.0</v>
      </c>
      <c r="AD84" s="100" t="s">
        <v>3302</v>
      </c>
      <c r="AE84" s="101"/>
      <c r="AG84" s="35"/>
      <c r="AI84" s="35"/>
      <c r="AJ84" s="35"/>
      <c r="AK84" s="35"/>
      <c r="AL84" s="35"/>
      <c r="AM84" s="218"/>
      <c r="AN84" s="35"/>
      <c r="AO84" s="35"/>
      <c r="AP84" s="35"/>
      <c r="AQ84" s="35"/>
      <c r="AR84" s="35"/>
      <c r="AS84" s="101"/>
      <c r="AT84" s="35"/>
      <c r="AU84" s="83">
        <v>400.0</v>
      </c>
      <c r="AV84" s="100" t="s">
        <v>3307</v>
      </c>
      <c r="AW84" s="35"/>
      <c r="AX84" s="35"/>
      <c r="AY84" s="101"/>
      <c r="AZ84" s="111"/>
      <c r="BA84" s="35"/>
      <c r="BB84" s="35"/>
      <c r="BC84" s="83">
        <v>200.0</v>
      </c>
      <c r="BD84" s="491" t="s">
        <v>3308</v>
      </c>
      <c r="BE84" s="35"/>
      <c r="BF84" s="35"/>
      <c r="BG84" s="83">
        <v>400.0</v>
      </c>
      <c r="BH84" s="118" t="s">
        <v>7354</v>
      </c>
      <c r="BI84" s="35"/>
      <c r="BJ84" s="35"/>
      <c r="BK84" s="35"/>
      <c r="BL84" s="35"/>
      <c r="BM84" s="35"/>
    </row>
    <row r="85" ht="24.75" customHeight="1">
      <c r="A85" s="35"/>
      <c r="B85" s="21">
        <v>76.0</v>
      </c>
      <c r="C85" s="35"/>
      <c r="D85" s="35"/>
      <c r="E85" s="83">
        <v>100.0</v>
      </c>
      <c r="F85" s="100" t="s">
        <v>3403</v>
      </c>
      <c r="G85" s="83">
        <v>50.0</v>
      </c>
      <c r="H85" s="100" t="s">
        <v>3607</v>
      </c>
      <c r="I85" s="83">
        <v>300.0</v>
      </c>
      <c r="J85" s="174" t="s">
        <v>3431</v>
      </c>
      <c r="K85" s="83">
        <v>400.0</v>
      </c>
      <c r="L85" s="522" t="s">
        <v>3350</v>
      </c>
      <c r="M85" s="83">
        <v>200.0</v>
      </c>
      <c r="N85" s="100" t="s">
        <v>3295</v>
      </c>
      <c r="O85" s="101"/>
      <c r="P85" s="35"/>
      <c r="Q85" s="101"/>
      <c r="R85" s="111"/>
      <c r="S85" s="83">
        <v>200.0</v>
      </c>
      <c r="T85" s="89" t="s">
        <v>4033</v>
      </c>
      <c r="U85" s="83">
        <v>200.0</v>
      </c>
      <c r="V85" s="174" t="s">
        <v>3326</v>
      </c>
      <c r="W85" s="83">
        <v>300.0</v>
      </c>
      <c r="X85" s="100" t="s">
        <v>3327</v>
      </c>
      <c r="Y85" s="83">
        <v>400.0</v>
      </c>
      <c r="Z85" s="118" t="s">
        <v>3542</v>
      </c>
      <c r="AA85" s="83">
        <v>200.0</v>
      </c>
      <c r="AB85" s="158" t="s">
        <v>3358</v>
      </c>
      <c r="AC85" s="83">
        <v>400.0</v>
      </c>
      <c r="AD85" s="100" t="s">
        <v>3330</v>
      </c>
      <c r="AE85" s="101"/>
      <c r="AG85" s="35"/>
      <c r="AI85" s="35"/>
      <c r="AJ85" s="35"/>
      <c r="AK85" s="35"/>
      <c r="AL85" s="35"/>
      <c r="AM85" s="218"/>
      <c r="AN85" s="35"/>
      <c r="AO85" s="35"/>
      <c r="AP85" s="35"/>
      <c r="AQ85" s="35"/>
      <c r="AR85" s="35"/>
      <c r="AS85" s="101"/>
      <c r="AT85" s="35"/>
      <c r="AU85" s="83">
        <v>200.0</v>
      </c>
      <c r="AV85" s="100" t="s">
        <v>3335</v>
      </c>
      <c r="AW85" s="35"/>
      <c r="AX85" s="35"/>
      <c r="AY85" s="101"/>
      <c r="AZ85" s="111"/>
      <c r="BA85" s="35"/>
      <c r="BB85" s="35"/>
      <c r="BC85" s="83">
        <v>200.0</v>
      </c>
      <c r="BD85" s="491" t="s">
        <v>3336</v>
      </c>
      <c r="BE85" s="35"/>
      <c r="BF85" s="35"/>
      <c r="BG85" s="83">
        <v>200.0</v>
      </c>
      <c r="BH85" s="118" t="s">
        <v>4102</v>
      </c>
      <c r="BI85" s="35"/>
      <c r="BJ85" s="35"/>
      <c r="BK85" s="35"/>
      <c r="BL85" s="35"/>
      <c r="BM85" s="35"/>
    </row>
    <row r="86" ht="24.75" customHeight="1">
      <c r="A86" s="35"/>
      <c r="B86" s="21">
        <v>77.0</v>
      </c>
      <c r="C86" s="35"/>
      <c r="D86" s="35"/>
      <c r="E86" s="83">
        <v>100.0</v>
      </c>
      <c r="F86" s="100" t="s">
        <v>3429</v>
      </c>
      <c r="G86" s="83">
        <v>50.0</v>
      </c>
      <c r="H86" s="100" t="s">
        <v>3630</v>
      </c>
      <c r="I86" s="83">
        <v>300.0</v>
      </c>
      <c r="J86" s="174" t="s">
        <v>3458</v>
      </c>
      <c r="K86" s="83">
        <v>700.0</v>
      </c>
      <c r="L86" s="522" t="s">
        <v>3377</v>
      </c>
      <c r="M86" s="83">
        <v>200.0</v>
      </c>
      <c r="N86" s="100" t="s">
        <v>3323</v>
      </c>
      <c r="O86" s="101"/>
      <c r="P86" s="35"/>
      <c r="Q86" s="101"/>
      <c r="R86" s="111"/>
      <c r="S86" s="83">
        <v>600.0</v>
      </c>
      <c r="T86" s="89" t="s">
        <v>4052</v>
      </c>
      <c r="U86" s="83">
        <v>200.0</v>
      </c>
      <c r="V86" s="174" t="s">
        <v>3355</v>
      </c>
      <c r="W86" s="83">
        <v>300.0</v>
      </c>
      <c r="X86" s="100" t="s">
        <v>3356</v>
      </c>
      <c r="Y86" s="83">
        <v>400.0</v>
      </c>
      <c r="Z86" s="118" t="s">
        <v>3567</v>
      </c>
      <c r="AA86" s="83">
        <v>200.0</v>
      </c>
      <c r="AB86" s="174" t="s">
        <v>3385</v>
      </c>
      <c r="AC86" s="83">
        <v>100.0</v>
      </c>
      <c r="AD86" s="100" t="s">
        <v>3359</v>
      </c>
      <c r="AE86" s="101"/>
      <c r="AG86" s="35"/>
      <c r="AI86" s="35"/>
      <c r="AJ86" s="35"/>
      <c r="AK86" s="35"/>
      <c r="AL86" s="35"/>
      <c r="AM86" s="218"/>
      <c r="AN86" s="35"/>
      <c r="AO86" s="35"/>
      <c r="AP86" s="35"/>
      <c r="AQ86" s="35"/>
      <c r="AR86" s="35"/>
      <c r="AS86" s="101"/>
      <c r="AT86" s="35"/>
      <c r="AU86" s="83">
        <v>200.0</v>
      </c>
      <c r="AV86" s="100" t="s">
        <v>3364</v>
      </c>
      <c r="AW86" s="35"/>
      <c r="AX86" s="35"/>
      <c r="AY86" s="101"/>
      <c r="AZ86" s="111"/>
      <c r="BA86" s="35"/>
      <c r="BB86" s="35"/>
      <c r="BC86" s="83">
        <v>200.0</v>
      </c>
      <c r="BD86" s="491" t="s">
        <v>3365</v>
      </c>
      <c r="BE86" s="35"/>
      <c r="BF86" s="35"/>
      <c r="BG86" s="83">
        <v>400.0</v>
      </c>
      <c r="BH86" s="118" t="s">
        <v>4140</v>
      </c>
      <c r="BI86" s="35"/>
      <c r="BJ86" s="35"/>
      <c r="BK86" s="35"/>
      <c r="BL86" s="35"/>
      <c r="BM86" s="35"/>
    </row>
    <row r="87" ht="24.75" customHeight="1">
      <c r="A87" s="35"/>
      <c r="B87" s="21">
        <v>78.0</v>
      </c>
      <c r="C87" s="35"/>
      <c r="D87" s="35"/>
      <c r="E87" s="83">
        <v>50.0</v>
      </c>
      <c r="F87" s="100" t="s">
        <v>3456</v>
      </c>
      <c r="G87" s="83">
        <v>50.0</v>
      </c>
      <c r="H87" s="100" t="s">
        <v>3654</v>
      </c>
      <c r="I87" s="83">
        <v>400.0</v>
      </c>
      <c r="J87" s="174" t="s">
        <v>3482</v>
      </c>
      <c r="K87" s="83">
        <v>700.0</v>
      </c>
      <c r="L87" s="522" t="s">
        <v>3406</v>
      </c>
      <c r="M87" s="83">
        <v>200.0</v>
      </c>
      <c r="N87" s="100" t="s">
        <v>3351</v>
      </c>
      <c r="O87" s="101"/>
      <c r="P87" s="35"/>
      <c r="Q87" s="101"/>
      <c r="R87" s="111"/>
      <c r="S87" s="83">
        <v>300.0</v>
      </c>
      <c r="T87" s="89" t="s">
        <v>4071</v>
      </c>
      <c r="U87" s="83">
        <v>300.0</v>
      </c>
      <c r="V87" s="174" t="s">
        <v>3382</v>
      </c>
      <c r="W87" s="83">
        <v>200.0</v>
      </c>
      <c r="X87" s="100" t="s">
        <v>3383</v>
      </c>
      <c r="Y87" s="83">
        <v>400.0</v>
      </c>
      <c r="Z87" s="118" t="s">
        <v>3592</v>
      </c>
      <c r="AA87" s="83">
        <v>100.0</v>
      </c>
      <c r="AB87" s="158" t="s">
        <v>3414</v>
      </c>
      <c r="AC87" s="83">
        <v>400.0</v>
      </c>
      <c r="AD87" s="100" t="s">
        <v>3386</v>
      </c>
      <c r="AE87" s="35"/>
      <c r="AG87" s="35"/>
      <c r="AI87" s="35"/>
      <c r="AJ87" s="35"/>
      <c r="AK87" s="35"/>
      <c r="AL87" s="35"/>
      <c r="AM87" s="218"/>
      <c r="AN87" s="35"/>
      <c r="AO87" s="35"/>
      <c r="AP87" s="35"/>
      <c r="AQ87" s="35"/>
      <c r="AR87" s="35"/>
      <c r="AS87" s="101"/>
      <c r="AT87" s="35"/>
      <c r="AU87" s="83">
        <v>400.0</v>
      </c>
      <c r="AV87" s="100" t="s">
        <v>3392</v>
      </c>
      <c r="AW87" s="35"/>
      <c r="AX87" s="35"/>
      <c r="AY87" s="101"/>
      <c r="AZ87" s="111"/>
      <c r="BA87" s="35"/>
      <c r="BB87" s="35"/>
      <c r="BC87" s="83">
        <v>200.0</v>
      </c>
      <c r="BD87" s="491" t="s">
        <v>3393</v>
      </c>
      <c r="BE87" s="35"/>
      <c r="BF87" s="35"/>
      <c r="BG87" s="83">
        <v>200.0</v>
      </c>
      <c r="BH87" s="118" t="s">
        <v>4323</v>
      </c>
      <c r="BI87" s="35"/>
      <c r="BJ87" s="35"/>
      <c r="BK87" s="35"/>
      <c r="BL87" s="35"/>
      <c r="BM87" s="35"/>
    </row>
    <row r="88" ht="24.75" customHeight="1">
      <c r="A88" s="35"/>
      <c r="B88" s="21">
        <v>79.0</v>
      </c>
      <c r="C88" s="35"/>
      <c r="D88" s="35"/>
      <c r="E88" s="83">
        <v>50.0</v>
      </c>
      <c r="F88" s="118" t="s">
        <v>3480</v>
      </c>
      <c r="G88" s="83">
        <v>50.0</v>
      </c>
      <c r="H88" s="100" t="s">
        <v>3679</v>
      </c>
      <c r="I88" s="83">
        <v>100.0</v>
      </c>
      <c r="J88" s="174" t="s">
        <v>3510</v>
      </c>
      <c r="K88" s="83">
        <v>300.0</v>
      </c>
      <c r="L88" s="522" t="s">
        <v>3483</v>
      </c>
      <c r="M88" s="83">
        <v>200.0</v>
      </c>
      <c r="N88" s="100" t="s">
        <v>3378</v>
      </c>
      <c r="O88" s="101"/>
      <c r="P88" s="35"/>
      <c r="Q88" s="101"/>
      <c r="R88" s="111"/>
      <c r="S88" s="142">
        <v>300.0</v>
      </c>
      <c r="T88" s="524" t="s">
        <v>4090</v>
      </c>
      <c r="U88" s="83">
        <v>200.0</v>
      </c>
      <c r="V88" s="174" t="s">
        <v>3411</v>
      </c>
      <c r="W88" s="83">
        <v>200.0</v>
      </c>
      <c r="X88" s="100" t="s">
        <v>3412</v>
      </c>
      <c r="Y88" s="83">
        <v>200.0</v>
      </c>
      <c r="Z88" s="100" t="s">
        <v>3614</v>
      </c>
      <c r="AA88" s="83">
        <v>100.0</v>
      </c>
      <c r="AB88" s="158" t="s">
        <v>3439</v>
      </c>
      <c r="AC88" s="83">
        <v>200.0</v>
      </c>
      <c r="AD88" s="100" t="s">
        <v>3415</v>
      </c>
      <c r="AE88" s="35"/>
      <c r="AG88" s="35"/>
      <c r="AI88" s="35"/>
      <c r="AJ88" s="35"/>
      <c r="AK88" s="35"/>
      <c r="AL88" s="35"/>
      <c r="AM88" s="218"/>
      <c r="AN88" s="35"/>
      <c r="AO88" s="35"/>
      <c r="AP88" s="35"/>
      <c r="AQ88" s="35"/>
      <c r="AR88" s="35"/>
      <c r="AS88" s="101"/>
      <c r="AT88" s="35"/>
      <c r="AU88" s="83">
        <v>200.0</v>
      </c>
      <c r="AV88" s="100" t="s">
        <v>2121</v>
      </c>
      <c r="AW88" s="35"/>
      <c r="AX88" s="35"/>
      <c r="AY88" s="101"/>
      <c r="AZ88" s="111"/>
      <c r="BA88" s="35"/>
      <c r="BB88" s="35"/>
      <c r="BC88" s="83">
        <v>200.0</v>
      </c>
      <c r="BD88" s="491" t="s">
        <v>3419</v>
      </c>
      <c r="BE88" s="35"/>
      <c r="BF88" s="35"/>
      <c r="BG88" s="83">
        <v>300.0</v>
      </c>
      <c r="BH88" s="129" t="s">
        <v>4339</v>
      </c>
      <c r="BI88" s="35"/>
      <c r="BJ88" s="35"/>
      <c r="BK88" s="35"/>
      <c r="BL88" s="35"/>
      <c r="BM88" s="35"/>
    </row>
    <row r="89" ht="24.75" customHeight="1">
      <c r="A89" s="35"/>
      <c r="B89" s="21">
        <v>80.0</v>
      </c>
      <c r="C89" s="35"/>
      <c r="D89" s="35"/>
      <c r="E89" s="83">
        <v>50.0</v>
      </c>
      <c r="F89" s="118" t="s">
        <v>3508</v>
      </c>
      <c r="G89" s="83">
        <v>100.0</v>
      </c>
      <c r="H89" s="100" t="s">
        <v>3728</v>
      </c>
      <c r="I89" s="83">
        <v>200.0</v>
      </c>
      <c r="J89" s="506" t="s">
        <v>3535</v>
      </c>
      <c r="K89" s="83">
        <v>300.0</v>
      </c>
      <c r="L89" s="522" t="s">
        <v>3511</v>
      </c>
      <c r="M89" s="83">
        <v>200.0</v>
      </c>
      <c r="N89" s="100" t="s">
        <v>7353</v>
      </c>
      <c r="O89" s="101"/>
      <c r="P89" s="35"/>
      <c r="Q89" s="101"/>
      <c r="R89" s="111"/>
      <c r="S89" s="548"/>
      <c r="U89" s="83">
        <v>100.0</v>
      </c>
      <c r="V89" s="174" t="s">
        <v>3436</v>
      </c>
      <c r="W89" s="83">
        <v>300.0</v>
      </c>
      <c r="X89" s="100" t="s">
        <v>3437</v>
      </c>
      <c r="Y89" s="83">
        <v>400.0</v>
      </c>
      <c r="Z89" s="100" t="s">
        <v>3639</v>
      </c>
      <c r="AA89" s="83">
        <v>100.0</v>
      </c>
      <c r="AB89" s="174" t="s">
        <v>3466</v>
      </c>
      <c r="AC89" s="83">
        <v>300.0</v>
      </c>
      <c r="AD89" s="100" t="s">
        <v>3440</v>
      </c>
      <c r="AE89" s="35"/>
      <c r="AG89" s="35"/>
      <c r="AI89" s="35"/>
      <c r="AJ89" s="35"/>
      <c r="AK89" s="35"/>
      <c r="AL89" s="35"/>
      <c r="AM89" s="218"/>
      <c r="AN89" s="35"/>
      <c r="AO89" s="35"/>
      <c r="AP89" s="35"/>
      <c r="AQ89" s="35"/>
      <c r="AR89" s="35"/>
      <c r="AS89" s="101"/>
      <c r="AT89" s="35"/>
      <c r="AU89" s="83">
        <v>400.0</v>
      </c>
      <c r="AV89" s="100" t="s">
        <v>3444</v>
      </c>
      <c r="AW89" s="35"/>
      <c r="AX89" s="35"/>
      <c r="AY89" s="101"/>
      <c r="AZ89" s="111"/>
      <c r="BA89" s="35"/>
      <c r="BB89" s="35"/>
      <c r="BC89" s="83">
        <v>200.0</v>
      </c>
      <c r="BD89" s="491" t="s">
        <v>3445</v>
      </c>
      <c r="BE89" s="35"/>
      <c r="BF89" s="35"/>
      <c r="BG89" s="142">
        <v>300.0</v>
      </c>
      <c r="BH89" s="143" t="s">
        <v>4355</v>
      </c>
      <c r="BI89" s="35"/>
      <c r="BJ89" s="35"/>
      <c r="BK89" s="35"/>
      <c r="BL89" s="35"/>
      <c r="BM89" s="35"/>
    </row>
    <row r="90" ht="24.75" customHeight="1">
      <c r="A90" s="35"/>
      <c r="B90" s="21">
        <v>81.0</v>
      </c>
      <c r="C90" s="35"/>
      <c r="D90" s="35"/>
      <c r="E90" s="83">
        <v>50.0</v>
      </c>
      <c r="F90" s="100" t="s">
        <v>3533</v>
      </c>
      <c r="G90" s="83">
        <v>50.0</v>
      </c>
      <c r="H90" s="100" t="s">
        <v>3751</v>
      </c>
      <c r="I90" s="83">
        <v>400.0</v>
      </c>
      <c r="J90" s="118" t="s">
        <v>3585</v>
      </c>
      <c r="K90" s="83">
        <v>300.0</v>
      </c>
      <c r="L90" s="522" t="s">
        <v>3536</v>
      </c>
      <c r="M90" s="83">
        <v>200.0</v>
      </c>
      <c r="N90" s="100" t="s">
        <v>3407</v>
      </c>
      <c r="O90" s="101"/>
      <c r="P90" s="35"/>
      <c r="Q90" s="101"/>
      <c r="R90" s="111"/>
      <c r="S90" s="548"/>
      <c r="U90" s="83">
        <v>200.0</v>
      </c>
      <c r="V90" s="174" t="s">
        <v>2121</v>
      </c>
      <c r="W90" s="83">
        <v>400.0</v>
      </c>
      <c r="X90" s="100" t="s">
        <v>3464</v>
      </c>
      <c r="Y90" s="83">
        <v>300.0</v>
      </c>
      <c r="Z90" s="100" t="s">
        <v>3663</v>
      </c>
      <c r="AA90" s="83">
        <v>100.0</v>
      </c>
      <c r="AB90" s="158" t="s">
        <v>3491</v>
      </c>
      <c r="AC90" s="83">
        <v>200.0</v>
      </c>
      <c r="AD90" s="100" t="s">
        <v>3519</v>
      </c>
      <c r="AE90" s="35"/>
      <c r="AG90" s="35"/>
      <c r="AI90" s="35"/>
      <c r="AJ90" s="35"/>
      <c r="AK90" s="35"/>
      <c r="AL90" s="35"/>
      <c r="AM90" s="218"/>
      <c r="AN90" s="35"/>
      <c r="AO90" s="35"/>
      <c r="AP90" s="35"/>
      <c r="AQ90" s="35"/>
      <c r="AR90" s="35"/>
      <c r="AS90" s="101"/>
      <c r="AT90" s="35"/>
      <c r="AU90" s="83">
        <v>300.0</v>
      </c>
      <c r="AV90" s="100" t="s">
        <v>3471</v>
      </c>
      <c r="AW90" s="35"/>
      <c r="AX90" s="35"/>
      <c r="AY90" s="101"/>
      <c r="AZ90" s="111"/>
      <c r="BA90" s="35"/>
      <c r="BB90" s="35"/>
      <c r="BC90" s="83">
        <v>200.0</v>
      </c>
      <c r="BD90" s="491" t="s">
        <v>2111</v>
      </c>
      <c r="BE90" s="35"/>
      <c r="BF90" s="35"/>
      <c r="BI90" s="35"/>
      <c r="BJ90" s="35"/>
      <c r="BK90" s="35"/>
      <c r="BL90" s="35"/>
      <c r="BM90" s="35"/>
    </row>
    <row r="91" ht="24.75" customHeight="1">
      <c r="A91" s="35"/>
      <c r="B91" s="21">
        <v>82.0</v>
      </c>
      <c r="C91" s="35"/>
      <c r="D91" s="35"/>
      <c r="E91" s="83">
        <v>100.0</v>
      </c>
      <c r="F91" s="100" t="s">
        <v>3558</v>
      </c>
      <c r="G91" s="83">
        <v>50.0</v>
      </c>
      <c r="H91" s="118" t="s">
        <v>3799</v>
      </c>
      <c r="I91" s="83">
        <v>500.0</v>
      </c>
      <c r="J91" s="118" t="s">
        <v>3608</v>
      </c>
      <c r="K91" s="83">
        <v>200.0</v>
      </c>
      <c r="L91" s="522" t="s">
        <v>3561</v>
      </c>
      <c r="M91" s="83">
        <v>200.0</v>
      </c>
      <c r="N91" s="100" t="s">
        <v>3433</v>
      </c>
      <c r="O91" s="101"/>
      <c r="P91" s="35"/>
      <c r="Q91" s="101"/>
      <c r="R91" s="111"/>
      <c r="S91" s="243"/>
      <c r="U91" s="83">
        <v>100.0</v>
      </c>
      <c r="V91" s="174" t="s">
        <v>3488</v>
      </c>
      <c r="W91" s="83">
        <v>300.0</v>
      </c>
      <c r="X91" s="100" t="s">
        <v>3489</v>
      </c>
      <c r="Y91" s="83">
        <v>100.0</v>
      </c>
      <c r="Z91" s="100" t="s">
        <v>3711</v>
      </c>
      <c r="AA91" s="83">
        <v>200.0</v>
      </c>
      <c r="AB91" s="158" t="s">
        <v>3518</v>
      </c>
      <c r="AC91" s="83">
        <v>100.0</v>
      </c>
      <c r="AD91" s="100" t="s">
        <v>3492</v>
      </c>
      <c r="AE91" s="35"/>
      <c r="AF91" s="35"/>
      <c r="AG91" s="35"/>
      <c r="AI91" s="35"/>
      <c r="AJ91" s="35"/>
      <c r="AK91" s="35"/>
      <c r="AL91" s="35"/>
      <c r="AM91" s="218"/>
      <c r="AN91" s="35"/>
      <c r="AO91" s="35"/>
      <c r="AP91" s="35"/>
      <c r="AQ91" s="35"/>
      <c r="AR91" s="35"/>
      <c r="AS91" s="101"/>
      <c r="AT91" s="35"/>
      <c r="AU91" s="83">
        <v>200.0</v>
      </c>
      <c r="AV91" s="100" t="s">
        <v>3497</v>
      </c>
      <c r="AW91" s="35"/>
      <c r="AX91" s="35"/>
      <c r="AY91" s="101"/>
      <c r="AZ91" s="111"/>
      <c r="BA91" s="35"/>
      <c r="BB91" s="35"/>
      <c r="BC91" s="83">
        <v>200.0</v>
      </c>
      <c r="BD91" s="491" t="s">
        <v>3498</v>
      </c>
      <c r="BE91" s="35"/>
      <c r="BF91" s="35"/>
      <c r="BI91" s="35"/>
      <c r="BJ91" s="35"/>
      <c r="BK91" s="35"/>
      <c r="BL91" s="35"/>
      <c r="BM91" s="35"/>
    </row>
    <row r="92" ht="24.75" customHeight="1">
      <c r="A92" s="35"/>
      <c r="B92" s="21">
        <v>83.0</v>
      </c>
      <c r="C92" s="35"/>
      <c r="D92" s="35"/>
      <c r="E92" s="83">
        <v>200.0</v>
      </c>
      <c r="F92" s="100" t="s">
        <v>3583</v>
      </c>
      <c r="G92" s="83">
        <v>100.0</v>
      </c>
      <c r="H92" s="100" t="s">
        <v>3774</v>
      </c>
      <c r="I92" s="83">
        <v>600.0</v>
      </c>
      <c r="J92" s="118" t="s">
        <v>3632</v>
      </c>
      <c r="K92" s="83">
        <v>200.0</v>
      </c>
      <c r="L92" s="522" t="s">
        <v>3586</v>
      </c>
      <c r="M92" s="83">
        <v>200.0</v>
      </c>
      <c r="N92" s="100" t="s">
        <v>3460</v>
      </c>
      <c r="O92" s="101"/>
      <c r="P92" s="35"/>
      <c r="Q92" s="101"/>
      <c r="R92" s="111"/>
      <c r="S92" s="243"/>
      <c r="U92" s="83">
        <v>300.0</v>
      </c>
      <c r="V92" s="100" t="s">
        <v>3515</v>
      </c>
      <c r="W92" s="83">
        <v>300.0</v>
      </c>
      <c r="X92" s="100" t="s">
        <v>3516</v>
      </c>
      <c r="Y92" s="83">
        <v>100.0</v>
      </c>
      <c r="Z92" s="100" t="s">
        <v>3735</v>
      </c>
      <c r="AA92" s="83">
        <v>300.0</v>
      </c>
      <c r="AB92" s="158" t="s">
        <v>3543</v>
      </c>
      <c r="AC92" s="83">
        <v>200.0</v>
      </c>
      <c r="AD92" s="100" t="s">
        <v>3544</v>
      </c>
      <c r="AE92" s="35"/>
      <c r="AF92" s="35"/>
      <c r="AG92" s="35"/>
      <c r="AI92" s="35"/>
      <c r="AJ92" s="35"/>
      <c r="AK92" s="35"/>
      <c r="AL92" s="35"/>
      <c r="AM92" s="218"/>
      <c r="AN92" s="35"/>
      <c r="AO92" s="35"/>
      <c r="AP92" s="35"/>
      <c r="AQ92" s="35"/>
      <c r="AR92" s="35"/>
      <c r="AS92" s="101"/>
      <c r="AT92" s="35"/>
      <c r="AU92" s="83">
        <v>200.0</v>
      </c>
      <c r="AV92" s="100" t="s">
        <v>3523</v>
      </c>
      <c r="AW92" s="35"/>
      <c r="AX92" s="35"/>
      <c r="AY92" s="101"/>
      <c r="AZ92" s="111"/>
      <c r="BA92" s="35"/>
      <c r="BB92" s="35"/>
      <c r="BC92" s="83">
        <v>200.0</v>
      </c>
      <c r="BD92" s="491" t="s">
        <v>3524</v>
      </c>
      <c r="BE92" s="35"/>
      <c r="BF92" s="35"/>
      <c r="BI92" s="35"/>
      <c r="BJ92" s="35"/>
      <c r="BK92" s="35"/>
      <c r="BL92" s="35"/>
      <c r="BM92" s="35"/>
    </row>
    <row r="93" ht="24.75" customHeight="1">
      <c r="A93" s="35"/>
      <c r="B93" s="21">
        <v>84.0</v>
      </c>
      <c r="C93" s="35"/>
      <c r="D93" s="35"/>
      <c r="E93" s="83">
        <v>100.0</v>
      </c>
      <c r="F93" s="100" t="s">
        <v>3606</v>
      </c>
      <c r="G93" s="142">
        <v>100.0</v>
      </c>
      <c r="H93" s="507" t="s">
        <v>3823</v>
      </c>
      <c r="I93" s="83">
        <v>700.0</v>
      </c>
      <c r="J93" s="118" t="s">
        <v>3656</v>
      </c>
      <c r="K93" s="83">
        <v>200.0</v>
      </c>
      <c r="L93" s="522" t="s">
        <v>3609</v>
      </c>
      <c r="M93" s="83">
        <v>200.0</v>
      </c>
      <c r="N93" s="100" t="s">
        <v>3484</v>
      </c>
      <c r="O93" s="101"/>
      <c r="P93" s="35"/>
      <c r="Q93" s="101"/>
      <c r="R93" s="111"/>
      <c r="S93" s="243"/>
      <c r="U93" s="83">
        <v>200.0</v>
      </c>
      <c r="V93" s="100" t="s">
        <v>3540</v>
      </c>
      <c r="W93" s="83">
        <v>300.0</v>
      </c>
      <c r="X93" s="100" t="s">
        <v>3541</v>
      </c>
      <c r="Y93" s="83">
        <v>200.0</v>
      </c>
      <c r="Z93" s="118" t="s">
        <v>3758</v>
      </c>
      <c r="AA93" s="83">
        <v>400.0</v>
      </c>
      <c r="AB93" s="174" t="s">
        <v>3568</v>
      </c>
      <c r="AC93" s="83">
        <v>300.0</v>
      </c>
      <c r="AD93" s="100" t="s">
        <v>3569</v>
      </c>
      <c r="AE93" s="35"/>
      <c r="AF93" s="35"/>
      <c r="AG93" s="35"/>
      <c r="AI93" s="35"/>
      <c r="AJ93" s="35"/>
      <c r="AK93" s="35"/>
      <c r="AL93" s="35"/>
      <c r="AM93" s="218"/>
      <c r="AN93" s="35"/>
      <c r="AO93" s="35"/>
      <c r="AP93" s="35"/>
      <c r="AQ93" s="35"/>
      <c r="AR93" s="35"/>
      <c r="AS93" s="101"/>
      <c r="AT93" s="35"/>
      <c r="AU93" s="83">
        <v>200.0</v>
      </c>
      <c r="AV93" s="100" t="s">
        <v>3548</v>
      </c>
      <c r="AW93" s="35"/>
      <c r="AX93" s="35"/>
      <c r="AY93" s="101"/>
      <c r="AZ93" s="111"/>
      <c r="BA93" s="35"/>
      <c r="BB93" s="35"/>
      <c r="BC93" s="83">
        <v>200.0</v>
      </c>
      <c r="BD93" s="491" t="s">
        <v>3549</v>
      </c>
      <c r="BE93" s="35"/>
      <c r="BF93" s="35"/>
      <c r="BI93" s="35"/>
      <c r="BJ93" s="35"/>
      <c r="BK93" s="35"/>
      <c r="BL93" s="35"/>
      <c r="BM93" s="35"/>
    </row>
    <row r="94" ht="24.75" customHeight="1">
      <c r="A94" s="35"/>
      <c r="B94" s="21">
        <v>85.0</v>
      </c>
      <c r="C94" s="35"/>
      <c r="D94" s="35"/>
      <c r="E94" s="83">
        <v>50.0</v>
      </c>
      <c r="F94" s="100" t="s">
        <v>3629</v>
      </c>
      <c r="G94" s="101"/>
      <c r="I94" s="83">
        <v>800.0</v>
      </c>
      <c r="J94" s="118" t="s">
        <v>3681</v>
      </c>
      <c r="K94" s="83">
        <v>200.0</v>
      </c>
      <c r="L94" s="522" t="s">
        <v>3633</v>
      </c>
      <c r="M94" s="83">
        <v>200.0</v>
      </c>
      <c r="N94" s="100" t="s">
        <v>3512</v>
      </c>
      <c r="O94" s="101"/>
      <c r="P94" s="35"/>
      <c r="Q94" s="101"/>
      <c r="R94" s="111"/>
      <c r="S94" s="243"/>
      <c r="U94" s="83">
        <v>200.0</v>
      </c>
      <c r="V94" s="100" t="s">
        <v>3565</v>
      </c>
      <c r="W94" s="83">
        <v>200.0</v>
      </c>
      <c r="X94" s="100" t="s">
        <v>3566</v>
      </c>
      <c r="Y94" s="83">
        <v>200.0</v>
      </c>
      <c r="Z94" s="118" t="s">
        <v>3781</v>
      </c>
      <c r="AA94" s="83">
        <v>300.0</v>
      </c>
      <c r="AB94" s="158" t="s">
        <v>3593</v>
      </c>
      <c r="AC94" s="83">
        <v>100.0</v>
      </c>
      <c r="AD94" s="100" t="s">
        <v>3594</v>
      </c>
      <c r="AE94" s="35"/>
      <c r="AF94" s="35"/>
      <c r="AG94" s="35"/>
      <c r="AI94" s="35"/>
      <c r="AJ94" s="35"/>
      <c r="AK94" s="35"/>
      <c r="AL94" s="35"/>
      <c r="AM94" s="218"/>
      <c r="AN94" s="35"/>
      <c r="AO94" s="35"/>
      <c r="AP94" s="35"/>
      <c r="AQ94" s="35"/>
      <c r="AR94" s="35"/>
      <c r="AS94" s="101"/>
      <c r="AT94" s="35"/>
      <c r="AU94" s="83">
        <v>200.0</v>
      </c>
      <c r="AV94" s="100" t="s">
        <v>3573</v>
      </c>
      <c r="AW94" s="35"/>
      <c r="AX94" s="35"/>
      <c r="AY94" s="101"/>
      <c r="AZ94" s="111"/>
      <c r="BA94" s="35"/>
      <c r="BB94" s="35"/>
      <c r="BC94" s="83">
        <v>200.0</v>
      </c>
      <c r="BD94" s="491" t="s">
        <v>3574</v>
      </c>
      <c r="BE94" s="35"/>
      <c r="BF94" s="35"/>
      <c r="BI94" s="35"/>
      <c r="BJ94" s="35"/>
      <c r="BK94" s="35"/>
      <c r="BL94" s="35"/>
      <c r="BM94" s="35"/>
    </row>
    <row r="95" ht="24.75" customHeight="1">
      <c r="A95" s="35"/>
      <c r="B95" s="21">
        <v>86.0</v>
      </c>
      <c r="C95" s="35"/>
      <c r="D95" s="144"/>
      <c r="E95" s="83">
        <v>50.0</v>
      </c>
      <c r="F95" s="100" t="s">
        <v>1498</v>
      </c>
      <c r="G95" s="101"/>
      <c r="H95" s="35"/>
      <c r="I95" s="83">
        <v>400.0</v>
      </c>
      <c r="J95" s="118" t="s">
        <v>3705</v>
      </c>
      <c r="K95" s="83">
        <v>200.0</v>
      </c>
      <c r="L95" s="522" t="s">
        <v>3657</v>
      </c>
      <c r="M95" s="83">
        <v>200.0</v>
      </c>
      <c r="N95" s="100" t="s">
        <v>3537</v>
      </c>
      <c r="O95" s="101"/>
      <c r="P95" s="35"/>
      <c r="Q95" s="101"/>
      <c r="R95" s="111"/>
      <c r="S95" s="243"/>
      <c r="U95" s="83">
        <v>200.0</v>
      </c>
      <c r="V95" s="100" t="s">
        <v>3590</v>
      </c>
      <c r="W95" s="83">
        <v>300.0</v>
      </c>
      <c r="X95" s="100" t="s">
        <v>3591</v>
      </c>
      <c r="Y95" s="83">
        <v>200.0</v>
      </c>
      <c r="Z95" s="118" t="s">
        <v>3806</v>
      </c>
      <c r="AA95" s="83">
        <v>100.0</v>
      </c>
      <c r="AB95" s="174" t="s">
        <v>3615</v>
      </c>
      <c r="AC95" s="83">
        <v>100.0</v>
      </c>
      <c r="AD95" s="100" t="s">
        <v>3616</v>
      </c>
      <c r="AE95" s="35"/>
      <c r="AF95" s="35"/>
      <c r="AG95" s="35"/>
      <c r="AI95" s="35"/>
      <c r="AJ95" s="35"/>
      <c r="AK95" s="35"/>
      <c r="AL95" s="35"/>
      <c r="AM95" s="218"/>
      <c r="AN95" s="35"/>
      <c r="AO95" s="35"/>
      <c r="AP95" s="35"/>
      <c r="AQ95" s="35"/>
      <c r="AR95" s="35"/>
      <c r="AS95" s="101"/>
      <c r="AT95" s="35"/>
      <c r="AU95" s="83">
        <v>400.0</v>
      </c>
      <c r="AV95" s="100" t="s">
        <v>3598</v>
      </c>
      <c r="AW95" s="35"/>
      <c r="AX95" s="35"/>
      <c r="AY95" s="101"/>
      <c r="AZ95" s="111"/>
      <c r="BA95" s="35"/>
      <c r="BB95" s="35"/>
      <c r="BC95" s="83">
        <v>200.0</v>
      </c>
      <c r="BD95" s="491" t="s">
        <v>2716</v>
      </c>
      <c r="BE95" s="35"/>
      <c r="BF95" s="35"/>
      <c r="BI95" s="35"/>
      <c r="BJ95" s="35"/>
      <c r="BK95" s="35"/>
      <c r="BL95" s="35"/>
      <c r="BM95" s="35"/>
    </row>
    <row r="96" ht="24.75" customHeight="1">
      <c r="A96" s="35"/>
      <c r="B96" s="21">
        <v>87.0</v>
      </c>
      <c r="C96" s="35"/>
      <c r="D96" s="35"/>
      <c r="E96" s="83">
        <v>200.0</v>
      </c>
      <c r="F96" s="100" t="s">
        <v>3678</v>
      </c>
      <c r="G96" s="101"/>
      <c r="H96" s="35"/>
      <c r="I96" s="83">
        <v>500.0</v>
      </c>
      <c r="J96" s="118" t="s">
        <v>3729</v>
      </c>
      <c r="K96" s="83">
        <v>200.0</v>
      </c>
      <c r="L96" s="522" t="s">
        <v>3682</v>
      </c>
      <c r="M96" s="83">
        <v>200.0</v>
      </c>
      <c r="N96" s="100" t="s">
        <v>3562</v>
      </c>
      <c r="O96" s="101"/>
      <c r="P96" s="35"/>
      <c r="Q96" s="101"/>
      <c r="R96" s="111"/>
      <c r="S96" s="243"/>
      <c r="U96" s="83">
        <v>200.0</v>
      </c>
      <c r="V96" s="100" t="s">
        <v>830</v>
      </c>
      <c r="W96" s="83">
        <v>300.0</v>
      </c>
      <c r="X96" s="100" t="s">
        <v>3613</v>
      </c>
      <c r="Y96" s="83">
        <v>200.0</v>
      </c>
      <c r="Z96" s="118" t="s">
        <v>3830</v>
      </c>
      <c r="AA96" s="83">
        <v>200.0</v>
      </c>
      <c r="AB96" s="158" t="s">
        <v>3640</v>
      </c>
      <c r="AC96" s="83">
        <v>300.0</v>
      </c>
      <c r="AD96" s="100" t="s">
        <v>3641</v>
      </c>
      <c r="AE96" s="35"/>
      <c r="AF96" s="35"/>
      <c r="AG96" s="35"/>
      <c r="AI96" s="35"/>
      <c r="AJ96" s="35"/>
      <c r="AK96" s="35"/>
      <c r="AL96" s="35"/>
      <c r="AM96" s="218"/>
      <c r="AN96" s="35"/>
      <c r="AO96" s="35"/>
      <c r="AP96" s="35"/>
      <c r="AQ96" s="35"/>
      <c r="AR96" s="35"/>
      <c r="AS96" s="101"/>
      <c r="AT96" s="35"/>
      <c r="AU96" s="83">
        <v>400.0</v>
      </c>
      <c r="AV96" s="100" t="s">
        <v>3620</v>
      </c>
      <c r="AW96" s="35"/>
      <c r="AX96" s="35"/>
      <c r="AY96" s="101"/>
      <c r="AZ96" s="111"/>
      <c r="BA96" s="35"/>
      <c r="BB96" s="35"/>
      <c r="BC96" s="83">
        <v>200.0</v>
      </c>
      <c r="BD96" s="491" t="s">
        <v>2752</v>
      </c>
      <c r="BE96" s="35"/>
      <c r="BF96" s="35"/>
      <c r="BI96" s="35"/>
      <c r="BJ96" s="35"/>
      <c r="BK96" s="35"/>
      <c r="BL96" s="35"/>
      <c r="BM96" s="35"/>
    </row>
    <row r="97" ht="24.75" customHeight="1">
      <c r="A97" s="35"/>
      <c r="B97" s="21">
        <v>88.0</v>
      </c>
      <c r="C97" s="35"/>
      <c r="D97" s="35"/>
      <c r="E97" s="83">
        <v>200.0</v>
      </c>
      <c r="F97" s="100" t="s">
        <v>3703</v>
      </c>
      <c r="G97" s="101"/>
      <c r="H97" s="35"/>
      <c r="I97" s="83">
        <v>600.0</v>
      </c>
      <c r="J97" s="118" t="s">
        <v>3752</v>
      </c>
      <c r="K97" s="83">
        <v>200.0</v>
      </c>
      <c r="L97" s="522" t="s">
        <v>3706</v>
      </c>
      <c r="M97" s="83">
        <v>200.0</v>
      </c>
      <c r="N97" s="100" t="s">
        <v>3587</v>
      </c>
      <c r="O97" s="101"/>
      <c r="P97" s="35"/>
      <c r="Q97" s="101"/>
      <c r="R97" s="111"/>
      <c r="S97" s="243"/>
      <c r="T97" s="536"/>
      <c r="U97" s="83">
        <v>200.0</v>
      </c>
      <c r="V97" s="174" t="s">
        <v>3637</v>
      </c>
      <c r="W97" s="83">
        <v>300.0</v>
      </c>
      <c r="X97" s="100" t="s">
        <v>3638</v>
      </c>
      <c r="Y97" s="83">
        <v>200.0</v>
      </c>
      <c r="Z97" s="118" t="s">
        <v>3852</v>
      </c>
      <c r="AA97" s="83">
        <v>200.0</v>
      </c>
      <c r="AB97" s="174" t="s">
        <v>3664</v>
      </c>
      <c r="AC97" s="83">
        <v>200.0</v>
      </c>
      <c r="AD97" s="100" t="s">
        <v>3665</v>
      </c>
      <c r="AE97" s="35"/>
      <c r="AF97" s="35"/>
      <c r="AG97" s="35"/>
      <c r="AI97" s="35"/>
      <c r="AJ97" s="35"/>
      <c r="AK97" s="35"/>
      <c r="AL97" s="35"/>
      <c r="AM97" s="218"/>
      <c r="AN97" s="35"/>
      <c r="AO97" s="35"/>
      <c r="AP97" s="35"/>
      <c r="AQ97" s="35"/>
      <c r="AR97" s="35"/>
      <c r="AS97" s="101"/>
      <c r="AT97" s="35"/>
      <c r="AU97" s="83">
        <v>300.0</v>
      </c>
      <c r="AV97" s="100" t="s">
        <v>3645</v>
      </c>
      <c r="AW97" s="35"/>
      <c r="AX97" s="35"/>
      <c r="AY97" s="101"/>
      <c r="AZ97" s="111"/>
      <c r="BA97" s="35"/>
      <c r="BB97" s="35"/>
      <c r="BC97" s="83">
        <v>200.0</v>
      </c>
      <c r="BD97" s="491" t="s">
        <v>3646</v>
      </c>
      <c r="BE97" s="35"/>
      <c r="BF97" s="35"/>
      <c r="BI97" s="35"/>
      <c r="BJ97" s="35"/>
      <c r="BK97" s="35"/>
      <c r="BL97" s="35"/>
      <c r="BM97" s="35"/>
    </row>
    <row r="98" ht="24.75" customHeight="1">
      <c r="A98" s="35"/>
      <c r="B98" s="21">
        <v>89.0</v>
      </c>
      <c r="C98" s="35"/>
      <c r="D98" s="35"/>
      <c r="E98" s="83">
        <v>100.0</v>
      </c>
      <c r="F98" s="100" t="s">
        <v>3727</v>
      </c>
      <c r="G98" s="101"/>
      <c r="H98" s="35"/>
      <c r="I98" s="83">
        <v>700.0</v>
      </c>
      <c r="J98" s="118" t="s">
        <v>3775</v>
      </c>
      <c r="K98" s="83">
        <v>200.0</v>
      </c>
      <c r="L98" s="522" t="s">
        <v>3730</v>
      </c>
      <c r="M98" s="83">
        <v>200.0</v>
      </c>
      <c r="N98" s="100" t="s">
        <v>3610</v>
      </c>
      <c r="O98" s="101"/>
      <c r="P98" s="35"/>
      <c r="Q98" s="101"/>
      <c r="R98" s="111"/>
      <c r="S98" s="243"/>
      <c r="T98" s="536"/>
      <c r="U98" s="83">
        <v>200.0</v>
      </c>
      <c r="V98" s="174" t="s">
        <v>3661</v>
      </c>
      <c r="W98" s="83">
        <v>300.0</v>
      </c>
      <c r="X98" s="100" t="s">
        <v>3662</v>
      </c>
      <c r="Y98" s="83">
        <v>200.0</v>
      </c>
      <c r="Z98" s="118" t="s">
        <v>3873</v>
      </c>
      <c r="AA98" s="83">
        <v>100.0</v>
      </c>
      <c r="AB98" s="174" t="s">
        <v>3689</v>
      </c>
      <c r="AC98" s="83">
        <v>300.0</v>
      </c>
      <c r="AD98" s="100" t="s">
        <v>3690</v>
      </c>
      <c r="AE98" s="35"/>
      <c r="AF98" s="35"/>
      <c r="AG98" s="35"/>
      <c r="AI98" s="35"/>
      <c r="AJ98" s="35"/>
      <c r="AK98" s="35"/>
      <c r="AL98" s="35"/>
      <c r="AM98" s="218"/>
      <c r="AN98" s="35"/>
      <c r="AO98" s="35"/>
      <c r="AP98" s="35"/>
      <c r="AQ98" s="35"/>
      <c r="AR98" s="35"/>
      <c r="AS98" s="101"/>
      <c r="AT98" s="35"/>
      <c r="AU98" s="83">
        <v>300.0</v>
      </c>
      <c r="AV98" s="100" t="s">
        <v>3669</v>
      </c>
      <c r="AW98" s="35"/>
      <c r="AX98" s="35"/>
      <c r="AY98" s="101"/>
      <c r="AZ98" s="111"/>
      <c r="BA98" s="35"/>
      <c r="BB98" s="35"/>
      <c r="BC98" s="83">
        <v>200.0</v>
      </c>
      <c r="BD98" s="500" t="s">
        <v>3670</v>
      </c>
      <c r="BE98" s="35"/>
      <c r="BF98" s="35"/>
      <c r="BG98" s="101"/>
      <c r="BH98" s="186"/>
      <c r="BI98" s="35"/>
      <c r="BJ98" s="35"/>
      <c r="BK98" s="35"/>
      <c r="BL98" s="35"/>
      <c r="BM98" s="35"/>
    </row>
    <row r="99" ht="24.75" customHeight="1">
      <c r="A99" s="35"/>
      <c r="B99" s="21">
        <v>90.0</v>
      </c>
      <c r="C99" s="35"/>
      <c r="D99" s="35"/>
      <c r="E99" s="83">
        <v>50.0</v>
      </c>
      <c r="F99" s="100" t="s">
        <v>3750</v>
      </c>
      <c r="G99" s="101"/>
      <c r="H99" s="35"/>
      <c r="I99" s="83">
        <v>800.0</v>
      </c>
      <c r="J99" s="118" t="s">
        <v>3800</v>
      </c>
      <c r="K99" s="83">
        <v>200.0</v>
      </c>
      <c r="L99" s="522" t="s">
        <v>3753</v>
      </c>
      <c r="M99" s="83">
        <v>200.0</v>
      </c>
      <c r="N99" s="100" t="s">
        <v>3634</v>
      </c>
      <c r="O99" s="101"/>
      <c r="P99" s="35"/>
      <c r="Q99" s="101"/>
      <c r="R99" s="111"/>
      <c r="S99" s="243"/>
      <c r="T99" s="536"/>
      <c r="U99" s="83">
        <v>200.0</v>
      </c>
      <c r="V99" s="174" t="s">
        <v>3686</v>
      </c>
      <c r="W99" s="83">
        <v>300.0</v>
      </c>
      <c r="X99" s="100" t="s">
        <v>3687</v>
      </c>
      <c r="Y99" s="83">
        <v>300.0</v>
      </c>
      <c r="Z99" s="118" t="s">
        <v>3895</v>
      </c>
      <c r="AA99" s="83">
        <v>100.0</v>
      </c>
      <c r="AB99" s="174" t="s">
        <v>3712</v>
      </c>
      <c r="AC99" s="83">
        <v>300.0</v>
      </c>
      <c r="AD99" s="100" t="s">
        <v>3713</v>
      </c>
      <c r="AE99" s="35"/>
      <c r="AF99" s="35"/>
      <c r="AG99" s="35"/>
      <c r="AI99" s="35"/>
      <c r="AJ99" s="35"/>
      <c r="AK99" s="35"/>
      <c r="AL99" s="35"/>
      <c r="AM99" s="218"/>
      <c r="AN99" s="35"/>
      <c r="AO99" s="35"/>
      <c r="AP99" s="35"/>
      <c r="AQ99" s="35"/>
      <c r="AR99" s="35"/>
      <c r="AS99" s="101"/>
      <c r="AT99" s="35"/>
      <c r="AU99" s="83">
        <v>300.0</v>
      </c>
      <c r="AV99" s="100" t="s">
        <v>3694</v>
      </c>
      <c r="AW99" s="35"/>
      <c r="AX99" s="35"/>
      <c r="AY99" s="101"/>
      <c r="AZ99" s="111"/>
      <c r="BA99" s="35"/>
      <c r="BB99" s="35"/>
      <c r="BC99" s="83">
        <v>200.0</v>
      </c>
      <c r="BD99" s="500" t="s">
        <v>609</v>
      </c>
      <c r="BE99" s="35"/>
      <c r="BF99" s="35"/>
      <c r="BI99" s="35"/>
      <c r="BJ99" s="35"/>
      <c r="BK99" s="35"/>
      <c r="BL99" s="35"/>
      <c r="BM99" s="35"/>
    </row>
    <row r="100" ht="24.75" customHeight="1">
      <c r="A100" s="35"/>
      <c r="B100" s="21">
        <v>91.0</v>
      </c>
      <c r="C100" s="35"/>
      <c r="D100" s="35"/>
      <c r="E100" s="83">
        <v>400.0</v>
      </c>
      <c r="F100" s="100" t="s">
        <v>3798</v>
      </c>
      <c r="G100" s="101"/>
      <c r="H100" s="35"/>
      <c r="I100" s="83">
        <v>400.0</v>
      </c>
      <c r="J100" s="118" t="s">
        <v>3824</v>
      </c>
      <c r="K100" s="83">
        <v>200.0</v>
      </c>
      <c r="L100" s="522" t="s">
        <v>3776</v>
      </c>
      <c r="M100" s="83">
        <v>200.0</v>
      </c>
      <c r="N100" s="100" t="s">
        <v>3658</v>
      </c>
      <c r="O100" s="101"/>
      <c r="P100" s="35"/>
      <c r="Q100" s="101"/>
      <c r="R100" s="111"/>
      <c r="S100" s="243"/>
      <c r="T100" s="536"/>
      <c r="U100" s="83">
        <v>300.0</v>
      </c>
      <c r="V100" s="174" t="s">
        <v>3709</v>
      </c>
      <c r="W100" s="83">
        <v>300.0</v>
      </c>
      <c r="X100" s="100" t="s">
        <v>3710</v>
      </c>
      <c r="Y100" s="83">
        <v>200.0</v>
      </c>
      <c r="Z100" s="118" t="s">
        <v>3915</v>
      </c>
      <c r="AA100" s="83">
        <v>100.0</v>
      </c>
      <c r="AB100" s="158" t="s">
        <v>3736</v>
      </c>
      <c r="AC100" s="83">
        <v>300.0</v>
      </c>
      <c r="AD100" s="100" t="s">
        <v>3737</v>
      </c>
      <c r="AE100" s="35"/>
      <c r="AF100" s="35"/>
      <c r="AG100" s="35"/>
      <c r="AI100" s="35"/>
      <c r="AJ100" s="35"/>
      <c r="AK100" s="35"/>
      <c r="AL100" s="35"/>
      <c r="AM100" s="218"/>
      <c r="AN100" s="35"/>
      <c r="AO100" s="35"/>
      <c r="AP100" s="35"/>
      <c r="AQ100" s="35"/>
      <c r="AR100" s="35"/>
      <c r="AS100" s="101"/>
      <c r="AT100" s="35"/>
      <c r="AU100" s="83">
        <v>300.0</v>
      </c>
      <c r="AV100" s="100" t="s">
        <v>3717</v>
      </c>
      <c r="AW100" s="35"/>
      <c r="AX100" s="35"/>
      <c r="AY100" s="101"/>
      <c r="AZ100" s="111"/>
      <c r="BA100" s="35"/>
      <c r="BB100" s="35"/>
      <c r="BC100" s="83">
        <v>200.0</v>
      </c>
      <c r="BD100" s="500" t="s">
        <v>3718</v>
      </c>
      <c r="BE100" s="35"/>
      <c r="BF100" s="35"/>
      <c r="BI100" s="35"/>
      <c r="BJ100" s="35"/>
      <c r="BK100" s="35"/>
      <c r="BL100" s="35"/>
      <c r="BM100" s="35"/>
    </row>
    <row r="101" ht="24.75" customHeight="1">
      <c r="A101" s="35"/>
      <c r="B101" s="21">
        <v>92.0</v>
      </c>
      <c r="C101" s="35"/>
      <c r="D101" s="35"/>
      <c r="E101" s="83">
        <v>200.0</v>
      </c>
      <c r="F101" s="100" t="s">
        <v>3822</v>
      </c>
      <c r="G101" s="101"/>
      <c r="H101" s="35"/>
      <c r="I101" s="83">
        <v>500.0</v>
      </c>
      <c r="J101" s="118" t="s">
        <v>3847</v>
      </c>
      <c r="K101" s="83">
        <v>200.0</v>
      </c>
      <c r="L101" s="522" t="s">
        <v>3801</v>
      </c>
      <c r="M101" s="83">
        <v>200.0</v>
      </c>
      <c r="N101" s="100" t="s">
        <v>3683</v>
      </c>
      <c r="O101" s="101"/>
      <c r="P101" s="35"/>
      <c r="Q101" s="101"/>
      <c r="R101" s="111"/>
      <c r="S101" s="243"/>
      <c r="T101" s="536"/>
      <c r="U101" s="83">
        <v>300.0</v>
      </c>
      <c r="V101" s="100" t="s">
        <v>3733</v>
      </c>
      <c r="W101" s="83">
        <v>300.0</v>
      </c>
      <c r="X101" s="100" t="s">
        <v>3734</v>
      </c>
      <c r="Y101" s="83">
        <v>200.0</v>
      </c>
      <c r="Z101" s="118" t="s">
        <v>3936</v>
      </c>
      <c r="AA101" s="83">
        <v>100.0</v>
      </c>
      <c r="AB101" s="158" t="s">
        <v>3782</v>
      </c>
      <c r="AC101" s="83">
        <v>500.0</v>
      </c>
      <c r="AD101" s="100" t="s">
        <v>3760</v>
      </c>
      <c r="AE101" s="35"/>
      <c r="AF101" s="35"/>
      <c r="AG101" s="35"/>
      <c r="AI101" s="35"/>
      <c r="AJ101" s="35"/>
      <c r="AK101" s="35"/>
      <c r="AL101" s="35"/>
      <c r="AM101" s="218"/>
      <c r="AN101" s="35"/>
      <c r="AO101" s="35"/>
      <c r="AP101" s="35"/>
      <c r="AQ101" s="35"/>
      <c r="AR101" s="35"/>
      <c r="AS101" s="101"/>
      <c r="AT101" s="35"/>
      <c r="AU101" s="83">
        <v>300.0</v>
      </c>
      <c r="AV101" s="100" t="s">
        <v>3741</v>
      </c>
      <c r="AW101" s="35"/>
      <c r="AX101" s="35"/>
      <c r="AY101" s="101"/>
      <c r="AZ101" s="111"/>
      <c r="BA101" s="35"/>
      <c r="BB101" s="35"/>
      <c r="BC101" s="83">
        <v>200.0</v>
      </c>
      <c r="BD101" s="500" t="s">
        <v>3742</v>
      </c>
      <c r="BE101" s="35"/>
      <c r="BF101" s="35"/>
      <c r="BI101" s="35"/>
      <c r="BJ101" s="35"/>
      <c r="BK101" s="35"/>
      <c r="BL101" s="35"/>
      <c r="BM101" s="35"/>
    </row>
    <row r="102" ht="24.75" customHeight="1">
      <c r="A102" s="35"/>
      <c r="B102" s="21">
        <v>93.0</v>
      </c>
      <c r="C102" s="35"/>
      <c r="D102" s="35"/>
      <c r="E102" s="83">
        <v>300.0</v>
      </c>
      <c r="F102" s="100" t="s">
        <v>3846</v>
      </c>
      <c r="G102" s="101"/>
      <c r="H102" s="35"/>
      <c r="I102" s="83">
        <v>600.0</v>
      </c>
      <c r="J102" s="118" t="s">
        <v>3867</v>
      </c>
      <c r="K102" s="83">
        <v>200.0</v>
      </c>
      <c r="L102" s="522" t="s">
        <v>3825</v>
      </c>
      <c r="M102" s="83">
        <v>200.0</v>
      </c>
      <c r="N102" s="100" t="s">
        <v>3707</v>
      </c>
      <c r="O102" s="101"/>
      <c r="P102" s="35"/>
      <c r="Q102" s="101"/>
      <c r="R102" s="111"/>
      <c r="S102" s="243"/>
      <c r="T102" s="536"/>
      <c r="U102" s="83">
        <v>200.0</v>
      </c>
      <c r="V102" s="100" t="s">
        <v>3756</v>
      </c>
      <c r="W102" s="83">
        <v>300.0</v>
      </c>
      <c r="X102" s="100" t="s">
        <v>3757</v>
      </c>
      <c r="Y102" s="83">
        <v>100.0</v>
      </c>
      <c r="Z102" s="100" t="s">
        <v>3957</v>
      </c>
      <c r="AA102" s="83">
        <v>100.0</v>
      </c>
      <c r="AB102" s="174" t="s">
        <v>3807</v>
      </c>
      <c r="AC102" s="83">
        <v>200.0</v>
      </c>
      <c r="AD102" s="100" t="s">
        <v>3783</v>
      </c>
      <c r="AE102" s="35"/>
      <c r="AF102" s="35"/>
      <c r="AG102" s="35"/>
      <c r="AI102" s="35"/>
      <c r="AJ102" s="35"/>
      <c r="AK102" s="35"/>
      <c r="AL102" s="35"/>
      <c r="AM102" s="218"/>
      <c r="AN102" s="35"/>
      <c r="AO102" s="35"/>
      <c r="AP102" s="35"/>
      <c r="AQ102" s="35"/>
      <c r="AR102" s="35"/>
      <c r="AS102" s="101"/>
      <c r="AT102" s="35"/>
      <c r="AU102" s="83">
        <v>300.0</v>
      </c>
      <c r="AV102" s="100" t="s">
        <v>3763</v>
      </c>
      <c r="AW102" s="35"/>
      <c r="AX102" s="35"/>
      <c r="AY102" s="101"/>
      <c r="AZ102" s="111"/>
      <c r="BA102" s="35"/>
      <c r="BB102" s="35"/>
      <c r="BC102" s="83">
        <v>200.0</v>
      </c>
      <c r="BD102" s="500" t="s">
        <v>3764</v>
      </c>
      <c r="BE102" s="35"/>
      <c r="BF102" s="35"/>
      <c r="BG102" s="101"/>
      <c r="BH102" s="186"/>
      <c r="BI102" s="35"/>
      <c r="BJ102" s="35"/>
      <c r="BK102" s="35"/>
      <c r="BL102" s="35"/>
      <c r="BM102" s="35"/>
    </row>
    <row r="103" ht="24.75" customHeight="1">
      <c r="A103" s="35"/>
      <c r="B103" s="21">
        <v>94.0</v>
      </c>
      <c r="C103" s="35"/>
      <c r="D103" s="35"/>
      <c r="E103" s="83">
        <v>100.0</v>
      </c>
      <c r="F103" s="100" t="s">
        <v>3143</v>
      </c>
      <c r="G103" s="101"/>
      <c r="H103" s="35"/>
      <c r="I103" s="83">
        <v>700.0</v>
      </c>
      <c r="J103" s="118" t="s">
        <v>3889</v>
      </c>
      <c r="K103" s="83">
        <v>200.0</v>
      </c>
      <c r="L103" s="522" t="s">
        <v>3848</v>
      </c>
      <c r="M103" s="83">
        <v>200.0</v>
      </c>
      <c r="N103" s="100" t="s">
        <v>3731</v>
      </c>
      <c r="O103" s="101"/>
      <c r="P103" s="35"/>
      <c r="Q103" s="101"/>
      <c r="R103" s="111"/>
      <c r="S103" s="243"/>
      <c r="T103" s="536"/>
      <c r="U103" s="83">
        <v>300.0</v>
      </c>
      <c r="V103" s="100" t="s">
        <v>3779</v>
      </c>
      <c r="W103" s="83">
        <v>300.0</v>
      </c>
      <c r="X103" s="100" t="s">
        <v>3780</v>
      </c>
      <c r="Y103" s="83">
        <v>100.0</v>
      </c>
      <c r="Z103" s="100" t="s">
        <v>3977</v>
      </c>
      <c r="AA103" s="83">
        <v>100.0</v>
      </c>
      <c r="AB103" s="158" t="s">
        <v>3831</v>
      </c>
      <c r="AC103" s="83">
        <v>300.0</v>
      </c>
      <c r="AD103" s="100" t="s">
        <v>4660</v>
      </c>
      <c r="AE103" s="35"/>
      <c r="AF103" s="35"/>
      <c r="AG103" s="35"/>
      <c r="AI103" s="35"/>
      <c r="AJ103" s="35"/>
      <c r="AK103" s="35"/>
      <c r="AL103" s="35"/>
      <c r="AM103" s="218"/>
      <c r="AN103" s="35"/>
      <c r="AO103" s="35"/>
      <c r="AP103" s="35"/>
      <c r="AQ103" s="35"/>
      <c r="AR103" s="35"/>
      <c r="AS103" s="101"/>
      <c r="AT103" s="35"/>
      <c r="AU103" s="83">
        <v>400.0</v>
      </c>
      <c r="AV103" s="100" t="s">
        <v>3788</v>
      </c>
      <c r="AW103" s="35"/>
      <c r="AX103" s="35"/>
      <c r="AY103" s="101"/>
      <c r="AZ103" s="111"/>
      <c r="BA103" s="35"/>
      <c r="BB103" s="35"/>
      <c r="BC103" s="83">
        <v>200.0</v>
      </c>
      <c r="BD103" s="500" t="s">
        <v>3789</v>
      </c>
      <c r="BE103" s="35"/>
      <c r="BF103" s="35"/>
      <c r="BI103" s="35"/>
      <c r="BJ103" s="35"/>
      <c r="BK103" s="35"/>
      <c r="BL103" s="35"/>
      <c r="BM103" s="35"/>
    </row>
    <row r="104" ht="24.75" customHeight="1">
      <c r="A104" s="35"/>
      <c r="B104" s="21">
        <v>95.0</v>
      </c>
      <c r="C104" s="35"/>
      <c r="D104" s="35"/>
      <c r="E104" s="83">
        <v>100.0</v>
      </c>
      <c r="F104" s="118" t="s">
        <v>1729</v>
      </c>
      <c r="G104" s="101"/>
      <c r="H104" s="35"/>
      <c r="I104" s="83">
        <v>800.0</v>
      </c>
      <c r="J104" s="118" t="s">
        <v>3909</v>
      </c>
      <c r="K104" s="83">
        <v>200.0</v>
      </c>
      <c r="L104" s="522" t="s">
        <v>3868</v>
      </c>
      <c r="M104" s="83">
        <v>200.0</v>
      </c>
      <c r="N104" s="100" t="s">
        <v>3754</v>
      </c>
      <c r="O104" s="101"/>
      <c r="P104" s="35"/>
      <c r="Q104" s="101"/>
      <c r="R104" s="111"/>
      <c r="S104" s="243"/>
      <c r="T104" s="536"/>
      <c r="U104" s="83">
        <v>400.0</v>
      </c>
      <c r="V104" s="100" t="s">
        <v>3804</v>
      </c>
      <c r="W104" s="83">
        <v>300.0</v>
      </c>
      <c r="X104" s="100" t="s">
        <v>3805</v>
      </c>
      <c r="Y104" s="83">
        <v>100.0</v>
      </c>
      <c r="Z104" s="118" t="s">
        <v>3997</v>
      </c>
      <c r="AA104" s="83">
        <v>100.0</v>
      </c>
      <c r="AB104" s="174" t="s">
        <v>3853</v>
      </c>
      <c r="AC104" s="83">
        <v>400.0</v>
      </c>
      <c r="AD104" s="100" t="s">
        <v>3808</v>
      </c>
      <c r="AE104" s="35"/>
      <c r="AF104" s="35"/>
      <c r="AG104" s="35"/>
      <c r="AI104" s="35"/>
      <c r="AJ104" s="35"/>
      <c r="AK104" s="35"/>
      <c r="AL104" s="35"/>
      <c r="AM104" s="218"/>
      <c r="AN104" s="35"/>
      <c r="AO104" s="35"/>
      <c r="AP104" s="35"/>
      <c r="AQ104" s="35"/>
      <c r="AR104" s="35"/>
      <c r="AS104" s="101"/>
      <c r="AT104" s="35"/>
      <c r="AU104" s="83">
        <v>300.0</v>
      </c>
      <c r="AV104" s="100" t="s">
        <v>3812</v>
      </c>
      <c r="AW104" s="35"/>
      <c r="AX104" s="35"/>
      <c r="AY104" s="101"/>
      <c r="AZ104" s="111"/>
      <c r="BA104" s="35"/>
      <c r="BB104" s="35"/>
      <c r="BC104" s="83">
        <v>200.0</v>
      </c>
      <c r="BD104" s="500" t="s">
        <v>3813</v>
      </c>
      <c r="BE104" s="35"/>
      <c r="BF104" s="35"/>
      <c r="BI104" s="35"/>
      <c r="BJ104" s="35"/>
      <c r="BK104" s="35"/>
      <c r="BL104" s="35"/>
      <c r="BM104" s="35"/>
    </row>
    <row r="105" ht="24.75" customHeight="1">
      <c r="A105" s="35"/>
      <c r="B105" s="21">
        <v>96.0</v>
      </c>
      <c r="C105" s="35"/>
      <c r="D105" s="35"/>
      <c r="E105" s="83">
        <v>300.0</v>
      </c>
      <c r="F105" s="100" t="s">
        <v>3930</v>
      </c>
      <c r="G105" s="35"/>
      <c r="H105" s="35"/>
      <c r="I105" s="83">
        <v>400.0</v>
      </c>
      <c r="J105" s="118" t="s">
        <v>3931</v>
      </c>
      <c r="K105" s="83">
        <v>200.0</v>
      </c>
      <c r="L105" s="522" t="s">
        <v>3890</v>
      </c>
      <c r="M105" s="83">
        <v>200.0</v>
      </c>
      <c r="N105" s="118" t="s">
        <v>3777</v>
      </c>
      <c r="O105" s="101"/>
      <c r="P105" s="35"/>
      <c r="Q105" s="101"/>
      <c r="R105" s="111"/>
      <c r="S105" s="243"/>
      <c r="T105" s="536"/>
      <c r="U105" s="83">
        <v>300.0</v>
      </c>
      <c r="V105" s="174" t="s">
        <v>3828</v>
      </c>
      <c r="W105" s="83">
        <v>300.0</v>
      </c>
      <c r="X105" s="100" t="s">
        <v>3829</v>
      </c>
      <c r="Y105" s="83">
        <v>200.0</v>
      </c>
      <c r="Z105" s="118" t="s">
        <v>4015</v>
      </c>
      <c r="AA105" s="83">
        <v>100.0</v>
      </c>
      <c r="AB105" s="158" t="s">
        <v>3874</v>
      </c>
      <c r="AC105" s="83">
        <v>300.0</v>
      </c>
      <c r="AD105" s="100" t="s">
        <v>3832</v>
      </c>
      <c r="AE105" s="35"/>
      <c r="AF105" s="35"/>
      <c r="AG105" s="35"/>
      <c r="AI105" s="35"/>
      <c r="AJ105" s="35"/>
      <c r="AK105" s="35"/>
      <c r="AL105" s="35"/>
      <c r="AM105" s="218"/>
      <c r="AN105" s="35"/>
      <c r="AO105" s="35"/>
      <c r="AP105" s="35"/>
      <c r="AQ105" s="35"/>
      <c r="AR105" s="35"/>
      <c r="AS105" s="101"/>
      <c r="AT105" s="35"/>
      <c r="AU105" s="83">
        <v>400.0</v>
      </c>
      <c r="AV105" s="100" t="s">
        <v>3836</v>
      </c>
      <c r="AW105" s="35"/>
      <c r="AX105" s="35"/>
      <c r="AY105" s="101"/>
      <c r="AZ105" s="111"/>
      <c r="BA105" s="35"/>
      <c r="BB105" s="35"/>
      <c r="BC105" s="83">
        <v>200.0</v>
      </c>
      <c r="BD105" s="500" t="s">
        <v>3837</v>
      </c>
      <c r="BE105" s="35"/>
      <c r="BF105" s="35"/>
      <c r="BI105" s="35"/>
      <c r="BJ105" s="35"/>
      <c r="BK105" s="35"/>
      <c r="BL105" s="35"/>
      <c r="BM105" s="35"/>
    </row>
    <row r="106" ht="24.75" customHeight="1">
      <c r="A106" s="35"/>
      <c r="B106" s="21">
        <v>97.0</v>
      </c>
      <c r="C106" s="35"/>
      <c r="D106" s="35"/>
      <c r="E106" s="83">
        <v>100.0</v>
      </c>
      <c r="F106" s="100" t="s">
        <v>3951</v>
      </c>
      <c r="G106" s="35"/>
      <c r="H106" s="35"/>
      <c r="I106" s="83">
        <v>500.0</v>
      </c>
      <c r="J106" s="118" t="s">
        <v>3952</v>
      </c>
      <c r="K106" s="83">
        <v>200.0</v>
      </c>
      <c r="L106" s="522" t="s">
        <v>3910</v>
      </c>
      <c r="M106" s="83">
        <v>200.0</v>
      </c>
      <c r="N106" s="100" t="s">
        <v>3802</v>
      </c>
      <c r="O106" s="101"/>
      <c r="P106" s="35"/>
      <c r="Q106" s="101"/>
      <c r="R106" s="111"/>
      <c r="S106" s="243"/>
      <c r="T106" s="536"/>
      <c r="U106" s="83">
        <v>300.0</v>
      </c>
      <c r="V106" s="174" t="s">
        <v>2422</v>
      </c>
      <c r="W106" s="83">
        <v>300.0</v>
      </c>
      <c r="X106" s="100" t="s">
        <v>3851</v>
      </c>
      <c r="Y106" s="83">
        <v>300.0</v>
      </c>
      <c r="Z106" s="118" t="s">
        <v>4035</v>
      </c>
      <c r="AA106" s="83">
        <v>200.0</v>
      </c>
      <c r="AB106" s="174" t="s">
        <v>3896</v>
      </c>
      <c r="AC106" s="83">
        <v>400.0</v>
      </c>
      <c r="AD106" s="100" t="s">
        <v>1471</v>
      </c>
      <c r="AE106" s="35"/>
      <c r="AF106" s="35"/>
      <c r="AG106" s="35"/>
      <c r="AI106" s="35"/>
      <c r="AJ106" s="35"/>
      <c r="AK106" s="35"/>
      <c r="AL106" s="35"/>
      <c r="AM106" s="218"/>
      <c r="AN106" s="35"/>
      <c r="AO106" s="35"/>
      <c r="AP106" s="35"/>
      <c r="AQ106" s="35"/>
      <c r="AR106" s="35"/>
      <c r="AS106" s="101"/>
      <c r="AT106" s="35"/>
      <c r="AU106" s="83">
        <v>400.0</v>
      </c>
      <c r="AV106" s="100" t="s">
        <v>3857</v>
      </c>
      <c r="AW106" s="35"/>
      <c r="AX106" s="35"/>
      <c r="AY106" s="101"/>
      <c r="AZ106" s="111"/>
      <c r="BA106" s="35"/>
      <c r="BB106" s="35"/>
      <c r="BC106" s="83">
        <v>200.0</v>
      </c>
      <c r="BD106" s="500" t="s">
        <v>3858</v>
      </c>
      <c r="BE106" s="35"/>
      <c r="BF106" s="35"/>
      <c r="BI106" s="35"/>
      <c r="BJ106" s="35"/>
      <c r="BK106" s="35"/>
      <c r="BL106" s="35"/>
      <c r="BM106" s="35"/>
    </row>
    <row r="107" ht="24.75" customHeight="1">
      <c r="A107" s="35"/>
      <c r="B107" s="21">
        <v>98.0</v>
      </c>
      <c r="C107" s="35"/>
      <c r="D107" s="35"/>
      <c r="E107" s="83">
        <v>100.0</v>
      </c>
      <c r="F107" s="100" t="s">
        <v>3971</v>
      </c>
      <c r="G107" s="35"/>
      <c r="H107" s="35"/>
      <c r="I107" s="83">
        <v>600.0</v>
      </c>
      <c r="J107" s="118" t="s">
        <v>3972</v>
      </c>
      <c r="K107" s="83">
        <v>200.0</v>
      </c>
      <c r="L107" s="522" t="s">
        <v>3932</v>
      </c>
      <c r="M107" s="83">
        <v>200.0</v>
      </c>
      <c r="N107" s="100" t="s">
        <v>3826</v>
      </c>
      <c r="O107" s="101"/>
      <c r="P107" s="35"/>
      <c r="Q107" s="101"/>
      <c r="R107" s="111"/>
      <c r="S107" s="243"/>
      <c r="T107" s="536"/>
      <c r="U107" s="83">
        <v>200.0</v>
      </c>
      <c r="V107" s="174" t="s">
        <v>3871</v>
      </c>
      <c r="W107" s="83">
        <v>300.0</v>
      </c>
      <c r="X107" s="118" t="s">
        <v>3872</v>
      </c>
      <c r="Y107" s="83">
        <v>300.0</v>
      </c>
      <c r="Z107" s="100" t="s">
        <v>4054</v>
      </c>
      <c r="AA107" s="83">
        <v>100.0</v>
      </c>
      <c r="AB107" s="158" t="s">
        <v>3916</v>
      </c>
      <c r="AC107" s="83">
        <v>200.0</v>
      </c>
      <c r="AD107" s="100" t="s">
        <v>3854</v>
      </c>
      <c r="AE107" s="35"/>
      <c r="AF107" s="35"/>
      <c r="AG107" s="35"/>
      <c r="AI107" s="35"/>
      <c r="AJ107" s="35"/>
      <c r="AK107" s="35"/>
      <c r="AL107" s="35"/>
      <c r="AM107" s="218"/>
      <c r="AN107" s="35"/>
      <c r="AO107" s="35"/>
      <c r="AP107" s="35"/>
      <c r="AQ107" s="35"/>
      <c r="AR107" s="35"/>
      <c r="AS107" s="101"/>
      <c r="AT107" s="35"/>
      <c r="AU107" s="83">
        <v>400.0</v>
      </c>
      <c r="AV107" s="100" t="s">
        <v>3879</v>
      </c>
      <c r="AW107" s="35"/>
      <c r="AX107" s="35"/>
      <c r="AY107" s="101"/>
      <c r="AZ107" s="111"/>
      <c r="BA107" s="35"/>
      <c r="BB107" s="35"/>
      <c r="BC107" s="83">
        <v>200.0</v>
      </c>
      <c r="BD107" s="500" t="s">
        <v>3880</v>
      </c>
      <c r="BE107" s="35"/>
      <c r="BF107" s="35"/>
      <c r="BI107" s="35"/>
      <c r="BJ107" s="35"/>
      <c r="BK107" s="35"/>
      <c r="BL107" s="35"/>
      <c r="BM107" s="35"/>
    </row>
    <row r="108" ht="24.75" customHeight="1">
      <c r="A108" s="35"/>
      <c r="B108" s="21">
        <v>99.0</v>
      </c>
      <c r="C108" s="35"/>
      <c r="D108" s="35"/>
      <c r="E108" s="83">
        <v>200.0</v>
      </c>
      <c r="F108" s="100" t="s">
        <v>3991</v>
      </c>
      <c r="G108" s="35"/>
      <c r="H108" s="35"/>
      <c r="I108" s="83">
        <v>700.0</v>
      </c>
      <c r="J108" s="118" t="s">
        <v>3992</v>
      </c>
      <c r="K108" s="83">
        <v>100.0</v>
      </c>
      <c r="L108" s="537" t="s">
        <v>3953</v>
      </c>
      <c r="M108" s="83">
        <v>200.0</v>
      </c>
      <c r="N108" s="100" t="s">
        <v>3849</v>
      </c>
      <c r="O108" s="101"/>
      <c r="P108" s="35"/>
      <c r="Q108" s="101"/>
      <c r="R108" s="111"/>
      <c r="S108" s="243"/>
      <c r="T108" s="536"/>
      <c r="U108" s="83">
        <v>200.0</v>
      </c>
      <c r="V108" s="174" t="s">
        <v>3893</v>
      </c>
      <c r="W108" s="83">
        <v>300.0</v>
      </c>
      <c r="X108" s="100" t="s">
        <v>3894</v>
      </c>
      <c r="Y108" s="83">
        <v>300.0</v>
      </c>
      <c r="Z108" s="100" t="s">
        <v>4073</v>
      </c>
      <c r="AA108" s="83">
        <v>200.0</v>
      </c>
      <c r="AB108" s="158" t="s">
        <v>3937</v>
      </c>
      <c r="AC108" s="83">
        <v>500.0</v>
      </c>
      <c r="AD108" s="100" t="s">
        <v>3875</v>
      </c>
      <c r="AE108" s="35"/>
      <c r="AF108" s="35"/>
      <c r="AG108" s="35"/>
      <c r="AI108" s="35"/>
      <c r="AJ108" s="35"/>
      <c r="AK108" s="35"/>
      <c r="AL108" s="35"/>
      <c r="AM108" s="218"/>
      <c r="AN108" s="35"/>
      <c r="AO108" s="35"/>
      <c r="AP108" s="35"/>
      <c r="AQ108" s="35"/>
      <c r="AR108" s="35"/>
      <c r="AS108" s="101"/>
      <c r="AT108" s="35"/>
      <c r="AU108" s="83">
        <v>400.0</v>
      </c>
      <c r="AV108" s="100" t="s">
        <v>3900</v>
      </c>
      <c r="AW108" s="35"/>
      <c r="AX108" s="35"/>
      <c r="AY108" s="101"/>
      <c r="AZ108" s="111"/>
      <c r="BA108" s="35"/>
      <c r="BB108" s="35"/>
      <c r="BC108" s="83">
        <v>200.0</v>
      </c>
      <c r="BD108" s="500" t="s">
        <v>3901</v>
      </c>
      <c r="BE108" s="35"/>
      <c r="BF108" s="35"/>
      <c r="BI108" s="35"/>
      <c r="BJ108" s="35"/>
      <c r="BK108" s="35"/>
      <c r="BL108" s="35"/>
      <c r="BM108" s="35"/>
    </row>
    <row r="109" ht="24.75" customHeight="1">
      <c r="A109" s="35"/>
      <c r="B109" s="21">
        <v>100.0</v>
      </c>
      <c r="C109" s="35"/>
      <c r="D109" s="35"/>
      <c r="E109" s="83">
        <v>200.0</v>
      </c>
      <c r="F109" s="100" t="s">
        <v>4009</v>
      </c>
      <c r="G109" s="35"/>
      <c r="H109" s="35"/>
      <c r="I109" s="83">
        <v>800.0</v>
      </c>
      <c r="J109" s="118" t="s">
        <v>4010</v>
      </c>
      <c r="K109" s="83">
        <v>200.0</v>
      </c>
      <c r="L109" s="522" t="s">
        <v>3973</v>
      </c>
      <c r="M109" s="83">
        <v>200.0</v>
      </c>
      <c r="N109" s="100" t="s">
        <v>3869</v>
      </c>
      <c r="O109" s="101"/>
      <c r="P109" s="35"/>
      <c r="Q109" s="101"/>
      <c r="R109" s="111"/>
      <c r="S109" s="243"/>
      <c r="T109" s="536"/>
      <c r="U109" s="83">
        <v>200.0</v>
      </c>
      <c r="V109" s="174" t="s">
        <v>3913</v>
      </c>
      <c r="W109" s="142">
        <v>200.0</v>
      </c>
      <c r="X109" s="198" t="s">
        <v>3914</v>
      </c>
      <c r="Y109" s="83">
        <v>200.0</v>
      </c>
      <c r="Z109" s="100" t="s">
        <v>4092</v>
      </c>
      <c r="AA109" s="83">
        <v>300.0</v>
      </c>
      <c r="AB109" s="174" t="s">
        <v>3958</v>
      </c>
      <c r="AC109" s="83">
        <v>200.0</v>
      </c>
      <c r="AD109" s="100" t="s">
        <v>3897</v>
      </c>
      <c r="AE109" s="35"/>
      <c r="AF109" s="35"/>
      <c r="AG109" s="35"/>
      <c r="AI109" s="35"/>
      <c r="AJ109" s="35"/>
      <c r="AK109" s="35"/>
      <c r="AL109" s="35"/>
      <c r="AM109" s="218"/>
      <c r="AN109" s="35"/>
      <c r="AO109" s="35"/>
      <c r="AP109" s="35"/>
      <c r="AQ109" s="35"/>
      <c r="AR109" s="35"/>
      <c r="AS109" s="101"/>
      <c r="AT109" s="35"/>
      <c r="AU109" s="83">
        <v>400.0</v>
      </c>
      <c r="AV109" s="100" t="s">
        <v>3921</v>
      </c>
      <c r="AW109" s="35"/>
      <c r="AX109" s="35"/>
      <c r="AY109" s="101"/>
      <c r="AZ109" s="111"/>
      <c r="BA109" s="35"/>
      <c r="BB109" s="35"/>
      <c r="BC109" s="83">
        <v>200.0</v>
      </c>
      <c r="BD109" s="500" t="s">
        <v>3922</v>
      </c>
      <c r="BE109" s="35"/>
      <c r="BF109" s="35"/>
      <c r="BI109" s="35"/>
      <c r="BJ109" s="35"/>
      <c r="BK109" s="35"/>
      <c r="BL109" s="35"/>
      <c r="BM109" s="35"/>
    </row>
    <row r="110" ht="24.75" customHeight="1">
      <c r="A110" s="35"/>
      <c r="B110" s="21">
        <v>101.0</v>
      </c>
      <c r="C110" s="35"/>
      <c r="D110" s="35"/>
      <c r="E110" s="83">
        <v>50.0</v>
      </c>
      <c r="F110" s="100" t="s">
        <v>4029</v>
      </c>
      <c r="G110" s="35"/>
      <c r="H110" s="35"/>
      <c r="I110" s="83">
        <v>200.0</v>
      </c>
      <c r="J110" s="100" t="s">
        <v>4030</v>
      </c>
      <c r="K110" s="83">
        <v>200.0</v>
      </c>
      <c r="L110" s="522" t="s">
        <v>3993</v>
      </c>
      <c r="M110" s="83">
        <v>200.0</v>
      </c>
      <c r="N110" s="100" t="s">
        <v>3891</v>
      </c>
      <c r="O110" s="35"/>
      <c r="P110" s="35"/>
      <c r="Q110" s="101"/>
      <c r="R110" s="111"/>
      <c r="S110" s="243"/>
      <c r="T110" s="536"/>
      <c r="U110" s="83">
        <v>200.0</v>
      </c>
      <c r="V110" s="174" t="s">
        <v>3935</v>
      </c>
      <c r="W110" s="101"/>
      <c r="Y110" s="83">
        <v>100.0</v>
      </c>
      <c r="Z110" s="100" t="s">
        <v>4110</v>
      </c>
      <c r="AA110" s="83">
        <v>100.0</v>
      </c>
      <c r="AB110" s="174" t="s">
        <v>3978</v>
      </c>
      <c r="AC110" s="83">
        <v>300.0</v>
      </c>
      <c r="AD110" s="100" t="s">
        <v>3917</v>
      </c>
      <c r="AE110" s="35"/>
      <c r="AF110" s="35"/>
      <c r="AG110" s="35"/>
      <c r="AI110" s="35"/>
      <c r="AJ110" s="35"/>
      <c r="AK110" s="35"/>
      <c r="AL110" s="35"/>
      <c r="AM110" s="218"/>
      <c r="AN110" s="35"/>
      <c r="AO110" s="35"/>
      <c r="AP110" s="35"/>
      <c r="AQ110" s="35"/>
      <c r="AR110" s="35"/>
      <c r="AS110" s="101"/>
      <c r="AT110" s="35"/>
      <c r="AU110" s="83">
        <v>500.0</v>
      </c>
      <c r="AV110" s="100" t="s">
        <v>3941</v>
      </c>
      <c r="AW110" s="35"/>
      <c r="AX110" s="35"/>
      <c r="AY110" s="101"/>
      <c r="AZ110" s="111"/>
      <c r="BA110" s="35"/>
      <c r="BB110" s="35"/>
      <c r="BC110" s="83">
        <v>200.0</v>
      </c>
      <c r="BD110" s="500" t="s">
        <v>3942</v>
      </c>
      <c r="BE110" s="35"/>
      <c r="BF110" s="35"/>
      <c r="BI110" s="35"/>
      <c r="BJ110" s="35"/>
      <c r="BK110" s="35"/>
      <c r="BL110" s="35"/>
      <c r="BM110" s="35"/>
    </row>
    <row r="111" ht="24.75" customHeight="1">
      <c r="A111" s="35"/>
      <c r="B111" s="21">
        <v>102.0</v>
      </c>
      <c r="C111" s="35"/>
      <c r="D111" s="35"/>
      <c r="E111" s="83">
        <v>400.0</v>
      </c>
      <c r="F111" s="100" t="s">
        <v>4048</v>
      </c>
      <c r="G111" s="35"/>
      <c r="H111" s="35"/>
      <c r="I111" s="83">
        <v>300.0</v>
      </c>
      <c r="J111" s="100" t="s">
        <v>4049</v>
      </c>
      <c r="K111" s="83">
        <v>200.0</v>
      </c>
      <c r="L111" s="522" t="s">
        <v>4011</v>
      </c>
      <c r="M111" s="83">
        <v>200.0</v>
      </c>
      <c r="N111" s="100" t="s">
        <v>3911</v>
      </c>
      <c r="O111" s="35"/>
      <c r="P111" s="35"/>
      <c r="Q111" s="101"/>
      <c r="R111" s="111"/>
      <c r="S111" s="243"/>
      <c r="T111" s="536"/>
      <c r="U111" s="83">
        <v>300.0</v>
      </c>
      <c r="V111" s="174" t="s">
        <v>3956</v>
      </c>
      <c r="W111" s="101"/>
      <c r="X111" s="35"/>
      <c r="Y111" s="83">
        <v>200.0</v>
      </c>
      <c r="Z111" s="118" t="s">
        <v>4129</v>
      </c>
      <c r="AA111" s="83">
        <v>100.0</v>
      </c>
      <c r="AB111" s="174" t="s">
        <v>3998</v>
      </c>
      <c r="AC111" s="83">
        <v>300.0</v>
      </c>
      <c r="AD111" s="100" t="s">
        <v>3938</v>
      </c>
      <c r="AE111" s="35"/>
      <c r="AF111" s="35"/>
      <c r="AG111" s="35"/>
      <c r="AI111" s="35"/>
      <c r="AJ111" s="35"/>
      <c r="AK111" s="35"/>
      <c r="AL111" s="35"/>
      <c r="AM111" s="218"/>
      <c r="AN111" s="35"/>
      <c r="AO111" s="35"/>
      <c r="AP111" s="35"/>
      <c r="AQ111" s="35"/>
      <c r="AR111" s="35"/>
      <c r="AS111" s="101"/>
      <c r="AT111" s="35"/>
      <c r="AU111" s="83">
        <v>200.0</v>
      </c>
      <c r="AV111" s="89" t="s">
        <v>3962</v>
      </c>
      <c r="AW111" s="35"/>
      <c r="AX111" s="35"/>
      <c r="AY111" s="101"/>
      <c r="AZ111" s="111"/>
      <c r="BA111" s="35"/>
      <c r="BB111" s="35"/>
      <c r="BC111" s="83">
        <v>200.0</v>
      </c>
      <c r="BD111" s="500" t="s">
        <v>3963</v>
      </c>
      <c r="BE111" s="35"/>
      <c r="BF111" s="35"/>
      <c r="BI111" s="35"/>
      <c r="BJ111" s="35"/>
      <c r="BK111" s="35"/>
      <c r="BL111" s="35"/>
      <c r="BM111" s="35"/>
    </row>
    <row r="112" ht="24.75" customHeight="1">
      <c r="A112" s="35"/>
      <c r="B112" s="21">
        <v>103.0</v>
      </c>
      <c r="C112" s="35"/>
      <c r="D112" s="35"/>
      <c r="E112" s="83">
        <v>200.0</v>
      </c>
      <c r="F112" s="100" t="s">
        <v>4067</v>
      </c>
      <c r="G112" s="35"/>
      <c r="H112" s="35"/>
      <c r="I112" s="83">
        <v>500.0</v>
      </c>
      <c r="J112" s="100" t="s">
        <v>4068</v>
      </c>
      <c r="K112" s="83">
        <v>200.0</v>
      </c>
      <c r="L112" s="522" t="s">
        <v>4031</v>
      </c>
      <c r="M112" s="83">
        <v>200.0</v>
      </c>
      <c r="N112" s="100" t="s">
        <v>3933</v>
      </c>
      <c r="O112" s="35"/>
      <c r="P112" s="35"/>
      <c r="Q112" s="101"/>
      <c r="R112" s="111"/>
      <c r="S112" s="243"/>
      <c r="T112" s="536"/>
      <c r="U112" s="83">
        <v>300.0</v>
      </c>
      <c r="V112" s="174" t="s">
        <v>3976</v>
      </c>
      <c r="W112" s="101"/>
      <c r="X112" s="35"/>
      <c r="Y112" s="83">
        <v>200.0</v>
      </c>
      <c r="Z112" s="100" t="s">
        <v>4148</v>
      </c>
      <c r="AA112" s="83">
        <v>50.0</v>
      </c>
      <c r="AB112" s="174" t="s">
        <v>4016</v>
      </c>
      <c r="AC112" s="83">
        <v>500.0</v>
      </c>
      <c r="AD112" s="100" t="s">
        <v>3959</v>
      </c>
      <c r="AE112" s="35"/>
      <c r="AF112" s="35"/>
      <c r="AG112" s="35"/>
      <c r="AI112" s="35"/>
      <c r="AJ112" s="35"/>
      <c r="AK112" s="35"/>
      <c r="AL112" s="35"/>
      <c r="AM112" s="218"/>
      <c r="AN112" s="35"/>
      <c r="AO112" s="35"/>
      <c r="AP112" s="35"/>
      <c r="AQ112" s="35"/>
      <c r="AR112" s="35"/>
      <c r="AS112" s="101"/>
      <c r="AT112" s="35"/>
      <c r="AU112" s="142">
        <v>200.0</v>
      </c>
      <c r="AV112" s="524" t="s">
        <v>3982</v>
      </c>
      <c r="AW112" s="35"/>
      <c r="AX112" s="35"/>
      <c r="AY112" s="101"/>
      <c r="AZ112" s="111"/>
      <c r="BA112" s="35"/>
      <c r="BB112" s="35"/>
      <c r="BC112" s="83">
        <v>200.0</v>
      </c>
      <c r="BD112" s="530" t="s">
        <v>3983</v>
      </c>
      <c r="BE112" s="35"/>
      <c r="BF112" s="35"/>
      <c r="BI112" s="35"/>
      <c r="BJ112" s="35"/>
      <c r="BK112" s="35"/>
      <c r="BL112" s="35"/>
      <c r="BM112" s="35"/>
    </row>
    <row r="113" ht="24.75" customHeight="1">
      <c r="A113" s="35"/>
      <c r="B113" s="21">
        <v>104.0</v>
      </c>
      <c r="C113" s="35"/>
      <c r="D113" s="35"/>
      <c r="E113" s="83">
        <v>100.0</v>
      </c>
      <c r="F113" s="100" t="s">
        <v>4086</v>
      </c>
      <c r="G113" s="35"/>
      <c r="H113" s="35"/>
      <c r="I113" s="83">
        <v>300.0</v>
      </c>
      <c r="J113" s="100" t="s">
        <v>4087</v>
      </c>
      <c r="K113" s="83">
        <v>200.0</v>
      </c>
      <c r="L113" s="522" t="s">
        <v>4050</v>
      </c>
      <c r="M113" s="83">
        <v>200.0</v>
      </c>
      <c r="N113" s="100" t="s">
        <v>3954</v>
      </c>
      <c r="O113" s="35"/>
      <c r="P113" s="35"/>
      <c r="Q113" s="101"/>
      <c r="R113" s="111"/>
      <c r="S113" s="243"/>
      <c r="T113" s="536"/>
      <c r="U113" s="83">
        <v>200.0</v>
      </c>
      <c r="V113" s="174" t="s">
        <v>3996</v>
      </c>
      <c r="W113" s="101"/>
      <c r="X113" s="35"/>
      <c r="Y113" s="83">
        <v>300.0</v>
      </c>
      <c r="Z113" s="100" t="s">
        <v>4166</v>
      </c>
      <c r="AA113" s="83">
        <v>100.0</v>
      </c>
      <c r="AB113" s="158" t="s">
        <v>4036</v>
      </c>
      <c r="AC113" s="83">
        <v>200.0</v>
      </c>
      <c r="AD113" s="100" t="s">
        <v>3979</v>
      </c>
      <c r="AE113" s="35"/>
      <c r="AF113" s="35"/>
      <c r="AG113" s="35"/>
      <c r="AI113" s="35"/>
      <c r="AJ113" s="35"/>
      <c r="AK113" s="35"/>
      <c r="AL113" s="35"/>
      <c r="AM113" s="218"/>
      <c r="AN113" s="35"/>
      <c r="AO113" s="35"/>
      <c r="AP113" s="35"/>
      <c r="AQ113" s="35"/>
      <c r="AR113" s="35"/>
      <c r="AS113" s="101"/>
      <c r="AT113" s="35"/>
      <c r="AU113" s="101"/>
      <c r="AV113" s="35"/>
      <c r="AW113" s="35"/>
      <c r="AX113" s="35"/>
      <c r="AY113" s="101"/>
      <c r="AZ113" s="111"/>
      <c r="BA113" s="35"/>
      <c r="BB113" s="35"/>
      <c r="BC113" s="83">
        <v>200.0</v>
      </c>
      <c r="BD113" s="500" t="s">
        <v>4002</v>
      </c>
      <c r="BE113" s="35"/>
      <c r="BF113" s="35"/>
      <c r="BI113" s="35"/>
      <c r="BJ113" s="35"/>
      <c r="BK113" s="35"/>
      <c r="BL113" s="35"/>
      <c r="BM113" s="35"/>
    </row>
    <row r="114" ht="24.75" customHeight="1">
      <c r="A114" s="35"/>
      <c r="B114" s="21">
        <v>105.0</v>
      </c>
      <c r="C114" s="35"/>
      <c r="D114" s="35"/>
      <c r="E114" s="83">
        <v>50.0</v>
      </c>
      <c r="F114" s="100" t="s">
        <v>4104</v>
      </c>
      <c r="G114" s="35"/>
      <c r="H114" s="35"/>
      <c r="I114" s="83">
        <v>200.0</v>
      </c>
      <c r="J114" s="100" t="s">
        <v>4105</v>
      </c>
      <c r="K114" s="83">
        <v>200.0</v>
      </c>
      <c r="L114" s="522" t="s">
        <v>4069</v>
      </c>
      <c r="M114" s="83">
        <v>200.0</v>
      </c>
      <c r="N114" s="100" t="s">
        <v>3974</v>
      </c>
      <c r="O114" s="35"/>
      <c r="P114" s="35"/>
      <c r="Q114" s="101"/>
      <c r="R114" s="111"/>
      <c r="S114" s="243"/>
      <c r="T114" s="536"/>
      <c r="U114" s="83">
        <v>500.0</v>
      </c>
      <c r="V114" s="100" t="s">
        <v>4014</v>
      </c>
      <c r="W114" s="101"/>
      <c r="X114" s="144"/>
      <c r="Y114" s="83">
        <v>200.0</v>
      </c>
      <c r="Z114" s="118" t="s">
        <v>4185</v>
      </c>
      <c r="AA114" s="83">
        <v>200.0</v>
      </c>
      <c r="AB114" s="174" t="s">
        <v>4055</v>
      </c>
      <c r="AC114" s="83">
        <v>100.0</v>
      </c>
      <c r="AD114" s="100" t="s">
        <v>4017</v>
      </c>
      <c r="AE114" s="35"/>
      <c r="AG114" s="35"/>
      <c r="AI114" s="35"/>
      <c r="AJ114" s="35"/>
      <c r="AK114" s="35"/>
      <c r="AL114" s="35"/>
      <c r="AM114" s="218"/>
      <c r="AN114" s="35"/>
      <c r="AO114" s="35"/>
      <c r="AP114" s="35"/>
      <c r="AQ114" s="35"/>
      <c r="AR114" s="35"/>
      <c r="AS114" s="101"/>
      <c r="AT114" s="35"/>
      <c r="AU114" s="101"/>
      <c r="AV114" s="35"/>
      <c r="AW114" s="35"/>
      <c r="AX114" s="35"/>
      <c r="AY114" s="101"/>
      <c r="AZ114" s="111"/>
      <c r="BA114" s="35"/>
      <c r="BB114" s="35"/>
      <c r="BC114" s="83">
        <v>200.0</v>
      </c>
      <c r="BD114" s="500" t="s">
        <v>4020</v>
      </c>
      <c r="BE114" s="35"/>
      <c r="BF114" s="35"/>
      <c r="BI114" s="35"/>
      <c r="BJ114" s="35"/>
      <c r="BK114" s="35"/>
      <c r="BL114" s="35"/>
      <c r="BM114" s="35"/>
    </row>
    <row r="115" ht="24.75" customHeight="1">
      <c r="A115" s="35"/>
      <c r="B115" s="21">
        <v>106.0</v>
      </c>
      <c r="C115" s="35"/>
      <c r="D115" s="35"/>
      <c r="E115" s="83">
        <v>50.0</v>
      </c>
      <c r="F115" s="100" t="s">
        <v>4123</v>
      </c>
      <c r="G115" s="35"/>
      <c r="H115" s="35"/>
      <c r="I115" s="83">
        <v>500.0</v>
      </c>
      <c r="J115" s="100" t="s">
        <v>4124</v>
      </c>
      <c r="K115" s="83">
        <v>200.0</v>
      </c>
      <c r="L115" s="522" t="s">
        <v>4088</v>
      </c>
      <c r="M115" s="83">
        <v>200.0</v>
      </c>
      <c r="N115" s="100" t="s">
        <v>3994</v>
      </c>
      <c r="O115" s="35"/>
      <c r="P115" s="35"/>
      <c r="Q115" s="101"/>
      <c r="R115" s="111"/>
      <c r="S115" s="243"/>
      <c r="T115" s="536"/>
      <c r="U115" s="83">
        <v>800.0</v>
      </c>
      <c r="V115" s="100" t="s">
        <v>4034</v>
      </c>
      <c r="W115" s="101"/>
      <c r="X115" s="35"/>
      <c r="Y115" s="83">
        <v>300.0</v>
      </c>
      <c r="Z115" s="100" t="s">
        <v>4204</v>
      </c>
      <c r="AA115" s="83">
        <v>400.0</v>
      </c>
      <c r="AB115" s="174" t="s">
        <v>4074</v>
      </c>
      <c r="AC115" s="83">
        <v>300.0</v>
      </c>
      <c r="AD115" s="100" t="s">
        <v>4037</v>
      </c>
      <c r="AE115" s="35"/>
      <c r="AG115" s="35"/>
      <c r="AI115" s="35"/>
      <c r="AJ115" s="35"/>
      <c r="AK115" s="35"/>
      <c r="AL115" s="35"/>
      <c r="AM115" s="218"/>
      <c r="AN115" s="35"/>
      <c r="AO115" s="35"/>
      <c r="AP115" s="35"/>
      <c r="AQ115" s="35"/>
      <c r="AR115" s="35"/>
      <c r="AS115" s="101"/>
      <c r="AT115" s="35"/>
      <c r="AU115" s="101"/>
      <c r="AV115" s="35"/>
      <c r="AW115" s="35"/>
      <c r="AX115" s="35"/>
      <c r="AY115" s="101"/>
      <c r="AZ115" s="111"/>
      <c r="BA115" s="35"/>
      <c r="BB115" s="35"/>
      <c r="BC115" s="83">
        <v>200.0</v>
      </c>
      <c r="BD115" s="500" t="s">
        <v>4040</v>
      </c>
      <c r="BE115" s="35"/>
      <c r="BF115" s="35"/>
      <c r="BI115" s="35"/>
      <c r="BJ115" s="35"/>
      <c r="BK115" s="35"/>
      <c r="BL115" s="35"/>
      <c r="BM115" s="35"/>
    </row>
    <row r="116" ht="24.75" customHeight="1">
      <c r="A116" s="35"/>
      <c r="B116" s="21">
        <v>107.0</v>
      </c>
      <c r="C116" s="35"/>
      <c r="D116" s="35"/>
      <c r="E116" s="83">
        <v>400.0</v>
      </c>
      <c r="F116" s="118" t="s">
        <v>4142</v>
      </c>
      <c r="G116" s="35"/>
      <c r="H116" s="35"/>
      <c r="I116" s="83">
        <v>300.0</v>
      </c>
      <c r="J116" s="100" t="s">
        <v>4143</v>
      </c>
      <c r="K116" s="83">
        <v>200.0</v>
      </c>
      <c r="L116" s="522" t="s">
        <v>4106</v>
      </c>
      <c r="M116" s="83">
        <v>200.0</v>
      </c>
      <c r="N116" s="100" t="s">
        <v>4012</v>
      </c>
      <c r="O116" s="35"/>
      <c r="P116" s="35"/>
      <c r="Q116" s="101"/>
      <c r="R116" s="111"/>
      <c r="S116" s="243"/>
      <c r="T116" s="536"/>
      <c r="U116" s="83">
        <v>400.0</v>
      </c>
      <c r="V116" s="100" t="s">
        <v>4053</v>
      </c>
      <c r="W116" s="101"/>
      <c r="X116" s="35"/>
      <c r="Y116" s="83">
        <v>200.0</v>
      </c>
      <c r="Z116" s="100" t="s">
        <v>4222</v>
      </c>
      <c r="AA116" s="83">
        <v>200.0</v>
      </c>
      <c r="AB116" s="174" t="s">
        <v>4093</v>
      </c>
      <c r="AC116" s="83">
        <v>300.0</v>
      </c>
      <c r="AD116" s="100" t="s">
        <v>4056</v>
      </c>
      <c r="AE116" s="35"/>
      <c r="AG116" s="35"/>
      <c r="AI116" s="35"/>
      <c r="AJ116" s="35"/>
      <c r="AK116" s="35"/>
      <c r="AL116" s="35"/>
      <c r="AM116" s="218"/>
      <c r="AN116" s="35"/>
      <c r="AO116" s="35"/>
      <c r="AP116" s="35"/>
      <c r="AQ116" s="35"/>
      <c r="AR116" s="35"/>
      <c r="AS116" s="101"/>
      <c r="AT116" s="35"/>
      <c r="AU116" s="101"/>
      <c r="AV116" s="35"/>
      <c r="AW116" s="35"/>
      <c r="AX116" s="35"/>
      <c r="AY116" s="101"/>
      <c r="AZ116" s="111"/>
      <c r="BA116" s="35"/>
      <c r="BB116" s="35"/>
      <c r="BC116" s="83">
        <v>200.0</v>
      </c>
      <c r="BD116" s="500" t="s">
        <v>4059</v>
      </c>
      <c r="BE116" s="35"/>
      <c r="BF116" s="35"/>
      <c r="BI116" s="35"/>
      <c r="BJ116" s="35"/>
      <c r="BK116" s="35"/>
      <c r="BL116" s="35"/>
      <c r="BM116" s="35"/>
    </row>
    <row r="117" ht="24.75" customHeight="1">
      <c r="A117" s="35"/>
      <c r="B117" s="21">
        <v>108.0</v>
      </c>
      <c r="C117" s="35"/>
      <c r="D117" s="35"/>
      <c r="E117" s="83">
        <v>100.0</v>
      </c>
      <c r="F117" s="100" t="s">
        <v>4160</v>
      </c>
      <c r="G117" s="35"/>
      <c r="H117" s="35"/>
      <c r="I117" s="83">
        <v>200.0</v>
      </c>
      <c r="J117" s="100" t="s">
        <v>4161</v>
      </c>
      <c r="K117" s="83">
        <v>300.0</v>
      </c>
      <c r="L117" s="522" t="s">
        <v>4125</v>
      </c>
      <c r="M117" s="83">
        <v>200.0</v>
      </c>
      <c r="N117" s="100" t="s">
        <v>4032</v>
      </c>
      <c r="O117" s="35"/>
      <c r="P117" s="35"/>
      <c r="Q117" s="101"/>
      <c r="R117" s="111"/>
      <c r="S117" s="243"/>
      <c r="T117" s="536"/>
      <c r="U117" s="83">
        <v>800.0</v>
      </c>
      <c r="V117" s="100" t="s">
        <v>4072</v>
      </c>
      <c r="W117" s="101"/>
      <c r="X117" s="35"/>
      <c r="Y117" s="83">
        <v>200.0</v>
      </c>
      <c r="Z117" s="118" t="s">
        <v>4240</v>
      </c>
      <c r="AA117" s="83">
        <v>100.0</v>
      </c>
      <c r="AB117" s="174" t="s">
        <v>4111</v>
      </c>
      <c r="AC117" s="83">
        <v>400.0</v>
      </c>
      <c r="AD117" s="100" t="s">
        <v>4075</v>
      </c>
      <c r="AE117" s="35"/>
      <c r="AG117" s="35"/>
      <c r="AI117" s="35"/>
      <c r="AJ117" s="35"/>
      <c r="AK117" s="35"/>
      <c r="AL117" s="35"/>
      <c r="AM117" s="218"/>
      <c r="AN117" s="35"/>
      <c r="AO117" s="35"/>
      <c r="AP117" s="35"/>
      <c r="AQ117" s="35"/>
      <c r="AR117" s="35"/>
      <c r="AS117" s="101"/>
      <c r="AT117" s="35"/>
      <c r="AU117" s="101"/>
      <c r="AV117" s="35"/>
      <c r="AW117" s="35"/>
      <c r="AX117" s="35"/>
      <c r="AY117" s="101"/>
      <c r="AZ117" s="111"/>
      <c r="BA117" s="35"/>
      <c r="BB117" s="35"/>
      <c r="BC117" s="83">
        <v>200.0</v>
      </c>
      <c r="BD117" s="500" t="s">
        <v>4078</v>
      </c>
      <c r="BE117" s="35"/>
      <c r="BF117" s="35"/>
      <c r="BI117" s="35"/>
      <c r="BJ117" s="35"/>
      <c r="BK117" s="35"/>
      <c r="BL117" s="35"/>
      <c r="BM117" s="35"/>
    </row>
    <row r="118" ht="24.75" customHeight="1">
      <c r="A118" s="35"/>
      <c r="B118" s="21">
        <v>109.0</v>
      </c>
      <c r="C118" s="35"/>
      <c r="D118" s="35"/>
      <c r="E118" s="83">
        <v>300.0</v>
      </c>
      <c r="F118" s="100" t="s">
        <v>4179</v>
      </c>
      <c r="G118" s="35"/>
      <c r="H118" s="35"/>
      <c r="I118" s="83">
        <v>300.0</v>
      </c>
      <c r="J118" s="100" t="s">
        <v>4180</v>
      </c>
      <c r="K118" s="83">
        <v>200.0</v>
      </c>
      <c r="L118" s="522" t="s">
        <v>4144</v>
      </c>
      <c r="M118" s="83">
        <v>200.0</v>
      </c>
      <c r="N118" s="100" t="s">
        <v>4051</v>
      </c>
      <c r="O118" s="35"/>
      <c r="P118" s="35"/>
      <c r="Q118" s="101"/>
      <c r="R118" s="111"/>
      <c r="S118" s="243"/>
      <c r="T118" s="536"/>
      <c r="U118" s="83">
        <v>500.0</v>
      </c>
      <c r="V118" s="100" t="s">
        <v>4091</v>
      </c>
      <c r="W118" s="101"/>
      <c r="X118" s="35"/>
      <c r="Y118" s="83">
        <v>200.0</v>
      </c>
      <c r="Z118" s="100" t="s">
        <v>4259</v>
      </c>
      <c r="AA118" s="83">
        <v>300.0</v>
      </c>
      <c r="AB118" s="174" t="s">
        <v>4130</v>
      </c>
      <c r="AC118" s="83">
        <v>200.0</v>
      </c>
      <c r="AD118" s="100" t="s">
        <v>4112</v>
      </c>
      <c r="AE118" s="35"/>
      <c r="AG118" s="35"/>
      <c r="AI118" s="35"/>
      <c r="AJ118" s="35"/>
      <c r="AK118" s="35"/>
      <c r="AL118" s="35"/>
      <c r="AM118" s="218"/>
      <c r="AN118" s="35"/>
      <c r="AO118" s="35"/>
      <c r="AP118" s="35"/>
      <c r="AQ118" s="35"/>
      <c r="AR118" s="35"/>
      <c r="AS118" s="101"/>
      <c r="AT118" s="35"/>
      <c r="AU118" s="101"/>
      <c r="AV118" s="35"/>
      <c r="AW118" s="35"/>
      <c r="AX118" s="35"/>
      <c r="AY118" s="101"/>
      <c r="AZ118" s="111"/>
      <c r="BA118" s="35"/>
      <c r="BB118" s="35"/>
      <c r="BC118" s="83">
        <v>200.0</v>
      </c>
      <c r="BD118" s="500" t="s">
        <v>4097</v>
      </c>
      <c r="BE118" s="35"/>
      <c r="BF118" s="35"/>
      <c r="BG118" s="101"/>
      <c r="BH118" s="186"/>
      <c r="BI118" s="35"/>
      <c r="BJ118" s="35"/>
      <c r="BK118" s="35"/>
      <c r="BL118" s="35"/>
      <c r="BM118" s="35"/>
    </row>
    <row r="119" ht="24.75" customHeight="1">
      <c r="A119" s="35"/>
      <c r="B119" s="21">
        <v>110.0</v>
      </c>
      <c r="C119" s="35"/>
      <c r="D119" s="35"/>
      <c r="E119" s="83">
        <v>100.0</v>
      </c>
      <c r="F119" s="100" t="s">
        <v>4198</v>
      </c>
      <c r="G119" s="35"/>
      <c r="H119" s="35"/>
      <c r="I119" s="83">
        <v>200.0</v>
      </c>
      <c r="J119" s="100" t="s">
        <v>4199</v>
      </c>
      <c r="K119" s="83">
        <v>200.0</v>
      </c>
      <c r="L119" s="522" t="s">
        <v>4162</v>
      </c>
      <c r="M119" s="83">
        <v>200.0</v>
      </c>
      <c r="N119" s="100" t="s">
        <v>4070</v>
      </c>
      <c r="O119" s="35"/>
      <c r="P119" s="35"/>
      <c r="Q119" s="101"/>
      <c r="R119" s="111"/>
      <c r="S119" s="243"/>
      <c r="T119" s="536"/>
      <c r="U119" s="83">
        <v>800.0</v>
      </c>
      <c r="V119" s="100" t="s">
        <v>4109</v>
      </c>
      <c r="W119" s="101"/>
      <c r="X119" s="35"/>
      <c r="Y119" s="83">
        <v>400.0</v>
      </c>
      <c r="Z119" s="100" t="s">
        <v>4278</v>
      </c>
      <c r="AA119" s="83">
        <v>200.0</v>
      </c>
      <c r="AB119" s="158" t="s">
        <v>4149</v>
      </c>
      <c r="AC119" s="83">
        <v>100.0</v>
      </c>
      <c r="AD119" s="100" t="s">
        <v>4094</v>
      </c>
      <c r="AE119" s="35"/>
      <c r="AG119" s="35"/>
      <c r="AI119" s="35"/>
      <c r="AJ119" s="35"/>
      <c r="AK119" s="35"/>
      <c r="AL119" s="35"/>
      <c r="AM119" s="218"/>
      <c r="AN119" s="35"/>
      <c r="AO119" s="35"/>
      <c r="AP119" s="35"/>
      <c r="AQ119" s="35"/>
      <c r="AR119" s="35"/>
      <c r="AS119" s="101"/>
      <c r="AT119" s="35"/>
      <c r="AU119" s="101"/>
      <c r="AV119" s="35"/>
      <c r="AW119" s="35"/>
      <c r="AX119" s="35"/>
      <c r="AY119" s="101"/>
      <c r="AZ119" s="111"/>
      <c r="BA119" s="35"/>
      <c r="BB119" s="35"/>
      <c r="BC119" s="83">
        <v>200.0</v>
      </c>
      <c r="BD119" s="500" t="s">
        <v>4115</v>
      </c>
      <c r="BE119" s="35"/>
      <c r="BF119" s="35"/>
      <c r="BI119" s="35"/>
      <c r="BJ119" s="35"/>
      <c r="BK119" s="35"/>
      <c r="BL119" s="35"/>
      <c r="BM119" s="35"/>
    </row>
    <row r="120" ht="24.75" customHeight="1">
      <c r="A120" s="35"/>
      <c r="B120" s="21">
        <v>111.0</v>
      </c>
      <c r="C120" s="35"/>
      <c r="D120" s="35"/>
      <c r="E120" s="83">
        <v>100.0</v>
      </c>
      <c r="F120" s="100" t="s">
        <v>4217</v>
      </c>
      <c r="G120" s="35"/>
      <c r="H120" s="35"/>
      <c r="I120" s="83">
        <v>500.0</v>
      </c>
      <c r="J120" s="100" t="s">
        <v>4218</v>
      </c>
      <c r="K120" s="83">
        <v>200.0</v>
      </c>
      <c r="L120" s="522" t="s">
        <v>4181</v>
      </c>
      <c r="M120" s="83">
        <v>200.0</v>
      </c>
      <c r="N120" s="100" t="s">
        <v>4089</v>
      </c>
      <c r="O120" s="35"/>
      <c r="P120" s="35"/>
      <c r="Q120" s="101"/>
      <c r="R120" s="111"/>
      <c r="S120" s="243"/>
      <c r="T120" s="536"/>
      <c r="U120" s="83">
        <v>800.0</v>
      </c>
      <c r="V120" s="100" t="s">
        <v>4128</v>
      </c>
      <c r="W120" s="101"/>
      <c r="X120" s="35"/>
      <c r="Y120" s="83">
        <v>200.0</v>
      </c>
      <c r="Z120" s="100" t="s">
        <v>4296</v>
      </c>
      <c r="AA120" s="83">
        <v>200.0</v>
      </c>
      <c r="AB120" s="174" t="s">
        <v>4167</v>
      </c>
      <c r="AC120" s="83">
        <v>100.0</v>
      </c>
      <c r="AD120" s="100" t="s">
        <v>4131</v>
      </c>
      <c r="AE120" s="35"/>
      <c r="AG120" s="35"/>
      <c r="AI120" s="35"/>
      <c r="AJ120" s="35"/>
      <c r="AK120" s="35"/>
      <c r="AL120" s="35"/>
      <c r="AM120" s="218"/>
      <c r="AN120" s="35"/>
      <c r="AO120" s="35"/>
      <c r="AP120" s="35"/>
      <c r="AQ120" s="35"/>
      <c r="AR120" s="35"/>
      <c r="AS120" s="101"/>
      <c r="AT120" s="35"/>
      <c r="AU120" s="101"/>
      <c r="AV120" s="35"/>
      <c r="AW120" s="35"/>
      <c r="AX120" s="35"/>
      <c r="AY120" s="101"/>
      <c r="AZ120" s="111"/>
      <c r="BA120" s="35"/>
      <c r="BB120" s="35"/>
      <c r="BC120" s="83">
        <v>200.0</v>
      </c>
      <c r="BD120" s="500" t="s">
        <v>4134</v>
      </c>
      <c r="BE120" s="35"/>
      <c r="BF120" s="35"/>
      <c r="BG120" s="101"/>
      <c r="BH120" s="186"/>
      <c r="BI120" s="35"/>
      <c r="BJ120" s="35"/>
      <c r="BK120" s="35"/>
      <c r="BL120" s="35"/>
      <c r="BM120" s="35"/>
    </row>
    <row r="121" ht="24.75" customHeight="1">
      <c r="A121" s="35"/>
      <c r="B121" s="21">
        <v>112.0</v>
      </c>
      <c r="C121" s="35"/>
      <c r="D121" s="35"/>
      <c r="E121" s="83">
        <v>200.0</v>
      </c>
      <c r="F121" s="100" t="s">
        <v>4235</v>
      </c>
      <c r="G121" s="35"/>
      <c r="H121" s="35"/>
      <c r="I121" s="83">
        <v>300.0</v>
      </c>
      <c r="J121" s="100" t="s">
        <v>1649</v>
      </c>
      <c r="K121" s="83">
        <v>200.0</v>
      </c>
      <c r="L121" s="522" t="s">
        <v>4200</v>
      </c>
      <c r="M121" s="83">
        <v>300.0</v>
      </c>
      <c r="N121" s="117" t="s">
        <v>4107</v>
      </c>
      <c r="O121" s="35"/>
      <c r="P121" s="35"/>
      <c r="Q121" s="101"/>
      <c r="R121" s="111"/>
      <c r="S121" s="243"/>
      <c r="T121" s="536"/>
      <c r="U121" s="83">
        <v>800.0</v>
      </c>
      <c r="V121" s="100" t="s">
        <v>4147</v>
      </c>
      <c r="W121" s="101"/>
      <c r="X121" s="35"/>
      <c r="Y121" s="83">
        <v>400.0</v>
      </c>
      <c r="Z121" s="118" t="s">
        <v>3205</v>
      </c>
      <c r="AA121" s="83">
        <v>200.0</v>
      </c>
      <c r="AB121" s="158" t="s">
        <v>4205</v>
      </c>
      <c r="AC121" s="83">
        <v>200.0</v>
      </c>
      <c r="AD121" s="100" t="s">
        <v>4150</v>
      </c>
      <c r="AE121" s="35"/>
      <c r="AG121" s="35"/>
      <c r="AI121" s="35"/>
      <c r="AJ121" s="35"/>
      <c r="AK121" s="35"/>
      <c r="AL121" s="35"/>
      <c r="AM121" s="218"/>
      <c r="AN121" s="35"/>
      <c r="AO121" s="35"/>
      <c r="AP121" s="35"/>
      <c r="AQ121" s="35"/>
      <c r="AR121" s="35"/>
      <c r="AS121" s="101"/>
      <c r="AT121" s="35"/>
      <c r="AU121" s="101"/>
      <c r="AV121" s="35"/>
      <c r="AW121" s="35"/>
      <c r="AX121" s="35"/>
      <c r="AY121" s="101"/>
      <c r="AZ121" s="111"/>
      <c r="BA121" s="35"/>
      <c r="BB121" s="35"/>
      <c r="BC121" s="83">
        <v>200.0</v>
      </c>
      <c r="BD121" s="500" t="s">
        <v>4152</v>
      </c>
      <c r="BE121" s="35"/>
      <c r="BF121" s="35"/>
      <c r="BI121" s="35"/>
      <c r="BJ121" s="35"/>
      <c r="BK121" s="35"/>
      <c r="BL121" s="35"/>
      <c r="BM121" s="35"/>
    </row>
    <row r="122" ht="24.75" customHeight="1">
      <c r="A122" s="35"/>
      <c r="B122" s="21">
        <v>113.0</v>
      </c>
      <c r="C122" s="35"/>
      <c r="D122" s="35"/>
      <c r="E122" s="83">
        <v>200.0</v>
      </c>
      <c r="F122" s="100" t="s">
        <v>4272</v>
      </c>
      <c r="G122" s="35"/>
      <c r="H122" s="35"/>
      <c r="I122" s="83">
        <v>300.0</v>
      </c>
      <c r="J122" s="158" t="s">
        <v>4310</v>
      </c>
      <c r="K122" s="83">
        <v>200.0</v>
      </c>
      <c r="L122" s="522" t="s">
        <v>4219</v>
      </c>
      <c r="M122" s="83">
        <v>300.0</v>
      </c>
      <c r="N122" s="117" t="s">
        <v>4126</v>
      </c>
      <c r="O122" s="35"/>
      <c r="P122" s="35"/>
      <c r="Q122" s="101"/>
      <c r="R122" s="111"/>
      <c r="S122" s="243"/>
      <c r="T122" s="536"/>
      <c r="U122" s="83">
        <v>500.0</v>
      </c>
      <c r="V122" s="100" t="s">
        <v>4165</v>
      </c>
      <c r="W122" s="101"/>
      <c r="X122" s="35"/>
      <c r="Y122" s="83">
        <v>200.0</v>
      </c>
      <c r="Z122" s="100" t="s">
        <v>4330</v>
      </c>
      <c r="AA122" s="83">
        <v>100.0</v>
      </c>
      <c r="AB122" s="158" t="s">
        <v>4223</v>
      </c>
      <c r="AC122" s="83">
        <v>100.0</v>
      </c>
      <c r="AD122" s="100" t="s">
        <v>4168</v>
      </c>
      <c r="AE122" s="35"/>
      <c r="AG122" s="35"/>
      <c r="AI122" s="35"/>
      <c r="AJ122" s="35"/>
      <c r="AK122" s="35"/>
      <c r="AL122" s="35"/>
      <c r="AM122" s="218"/>
      <c r="AN122" s="35"/>
      <c r="AO122" s="35"/>
      <c r="AP122" s="35"/>
      <c r="AQ122" s="35"/>
      <c r="AR122" s="35"/>
      <c r="AS122" s="101"/>
      <c r="AT122" s="35"/>
      <c r="AU122" s="35"/>
      <c r="AV122" s="35"/>
      <c r="AW122" s="35"/>
      <c r="AX122" s="35"/>
      <c r="AY122" s="101"/>
      <c r="AZ122" s="111"/>
      <c r="BA122" s="35"/>
      <c r="BB122" s="35"/>
      <c r="BC122" s="83">
        <v>200.0</v>
      </c>
      <c r="BD122" s="500" t="s">
        <v>4171</v>
      </c>
      <c r="BE122" s="35"/>
      <c r="BF122" s="35"/>
      <c r="BI122" s="35"/>
      <c r="BJ122" s="35"/>
      <c r="BK122" s="35"/>
      <c r="BL122" s="35"/>
      <c r="BM122" s="35"/>
    </row>
    <row r="123" ht="24.75" customHeight="1">
      <c r="A123" s="35"/>
      <c r="B123" s="21">
        <v>114.0</v>
      </c>
      <c r="C123" s="35"/>
      <c r="D123" s="35"/>
      <c r="E123" s="83">
        <v>100.0</v>
      </c>
      <c r="F123" s="100" t="s">
        <v>4291</v>
      </c>
      <c r="G123" s="35"/>
      <c r="H123" s="35"/>
      <c r="I123" s="83">
        <v>200.0</v>
      </c>
      <c r="J123" s="174" t="s">
        <v>4254</v>
      </c>
      <c r="K123" s="83">
        <v>200.0</v>
      </c>
      <c r="L123" s="522" t="s">
        <v>4236</v>
      </c>
      <c r="M123" s="83">
        <v>300.0</v>
      </c>
      <c r="N123" s="117" t="s">
        <v>4145</v>
      </c>
      <c r="O123" s="35"/>
      <c r="P123" s="35"/>
      <c r="Q123" s="101"/>
      <c r="R123" s="111"/>
      <c r="S123" s="243"/>
      <c r="T123" s="536"/>
      <c r="U123" s="142">
        <v>300.0</v>
      </c>
      <c r="V123" s="538" t="s">
        <v>4184</v>
      </c>
      <c r="W123" s="101"/>
      <c r="X123" s="35"/>
      <c r="Y123" s="83">
        <v>200.0</v>
      </c>
      <c r="Z123" s="100" t="s">
        <v>4346</v>
      </c>
      <c r="AA123" s="83">
        <v>200.0</v>
      </c>
      <c r="AB123" s="158" t="s">
        <v>4241</v>
      </c>
      <c r="AC123" s="83">
        <v>200.0</v>
      </c>
      <c r="AD123" s="100" t="s">
        <v>4187</v>
      </c>
      <c r="AE123" s="35"/>
      <c r="AG123" s="35"/>
      <c r="AI123" s="35"/>
      <c r="AJ123" s="35"/>
      <c r="AK123" s="35"/>
      <c r="AL123" s="35"/>
      <c r="AM123" s="218"/>
      <c r="AN123" s="35"/>
      <c r="AO123" s="35"/>
      <c r="AP123" s="35"/>
      <c r="AQ123" s="35"/>
      <c r="AR123" s="35"/>
      <c r="AS123" s="101"/>
      <c r="AT123" s="35"/>
      <c r="AU123" s="35"/>
      <c r="AV123" s="35"/>
      <c r="AW123" s="35"/>
      <c r="AX123" s="35"/>
      <c r="AY123" s="101"/>
      <c r="AZ123" s="111"/>
      <c r="BA123" s="35"/>
      <c r="BB123" s="35"/>
      <c r="BC123" s="83">
        <v>200.0</v>
      </c>
      <c r="BD123" s="500" t="s">
        <v>4190</v>
      </c>
      <c r="BE123" s="35"/>
      <c r="BF123" s="35"/>
      <c r="BI123" s="35"/>
      <c r="BJ123" s="35"/>
      <c r="BK123" s="35"/>
      <c r="BL123" s="35"/>
      <c r="BM123" s="35"/>
    </row>
    <row r="124" ht="24.75" customHeight="1">
      <c r="A124" s="35"/>
      <c r="B124" s="21">
        <v>115.0</v>
      </c>
      <c r="C124" s="35"/>
      <c r="D124" s="35"/>
      <c r="E124" s="83">
        <v>50.0</v>
      </c>
      <c r="F124" s="100" t="s">
        <v>4309</v>
      </c>
      <c r="G124" s="35"/>
      <c r="H124" s="35"/>
      <c r="I124" s="83">
        <v>300.0</v>
      </c>
      <c r="J124" s="174" t="s">
        <v>4273</v>
      </c>
      <c r="K124" s="83">
        <v>200.0</v>
      </c>
      <c r="L124" s="522" t="s">
        <v>4255</v>
      </c>
      <c r="M124" s="83">
        <v>300.0</v>
      </c>
      <c r="N124" s="117" t="s">
        <v>4163</v>
      </c>
      <c r="O124" s="35"/>
      <c r="P124" s="35"/>
      <c r="Q124" s="101"/>
      <c r="R124" s="111"/>
      <c r="S124" s="243"/>
      <c r="T124" s="536"/>
      <c r="U124" s="35"/>
      <c r="V124" s="35"/>
      <c r="W124" s="101"/>
      <c r="X124" s="35"/>
      <c r="Y124" s="83">
        <v>200.0</v>
      </c>
      <c r="Z124" s="100" t="s">
        <v>4361</v>
      </c>
      <c r="AA124" s="83">
        <v>100.0</v>
      </c>
      <c r="AB124" s="174" t="s">
        <v>4260</v>
      </c>
      <c r="AC124" s="83">
        <v>100.0</v>
      </c>
      <c r="AD124" s="100" t="s">
        <v>4206</v>
      </c>
      <c r="AE124" s="35"/>
      <c r="AG124" s="35"/>
      <c r="AI124" s="35"/>
      <c r="AJ124" s="35"/>
      <c r="AK124" s="35"/>
      <c r="AL124" s="35"/>
      <c r="AM124" s="218"/>
      <c r="AN124" s="35"/>
      <c r="AO124" s="35"/>
      <c r="AP124" s="35"/>
      <c r="AQ124" s="35"/>
      <c r="AR124" s="35"/>
      <c r="AS124" s="101"/>
      <c r="AT124" s="35"/>
      <c r="AU124" s="35"/>
      <c r="AV124" s="35"/>
      <c r="AW124" s="35"/>
      <c r="AX124" s="35"/>
      <c r="AY124" s="101"/>
      <c r="AZ124" s="111"/>
      <c r="BA124" s="35"/>
      <c r="BB124" s="35"/>
      <c r="BC124" s="83">
        <v>200.0</v>
      </c>
      <c r="BD124" s="500" t="s">
        <v>4209</v>
      </c>
      <c r="BE124" s="35"/>
      <c r="BF124" s="35"/>
      <c r="BI124" s="35"/>
      <c r="BJ124" s="35"/>
      <c r="BK124" s="35"/>
      <c r="BL124" s="35"/>
      <c r="BM124" s="35"/>
    </row>
    <row r="125" ht="24.75" customHeight="1">
      <c r="A125" s="35"/>
      <c r="B125" s="21">
        <v>116.0</v>
      </c>
      <c r="C125" s="35"/>
      <c r="D125" s="35"/>
      <c r="E125" s="83">
        <v>600.0</v>
      </c>
      <c r="F125" s="100" t="s">
        <v>4325</v>
      </c>
      <c r="G125" s="35"/>
      <c r="H125" s="35"/>
      <c r="I125" s="83">
        <v>100.0</v>
      </c>
      <c r="J125" s="174" t="s">
        <v>4292</v>
      </c>
      <c r="K125" s="83">
        <v>200.0</v>
      </c>
      <c r="L125" s="522" t="s">
        <v>4274</v>
      </c>
      <c r="M125" s="83">
        <v>300.0</v>
      </c>
      <c r="N125" s="117" t="s">
        <v>4182</v>
      </c>
      <c r="O125" s="35"/>
      <c r="P125" s="35"/>
      <c r="Q125" s="101"/>
      <c r="R125" s="111"/>
      <c r="S125" s="243"/>
      <c r="T125" s="536"/>
      <c r="U125" s="35"/>
      <c r="V125" s="35"/>
      <c r="W125" s="101"/>
      <c r="X125" s="35"/>
      <c r="Y125" s="83">
        <v>200.0</v>
      </c>
      <c r="Z125" s="100" t="s">
        <v>4377</v>
      </c>
      <c r="AA125" s="83">
        <v>50.0</v>
      </c>
      <c r="AB125" s="158" t="s">
        <v>4279</v>
      </c>
      <c r="AC125" s="83">
        <v>100.0</v>
      </c>
      <c r="AD125" s="100" t="s">
        <v>4224</v>
      </c>
      <c r="AE125" s="35"/>
      <c r="AF125" s="35"/>
      <c r="AG125" s="35"/>
      <c r="AI125" s="35"/>
      <c r="AJ125" s="35"/>
      <c r="AK125" s="35"/>
      <c r="AL125" s="35"/>
      <c r="AM125" s="218"/>
      <c r="AN125" s="35"/>
      <c r="AO125" s="35"/>
      <c r="AP125" s="35"/>
      <c r="AQ125" s="35"/>
      <c r="AR125" s="35"/>
      <c r="AS125" s="101"/>
      <c r="AT125" s="35"/>
      <c r="AU125" s="35"/>
      <c r="AV125" s="35"/>
      <c r="AW125" s="35"/>
      <c r="AX125" s="35"/>
      <c r="AY125" s="101"/>
      <c r="AZ125" s="111"/>
      <c r="BA125" s="35"/>
      <c r="BB125" s="35"/>
      <c r="BC125" s="83">
        <v>200.0</v>
      </c>
      <c r="BD125" s="500" t="s">
        <v>4227</v>
      </c>
      <c r="BE125" s="35"/>
      <c r="BF125" s="35"/>
      <c r="BI125" s="35"/>
      <c r="BJ125" s="35"/>
      <c r="BK125" s="35"/>
      <c r="BL125" s="35"/>
      <c r="BM125" s="35"/>
    </row>
    <row r="126" ht="24.75" customHeight="1">
      <c r="A126" s="35"/>
      <c r="B126" s="21">
        <v>117.0</v>
      </c>
      <c r="C126" s="35"/>
      <c r="D126" s="35"/>
      <c r="E126" s="83">
        <v>100.0</v>
      </c>
      <c r="F126" s="100" t="s">
        <v>4341</v>
      </c>
      <c r="G126" s="35"/>
      <c r="H126" s="35"/>
      <c r="I126" s="83">
        <v>300.0</v>
      </c>
      <c r="J126" s="158" t="s">
        <v>4326</v>
      </c>
      <c r="K126" s="83">
        <v>300.0</v>
      </c>
      <c r="L126" s="522" t="s">
        <v>4293</v>
      </c>
      <c r="M126" s="83">
        <v>300.0</v>
      </c>
      <c r="N126" s="117" t="s">
        <v>4201</v>
      </c>
      <c r="O126" s="35"/>
      <c r="P126" s="35"/>
      <c r="Q126" s="101"/>
      <c r="R126" s="111"/>
      <c r="S126" s="243"/>
      <c r="T126" s="536"/>
      <c r="U126" s="35"/>
      <c r="V126" s="35"/>
      <c r="W126" s="101"/>
      <c r="X126" s="35"/>
      <c r="Y126" s="83">
        <v>200.0</v>
      </c>
      <c r="Z126" s="100" t="s">
        <v>4392</v>
      </c>
      <c r="AA126" s="83">
        <v>200.0</v>
      </c>
      <c r="AB126" s="174" t="s">
        <v>4297</v>
      </c>
      <c r="AC126" s="83">
        <v>200.0</v>
      </c>
      <c r="AD126" s="100" t="s">
        <v>4242</v>
      </c>
      <c r="AE126" s="35"/>
      <c r="AF126" s="35"/>
      <c r="AG126" s="35"/>
      <c r="AI126" s="35"/>
      <c r="AJ126" s="35"/>
      <c r="AK126" s="35"/>
      <c r="AL126" s="35"/>
      <c r="AM126" s="35"/>
      <c r="AN126" s="35"/>
      <c r="AO126" s="35"/>
      <c r="AP126" s="35"/>
      <c r="AQ126" s="35"/>
      <c r="AR126" s="35"/>
      <c r="AS126" s="101"/>
      <c r="AT126" s="35"/>
      <c r="AU126" s="35"/>
      <c r="AV126" s="35"/>
      <c r="AW126" s="35"/>
      <c r="AX126" s="35"/>
      <c r="AY126" s="101"/>
      <c r="AZ126" s="111"/>
      <c r="BA126" s="35"/>
      <c r="BB126" s="35"/>
      <c r="BC126" s="83">
        <v>200.0</v>
      </c>
      <c r="BD126" s="500" t="s">
        <v>4245</v>
      </c>
      <c r="BE126" s="35"/>
      <c r="BF126" s="35"/>
      <c r="BI126" s="35"/>
      <c r="BJ126" s="35"/>
      <c r="BK126" s="35"/>
      <c r="BL126" s="35"/>
      <c r="BM126" s="35"/>
    </row>
    <row r="127" ht="24.75" customHeight="1">
      <c r="A127" s="35"/>
      <c r="B127" s="21">
        <v>118.0</v>
      </c>
      <c r="C127" s="35"/>
      <c r="D127" s="35"/>
      <c r="E127" s="83">
        <v>50.0</v>
      </c>
      <c r="F127" s="100" t="s">
        <v>3957</v>
      </c>
      <c r="G127" s="35"/>
      <c r="H127" s="35"/>
      <c r="I127" s="83">
        <v>300.0</v>
      </c>
      <c r="J127" s="158" t="s">
        <v>4342</v>
      </c>
      <c r="K127" s="83">
        <v>200.0</v>
      </c>
      <c r="L127" s="522" t="s">
        <v>4311</v>
      </c>
      <c r="M127" s="83">
        <v>300.0</v>
      </c>
      <c r="N127" s="117" t="s">
        <v>4220</v>
      </c>
      <c r="O127" s="35"/>
      <c r="P127" s="35"/>
      <c r="Q127" s="101"/>
      <c r="R127" s="111"/>
      <c r="S127" s="243"/>
      <c r="T127" s="536"/>
      <c r="U127" s="35"/>
      <c r="V127" s="35"/>
      <c r="W127" s="101"/>
      <c r="X127" s="35"/>
      <c r="Y127" s="83">
        <v>200.0</v>
      </c>
      <c r="Z127" s="100" t="s">
        <v>4405</v>
      </c>
      <c r="AA127" s="83">
        <v>200.0</v>
      </c>
      <c r="AB127" s="158" t="s">
        <v>4314</v>
      </c>
      <c r="AC127" s="83">
        <v>500.0</v>
      </c>
      <c r="AD127" s="100" t="s">
        <v>4261</v>
      </c>
      <c r="AE127" s="35"/>
      <c r="AF127" s="35"/>
      <c r="AG127" s="35"/>
      <c r="AI127" s="35"/>
      <c r="AJ127" s="35"/>
      <c r="AK127" s="35"/>
      <c r="AL127" s="35"/>
      <c r="AM127" s="35"/>
      <c r="AN127" s="35"/>
      <c r="AO127" s="35"/>
      <c r="AP127" s="35"/>
      <c r="AQ127" s="35"/>
      <c r="AR127" s="35"/>
      <c r="AS127" s="101"/>
      <c r="AT127" s="35"/>
      <c r="AU127" s="35"/>
      <c r="AV127" s="35"/>
      <c r="AW127" s="35"/>
      <c r="AX127" s="35"/>
      <c r="AY127" s="101"/>
      <c r="AZ127" s="111"/>
      <c r="BA127" s="35"/>
      <c r="BB127" s="35"/>
      <c r="BC127" s="142">
        <v>200.0</v>
      </c>
      <c r="BD127" s="510" t="s">
        <v>4264</v>
      </c>
      <c r="BE127" s="35"/>
      <c r="BF127" s="35"/>
      <c r="BI127" s="35"/>
      <c r="BJ127" s="35"/>
      <c r="BK127" s="35"/>
      <c r="BL127" s="35"/>
      <c r="BM127" s="35"/>
    </row>
    <row r="128" ht="24.75" customHeight="1">
      <c r="A128" s="35"/>
      <c r="B128" s="21">
        <v>119.0</v>
      </c>
      <c r="C128" s="35"/>
      <c r="D128" s="35"/>
      <c r="E128" s="83">
        <v>100.0</v>
      </c>
      <c r="F128" s="100" t="s">
        <v>4372</v>
      </c>
      <c r="G128" s="35"/>
      <c r="H128" s="35"/>
      <c r="I128" s="83">
        <v>100.0</v>
      </c>
      <c r="J128" s="174" t="s">
        <v>4373</v>
      </c>
      <c r="K128" s="83">
        <v>200.0</v>
      </c>
      <c r="L128" s="522" t="s">
        <v>4327</v>
      </c>
      <c r="M128" s="83">
        <v>300.0</v>
      </c>
      <c r="N128" s="117" t="s">
        <v>4237</v>
      </c>
      <c r="O128" s="35"/>
      <c r="P128" s="35"/>
      <c r="Q128" s="101"/>
      <c r="R128" s="111"/>
      <c r="S128" s="243"/>
      <c r="T128" s="536"/>
      <c r="U128" s="35"/>
      <c r="V128" s="35"/>
      <c r="W128" s="101"/>
      <c r="X128" s="35"/>
      <c r="Y128" s="83">
        <v>200.0</v>
      </c>
      <c r="Z128" s="118" t="s">
        <v>4418</v>
      </c>
      <c r="AA128" s="83">
        <v>100.0</v>
      </c>
      <c r="AB128" s="174" t="s">
        <v>4331</v>
      </c>
      <c r="AC128" s="83">
        <v>200.0</v>
      </c>
      <c r="AD128" s="100" t="s">
        <v>4280</v>
      </c>
      <c r="AE128" s="35"/>
      <c r="AF128" s="35"/>
      <c r="AG128" s="35"/>
      <c r="AI128" s="35"/>
      <c r="AJ128" s="35"/>
      <c r="AK128" s="35"/>
      <c r="AL128" s="35"/>
      <c r="AM128" s="35"/>
      <c r="AN128" s="35"/>
      <c r="AO128" s="35"/>
      <c r="AP128" s="35"/>
      <c r="AQ128" s="35"/>
      <c r="AR128" s="35"/>
      <c r="AS128" s="101"/>
      <c r="AT128" s="35"/>
      <c r="AU128" s="35"/>
      <c r="AV128" s="35"/>
      <c r="AW128" s="35"/>
      <c r="AX128" s="35"/>
      <c r="AY128" s="101"/>
      <c r="AZ128" s="111"/>
      <c r="BA128" s="35"/>
      <c r="BB128" s="35"/>
      <c r="BC128" s="35"/>
      <c r="BD128" s="35"/>
      <c r="BE128" s="35"/>
      <c r="BF128" s="35"/>
      <c r="BG128" s="101"/>
      <c r="BH128" s="186"/>
      <c r="BI128" s="35"/>
      <c r="BJ128" s="35"/>
      <c r="BK128" s="35"/>
      <c r="BL128" s="35"/>
      <c r="BM128" s="35"/>
    </row>
    <row r="129" ht="24.75" customHeight="1">
      <c r="A129" s="35"/>
      <c r="B129" s="21">
        <v>120.0</v>
      </c>
      <c r="C129" s="35"/>
      <c r="D129" s="35"/>
      <c r="E129" s="83">
        <v>100.0</v>
      </c>
      <c r="F129" s="100" t="s">
        <v>4388</v>
      </c>
      <c r="G129" s="35"/>
      <c r="H129" s="35"/>
      <c r="I129" s="83">
        <v>200.0</v>
      </c>
      <c r="J129" s="174" t="s">
        <v>4389</v>
      </c>
      <c r="K129" s="83">
        <v>200.0</v>
      </c>
      <c r="L129" s="522" t="s">
        <v>4343</v>
      </c>
      <c r="M129" s="83">
        <v>300.0</v>
      </c>
      <c r="N129" s="117" t="s">
        <v>4256</v>
      </c>
      <c r="O129" s="35"/>
      <c r="P129" s="35"/>
      <c r="Q129" s="101"/>
      <c r="R129" s="111"/>
      <c r="S129" s="243"/>
      <c r="T129" s="536"/>
      <c r="U129" s="35"/>
      <c r="V129" s="35"/>
      <c r="W129" s="101"/>
      <c r="X129" s="35"/>
      <c r="Y129" s="83">
        <v>200.0</v>
      </c>
      <c r="Z129" s="118" t="s">
        <v>4432</v>
      </c>
      <c r="AA129" s="83">
        <v>200.0</v>
      </c>
      <c r="AB129" s="174" t="s">
        <v>4347</v>
      </c>
      <c r="AC129" s="83">
        <v>300.0</v>
      </c>
      <c r="AD129" s="100" t="s">
        <v>4298</v>
      </c>
      <c r="AE129" s="35"/>
      <c r="AF129" s="35"/>
      <c r="AG129" s="35"/>
      <c r="AI129" s="35"/>
      <c r="AJ129" s="35"/>
      <c r="AK129" s="35"/>
      <c r="AL129" s="35"/>
      <c r="AM129" s="35"/>
      <c r="AN129" s="35"/>
      <c r="AO129" s="35"/>
      <c r="AP129" s="35"/>
      <c r="AQ129" s="35"/>
      <c r="AR129" s="35"/>
      <c r="AS129" s="101"/>
      <c r="AT129" s="35"/>
      <c r="AU129" s="35"/>
      <c r="AV129" s="35"/>
      <c r="AW129" s="35"/>
      <c r="AX129" s="35"/>
      <c r="AY129" s="101"/>
      <c r="AZ129" s="111"/>
      <c r="BA129" s="35"/>
      <c r="BB129" s="35"/>
      <c r="BC129" s="35"/>
      <c r="BD129" s="35"/>
      <c r="BE129" s="35"/>
      <c r="BF129" s="35"/>
      <c r="BI129" s="35"/>
      <c r="BJ129" s="35"/>
      <c r="BK129" s="35"/>
      <c r="BL129" s="35"/>
      <c r="BM129" s="35"/>
    </row>
    <row r="130" ht="24.75" customHeight="1">
      <c r="A130" s="35"/>
      <c r="B130" s="21">
        <v>121.0</v>
      </c>
      <c r="C130" s="35"/>
      <c r="D130" s="35"/>
      <c r="E130" s="83">
        <v>100.0</v>
      </c>
      <c r="F130" s="100" t="s">
        <v>4400</v>
      </c>
      <c r="G130" s="35"/>
      <c r="H130" s="35"/>
      <c r="I130" s="83">
        <v>200.0</v>
      </c>
      <c r="J130" s="174" t="s">
        <v>4401</v>
      </c>
      <c r="K130" s="83">
        <v>400.0</v>
      </c>
      <c r="L130" s="522" t="s">
        <v>4358</v>
      </c>
      <c r="M130" s="83">
        <v>400.0</v>
      </c>
      <c r="N130" s="117" t="s">
        <v>4275</v>
      </c>
      <c r="O130" s="35"/>
      <c r="P130" s="35"/>
      <c r="Q130" s="101"/>
      <c r="R130" s="111"/>
      <c r="S130" s="243"/>
      <c r="T130" s="536"/>
      <c r="U130" s="35"/>
      <c r="V130" s="35"/>
      <c r="W130" s="101"/>
      <c r="X130" s="35"/>
      <c r="Y130" s="83">
        <v>200.0</v>
      </c>
      <c r="Z130" s="118" t="s">
        <v>4446</v>
      </c>
      <c r="AA130" s="83">
        <v>100.0</v>
      </c>
      <c r="AB130" s="158" t="s">
        <v>4362</v>
      </c>
      <c r="AC130" s="83">
        <v>200.0</v>
      </c>
      <c r="AD130" s="100" t="s">
        <v>4315</v>
      </c>
      <c r="AE130" s="35"/>
      <c r="AF130" s="35"/>
      <c r="AG130" s="35"/>
      <c r="AI130" s="35"/>
      <c r="AJ130" s="35"/>
      <c r="AK130" s="35"/>
      <c r="AL130" s="35"/>
      <c r="AM130" s="35"/>
      <c r="AN130" s="35"/>
      <c r="AO130" s="35"/>
      <c r="AP130" s="35"/>
      <c r="AQ130" s="35"/>
      <c r="AR130" s="35"/>
      <c r="AS130" s="101"/>
      <c r="AT130" s="35"/>
      <c r="AU130" s="35"/>
      <c r="AV130" s="35"/>
      <c r="AW130" s="35"/>
      <c r="AX130" s="35"/>
      <c r="AY130" s="101"/>
      <c r="AZ130" s="111"/>
      <c r="BA130" s="35"/>
      <c r="BB130" s="35"/>
      <c r="BC130" s="35"/>
      <c r="BD130" s="35"/>
      <c r="BE130" s="35"/>
      <c r="BF130" s="35"/>
      <c r="BI130" s="35"/>
      <c r="BJ130" s="35"/>
      <c r="BK130" s="35"/>
      <c r="BL130" s="35"/>
      <c r="BM130" s="35"/>
    </row>
    <row r="131" ht="24.75" customHeight="1">
      <c r="A131" s="35"/>
      <c r="B131" s="21">
        <v>122.0</v>
      </c>
      <c r="C131" s="35"/>
      <c r="D131" s="35"/>
      <c r="E131" s="83">
        <v>100.0</v>
      </c>
      <c r="F131" s="100" t="s">
        <v>4414</v>
      </c>
      <c r="G131" s="35"/>
      <c r="H131" s="35"/>
      <c r="I131" s="83">
        <v>100.0</v>
      </c>
      <c r="J131" s="174" t="s">
        <v>1194</v>
      </c>
      <c r="K131" s="83">
        <v>300.0</v>
      </c>
      <c r="L131" s="522" t="s">
        <v>4374</v>
      </c>
      <c r="M131" s="142">
        <v>400.0</v>
      </c>
      <c r="N131" s="228" t="s">
        <v>4294</v>
      </c>
      <c r="O131" s="35"/>
      <c r="P131" s="35"/>
      <c r="Q131" s="101"/>
      <c r="R131" s="111"/>
      <c r="S131" s="243"/>
      <c r="T131" s="536"/>
      <c r="U131" s="35"/>
      <c r="V131" s="35"/>
      <c r="W131" s="101"/>
      <c r="X131" s="35"/>
      <c r="Y131" s="83">
        <v>300.0</v>
      </c>
      <c r="Z131" s="118" t="s">
        <v>4460</v>
      </c>
      <c r="AA131" s="83">
        <v>300.0</v>
      </c>
      <c r="AB131" s="158" t="s">
        <v>4378</v>
      </c>
      <c r="AC131" s="83">
        <v>100.0</v>
      </c>
      <c r="AD131" s="100" t="s">
        <v>4332</v>
      </c>
      <c r="AE131" s="35"/>
      <c r="AF131" s="35"/>
      <c r="AG131" s="35"/>
      <c r="AI131" s="35"/>
      <c r="AJ131" s="35"/>
      <c r="AK131" s="35"/>
      <c r="AL131" s="35"/>
      <c r="AM131" s="35"/>
      <c r="AN131" s="35"/>
      <c r="AO131" s="35"/>
      <c r="AP131" s="35"/>
      <c r="AQ131" s="35"/>
      <c r="AR131" s="35"/>
      <c r="AS131" s="101"/>
      <c r="AT131" s="35"/>
      <c r="AU131" s="35"/>
      <c r="AV131" s="35"/>
      <c r="AW131" s="35"/>
      <c r="AX131" s="35"/>
      <c r="AY131" s="101"/>
      <c r="AZ131" s="111"/>
      <c r="BA131" s="35"/>
      <c r="BB131" s="35"/>
      <c r="BC131" s="35"/>
      <c r="BD131" s="35"/>
      <c r="BE131" s="35"/>
      <c r="BF131" s="35"/>
      <c r="BG131" s="101"/>
      <c r="BH131" s="111"/>
      <c r="BI131" s="35"/>
      <c r="BJ131" s="35"/>
      <c r="BK131" s="35"/>
      <c r="BL131" s="35"/>
      <c r="BM131" s="35"/>
    </row>
    <row r="132" ht="24.75" customHeight="1">
      <c r="A132" s="35"/>
      <c r="B132" s="21">
        <v>123.0</v>
      </c>
      <c r="C132" s="35"/>
      <c r="D132" s="35"/>
      <c r="E132" s="83">
        <v>50.0</v>
      </c>
      <c r="F132" s="100" t="s">
        <v>4427</v>
      </c>
      <c r="G132" s="35"/>
      <c r="H132" s="35"/>
      <c r="I132" s="83">
        <v>50.0</v>
      </c>
      <c r="J132" s="174" t="s">
        <v>4428</v>
      </c>
      <c r="K132" s="83">
        <v>500.0</v>
      </c>
      <c r="L132" s="522" t="s">
        <v>4390</v>
      </c>
      <c r="M132" s="35"/>
      <c r="N132" s="35"/>
      <c r="O132" s="35"/>
      <c r="P132" s="35"/>
      <c r="Q132" s="101"/>
      <c r="R132" s="111"/>
      <c r="S132" s="243"/>
      <c r="T132" s="536"/>
      <c r="U132" s="35"/>
      <c r="V132" s="35"/>
      <c r="W132" s="101"/>
      <c r="X132" s="35"/>
      <c r="Y132" s="83">
        <v>300.0</v>
      </c>
      <c r="Z132" s="118" t="s">
        <v>4473</v>
      </c>
      <c r="AA132" s="83">
        <v>100.0</v>
      </c>
      <c r="AB132" s="158" t="s">
        <v>4393</v>
      </c>
      <c r="AC132" s="83">
        <v>400.0</v>
      </c>
      <c r="AD132" s="100" t="s">
        <v>4348</v>
      </c>
      <c r="AE132" s="35"/>
      <c r="AG132" s="35"/>
      <c r="AI132" s="35"/>
      <c r="AJ132" s="35"/>
      <c r="AK132" s="35"/>
      <c r="AL132" s="35"/>
      <c r="AM132" s="35"/>
      <c r="AN132" s="35"/>
      <c r="AO132" s="35"/>
      <c r="AP132" s="35"/>
      <c r="AQ132" s="35"/>
      <c r="AR132" s="35"/>
      <c r="AS132" s="101"/>
      <c r="AT132" s="35"/>
      <c r="AU132" s="35"/>
      <c r="AV132" s="35"/>
      <c r="AW132" s="35"/>
      <c r="AX132" s="35"/>
      <c r="AY132" s="101"/>
      <c r="AZ132" s="111"/>
      <c r="BA132" s="35"/>
      <c r="BB132" s="35"/>
      <c r="BC132" s="35"/>
      <c r="BD132" s="35"/>
      <c r="BE132" s="35"/>
      <c r="BF132" s="35"/>
      <c r="BI132" s="35"/>
      <c r="BJ132" s="35"/>
      <c r="BK132" s="35"/>
      <c r="BL132" s="35"/>
      <c r="BM132" s="35"/>
    </row>
    <row r="133" ht="24.75" customHeight="1">
      <c r="A133" s="35"/>
      <c r="B133" s="21">
        <v>124.0</v>
      </c>
      <c r="C133" s="35"/>
      <c r="D133" s="35"/>
      <c r="E133" s="83">
        <v>100.0</v>
      </c>
      <c r="F133" s="100" t="s">
        <v>4441</v>
      </c>
      <c r="G133" s="35"/>
      <c r="H133" s="35"/>
      <c r="I133" s="83">
        <v>100.0</v>
      </c>
      <c r="J133" s="174" t="s">
        <v>4442</v>
      </c>
      <c r="K133" s="83">
        <v>500.0</v>
      </c>
      <c r="L133" s="522" t="s">
        <v>4402</v>
      </c>
      <c r="M133" s="35"/>
      <c r="N133" s="35"/>
      <c r="O133" s="35"/>
      <c r="P133" s="35"/>
      <c r="Q133" s="101"/>
      <c r="R133" s="111"/>
      <c r="S133" s="243"/>
      <c r="T133" s="536"/>
      <c r="U133" s="35"/>
      <c r="V133" s="35"/>
      <c r="W133" s="101"/>
      <c r="X133" s="35"/>
      <c r="Y133" s="83">
        <v>400.0</v>
      </c>
      <c r="Z133" s="118" t="s">
        <v>4487</v>
      </c>
      <c r="AA133" s="83">
        <v>300.0</v>
      </c>
      <c r="AB133" s="158" t="s">
        <v>4406</v>
      </c>
      <c r="AC133" s="83">
        <v>200.0</v>
      </c>
      <c r="AD133" s="100" t="s">
        <v>4363</v>
      </c>
      <c r="AE133" s="35"/>
      <c r="AF133" s="35"/>
      <c r="AG133" s="35"/>
      <c r="AI133" s="35"/>
      <c r="AJ133" s="35"/>
      <c r="AK133" s="35"/>
      <c r="AL133" s="35"/>
      <c r="AM133" s="35"/>
      <c r="AN133" s="35"/>
      <c r="AO133" s="35"/>
      <c r="AP133" s="35"/>
      <c r="AQ133" s="35"/>
      <c r="AR133" s="35"/>
      <c r="AS133" s="101"/>
      <c r="AT133" s="35"/>
      <c r="AU133" s="35"/>
      <c r="AV133" s="35"/>
      <c r="AW133" s="35"/>
      <c r="AX133" s="35"/>
      <c r="AY133" s="101"/>
      <c r="AZ133" s="111"/>
      <c r="BA133" s="35"/>
      <c r="BB133" s="35"/>
      <c r="BC133" s="35"/>
      <c r="BD133" s="35"/>
      <c r="BE133" s="35"/>
      <c r="BF133" s="35"/>
      <c r="BI133" s="35"/>
      <c r="BJ133" s="35"/>
      <c r="BK133" s="35"/>
      <c r="BL133" s="35"/>
      <c r="BM133" s="35"/>
    </row>
    <row r="134" ht="24.75" customHeight="1">
      <c r="A134" s="35"/>
      <c r="B134" s="21">
        <v>125.0</v>
      </c>
      <c r="C134" s="35"/>
      <c r="D134" s="35"/>
      <c r="E134" s="83">
        <v>50.0</v>
      </c>
      <c r="F134" s="100" t="s">
        <v>4455</v>
      </c>
      <c r="G134" s="35"/>
      <c r="H134" s="35"/>
      <c r="I134" s="83">
        <v>200.0</v>
      </c>
      <c r="J134" s="174" t="s">
        <v>4456</v>
      </c>
      <c r="K134" s="83">
        <v>500.0</v>
      </c>
      <c r="L134" s="522" t="s">
        <v>4415</v>
      </c>
      <c r="M134" s="35"/>
      <c r="N134" s="35"/>
      <c r="O134" s="35"/>
      <c r="P134" s="35"/>
      <c r="Q134" s="101"/>
      <c r="R134" s="111"/>
      <c r="S134" s="243"/>
      <c r="T134" s="536"/>
      <c r="U134" s="35"/>
      <c r="V134" s="35"/>
      <c r="W134" s="101"/>
      <c r="X134" s="35"/>
      <c r="Y134" s="83">
        <v>400.0</v>
      </c>
      <c r="Z134" s="118" t="s">
        <v>4501</v>
      </c>
      <c r="AA134" s="83">
        <v>100.0</v>
      </c>
      <c r="AB134" s="158" t="s">
        <v>4419</v>
      </c>
      <c r="AC134" s="83">
        <v>200.0</v>
      </c>
      <c r="AD134" s="100" t="s">
        <v>4379</v>
      </c>
      <c r="AE134" s="35"/>
      <c r="AF134" s="35"/>
      <c r="AG134" s="35"/>
      <c r="AI134" s="35"/>
      <c r="AJ134" s="35"/>
      <c r="AK134" s="35"/>
      <c r="AL134" s="35"/>
      <c r="AM134" s="35"/>
      <c r="AN134" s="35"/>
      <c r="AO134" s="35"/>
      <c r="AP134" s="35"/>
      <c r="AQ134" s="35"/>
      <c r="AR134" s="35"/>
      <c r="AS134" s="101"/>
      <c r="AT134" s="35"/>
      <c r="AU134" s="35"/>
      <c r="AV134" s="35"/>
      <c r="AW134" s="35"/>
      <c r="AX134" s="35"/>
      <c r="AY134" s="101"/>
      <c r="AZ134" s="111"/>
      <c r="BA134" s="35"/>
      <c r="BB134" s="35"/>
      <c r="BC134" s="35"/>
      <c r="BD134" s="35"/>
      <c r="BE134" s="35"/>
      <c r="BF134" s="35"/>
      <c r="BG134" s="101"/>
      <c r="BH134" s="111"/>
      <c r="BI134" s="35"/>
      <c r="BJ134" s="35"/>
      <c r="BK134" s="35"/>
      <c r="BL134" s="35"/>
      <c r="BM134" s="35"/>
    </row>
    <row r="135" ht="24.75" customHeight="1">
      <c r="A135" s="35"/>
      <c r="B135" s="21">
        <v>126.0</v>
      </c>
      <c r="C135" s="35"/>
      <c r="D135" s="35"/>
      <c r="E135" s="83">
        <v>200.0</v>
      </c>
      <c r="F135" s="100" t="s">
        <v>2609</v>
      </c>
      <c r="G135" s="35"/>
      <c r="H135" s="35"/>
      <c r="I135" s="83">
        <v>100.0</v>
      </c>
      <c r="J135" s="174" t="s">
        <v>4469</v>
      </c>
      <c r="K135" s="83">
        <v>400.0</v>
      </c>
      <c r="L135" s="522" t="s">
        <v>4429</v>
      </c>
      <c r="M135" s="35"/>
      <c r="N135" s="35"/>
      <c r="O135" s="35"/>
      <c r="P135" s="35"/>
      <c r="Q135" s="101"/>
      <c r="R135" s="111"/>
      <c r="S135" s="243"/>
      <c r="T135" s="536"/>
      <c r="U135" s="35"/>
      <c r="V135" s="35"/>
      <c r="W135" s="101"/>
      <c r="X135" s="35"/>
      <c r="Y135" s="83">
        <v>300.0</v>
      </c>
      <c r="Z135" s="100" t="s">
        <v>4515</v>
      </c>
      <c r="AA135" s="83">
        <v>400.0</v>
      </c>
      <c r="AB135" s="158" t="s">
        <v>4433</v>
      </c>
      <c r="AC135" s="83">
        <v>400.0</v>
      </c>
      <c r="AD135" s="100" t="s">
        <v>3052</v>
      </c>
      <c r="AE135" s="35"/>
      <c r="AF135" s="35"/>
      <c r="AG135" s="35"/>
      <c r="AI135" s="35"/>
      <c r="AJ135" s="35"/>
      <c r="AK135" s="35"/>
      <c r="AL135" s="35"/>
      <c r="AM135" s="35"/>
      <c r="AN135" s="35"/>
      <c r="AO135" s="35"/>
      <c r="AP135" s="35"/>
      <c r="AQ135" s="35"/>
      <c r="AR135" s="35"/>
      <c r="AS135" s="101"/>
      <c r="AT135" s="35"/>
      <c r="AU135" s="35"/>
      <c r="AV135" s="35"/>
      <c r="AW135" s="35"/>
      <c r="AX135" s="35"/>
      <c r="AY135" s="101"/>
      <c r="AZ135" s="111"/>
      <c r="BA135" s="35"/>
      <c r="BB135" s="35"/>
      <c r="BC135" s="35"/>
      <c r="BD135" s="35"/>
      <c r="BE135" s="35"/>
      <c r="BF135" s="35"/>
      <c r="BI135" s="35"/>
      <c r="BJ135" s="35"/>
      <c r="BK135" s="35"/>
      <c r="BL135" s="35"/>
      <c r="BM135" s="35"/>
    </row>
    <row r="136" ht="24.75" customHeight="1">
      <c r="A136" s="35"/>
      <c r="B136" s="21">
        <v>127.0</v>
      </c>
      <c r="C136" s="35"/>
      <c r="D136" s="35"/>
      <c r="E136" s="83">
        <v>50.0</v>
      </c>
      <c r="F136" s="100" t="s">
        <v>4482</v>
      </c>
      <c r="G136" s="35"/>
      <c r="H136" s="35"/>
      <c r="I136" s="83">
        <v>100.0</v>
      </c>
      <c r="J136" s="174" t="s">
        <v>4483</v>
      </c>
      <c r="K136" s="83">
        <v>600.0</v>
      </c>
      <c r="L136" s="522" t="s">
        <v>4443</v>
      </c>
      <c r="M136" s="35"/>
      <c r="N136" s="35"/>
      <c r="O136" s="35"/>
      <c r="P136" s="35"/>
      <c r="Q136" s="101"/>
      <c r="R136" s="111"/>
      <c r="S136" s="243"/>
      <c r="T136" s="536"/>
      <c r="U136" s="35"/>
      <c r="V136" s="35"/>
      <c r="W136" s="101"/>
      <c r="X136" s="35"/>
      <c r="Y136" s="83">
        <v>400.0</v>
      </c>
      <c r="Z136" s="100" t="s">
        <v>4529</v>
      </c>
      <c r="AA136" s="83">
        <v>100.0</v>
      </c>
      <c r="AB136" s="118" t="s">
        <v>4447</v>
      </c>
      <c r="AC136" s="83">
        <v>100.0</v>
      </c>
      <c r="AD136" s="100" t="s">
        <v>4407</v>
      </c>
      <c r="AE136" s="35"/>
      <c r="AF136" s="35"/>
      <c r="AG136" s="35"/>
      <c r="AI136" s="35"/>
      <c r="AJ136" s="35"/>
      <c r="AK136" s="35"/>
      <c r="AL136" s="35"/>
      <c r="AM136" s="35"/>
      <c r="AN136" s="35"/>
      <c r="AO136" s="35"/>
      <c r="AP136" s="35"/>
      <c r="AQ136" s="35"/>
      <c r="AR136" s="35"/>
      <c r="AS136" s="101"/>
      <c r="AT136" s="35"/>
      <c r="AU136" s="35"/>
      <c r="AV136" s="35"/>
      <c r="AW136" s="35"/>
      <c r="AX136" s="35"/>
      <c r="AY136" s="101"/>
      <c r="AZ136" s="111"/>
      <c r="BA136" s="35"/>
      <c r="BB136" s="35"/>
      <c r="BC136" s="35"/>
      <c r="BD136" s="35"/>
      <c r="BE136" s="35"/>
      <c r="BF136" s="35"/>
      <c r="BI136" s="35"/>
      <c r="BJ136" s="35"/>
      <c r="BK136" s="35"/>
      <c r="BL136" s="35"/>
      <c r="BM136" s="35"/>
    </row>
    <row r="137" ht="24.75" customHeight="1">
      <c r="A137" s="35"/>
      <c r="B137" s="21">
        <v>128.0</v>
      </c>
      <c r="C137" s="35"/>
      <c r="D137" s="35"/>
      <c r="E137" s="83">
        <v>200.0</v>
      </c>
      <c r="F137" s="100" t="s">
        <v>4496</v>
      </c>
      <c r="G137" s="35"/>
      <c r="H137" s="35"/>
      <c r="I137" s="83">
        <v>100.0</v>
      </c>
      <c r="J137" s="174" t="s">
        <v>4497</v>
      </c>
      <c r="K137" s="83">
        <v>600.0</v>
      </c>
      <c r="L137" s="522" t="s">
        <v>4457</v>
      </c>
      <c r="M137" s="35"/>
      <c r="N137" s="35"/>
      <c r="O137" s="35"/>
      <c r="P137" s="35"/>
      <c r="Q137" s="101"/>
      <c r="R137" s="111"/>
      <c r="S137" s="243"/>
      <c r="T137" s="536"/>
      <c r="U137" s="35"/>
      <c r="V137" s="35"/>
      <c r="W137" s="101"/>
      <c r="X137" s="35"/>
      <c r="Y137" s="83">
        <v>200.0</v>
      </c>
      <c r="Z137" s="118" t="s">
        <v>4542</v>
      </c>
      <c r="AA137" s="83">
        <v>100.0</v>
      </c>
      <c r="AB137" s="100" t="s">
        <v>4461</v>
      </c>
      <c r="AC137" s="83">
        <v>400.0</v>
      </c>
      <c r="AD137" s="100" t="s">
        <v>4420</v>
      </c>
      <c r="AE137" s="35"/>
      <c r="AF137" s="35"/>
      <c r="AG137" s="35"/>
      <c r="AI137" s="35"/>
      <c r="AJ137" s="35"/>
      <c r="AK137" s="35"/>
      <c r="AL137" s="35"/>
      <c r="AM137" s="35"/>
      <c r="AN137" s="35"/>
      <c r="AO137" s="35"/>
      <c r="AP137" s="35"/>
      <c r="AQ137" s="35"/>
      <c r="AR137" s="35"/>
      <c r="AS137" s="101"/>
      <c r="AT137" s="35"/>
      <c r="AU137" s="35"/>
      <c r="AV137" s="35"/>
      <c r="AW137" s="35"/>
      <c r="AX137" s="35"/>
      <c r="AY137" s="101"/>
      <c r="AZ137" s="111"/>
      <c r="BA137" s="35"/>
      <c r="BB137" s="35"/>
      <c r="BC137" s="35"/>
      <c r="BD137" s="35"/>
      <c r="BE137" s="35"/>
      <c r="BF137" s="35"/>
      <c r="BI137" s="35"/>
      <c r="BJ137" s="35"/>
      <c r="BK137" s="35"/>
      <c r="BL137" s="35"/>
      <c r="BM137" s="35"/>
    </row>
    <row r="138" ht="24.75" customHeight="1">
      <c r="A138" s="35"/>
      <c r="B138" s="21">
        <v>129.0</v>
      </c>
      <c r="C138" s="35"/>
      <c r="D138" s="35"/>
      <c r="E138" s="83">
        <v>100.0</v>
      </c>
      <c r="F138" s="100" t="s">
        <v>4510</v>
      </c>
      <c r="G138" s="35"/>
      <c r="H138" s="35"/>
      <c r="I138" s="83">
        <v>200.0</v>
      </c>
      <c r="J138" s="174" t="s">
        <v>4511</v>
      </c>
      <c r="K138" s="83">
        <v>700.0</v>
      </c>
      <c r="L138" s="522" t="s">
        <v>4470</v>
      </c>
      <c r="M138" s="35"/>
      <c r="N138" s="35"/>
      <c r="O138" s="35"/>
      <c r="P138" s="35"/>
      <c r="Q138" s="101"/>
      <c r="R138" s="111"/>
      <c r="S138" s="243"/>
      <c r="T138" s="536"/>
      <c r="U138" s="35"/>
      <c r="V138" s="35"/>
      <c r="W138" s="35"/>
      <c r="X138" s="35"/>
      <c r="Y138" s="83">
        <v>200.0</v>
      </c>
      <c r="Z138" s="100" t="s">
        <v>4555</v>
      </c>
      <c r="AA138" s="83">
        <v>50.0</v>
      </c>
      <c r="AB138" s="100" t="s">
        <v>4474</v>
      </c>
      <c r="AC138" s="83">
        <v>200.0</v>
      </c>
      <c r="AD138" s="100" t="s">
        <v>4434</v>
      </c>
      <c r="AE138" s="35"/>
      <c r="AF138" s="35"/>
      <c r="AG138" s="35"/>
      <c r="AI138" s="35"/>
      <c r="AJ138" s="35"/>
      <c r="AK138" s="35"/>
      <c r="AL138" s="35"/>
      <c r="AM138" s="35"/>
      <c r="AN138" s="35"/>
      <c r="AO138" s="35"/>
      <c r="AP138" s="35"/>
      <c r="AQ138" s="35"/>
      <c r="AR138" s="35"/>
      <c r="AS138" s="101"/>
      <c r="AT138" s="35"/>
      <c r="AU138" s="35"/>
      <c r="AV138" s="35"/>
      <c r="AW138" s="35"/>
      <c r="AX138" s="35"/>
      <c r="AY138" s="101"/>
      <c r="AZ138" s="111"/>
      <c r="BA138" s="35"/>
      <c r="BB138" s="35"/>
      <c r="BC138" s="35"/>
      <c r="BD138" s="35"/>
      <c r="BE138" s="35"/>
      <c r="BF138" s="35"/>
      <c r="BG138" s="101"/>
      <c r="BH138" s="111"/>
      <c r="BI138" s="35"/>
      <c r="BJ138" s="35"/>
      <c r="BK138" s="35"/>
      <c r="BL138" s="35"/>
      <c r="BM138" s="35"/>
    </row>
    <row r="139" ht="24.75" customHeight="1">
      <c r="A139" s="35"/>
      <c r="B139" s="21">
        <v>130.0</v>
      </c>
      <c r="C139" s="35"/>
      <c r="D139" s="35"/>
      <c r="E139" s="83">
        <v>100.0</v>
      </c>
      <c r="F139" s="100" t="s">
        <v>4524</v>
      </c>
      <c r="G139" s="35"/>
      <c r="H139" s="35"/>
      <c r="I139" s="83">
        <v>200.0</v>
      </c>
      <c r="J139" s="174" t="s">
        <v>4525</v>
      </c>
      <c r="K139" s="83">
        <v>300.0</v>
      </c>
      <c r="L139" s="522" t="s">
        <v>4498</v>
      </c>
      <c r="M139" s="35"/>
      <c r="N139" s="35"/>
      <c r="O139" s="35"/>
      <c r="P139" s="35"/>
      <c r="Q139" s="101"/>
      <c r="R139" s="111"/>
      <c r="S139" s="243"/>
      <c r="T139" s="536"/>
      <c r="U139" s="35"/>
      <c r="V139" s="35"/>
      <c r="W139" s="35"/>
      <c r="X139" s="35"/>
      <c r="Y139" s="83">
        <v>300.0</v>
      </c>
      <c r="Z139" s="100" t="s">
        <v>4567</v>
      </c>
      <c r="AA139" s="83">
        <v>100.0</v>
      </c>
      <c r="AB139" s="118" t="s">
        <v>4488</v>
      </c>
      <c r="AC139" s="83">
        <v>400.0</v>
      </c>
      <c r="AD139" s="100" t="s">
        <v>4448</v>
      </c>
      <c r="AE139" s="35"/>
      <c r="AF139" s="35"/>
      <c r="AG139" s="35"/>
      <c r="AI139" s="35"/>
      <c r="AJ139" s="35"/>
      <c r="AK139" s="35"/>
      <c r="AL139" s="35"/>
      <c r="AM139" s="35"/>
      <c r="AN139" s="35"/>
      <c r="AO139" s="35"/>
      <c r="AP139" s="35"/>
      <c r="AQ139" s="35"/>
      <c r="AR139" s="35"/>
      <c r="AS139" s="101"/>
      <c r="AT139" s="35"/>
      <c r="AU139" s="35"/>
      <c r="AV139" s="35"/>
      <c r="AW139" s="35"/>
      <c r="AX139" s="35"/>
      <c r="AY139" s="101"/>
      <c r="AZ139" s="111"/>
      <c r="BA139" s="35"/>
      <c r="BB139" s="35"/>
      <c r="BC139" s="35"/>
      <c r="BD139" s="35"/>
      <c r="BE139" s="35"/>
      <c r="BF139" s="35"/>
      <c r="BI139" s="35"/>
      <c r="BJ139" s="35"/>
      <c r="BK139" s="35"/>
      <c r="BL139" s="35"/>
      <c r="BM139" s="35"/>
    </row>
    <row r="140" ht="24.75" customHeight="1">
      <c r="A140" s="35"/>
      <c r="B140" s="21">
        <v>131.0</v>
      </c>
      <c r="C140" s="35"/>
      <c r="D140" s="35"/>
      <c r="E140" s="83">
        <v>100.0</v>
      </c>
      <c r="F140" s="100" t="s">
        <v>4537</v>
      </c>
      <c r="G140" s="35"/>
      <c r="H140" s="35"/>
      <c r="I140" s="83">
        <v>200.0</v>
      </c>
      <c r="J140" s="174" t="s">
        <v>4538</v>
      </c>
      <c r="K140" s="83">
        <v>300.0</v>
      </c>
      <c r="L140" s="522" t="s">
        <v>4512</v>
      </c>
      <c r="M140" s="35"/>
      <c r="N140" s="35"/>
      <c r="O140" s="35"/>
      <c r="P140" s="35"/>
      <c r="Q140" s="101"/>
      <c r="R140" s="111"/>
      <c r="S140" s="243"/>
      <c r="T140" s="536"/>
      <c r="U140" s="35"/>
      <c r="V140" s="35"/>
      <c r="W140" s="35"/>
      <c r="X140" s="35"/>
      <c r="Y140" s="83">
        <v>400.0</v>
      </c>
      <c r="Z140" s="100" t="s">
        <v>4580</v>
      </c>
      <c r="AA140" s="83">
        <v>50.0</v>
      </c>
      <c r="AB140" s="100" t="s">
        <v>4502</v>
      </c>
      <c r="AC140" s="83">
        <v>400.0</v>
      </c>
      <c r="AD140" s="100" t="s">
        <v>4462</v>
      </c>
      <c r="AE140" s="35"/>
      <c r="AF140" s="35"/>
      <c r="AG140" s="35"/>
      <c r="AI140" s="35"/>
      <c r="AJ140" s="35"/>
      <c r="AK140" s="35"/>
      <c r="AL140" s="35"/>
      <c r="AM140" s="35"/>
      <c r="AN140" s="35"/>
      <c r="AO140" s="35"/>
      <c r="AP140" s="35"/>
      <c r="AQ140" s="35"/>
      <c r="AR140" s="35"/>
      <c r="AS140" s="101"/>
      <c r="AT140" s="35"/>
      <c r="AU140" s="35"/>
      <c r="AV140" s="35"/>
      <c r="AW140" s="35"/>
      <c r="AX140" s="35"/>
      <c r="AY140" s="101"/>
      <c r="AZ140" s="111"/>
      <c r="BA140" s="35"/>
      <c r="BB140" s="35"/>
      <c r="BC140" s="35"/>
      <c r="BD140" s="35"/>
      <c r="BE140" s="35"/>
      <c r="BF140" s="35"/>
      <c r="BG140" s="101"/>
      <c r="BH140" s="111"/>
      <c r="BI140" s="35"/>
      <c r="BJ140" s="35"/>
      <c r="BK140" s="35"/>
      <c r="BL140" s="35"/>
      <c r="BM140" s="35"/>
    </row>
    <row r="141" ht="24.75" customHeight="1">
      <c r="A141" s="35"/>
      <c r="B141" s="21">
        <v>132.0</v>
      </c>
      <c r="C141" s="35"/>
      <c r="D141" s="35"/>
      <c r="E141" s="83">
        <v>100.0</v>
      </c>
      <c r="F141" s="100" t="s">
        <v>4550</v>
      </c>
      <c r="G141" s="35"/>
      <c r="H141" s="35"/>
      <c r="I141" s="83">
        <v>200.0</v>
      </c>
      <c r="J141" s="174" t="s">
        <v>4551</v>
      </c>
      <c r="K141" s="83">
        <v>300.0</v>
      </c>
      <c r="L141" s="522" t="s">
        <v>4526</v>
      </c>
      <c r="M141" s="35"/>
      <c r="N141" s="35"/>
      <c r="O141" s="35"/>
      <c r="P141" s="35"/>
      <c r="Q141" s="101"/>
      <c r="R141" s="111"/>
      <c r="S141" s="243"/>
      <c r="T141" s="536"/>
      <c r="U141" s="35"/>
      <c r="V141" s="35"/>
      <c r="W141" s="35"/>
      <c r="X141" s="35"/>
      <c r="Y141" s="83">
        <v>400.0</v>
      </c>
      <c r="Z141" s="100" t="s">
        <v>4591</v>
      </c>
      <c r="AA141" s="83">
        <v>100.0</v>
      </c>
      <c r="AB141" s="100" t="s">
        <v>4516</v>
      </c>
      <c r="AC141" s="83">
        <v>200.0</v>
      </c>
      <c r="AD141" s="100" t="s">
        <v>4475</v>
      </c>
      <c r="AE141" s="35"/>
      <c r="AF141" s="35"/>
      <c r="AG141" s="35"/>
      <c r="AI141" s="35"/>
      <c r="AJ141" s="35"/>
      <c r="AK141" s="35"/>
      <c r="AL141" s="35"/>
      <c r="AM141" s="35"/>
      <c r="AN141" s="35"/>
      <c r="AO141" s="35"/>
      <c r="AP141" s="35"/>
      <c r="AQ141" s="35"/>
      <c r="AR141" s="35"/>
      <c r="AS141" s="101"/>
      <c r="AT141" s="35"/>
      <c r="AU141" s="35"/>
      <c r="AV141" s="35"/>
      <c r="AW141" s="35"/>
      <c r="AX141" s="35"/>
      <c r="AY141" s="101"/>
      <c r="AZ141" s="111"/>
      <c r="BA141" s="35"/>
      <c r="BB141" s="35"/>
      <c r="BC141" s="35"/>
      <c r="BD141" s="35"/>
      <c r="BE141" s="35"/>
      <c r="BF141" s="35"/>
      <c r="BI141" s="35"/>
      <c r="BJ141" s="35"/>
      <c r="BK141" s="35"/>
      <c r="BL141" s="35"/>
      <c r="BM141" s="35"/>
    </row>
    <row r="142" ht="24.75" customHeight="1">
      <c r="A142" s="35"/>
      <c r="B142" s="21">
        <v>133.0</v>
      </c>
      <c r="C142" s="35"/>
      <c r="D142" s="35"/>
      <c r="E142" s="83">
        <v>200.0</v>
      </c>
      <c r="F142" s="100" t="s">
        <v>4562</v>
      </c>
      <c r="G142" s="35"/>
      <c r="H142" s="35"/>
      <c r="I142" s="83">
        <v>200.0</v>
      </c>
      <c r="J142" s="174" t="s">
        <v>4563</v>
      </c>
      <c r="K142" s="83">
        <v>200.0</v>
      </c>
      <c r="L142" s="522" t="s">
        <v>4539</v>
      </c>
      <c r="M142" s="35"/>
      <c r="N142" s="35"/>
      <c r="O142" s="35"/>
      <c r="P142" s="35"/>
      <c r="Q142" s="101"/>
      <c r="R142" s="111"/>
      <c r="S142" s="243"/>
      <c r="T142" s="536"/>
      <c r="U142" s="35"/>
      <c r="V142" s="35"/>
      <c r="W142" s="35"/>
      <c r="X142" s="35"/>
      <c r="Y142" s="83">
        <v>400.0</v>
      </c>
      <c r="Z142" s="100" t="s">
        <v>4602</v>
      </c>
      <c r="AA142" s="83">
        <v>300.0</v>
      </c>
      <c r="AB142" s="118" t="s">
        <v>4530</v>
      </c>
      <c r="AC142" s="83">
        <v>400.0</v>
      </c>
      <c r="AD142" s="100" t="s">
        <v>4489</v>
      </c>
      <c r="AE142" s="35"/>
      <c r="AF142" s="35"/>
      <c r="AG142" s="35"/>
      <c r="AI142" s="35"/>
      <c r="AJ142" s="35"/>
      <c r="AK142" s="35"/>
      <c r="AL142" s="35"/>
      <c r="AM142" s="35"/>
      <c r="AN142" s="35"/>
      <c r="AO142" s="35"/>
      <c r="AP142" s="35"/>
      <c r="AQ142" s="35"/>
      <c r="AR142" s="35"/>
      <c r="AS142" s="101"/>
      <c r="AT142" s="35"/>
      <c r="AU142" s="35"/>
      <c r="AV142" s="35"/>
      <c r="AW142" s="35"/>
      <c r="AX142" s="35"/>
      <c r="AY142" s="101"/>
      <c r="AZ142" s="111"/>
      <c r="BA142" s="35"/>
      <c r="BB142" s="35"/>
      <c r="BC142" s="35"/>
      <c r="BD142" s="35"/>
      <c r="BE142" s="35"/>
      <c r="BF142" s="35"/>
      <c r="BI142" s="35"/>
      <c r="BJ142" s="35"/>
      <c r="BK142" s="35"/>
      <c r="BL142" s="35"/>
      <c r="BM142" s="35"/>
    </row>
    <row r="143" ht="24.75" customHeight="1">
      <c r="A143" s="35"/>
      <c r="B143" s="21">
        <v>134.0</v>
      </c>
      <c r="C143" s="35"/>
      <c r="D143" s="35"/>
      <c r="E143" s="83">
        <v>100.0</v>
      </c>
      <c r="F143" s="100" t="s">
        <v>4575</v>
      </c>
      <c r="G143" s="35"/>
      <c r="H143" s="35"/>
      <c r="I143" s="83">
        <v>200.0</v>
      </c>
      <c r="J143" s="174" t="s">
        <v>4576</v>
      </c>
      <c r="K143" s="83">
        <v>200.0</v>
      </c>
      <c r="L143" s="522" t="s">
        <v>4552</v>
      </c>
      <c r="M143" s="35"/>
      <c r="N143" s="35"/>
      <c r="O143" s="35"/>
      <c r="P143" s="35"/>
      <c r="Q143" s="101"/>
      <c r="R143" s="111"/>
      <c r="S143" s="243"/>
      <c r="T143" s="536"/>
      <c r="U143" s="35"/>
      <c r="V143" s="35"/>
      <c r="W143" s="35"/>
      <c r="X143" s="35"/>
      <c r="Y143" s="83">
        <v>500.0</v>
      </c>
      <c r="Z143" s="100" t="s">
        <v>4612</v>
      </c>
      <c r="AA143" s="83">
        <v>50.0</v>
      </c>
      <c r="AB143" s="118" t="s">
        <v>4543</v>
      </c>
      <c r="AC143" s="83">
        <v>200.0</v>
      </c>
      <c r="AD143" s="100" t="s">
        <v>4503</v>
      </c>
      <c r="AE143" s="35"/>
      <c r="AF143" s="35"/>
      <c r="AG143" s="35"/>
      <c r="AI143" s="35"/>
      <c r="AJ143" s="35"/>
      <c r="AK143" s="35"/>
      <c r="AL143" s="35"/>
      <c r="AM143" s="35"/>
      <c r="AN143" s="35"/>
      <c r="AO143" s="35"/>
      <c r="AP143" s="35"/>
      <c r="AQ143" s="35"/>
      <c r="AR143" s="35"/>
      <c r="AS143" s="101"/>
      <c r="AT143" s="35"/>
      <c r="AU143" s="35"/>
      <c r="AV143" s="35"/>
      <c r="AW143" s="35"/>
      <c r="AX143" s="35"/>
      <c r="AY143" s="101"/>
      <c r="AZ143" s="111"/>
      <c r="BA143" s="35"/>
      <c r="BB143" s="35"/>
      <c r="BC143" s="35"/>
      <c r="BD143" s="35"/>
      <c r="BE143" s="35"/>
      <c r="BF143" s="35"/>
      <c r="BG143" s="101"/>
      <c r="BH143" s="111"/>
      <c r="BI143" s="35"/>
      <c r="BJ143" s="35"/>
      <c r="BK143" s="35"/>
      <c r="BL143" s="35"/>
      <c r="BM143" s="35"/>
    </row>
    <row r="144" ht="24.75" customHeight="1">
      <c r="A144" s="35"/>
      <c r="B144" s="21">
        <v>135.0</v>
      </c>
      <c r="C144" s="35"/>
      <c r="D144" s="35"/>
      <c r="E144" s="83">
        <v>100.0</v>
      </c>
      <c r="F144" s="100" t="s">
        <v>957</v>
      </c>
      <c r="G144" s="35"/>
      <c r="H144" s="35"/>
      <c r="I144" s="83">
        <v>200.0</v>
      </c>
      <c r="J144" s="174" t="s">
        <v>4588</v>
      </c>
      <c r="K144" s="83">
        <v>200.0</v>
      </c>
      <c r="L144" s="522" t="s">
        <v>4564</v>
      </c>
      <c r="M144" s="35"/>
      <c r="N144" s="35"/>
      <c r="O144" s="35"/>
      <c r="P144" s="35"/>
      <c r="Q144" s="101"/>
      <c r="R144" s="111"/>
      <c r="S144" s="243"/>
      <c r="T144" s="536"/>
      <c r="U144" s="35"/>
      <c r="V144" s="35"/>
      <c r="W144" s="35"/>
      <c r="X144" s="35"/>
      <c r="Y144" s="83">
        <v>100.0</v>
      </c>
      <c r="Z144" s="100" t="s">
        <v>4635</v>
      </c>
      <c r="AA144" s="83">
        <v>200.0</v>
      </c>
      <c r="AB144" s="100" t="s">
        <v>4556</v>
      </c>
      <c r="AC144" s="83">
        <v>500.0</v>
      </c>
      <c r="AD144" s="100" t="s">
        <v>4517</v>
      </c>
      <c r="AE144" s="35"/>
      <c r="AF144" s="35"/>
      <c r="AG144" s="35"/>
      <c r="AI144" s="35"/>
      <c r="AJ144" s="35"/>
      <c r="AK144" s="35"/>
      <c r="AL144" s="35"/>
      <c r="AM144" s="35"/>
      <c r="AN144" s="35"/>
      <c r="AO144" s="35"/>
      <c r="AP144" s="35"/>
      <c r="AQ144" s="35"/>
      <c r="AR144" s="35"/>
      <c r="AS144" s="101"/>
      <c r="AT144" s="35"/>
      <c r="AU144" s="35"/>
      <c r="AV144" s="35"/>
      <c r="AW144" s="35"/>
      <c r="AX144" s="35"/>
      <c r="AY144" s="101"/>
      <c r="AZ144" s="111"/>
      <c r="BA144" s="35"/>
      <c r="BB144" s="35"/>
      <c r="BC144" s="35"/>
      <c r="BD144" s="35"/>
      <c r="BE144" s="35"/>
      <c r="BF144" s="35"/>
      <c r="BI144" s="35"/>
      <c r="BJ144" s="35"/>
      <c r="BK144" s="35"/>
      <c r="BL144" s="35"/>
      <c r="BM144" s="35"/>
    </row>
    <row r="145" ht="24.75" customHeight="1">
      <c r="A145" s="35"/>
      <c r="B145" s="21">
        <v>136.0</v>
      </c>
      <c r="C145" s="35"/>
      <c r="D145" s="35"/>
      <c r="E145" s="83">
        <v>200.0</v>
      </c>
      <c r="F145" s="100" t="s">
        <v>4598</v>
      </c>
      <c r="G145" s="35"/>
      <c r="H145" s="35"/>
      <c r="I145" s="83">
        <v>200.0</v>
      </c>
      <c r="J145" s="174" t="s">
        <v>4599</v>
      </c>
      <c r="K145" s="83">
        <v>200.0</v>
      </c>
      <c r="L145" s="522" t="s">
        <v>4577</v>
      </c>
      <c r="M145" s="35"/>
      <c r="N145" s="35"/>
      <c r="O145" s="35"/>
      <c r="P145" s="35"/>
      <c r="Q145" s="101"/>
      <c r="R145" s="111"/>
      <c r="S145" s="243"/>
      <c r="T145" s="536"/>
      <c r="U145" s="35"/>
      <c r="V145" s="35"/>
      <c r="W145" s="35"/>
      <c r="X145" s="35"/>
      <c r="Y145" s="83">
        <v>200.0</v>
      </c>
      <c r="Z145" s="100" t="s">
        <v>4646</v>
      </c>
      <c r="AA145" s="83">
        <v>50.0</v>
      </c>
      <c r="AB145" s="118" t="s">
        <v>4568</v>
      </c>
      <c r="AC145" s="83">
        <v>200.0</v>
      </c>
      <c r="AD145" s="100" t="s">
        <v>4531</v>
      </c>
      <c r="AE145" s="35"/>
      <c r="AF145" s="35"/>
      <c r="AG145" s="35"/>
      <c r="AI145" s="35"/>
      <c r="AJ145" s="35"/>
      <c r="AK145" s="35"/>
      <c r="AL145" s="35"/>
      <c r="AM145" s="35"/>
      <c r="AN145" s="35"/>
      <c r="AO145" s="35"/>
      <c r="AP145" s="35"/>
      <c r="AQ145" s="35"/>
      <c r="AR145" s="35"/>
      <c r="AS145" s="101"/>
      <c r="AT145" s="35"/>
      <c r="AU145" s="35"/>
      <c r="AV145" s="35"/>
      <c r="AW145" s="35"/>
      <c r="AX145" s="35"/>
      <c r="AY145" s="101"/>
      <c r="AZ145" s="111"/>
      <c r="BA145" s="35"/>
      <c r="BB145" s="35"/>
      <c r="BC145" s="35"/>
      <c r="BD145" s="35"/>
      <c r="BE145" s="35"/>
      <c r="BF145" s="35"/>
      <c r="BI145" s="35"/>
      <c r="BJ145" s="35"/>
      <c r="BK145" s="35"/>
      <c r="BL145" s="35"/>
      <c r="BM145" s="35"/>
    </row>
    <row r="146" ht="24.75" customHeight="1">
      <c r="A146" s="35"/>
      <c r="B146" s="21">
        <v>137.0</v>
      </c>
      <c r="C146" s="35"/>
      <c r="D146" s="35"/>
      <c r="E146" s="83">
        <v>300.0</v>
      </c>
      <c r="F146" s="100" t="s">
        <v>2018</v>
      </c>
      <c r="G146" s="35"/>
      <c r="H146" s="35"/>
      <c r="I146" s="83">
        <v>200.0</v>
      </c>
      <c r="J146" s="174" t="s">
        <v>4609</v>
      </c>
      <c r="K146" s="83">
        <v>200.0</v>
      </c>
      <c r="L146" s="522" t="s">
        <v>4589</v>
      </c>
      <c r="M146" s="35"/>
      <c r="N146" s="35"/>
      <c r="O146" s="35"/>
      <c r="P146" s="35"/>
      <c r="Q146" s="101"/>
      <c r="R146" s="111"/>
      <c r="S146" s="243"/>
      <c r="T146" s="536"/>
      <c r="U146" s="35"/>
      <c r="V146" s="35"/>
      <c r="W146" s="35"/>
      <c r="X146" s="35"/>
      <c r="Y146" s="83">
        <v>300.0</v>
      </c>
      <c r="Z146" s="118" t="s">
        <v>4669</v>
      </c>
      <c r="AA146" s="83">
        <v>100.0</v>
      </c>
      <c r="AB146" s="100" t="s">
        <v>4581</v>
      </c>
      <c r="AC146" s="83">
        <v>400.0</v>
      </c>
      <c r="AD146" s="100" t="s">
        <v>4544</v>
      </c>
      <c r="AE146" s="35"/>
      <c r="AF146" s="35"/>
      <c r="AG146" s="35"/>
      <c r="AI146" s="35"/>
      <c r="AJ146" s="35"/>
      <c r="AK146" s="35"/>
      <c r="AL146" s="35"/>
      <c r="AM146" s="35"/>
      <c r="AN146" s="35"/>
      <c r="AO146" s="35"/>
      <c r="AP146" s="35"/>
      <c r="AQ146" s="35"/>
      <c r="AR146" s="35"/>
      <c r="AS146" s="101"/>
      <c r="AT146" s="35"/>
      <c r="AU146" s="35"/>
      <c r="AV146" s="35"/>
      <c r="AW146" s="35"/>
      <c r="AX146" s="35"/>
      <c r="AY146" s="101"/>
      <c r="AZ146" s="111"/>
      <c r="BA146" s="35"/>
      <c r="BB146" s="35"/>
      <c r="BC146" s="35"/>
      <c r="BD146" s="35"/>
      <c r="BE146" s="35"/>
      <c r="BF146" s="35"/>
      <c r="BI146" s="35"/>
      <c r="BJ146" s="35"/>
      <c r="BK146" s="35"/>
      <c r="BL146" s="35"/>
      <c r="BM146" s="35"/>
    </row>
    <row r="147" ht="24.75" customHeight="1">
      <c r="A147" s="35"/>
      <c r="B147" s="21">
        <v>138.0</v>
      </c>
      <c r="C147" s="35"/>
      <c r="D147" s="35"/>
      <c r="E147" s="83">
        <v>300.0</v>
      </c>
      <c r="F147" s="100" t="s">
        <v>4620</v>
      </c>
      <c r="G147" s="35"/>
      <c r="H147" s="35"/>
      <c r="I147" s="83">
        <v>200.0</v>
      </c>
      <c r="J147" s="174" t="s">
        <v>4621</v>
      </c>
      <c r="K147" s="83">
        <v>200.0</v>
      </c>
      <c r="L147" s="522" t="s">
        <v>4600</v>
      </c>
      <c r="M147" s="35"/>
      <c r="N147" s="35"/>
      <c r="O147" s="35"/>
      <c r="P147" s="35"/>
      <c r="Q147" s="101"/>
      <c r="R147" s="111"/>
      <c r="S147" s="243"/>
      <c r="T147" s="536"/>
      <c r="U147" s="35"/>
      <c r="V147" s="35"/>
      <c r="W147" s="35"/>
      <c r="X147" s="35"/>
      <c r="Y147" s="83">
        <v>100.0</v>
      </c>
      <c r="Z147" s="100" t="s">
        <v>4693</v>
      </c>
      <c r="AA147" s="83">
        <v>100.0</v>
      </c>
      <c r="AB147" s="100" t="s">
        <v>4592</v>
      </c>
      <c r="AC147" s="83">
        <v>600.0</v>
      </c>
      <c r="AD147" s="100" t="s">
        <v>4557</v>
      </c>
      <c r="AE147" s="35"/>
      <c r="AF147" s="35"/>
      <c r="AG147" s="35"/>
      <c r="AI147" s="35"/>
      <c r="AJ147" s="35"/>
      <c r="AK147" s="35"/>
      <c r="AL147" s="35"/>
      <c r="AM147" s="35"/>
      <c r="AN147" s="35"/>
      <c r="AO147" s="35"/>
      <c r="AP147" s="35"/>
      <c r="AQ147" s="35"/>
      <c r="AR147" s="35"/>
      <c r="AS147" s="101"/>
      <c r="AT147" s="35"/>
      <c r="AU147" s="35"/>
      <c r="AV147" s="35"/>
      <c r="AW147" s="35"/>
      <c r="AX147" s="35"/>
      <c r="AY147" s="101"/>
      <c r="AZ147" s="111"/>
      <c r="BA147" s="35"/>
      <c r="BB147" s="35"/>
      <c r="BC147" s="35"/>
      <c r="BD147" s="35"/>
      <c r="BE147" s="35"/>
      <c r="BF147" s="35"/>
      <c r="BI147" s="35"/>
      <c r="BJ147" s="35"/>
      <c r="BK147" s="35"/>
      <c r="BL147" s="35"/>
      <c r="BM147" s="35"/>
    </row>
    <row r="148" ht="24.75" customHeight="1">
      <c r="A148" s="35"/>
      <c r="B148" s="21">
        <v>139.0</v>
      </c>
      <c r="C148" s="35"/>
      <c r="D148" s="35"/>
      <c r="E148" s="83">
        <v>100.0</v>
      </c>
      <c r="F148" s="100" t="s">
        <v>4631</v>
      </c>
      <c r="G148" s="35"/>
      <c r="H148" s="35"/>
      <c r="I148" s="83">
        <v>200.0</v>
      </c>
      <c r="J148" s="174" t="s">
        <v>4632</v>
      </c>
      <c r="K148" s="83">
        <v>200.0</v>
      </c>
      <c r="L148" s="522" t="s">
        <v>4610</v>
      </c>
      <c r="M148" s="35"/>
      <c r="N148" s="35"/>
      <c r="O148" s="35"/>
      <c r="P148" s="35"/>
      <c r="Q148" s="101"/>
      <c r="R148" s="111"/>
      <c r="S148" s="243"/>
      <c r="T148" s="536"/>
      <c r="U148" s="35"/>
      <c r="V148" s="35"/>
      <c r="W148" s="35"/>
      <c r="X148" s="35"/>
      <c r="Y148" s="83">
        <v>100.0</v>
      </c>
      <c r="Z148" s="100" t="s">
        <v>4705</v>
      </c>
      <c r="AA148" s="83">
        <v>50.0</v>
      </c>
      <c r="AB148" s="100" t="s">
        <v>4603</v>
      </c>
      <c r="AC148" s="83">
        <v>300.0</v>
      </c>
      <c r="AD148" s="100" t="s">
        <v>4569</v>
      </c>
      <c r="AE148" s="35"/>
      <c r="AF148" s="35"/>
      <c r="AG148" s="35"/>
      <c r="AI148" s="35"/>
      <c r="AJ148" s="35"/>
      <c r="AK148" s="35"/>
      <c r="AL148" s="35"/>
      <c r="AM148" s="35"/>
      <c r="AN148" s="35"/>
      <c r="AO148" s="35"/>
      <c r="AP148" s="35"/>
      <c r="AQ148" s="35"/>
      <c r="AR148" s="35"/>
      <c r="AS148" s="101"/>
      <c r="AT148" s="35"/>
      <c r="AU148" s="35"/>
      <c r="AV148" s="35"/>
      <c r="AW148" s="35"/>
      <c r="AX148" s="35"/>
      <c r="AY148" s="101"/>
      <c r="AZ148" s="111"/>
      <c r="BA148" s="35"/>
      <c r="BB148" s="35"/>
      <c r="BC148" s="35"/>
      <c r="BD148" s="35"/>
      <c r="BE148" s="35"/>
      <c r="BF148" s="35"/>
      <c r="BG148" s="101"/>
      <c r="BH148" s="111"/>
      <c r="BI148" s="35"/>
      <c r="BJ148" s="35"/>
      <c r="BK148" s="35"/>
      <c r="BL148" s="35"/>
      <c r="BM148" s="35"/>
    </row>
    <row r="149" ht="24.75" customHeight="1">
      <c r="A149" s="35"/>
      <c r="B149" s="21">
        <v>140.0</v>
      </c>
      <c r="C149" s="35"/>
      <c r="D149" s="35"/>
      <c r="E149" s="83">
        <v>100.0</v>
      </c>
      <c r="F149" s="100" t="s">
        <v>4642</v>
      </c>
      <c r="G149" s="35"/>
      <c r="H149" s="35"/>
      <c r="I149" s="83">
        <v>200.0</v>
      </c>
      <c r="J149" s="174" t="s">
        <v>4643</v>
      </c>
      <c r="K149" s="83">
        <v>200.0</v>
      </c>
      <c r="L149" s="522" t="s">
        <v>4622</v>
      </c>
      <c r="M149" s="35"/>
      <c r="N149" s="35"/>
      <c r="O149" s="35"/>
      <c r="P149" s="35"/>
      <c r="Q149" s="101"/>
      <c r="R149" s="111"/>
      <c r="S149" s="243"/>
      <c r="T149" s="536"/>
      <c r="U149" s="35"/>
      <c r="V149" s="35"/>
      <c r="W149" s="35"/>
      <c r="X149" s="35"/>
      <c r="Y149" s="83">
        <v>200.0</v>
      </c>
      <c r="Z149" s="118" t="s">
        <v>4716</v>
      </c>
      <c r="AA149" s="83">
        <v>100.0</v>
      </c>
      <c r="AB149" s="118" t="s">
        <v>4613</v>
      </c>
      <c r="AC149" s="83">
        <v>200.0</v>
      </c>
      <c r="AD149" s="100" t="s">
        <v>4582</v>
      </c>
      <c r="AE149" s="35"/>
      <c r="AF149" s="35"/>
      <c r="AG149" s="35"/>
      <c r="AI149" s="35"/>
      <c r="AJ149" s="35"/>
      <c r="AK149" s="35"/>
      <c r="AL149" s="35"/>
      <c r="AM149" s="35"/>
      <c r="AN149" s="35"/>
      <c r="AO149" s="35"/>
      <c r="AP149" s="35"/>
      <c r="AQ149" s="35"/>
      <c r="AR149" s="35"/>
      <c r="AS149" s="101"/>
      <c r="AT149" s="35"/>
      <c r="AU149" s="35"/>
      <c r="AV149" s="35"/>
      <c r="AW149" s="35"/>
      <c r="AX149" s="35"/>
      <c r="AY149" s="101"/>
      <c r="AZ149" s="111"/>
      <c r="BA149" s="35"/>
      <c r="BB149" s="35"/>
      <c r="BC149" s="35"/>
      <c r="BD149" s="35"/>
      <c r="BE149" s="35"/>
      <c r="BF149" s="35"/>
      <c r="BI149" s="35"/>
      <c r="BJ149" s="35"/>
      <c r="BK149" s="35"/>
      <c r="BL149" s="35"/>
      <c r="BM149" s="35"/>
    </row>
    <row r="150" ht="24.75" customHeight="1">
      <c r="A150" s="35"/>
      <c r="B150" s="21">
        <v>141.0</v>
      </c>
      <c r="C150" s="35"/>
      <c r="D150" s="35"/>
      <c r="E150" s="83">
        <v>50.0</v>
      </c>
      <c r="F150" s="100" t="s">
        <v>4654</v>
      </c>
      <c r="G150" s="35"/>
      <c r="H150" s="35"/>
      <c r="I150" s="83">
        <v>200.0</v>
      </c>
      <c r="J150" s="174" t="s">
        <v>4655</v>
      </c>
      <c r="K150" s="83">
        <v>200.0</v>
      </c>
      <c r="L150" s="522" t="s">
        <v>4633</v>
      </c>
      <c r="M150" s="35"/>
      <c r="N150" s="35"/>
      <c r="O150" s="35"/>
      <c r="P150" s="35"/>
      <c r="Q150" s="101"/>
      <c r="R150" s="111"/>
      <c r="S150" s="243"/>
      <c r="T150" s="536"/>
      <c r="U150" s="35"/>
      <c r="V150" s="35"/>
      <c r="W150" s="35"/>
      <c r="X150" s="35"/>
      <c r="Y150" s="83">
        <v>200.0</v>
      </c>
      <c r="Z150" s="100" t="s">
        <v>4738</v>
      </c>
      <c r="AA150" s="83">
        <v>100.0</v>
      </c>
      <c r="AB150" s="118" t="s">
        <v>4624</v>
      </c>
      <c r="AC150" s="83">
        <v>300.0</v>
      </c>
      <c r="AD150" s="100" t="s">
        <v>4593</v>
      </c>
      <c r="AE150" s="35"/>
      <c r="AF150" s="35"/>
      <c r="AG150" s="35"/>
      <c r="AI150" s="35"/>
      <c r="AJ150" s="35"/>
      <c r="AK150" s="35"/>
      <c r="AL150" s="35"/>
      <c r="AM150" s="35"/>
      <c r="AN150" s="35"/>
      <c r="AO150" s="35"/>
      <c r="AP150" s="35"/>
      <c r="AQ150" s="35"/>
      <c r="AR150" s="35"/>
      <c r="AS150" s="101"/>
      <c r="AT150" s="35"/>
      <c r="AU150" s="35"/>
      <c r="AV150" s="35"/>
      <c r="AW150" s="35"/>
      <c r="AX150" s="35"/>
      <c r="AY150" s="101"/>
      <c r="AZ150" s="111"/>
      <c r="BA150" s="35"/>
      <c r="BB150" s="35"/>
      <c r="BC150" s="35"/>
      <c r="BD150" s="35"/>
      <c r="BE150" s="35"/>
      <c r="BF150" s="35"/>
      <c r="BG150" s="101"/>
      <c r="BH150" s="111"/>
      <c r="BI150" s="35"/>
      <c r="BJ150" s="35"/>
      <c r="BK150" s="35"/>
      <c r="BL150" s="35"/>
      <c r="BM150" s="35"/>
    </row>
    <row r="151" ht="24.75" customHeight="1">
      <c r="A151" s="35"/>
      <c r="B151" s="21">
        <v>142.0</v>
      </c>
      <c r="C151" s="35"/>
      <c r="D151" s="35"/>
      <c r="E151" s="83">
        <v>100.0</v>
      </c>
      <c r="F151" s="100" t="s">
        <v>4665</v>
      </c>
      <c r="G151" s="35"/>
      <c r="H151" s="35"/>
      <c r="I151" s="83">
        <v>200.0</v>
      </c>
      <c r="J151" s="174" t="s">
        <v>4666</v>
      </c>
      <c r="K151" s="83">
        <v>200.0</v>
      </c>
      <c r="L151" s="522" t="s">
        <v>4644</v>
      </c>
      <c r="M151" s="35"/>
      <c r="N151" s="35"/>
      <c r="O151" s="35"/>
      <c r="P151" s="35"/>
      <c r="Q151" s="101"/>
      <c r="R151" s="111"/>
      <c r="S151" s="243"/>
      <c r="T151" s="536"/>
      <c r="U151" s="35"/>
      <c r="V151" s="35"/>
      <c r="W151" s="35"/>
      <c r="X151" s="35"/>
      <c r="Y151" s="83">
        <v>200.0</v>
      </c>
      <c r="Z151" s="100" t="s">
        <v>4749</v>
      </c>
      <c r="AA151" s="83">
        <v>200.0</v>
      </c>
      <c r="AB151" s="174" t="s">
        <v>4636</v>
      </c>
      <c r="AC151" s="83">
        <v>200.0</v>
      </c>
      <c r="AD151" s="100" t="s">
        <v>4604</v>
      </c>
      <c r="AE151" s="35"/>
      <c r="AF151" s="35"/>
      <c r="AG151" s="35"/>
      <c r="AI151" s="35"/>
      <c r="AJ151" s="35"/>
      <c r="AK151" s="35"/>
      <c r="AL151" s="35"/>
      <c r="AM151" s="35"/>
      <c r="AN151" s="35"/>
      <c r="AO151" s="35"/>
      <c r="AP151" s="35"/>
      <c r="AQ151" s="35"/>
      <c r="AR151" s="35"/>
      <c r="AS151" s="101"/>
      <c r="AT151" s="35"/>
      <c r="AU151" s="35"/>
      <c r="AV151" s="35"/>
      <c r="AW151" s="35"/>
      <c r="AX151" s="35"/>
      <c r="AY151" s="101"/>
      <c r="AZ151" s="111"/>
      <c r="BA151" s="35"/>
      <c r="BB151" s="35"/>
      <c r="BC151" s="35"/>
      <c r="BD151" s="35"/>
      <c r="BE151" s="35"/>
      <c r="BF151" s="35"/>
      <c r="BI151" s="35"/>
      <c r="BJ151" s="35"/>
      <c r="BK151" s="35"/>
      <c r="BL151" s="35"/>
      <c r="BM151" s="35"/>
    </row>
    <row r="152" ht="24.75" customHeight="1">
      <c r="A152" s="35"/>
      <c r="B152" s="21">
        <v>143.0</v>
      </c>
      <c r="C152" s="35"/>
      <c r="D152" s="35"/>
      <c r="E152" s="83">
        <v>100.0</v>
      </c>
      <c r="F152" s="100" t="s">
        <v>2119</v>
      </c>
      <c r="G152" s="35"/>
      <c r="H152" s="35"/>
      <c r="I152" s="83">
        <v>100.0</v>
      </c>
      <c r="J152" s="174" t="s">
        <v>4679</v>
      </c>
      <c r="K152" s="83">
        <v>200.0</v>
      </c>
      <c r="L152" s="522" t="s">
        <v>4656</v>
      </c>
      <c r="M152" s="35"/>
      <c r="N152" s="35"/>
      <c r="O152" s="35"/>
      <c r="P152" s="35"/>
      <c r="Q152" s="101"/>
      <c r="R152" s="111"/>
      <c r="S152" s="243"/>
      <c r="T152" s="536"/>
      <c r="U152" s="35"/>
      <c r="V152" s="35"/>
      <c r="W152" s="35"/>
      <c r="X152" s="35"/>
      <c r="Y152" s="83">
        <v>200.0</v>
      </c>
      <c r="Z152" s="100" t="s">
        <v>4760</v>
      </c>
      <c r="AA152" s="83">
        <v>200.0</v>
      </c>
      <c r="AB152" s="174" t="s">
        <v>4647</v>
      </c>
      <c r="AC152" s="83">
        <v>300.0</v>
      </c>
      <c r="AD152" s="100" t="s">
        <v>4614</v>
      </c>
      <c r="AE152" s="35"/>
      <c r="AF152" s="35"/>
      <c r="AG152" s="35"/>
      <c r="AI152" s="35"/>
      <c r="AJ152" s="35"/>
      <c r="AK152" s="35"/>
      <c r="AL152" s="35"/>
      <c r="AM152" s="35"/>
      <c r="AN152" s="35"/>
      <c r="AO152" s="35"/>
      <c r="AP152" s="35"/>
      <c r="AQ152" s="35"/>
      <c r="AR152" s="35"/>
      <c r="AS152" s="101"/>
      <c r="AT152" s="35"/>
      <c r="AU152" s="35"/>
      <c r="AV152" s="35"/>
      <c r="AW152" s="35"/>
      <c r="AX152" s="35"/>
      <c r="AY152" s="101"/>
      <c r="AZ152" s="111"/>
      <c r="BA152" s="35"/>
      <c r="BB152" s="35"/>
      <c r="BC152" s="35"/>
      <c r="BD152" s="35"/>
      <c r="BE152" s="35"/>
      <c r="BF152" s="35"/>
      <c r="BI152" s="35"/>
      <c r="BJ152" s="35"/>
      <c r="BK152" s="35"/>
      <c r="BL152" s="35"/>
      <c r="BM152" s="35"/>
    </row>
    <row r="153" ht="24.75" customHeight="1">
      <c r="A153" s="35"/>
      <c r="B153" s="21">
        <v>144.0</v>
      </c>
      <c r="C153" s="35"/>
      <c r="D153" s="35"/>
      <c r="E153" s="83">
        <v>100.0</v>
      </c>
      <c r="F153" s="100" t="s">
        <v>4701</v>
      </c>
      <c r="G153" s="35"/>
      <c r="H153" s="35"/>
      <c r="I153" s="83">
        <v>100.0</v>
      </c>
      <c r="J153" s="174" t="s">
        <v>4690</v>
      </c>
      <c r="K153" s="83">
        <v>200.0</v>
      </c>
      <c r="L153" s="522" t="s">
        <v>4667</v>
      </c>
      <c r="M153" s="35"/>
      <c r="N153" s="35"/>
      <c r="O153" s="35"/>
      <c r="P153" s="35"/>
      <c r="Q153" s="101"/>
      <c r="R153" s="111"/>
      <c r="S153" s="243"/>
      <c r="T153" s="536"/>
      <c r="U153" s="35"/>
      <c r="V153" s="35"/>
      <c r="W153" s="35"/>
      <c r="X153" s="35"/>
      <c r="Y153" s="83">
        <v>200.0</v>
      </c>
      <c r="Z153" s="100" t="s">
        <v>4771</v>
      </c>
      <c r="AA153" s="83">
        <v>200.0</v>
      </c>
      <c r="AB153" s="158" t="s">
        <v>4659</v>
      </c>
      <c r="AC153" s="83">
        <v>500.0</v>
      </c>
      <c r="AD153" s="100" t="s">
        <v>4625</v>
      </c>
      <c r="AE153" s="35"/>
      <c r="AF153" s="35"/>
      <c r="AG153" s="35"/>
      <c r="AI153" s="35"/>
      <c r="AJ153" s="35"/>
      <c r="AK153" s="35"/>
      <c r="AL153" s="35"/>
      <c r="AM153" s="35"/>
      <c r="AN153" s="35"/>
      <c r="AO153" s="35"/>
      <c r="AP153" s="35"/>
      <c r="AQ153" s="35"/>
      <c r="AR153" s="35"/>
      <c r="AS153" s="101"/>
      <c r="AT153" s="35"/>
      <c r="AU153" s="35"/>
      <c r="AV153" s="35"/>
      <c r="AW153" s="35"/>
      <c r="AX153" s="35"/>
      <c r="AY153" s="101"/>
      <c r="AZ153" s="111"/>
      <c r="BA153" s="35"/>
      <c r="BB153" s="35"/>
      <c r="BC153" s="35"/>
      <c r="BD153" s="35"/>
      <c r="BE153" s="35"/>
      <c r="BF153" s="35"/>
      <c r="BG153" s="101"/>
      <c r="BH153" s="111"/>
      <c r="BI153" s="35"/>
      <c r="BJ153" s="35"/>
      <c r="BK153" s="35"/>
      <c r="BL153" s="35"/>
      <c r="BM153" s="35"/>
    </row>
    <row r="154" ht="24.75" customHeight="1">
      <c r="A154" s="35"/>
      <c r="B154" s="21">
        <v>145.0</v>
      </c>
      <c r="C154" s="35"/>
      <c r="D154" s="35"/>
      <c r="E154" s="83">
        <v>50.0</v>
      </c>
      <c r="F154" s="100" t="s">
        <v>4712</v>
      </c>
      <c r="G154" s="35"/>
      <c r="H154" s="35"/>
      <c r="I154" s="83">
        <v>300.0</v>
      </c>
      <c r="J154" s="158" t="s">
        <v>4357</v>
      </c>
      <c r="K154" s="83">
        <v>200.0</v>
      </c>
      <c r="L154" s="522" t="s">
        <v>4680</v>
      </c>
      <c r="M154" s="35"/>
      <c r="N154" s="35"/>
      <c r="O154" s="35"/>
      <c r="P154" s="35"/>
      <c r="Q154" s="101"/>
      <c r="R154" s="111"/>
      <c r="S154" s="243"/>
      <c r="T154" s="536"/>
      <c r="U154" s="35"/>
      <c r="V154" s="35"/>
      <c r="W154" s="35"/>
      <c r="X154" s="35"/>
      <c r="Y154" s="83">
        <v>500.0</v>
      </c>
      <c r="Z154" s="100" t="s">
        <v>4782</v>
      </c>
      <c r="AA154" s="83">
        <v>200.0</v>
      </c>
      <c r="AB154" s="174" t="s">
        <v>4670</v>
      </c>
      <c r="AC154" s="83">
        <v>100.0</v>
      </c>
      <c r="AD154" s="100" t="s">
        <v>4637</v>
      </c>
      <c r="AE154" s="35"/>
      <c r="AF154" s="35"/>
      <c r="AG154" s="35"/>
      <c r="AI154" s="35"/>
      <c r="AJ154" s="35"/>
      <c r="AK154" s="35"/>
      <c r="AL154" s="35"/>
      <c r="AM154" s="35"/>
      <c r="AN154" s="35"/>
      <c r="AO154" s="35"/>
      <c r="AP154" s="35"/>
      <c r="AQ154" s="35"/>
      <c r="AR154" s="35"/>
      <c r="AS154" s="101"/>
      <c r="AT154" s="35"/>
      <c r="AU154" s="35"/>
      <c r="AV154" s="35"/>
      <c r="AW154" s="35"/>
      <c r="AX154" s="35"/>
      <c r="AY154" s="101"/>
      <c r="AZ154" s="111"/>
      <c r="BA154" s="35"/>
      <c r="BB154" s="35"/>
      <c r="BC154" s="35"/>
      <c r="BD154" s="35"/>
      <c r="BE154" s="35"/>
      <c r="BF154" s="35"/>
      <c r="BI154" s="35"/>
      <c r="BJ154" s="35"/>
      <c r="BK154" s="35"/>
      <c r="BL154" s="35"/>
      <c r="BM154" s="35"/>
    </row>
    <row r="155" ht="24.75" customHeight="1">
      <c r="A155" s="35"/>
      <c r="B155" s="21">
        <v>146.0</v>
      </c>
      <c r="C155" s="35"/>
      <c r="D155" s="35"/>
      <c r="E155" s="83">
        <v>100.0</v>
      </c>
      <c r="F155" s="100" t="s">
        <v>4734</v>
      </c>
      <c r="G155" s="35"/>
      <c r="H155" s="35"/>
      <c r="I155" s="83">
        <v>100.0</v>
      </c>
      <c r="J155" s="174" t="s">
        <v>4702</v>
      </c>
      <c r="K155" s="83">
        <v>200.0</v>
      </c>
      <c r="L155" s="522" t="s">
        <v>4691</v>
      </c>
      <c r="M155" s="35"/>
      <c r="N155" s="35"/>
      <c r="O155" s="35"/>
      <c r="P155" s="35"/>
      <c r="Q155" s="101"/>
      <c r="R155" s="111"/>
      <c r="S155" s="243"/>
      <c r="T155" s="536"/>
      <c r="U155" s="35"/>
      <c r="V155" s="35"/>
      <c r="W155" s="35"/>
      <c r="X155" s="35"/>
      <c r="Y155" s="83">
        <v>200.0</v>
      </c>
      <c r="Z155" s="100" t="s">
        <v>4793</v>
      </c>
      <c r="AA155" s="83">
        <v>200.0</v>
      </c>
      <c r="AB155" s="174" t="s">
        <v>4683</v>
      </c>
      <c r="AC155" s="83">
        <v>200.0</v>
      </c>
      <c r="AD155" s="100" t="s">
        <v>4648</v>
      </c>
      <c r="AE155" s="35"/>
      <c r="AF155" s="35"/>
      <c r="AG155" s="35"/>
      <c r="AI155" s="35"/>
      <c r="AJ155" s="35"/>
      <c r="AK155" s="35"/>
      <c r="AL155" s="35"/>
      <c r="AM155" s="35"/>
      <c r="AN155" s="35"/>
      <c r="AO155" s="35"/>
      <c r="AP155" s="35"/>
      <c r="AQ155" s="35"/>
      <c r="AR155" s="35"/>
      <c r="AS155" s="101"/>
      <c r="AT155" s="35"/>
      <c r="AU155" s="35"/>
      <c r="AV155" s="35"/>
      <c r="AW155" s="35"/>
      <c r="AX155" s="35"/>
      <c r="AY155" s="101"/>
      <c r="AZ155" s="111"/>
      <c r="BA155" s="35"/>
      <c r="BB155" s="35"/>
      <c r="BC155" s="35"/>
      <c r="BD155" s="35"/>
      <c r="BE155" s="35"/>
      <c r="BF155" s="35"/>
      <c r="BI155" s="35"/>
      <c r="BJ155" s="35"/>
      <c r="BK155" s="35"/>
      <c r="BL155" s="35"/>
      <c r="BM155" s="35"/>
    </row>
    <row r="156" ht="24.75" customHeight="1">
      <c r="A156" s="35"/>
      <c r="B156" s="21">
        <v>147.0</v>
      </c>
      <c r="C156" s="35"/>
      <c r="D156" s="35"/>
      <c r="E156" s="83">
        <v>300.0</v>
      </c>
      <c r="F156" s="100" t="s">
        <v>4745</v>
      </c>
      <c r="G156" s="35"/>
      <c r="H156" s="35"/>
      <c r="I156" s="83">
        <v>200.0</v>
      </c>
      <c r="J156" s="158" t="s">
        <v>4713</v>
      </c>
      <c r="K156" s="83">
        <v>200.0</v>
      </c>
      <c r="L156" s="522" t="s">
        <v>4703</v>
      </c>
      <c r="M156" s="35"/>
      <c r="N156" s="35"/>
      <c r="O156" s="35"/>
      <c r="P156" s="35"/>
      <c r="Q156" s="101"/>
      <c r="R156" s="111"/>
      <c r="S156" s="243"/>
      <c r="T156" s="536"/>
      <c r="U156" s="35"/>
      <c r="V156" s="35"/>
      <c r="W156" s="35"/>
      <c r="X156" s="35"/>
      <c r="Y156" s="83">
        <v>500.0</v>
      </c>
      <c r="Z156" s="100" t="s">
        <v>4803</v>
      </c>
      <c r="AA156" s="142">
        <v>200.0</v>
      </c>
      <c r="AB156" s="239" t="s">
        <v>4694</v>
      </c>
      <c r="AC156" s="83">
        <v>300.0</v>
      </c>
      <c r="AD156" s="100" t="s">
        <v>4684</v>
      </c>
      <c r="AE156" s="35"/>
      <c r="AF156" s="35"/>
      <c r="AG156" s="35"/>
      <c r="AI156" s="35"/>
      <c r="AJ156" s="35"/>
      <c r="AK156" s="35"/>
      <c r="AL156" s="35"/>
      <c r="AM156" s="35"/>
      <c r="AN156" s="35"/>
      <c r="AO156" s="35"/>
      <c r="AP156" s="35"/>
      <c r="AQ156" s="35"/>
      <c r="AR156" s="35"/>
      <c r="AS156" s="101"/>
      <c r="AT156" s="35"/>
      <c r="AU156" s="35"/>
      <c r="AV156" s="35"/>
      <c r="AW156" s="35"/>
      <c r="AX156" s="35"/>
      <c r="AY156" s="101"/>
      <c r="AZ156" s="111"/>
      <c r="BA156" s="35"/>
      <c r="BB156" s="35"/>
      <c r="BC156" s="35"/>
      <c r="BD156" s="35"/>
      <c r="BE156" s="35"/>
      <c r="BF156" s="35"/>
      <c r="BG156" s="101"/>
      <c r="BH156" s="111"/>
      <c r="BI156" s="35"/>
      <c r="BJ156" s="35"/>
      <c r="BK156" s="35"/>
      <c r="BL156" s="35"/>
      <c r="BM156" s="35"/>
    </row>
    <row r="157" ht="24.75" customHeight="1">
      <c r="A157" s="35"/>
      <c r="B157" s="21">
        <v>148.0</v>
      </c>
      <c r="C157" s="35"/>
      <c r="D157" s="35"/>
      <c r="E157" s="83">
        <v>100.0</v>
      </c>
      <c r="F157" s="100" t="s">
        <v>4756</v>
      </c>
      <c r="G157" s="35"/>
      <c r="H157" s="35"/>
      <c r="I157" s="83">
        <v>50.0</v>
      </c>
      <c r="J157" s="100" t="s">
        <v>4724</v>
      </c>
      <c r="K157" s="83">
        <v>200.0</v>
      </c>
      <c r="L157" s="522" t="s">
        <v>4714</v>
      </c>
      <c r="M157" s="35"/>
      <c r="N157" s="35"/>
      <c r="O157" s="35"/>
      <c r="P157" s="35"/>
      <c r="Q157" s="101"/>
      <c r="R157" s="111"/>
      <c r="S157" s="243"/>
      <c r="T157" s="536"/>
      <c r="U157" s="35"/>
      <c r="V157" s="35"/>
      <c r="W157" s="35"/>
      <c r="X157" s="35"/>
      <c r="Y157" s="83">
        <v>300.0</v>
      </c>
      <c r="Z157" s="100" t="s">
        <v>4814</v>
      </c>
      <c r="AA157" s="101"/>
      <c r="AB157" s="111"/>
      <c r="AC157" s="83">
        <v>200.0</v>
      </c>
      <c r="AD157" s="100" t="s">
        <v>4695</v>
      </c>
      <c r="AE157" s="35"/>
      <c r="AF157" s="35"/>
      <c r="AG157" s="35"/>
      <c r="AI157" s="35"/>
      <c r="AJ157" s="35"/>
      <c r="AK157" s="35"/>
      <c r="AL157" s="35"/>
      <c r="AM157" s="35"/>
      <c r="AN157" s="35"/>
      <c r="AO157" s="35"/>
      <c r="AP157" s="35"/>
      <c r="AQ157" s="35"/>
      <c r="AR157" s="35"/>
      <c r="AS157" s="101"/>
      <c r="AT157" s="35"/>
      <c r="AU157" s="35"/>
      <c r="AV157" s="35"/>
      <c r="AW157" s="35"/>
      <c r="AX157" s="35"/>
      <c r="AY157" s="101"/>
      <c r="AZ157" s="111"/>
      <c r="BA157" s="35"/>
      <c r="BB157" s="35"/>
      <c r="BC157" s="35"/>
      <c r="BD157" s="35"/>
      <c r="BE157" s="35"/>
      <c r="BF157" s="35"/>
      <c r="BI157" s="35"/>
      <c r="BJ157" s="35"/>
      <c r="BK157" s="35"/>
      <c r="BL157" s="35"/>
      <c r="BM157" s="35"/>
    </row>
    <row r="158" ht="24.75" customHeight="1">
      <c r="A158" s="35"/>
      <c r="B158" s="21">
        <v>149.0</v>
      </c>
      <c r="C158" s="35"/>
      <c r="D158" s="35"/>
      <c r="E158" s="83">
        <v>100.0</v>
      </c>
      <c r="F158" s="100" t="s">
        <v>4778</v>
      </c>
      <c r="G158" s="35"/>
      <c r="H158" s="35"/>
      <c r="I158" s="83">
        <v>200.0</v>
      </c>
      <c r="J158" s="100" t="s">
        <v>4735</v>
      </c>
      <c r="K158" s="83">
        <v>200.0</v>
      </c>
      <c r="L158" s="522" t="s">
        <v>4725</v>
      </c>
      <c r="M158" s="35"/>
      <c r="N158" s="35"/>
      <c r="O158" s="35"/>
      <c r="P158" s="35"/>
      <c r="Q158" s="101"/>
      <c r="R158" s="111"/>
      <c r="S158" s="243"/>
      <c r="T158" s="536"/>
      <c r="U158" s="35"/>
      <c r="V158" s="35"/>
      <c r="W158" s="35"/>
      <c r="X158" s="101"/>
      <c r="Y158" s="83">
        <v>400.0</v>
      </c>
      <c r="Z158" s="100" t="s">
        <v>1082</v>
      </c>
      <c r="AA158" s="101"/>
      <c r="AB158" s="111"/>
      <c r="AC158" s="83">
        <v>300.0</v>
      </c>
      <c r="AD158" s="100" t="s">
        <v>4706</v>
      </c>
      <c r="AE158" s="35"/>
      <c r="AG158" s="35"/>
      <c r="AI158" s="35"/>
      <c r="AJ158" s="35"/>
      <c r="AK158" s="35"/>
      <c r="AL158" s="35"/>
      <c r="AM158" s="35"/>
      <c r="AN158" s="35"/>
      <c r="AO158" s="35"/>
      <c r="AP158" s="35"/>
      <c r="AQ158" s="35"/>
      <c r="AR158" s="35"/>
      <c r="AS158" s="101"/>
      <c r="AT158" s="35"/>
      <c r="AU158" s="35"/>
      <c r="AV158" s="35"/>
      <c r="AW158" s="35"/>
      <c r="AX158" s="35"/>
      <c r="AY158" s="101"/>
      <c r="AZ158" s="111"/>
      <c r="BA158" s="35"/>
      <c r="BB158" s="35"/>
      <c r="BC158" s="35"/>
      <c r="BD158" s="35"/>
      <c r="BE158" s="35"/>
      <c r="BF158" s="35"/>
      <c r="BG158" s="101"/>
      <c r="BH158" s="144"/>
      <c r="BI158" s="35"/>
      <c r="BJ158" s="35"/>
      <c r="BK158" s="35"/>
      <c r="BL158" s="35"/>
      <c r="BM158" s="35"/>
    </row>
    <row r="159" ht="24.75" customHeight="1">
      <c r="A159" s="35"/>
      <c r="B159" s="21">
        <v>150.0</v>
      </c>
      <c r="C159" s="35"/>
      <c r="D159" s="35"/>
      <c r="E159" s="83">
        <v>100.0</v>
      </c>
      <c r="F159" s="100" t="s">
        <v>4799</v>
      </c>
      <c r="G159" s="35"/>
      <c r="H159" s="35"/>
      <c r="I159" s="83">
        <v>100.0</v>
      </c>
      <c r="J159" s="100" t="s">
        <v>4746</v>
      </c>
      <c r="K159" s="83">
        <v>200.0</v>
      </c>
      <c r="L159" s="522" t="s">
        <v>4736</v>
      </c>
      <c r="M159" s="35"/>
      <c r="N159" s="35"/>
      <c r="O159" s="35"/>
      <c r="P159" s="35"/>
      <c r="Q159" s="101"/>
      <c r="R159" s="111"/>
      <c r="S159" s="243"/>
      <c r="T159" s="536"/>
      <c r="U159" s="35"/>
      <c r="V159" s="35"/>
      <c r="W159" s="35"/>
      <c r="X159" s="101"/>
      <c r="Y159" s="83">
        <v>500.0</v>
      </c>
      <c r="Z159" s="100" t="s">
        <v>2951</v>
      </c>
      <c r="AA159" s="101"/>
      <c r="AB159" s="111"/>
      <c r="AC159" s="83">
        <v>200.0</v>
      </c>
      <c r="AD159" s="100" t="s">
        <v>4717</v>
      </c>
      <c r="AE159" s="35"/>
      <c r="AG159" s="35"/>
      <c r="AI159" s="35"/>
      <c r="AJ159" s="35"/>
      <c r="AK159" s="35"/>
      <c r="AL159" s="35"/>
      <c r="AM159" s="35"/>
      <c r="AN159" s="35"/>
      <c r="AO159" s="35"/>
      <c r="AP159" s="35"/>
      <c r="AQ159" s="35"/>
      <c r="AR159" s="35"/>
      <c r="AS159" s="101"/>
      <c r="AT159" s="35"/>
      <c r="AU159" s="35"/>
      <c r="AV159" s="35"/>
      <c r="AW159" s="35"/>
      <c r="AX159" s="35"/>
      <c r="AY159" s="101"/>
      <c r="AZ159" s="111"/>
      <c r="BA159" s="35"/>
      <c r="BB159" s="35"/>
      <c r="BC159" s="35"/>
      <c r="BD159" s="35"/>
      <c r="BE159" s="35"/>
      <c r="BF159" s="35"/>
      <c r="BI159" s="35"/>
      <c r="BJ159" s="35"/>
      <c r="BK159" s="35"/>
      <c r="BL159" s="35"/>
      <c r="BM159" s="35"/>
    </row>
    <row r="160" ht="24.75" customHeight="1">
      <c r="A160" s="35"/>
      <c r="B160" s="21">
        <v>151.0</v>
      </c>
      <c r="C160" s="35"/>
      <c r="D160" s="35"/>
      <c r="E160" s="83">
        <v>200.0</v>
      </c>
      <c r="F160" s="100" t="s">
        <v>4810</v>
      </c>
      <c r="G160" s="35"/>
      <c r="H160" s="35"/>
      <c r="I160" s="83">
        <v>200.0</v>
      </c>
      <c r="J160" s="100" t="s">
        <v>4757</v>
      </c>
      <c r="K160" s="83">
        <v>200.0</v>
      </c>
      <c r="L160" s="522" t="s">
        <v>4747</v>
      </c>
      <c r="M160" s="35"/>
      <c r="N160" s="35"/>
      <c r="O160" s="35"/>
      <c r="P160" s="35"/>
      <c r="Q160" s="101"/>
      <c r="R160" s="111"/>
      <c r="S160" s="243"/>
      <c r="T160" s="536"/>
      <c r="U160" s="35"/>
      <c r="V160" s="35"/>
      <c r="W160" s="35"/>
      <c r="X160" s="101"/>
      <c r="Y160" s="142">
        <v>500.0</v>
      </c>
      <c r="Z160" s="198" t="s">
        <v>4825</v>
      </c>
      <c r="AA160" s="101"/>
      <c r="AB160" s="111"/>
      <c r="AC160" s="83">
        <v>600.0</v>
      </c>
      <c r="AD160" s="100" t="s">
        <v>4728</v>
      </c>
      <c r="AE160" s="35"/>
      <c r="AG160" s="35"/>
      <c r="AI160" s="35"/>
      <c r="AJ160" s="35"/>
      <c r="AK160" s="35"/>
      <c r="AL160" s="35"/>
      <c r="AM160" s="35"/>
      <c r="AN160" s="35"/>
      <c r="AO160" s="35"/>
      <c r="AP160" s="35"/>
      <c r="AQ160" s="35"/>
      <c r="AR160" s="35"/>
      <c r="AS160" s="101"/>
      <c r="AT160" s="35"/>
      <c r="AU160" s="35"/>
      <c r="AV160" s="35"/>
      <c r="AW160" s="35"/>
      <c r="AX160" s="35"/>
      <c r="AY160" s="101"/>
      <c r="AZ160" s="111"/>
      <c r="BA160" s="35"/>
      <c r="BB160" s="35"/>
      <c r="BC160" s="35"/>
      <c r="BD160" s="35"/>
      <c r="BE160" s="35"/>
      <c r="BF160" s="35"/>
      <c r="BG160" s="101"/>
      <c r="BI160" s="35"/>
      <c r="BJ160" s="35"/>
      <c r="BK160" s="35"/>
      <c r="BL160" s="35"/>
      <c r="BM160" s="35"/>
    </row>
    <row r="161" ht="24.75" customHeight="1">
      <c r="A161" s="35"/>
      <c r="B161" s="21">
        <v>152.0</v>
      </c>
      <c r="C161" s="35"/>
      <c r="D161" s="35"/>
      <c r="E161" s="83">
        <v>100.0</v>
      </c>
      <c r="F161" s="100" t="s">
        <v>4821</v>
      </c>
      <c r="G161" s="35"/>
      <c r="H161" s="35"/>
      <c r="I161" s="83">
        <v>200.0</v>
      </c>
      <c r="J161" s="100" t="s">
        <v>4768</v>
      </c>
      <c r="K161" s="83">
        <v>200.0</v>
      </c>
      <c r="L161" s="522" t="s">
        <v>4758</v>
      </c>
      <c r="M161" s="35"/>
      <c r="N161" s="35"/>
      <c r="O161" s="35"/>
      <c r="P161" s="35"/>
      <c r="Q161" s="101"/>
      <c r="R161" s="111"/>
      <c r="S161" s="243"/>
      <c r="T161" s="536"/>
      <c r="U161" s="35"/>
      <c r="V161" s="35"/>
      <c r="W161" s="35"/>
      <c r="X161" s="101"/>
      <c r="Y161" s="101"/>
      <c r="Z161" s="113"/>
      <c r="AA161" s="101"/>
      <c r="AB161" s="111"/>
      <c r="AC161" s="83">
        <v>400.0</v>
      </c>
      <c r="AD161" s="100" t="s">
        <v>4739</v>
      </c>
      <c r="AE161" s="35"/>
      <c r="AG161" s="35"/>
      <c r="AI161" s="35"/>
      <c r="AJ161" s="35"/>
      <c r="AK161" s="35"/>
      <c r="AL161" s="35"/>
      <c r="AM161" s="35"/>
      <c r="AN161" s="35"/>
      <c r="AO161" s="35"/>
      <c r="AP161" s="35"/>
      <c r="AQ161" s="35"/>
      <c r="AR161" s="35"/>
      <c r="AS161" s="101"/>
      <c r="AT161" s="35"/>
      <c r="AU161" s="35"/>
      <c r="AV161" s="35"/>
      <c r="AW161" s="35"/>
      <c r="AX161" s="35"/>
      <c r="AY161" s="101"/>
      <c r="AZ161" s="111"/>
      <c r="BA161" s="35"/>
      <c r="BB161" s="35"/>
      <c r="BC161" s="35"/>
      <c r="BD161" s="35"/>
      <c r="BE161" s="35"/>
      <c r="BF161" s="35"/>
      <c r="BI161" s="35"/>
      <c r="BJ161" s="35"/>
      <c r="BK161" s="35"/>
      <c r="BL161" s="35"/>
      <c r="BM161" s="35"/>
    </row>
    <row r="162" ht="24.75" customHeight="1">
      <c r="A162" s="35"/>
      <c r="B162" s="21">
        <v>153.0</v>
      </c>
      <c r="C162" s="35"/>
      <c r="D162" s="35"/>
      <c r="E162" s="83">
        <v>100.0</v>
      </c>
      <c r="F162" s="100" t="s">
        <v>4832</v>
      </c>
      <c r="G162" s="35"/>
      <c r="H162" s="35"/>
      <c r="I162" s="83">
        <v>50.0</v>
      </c>
      <c r="J162" s="100" t="s">
        <v>4779</v>
      </c>
      <c r="K162" s="83">
        <v>200.0</v>
      </c>
      <c r="L162" s="522" t="s">
        <v>4769</v>
      </c>
      <c r="M162" s="35"/>
      <c r="N162" s="35"/>
      <c r="O162" s="35"/>
      <c r="P162" s="35"/>
      <c r="Q162" s="101"/>
      <c r="R162" s="111"/>
      <c r="S162" s="243"/>
      <c r="T162" s="536"/>
      <c r="U162" s="35"/>
      <c r="V162" s="35"/>
      <c r="W162" s="35"/>
      <c r="X162" s="101"/>
      <c r="Y162" s="101"/>
      <c r="Z162" s="113"/>
      <c r="AA162" s="101"/>
      <c r="AB162" s="111"/>
      <c r="AC162" s="83">
        <v>300.0</v>
      </c>
      <c r="AD162" s="100" t="s">
        <v>4750</v>
      </c>
      <c r="AE162" s="35"/>
      <c r="AG162" s="35"/>
      <c r="AI162" s="35"/>
      <c r="AJ162" s="35"/>
      <c r="AK162" s="35"/>
      <c r="AL162" s="35"/>
      <c r="AM162" s="35"/>
      <c r="AN162" s="35"/>
      <c r="AO162" s="35"/>
      <c r="AP162" s="35"/>
      <c r="AQ162" s="35"/>
      <c r="AR162" s="35"/>
      <c r="AS162" s="101"/>
      <c r="AT162" s="35"/>
      <c r="AU162" s="35"/>
      <c r="AV162" s="35"/>
      <c r="AW162" s="35"/>
      <c r="AX162" s="35"/>
      <c r="AY162" s="101"/>
      <c r="AZ162" s="111"/>
      <c r="BA162" s="35"/>
      <c r="BB162" s="35"/>
      <c r="BC162" s="35"/>
      <c r="BD162" s="35"/>
      <c r="BE162" s="35"/>
      <c r="BF162" s="35"/>
      <c r="BI162" s="35"/>
      <c r="BJ162" s="35"/>
      <c r="BK162" s="35"/>
      <c r="BL162" s="35"/>
      <c r="BM162" s="35"/>
    </row>
    <row r="163" ht="24.75" customHeight="1">
      <c r="A163" s="35"/>
      <c r="B163" s="21">
        <v>154.0</v>
      </c>
      <c r="C163" s="35"/>
      <c r="D163" s="35"/>
      <c r="E163" s="83">
        <v>700.0</v>
      </c>
      <c r="F163" s="100" t="s">
        <v>4843</v>
      </c>
      <c r="G163" s="35"/>
      <c r="H163" s="35"/>
      <c r="I163" s="83">
        <v>100.0</v>
      </c>
      <c r="J163" s="100" t="s">
        <v>4790</v>
      </c>
      <c r="K163" s="83">
        <v>200.0</v>
      </c>
      <c r="L163" s="522" t="s">
        <v>4780</v>
      </c>
      <c r="M163" s="35"/>
      <c r="N163" s="35"/>
      <c r="O163" s="35"/>
      <c r="P163" s="35"/>
      <c r="Q163" s="101"/>
      <c r="R163" s="111"/>
      <c r="S163" s="243"/>
      <c r="T163" s="536"/>
      <c r="U163" s="35"/>
      <c r="V163" s="35"/>
      <c r="W163" s="35"/>
      <c r="X163" s="101"/>
      <c r="Y163" s="101"/>
      <c r="Z163" s="113"/>
      <c r="AA163" s="35"/>
      <c r="AB163" s="35"/>
      <c r="AC163" s="83">
        <v>200.0</v>
      </c>
      <c r="AD163" s="100" t="s">
        <v>4761</v>
      </c>
      <c r="AE163" s="35"/>
      <c r="AG163" s="35"/>
      <c r="AI163" s="35"/>
      <c r="AJ163" s="35"/>
      <c r="AK163" s="35"/>
      <c r="AL163" s="35"/>
      <c r="AM163" s="35"/>
      <c r="AN163" s="35"/>
      <c r="AO163" s="35"/>
      <c r="AP163" s="35"/>
      <c r="AQ163" s="35"/>
      <c r="AR163" s="35"/>
      <c r="AS163" s="101"/>
      <c r="AT163" s="35"/>
      <c r="AU163" s="35"/>
      <c r="AV163" s="35"/>
      <c r="AW163" s="35"/>
      <c r="AX163" s="35"/>
      <c r="AY163" s="101"/>
      <c r="AZ163" s="111"/>
      <c r="BA163" s="35"/>
      <c r="BB163" s="35"/>
      <c r="BC163" s="35"/>
      <c r="BD163" s="35"/>
      <c r="BE163" s="35"/>
      <c r="BF163" s="35"/>
      <c r="BI163" s="35"/>
      <c r="BJ163" s="35"/>
      <c r="BK163" s="35"/>
      <c r="BL163" s="35"/>
      <c r="BM163" s="35"/>
    </row>
    <row r="164" ht="24.75" customHeight="1">
      <c r="A164" s="35"/>
      <c r="B164" s="21">
        <v>155.0</v>
      </c>
      <c r="C164" s="35"/>
      <c r="D164" s="35"/>
      <c r="E164" s="83">
        <v>700.0</v>
      </c>
      <c r="F164" s="100" t="s">
        <v>4854</v>
      </c>
      <c r="G164" s="35"/>
      <c r="H164" s="35"/>
      <c r="I164" s="83">
        <v>200.0</v>
      </c>
      <c r="J164" s="100" t="s">
        <v>4800</v>
      </c>
      <c r="K164" s="83">
        <v>200.0</v>
      </c>
      <c r="L164" s="522" t="s">
        <v>4791</v>
      </c>
      <c r="M164" s="35"/>
      <c r="N164" s="35"/>
      <c r="O164" s="35"/>
      <c r="P164" s="35"/>
      <c r="Q164" s="101"/>
      <c r="R164" s="111"/>
      <c r="S164" s="243"/>
      <c r="T164" s="536"/>
      <c r="U164" s="35"/>
      <c r="V164" s="35"/>
      <c r="W164" s="35"/>
      <c r="X164" s="101"/>
      <c r="Y164" s="101"/>
      <c r="Z164" s="113"/>
      <c r="AA164" s="35"/>
      <c r="AB164" s="35"/>
      <c r="AC164" s="83">
        <v>400.0</v>
      </c>
      <c r="AD164" s="100" t="s">
        <v>4772</v>
      </c>
      <c r="AE164" s="35"/>
      <c r="AG164" s="35"/>
      <c r="AI164" s="35"/>
      <c r="AJ164" s="35"/>
      <c r="AK164" s="35"/>
      <c r="AL164" s="35"/>
      <c r="AM164" s="35"/>
      <c r="AN164" s="35"/>
      <c r="AO164" s="35"/>
      <c r="AP164" s="35"/>
      <c r="AQ164" s="35"/>
      <c r="AR164" s="35"/>
      <c r="AS164" s="101"/>
      <c r="AT164" s="35"/>
      <c r="AU164" s="35"/>
      <c r="AV164" s="35"/>
      <c r="AW164" s="35"/>
      <c r="AX164" s="35"/>
      <c r="AY164" s="101"/>
      <c r="AZ164" s="111"/>
      <c r="BA164" s="35"/>
      <c r="BB164" s="35"/>
      <c r="BC164" s="35"/>
      <c r="BD164" s="35"/>
      <c r="BE164" s="35"/>
      <c r="BF164" s="35"/>
      <c r="BI164" s="35"/>
      <c r="BJ164" s="35"/>
      <c r="BK164" s="35"/>
      <c r="BL164" s="35"/>
      <c r="BM164" s="35"/>
    </row>
    <row r="165" ht="24.75" customHeight="1">
      <c r="A165" s="35"/>
      <c r="B165" s="21">
        <v>156.0</v>
      </c>
      <c r="C165" s="35"/>
      <c r="D165" s="35"/>
      <c r="E165" s="83">
        <v>700.0</v>
      </c>
      <c r="F165" s="100" t="s">
        <v>4865</v>
      </c>
      <c r="G165" s="35"/>
      <c r="H165" s="35"/>
      <c r="I165" s="83">
        <v>200.0</v>
      </c>
      <c r="J165" s="100" t="s">
        <v>4811</v>
      </c>
      <c r="K165" s="83">
        <v>200.0</v>
      </c>
      <c r="L165" s="522" t="s">
        <v>4801</v>
      </c>
      <c r="M165" s="35"/>
      <c r="N165" s="35"/>
      <c r="O165" s="35"/>
      <c r="P165" s="35"/>
      <c r="Q165" s="101"/>
      <c r="R165" s="111"/>
      <c r="S165" s="243"/>
      <c r="T165" s="536"/>
      <c r="U165" s="35"/>
      <c r="V165" s="35"/>
      <c r="W165" s="35"/>
      <c r="X165" s="101"/>
      <c r="Y165" s="101"/>
      <c r="Z165" s="113"/>
      <c r="AA165" s="35"/>
      <c r="AB165" s="35"/>
      <c r="AC165" s="83">
        <v>100.0</v>
      </c>
      <c r="AD165" s="100" t="s">
        <v>4783</v>
      </c>
      <c r="AE165" s="35"/>
      <c r="AG165" s="35"/>
      <c r="AI165" s="35"/>
      <c r="AJ165" s="35"/>
      <c r="AK165" s="35"/>
      <c r="AL165" s="35"/>
      <c r="AM165" s="35"/>
      <c r="AN165" s="35"/>
      <c r="AO165" s="35"/>
      <c r="AP165" s="35"/>
      <c r="AQ165" s="35"/>
      <c r="AR165" s="35"/>
      <c r="AS165" s="101"/>
      <c r="AT165" s="35"/>
      <c r="AU165" s="35"/>
      <c r="AV165" s="35"/>
      <c r="AW165" s="35"/>
      <c r="AX165" s="35"/>
      <c r="AY165" s="101"/>
      <c r="AZ165" s="111"/>
      <c r="BA165" s="35"/>
      <c r="BB165" s="35"/>
      <c r="BC165" s="35"/>
      <c r="BD165" s="35"/>
      <c r="BE165" s="35"/>
      <c r="BF165" s="35"/>
      <c r="BI165" s="35"/>
      <c r="BJ165" s="35"/>
      <c r="BK165" s="35"/>
      <c r="BL165" s="35"/>
      <c r="BM165" s="35"/>
    </row>
    <row r="166" ht="24.75" customHeight="1">
      <c r="A166" s="35"/>
      <c r="B166" s="21">
        <v>157.0</v>
      </c>
      <c r="C166" s="35"/>
      <c r="D166" s="35"/>
      <c r="E166" s="83">
        <v>800.0</v>
      </c>
      <c r="F166" s="100" t="s">
        <v>4875</v>
      </c>
      <c r="G166" s="35"/>
      <c r="H166" s="35"/>
      <c r="I166" s="83">
        <v>50.0</v>
      </c>
      <c r="J166" s="174" t="s">
        <v>4822</v>
      </c>
      <c r="K166" s="83">
        <v>200.0</v>
      </c>
      <c r="L166" s="522" t="s">
        <v>4812</v>
      </c>
      <c r="M166" s="35"/>
      <c r="N166" s="35"/>
      <c r="O166" s="35"/>
      <c r="P166" s="35"/>
      <c r="Q166" s="101"/>
      <c r="R166" s="111"/>
      <c r="S166" s="243"/>
      <c r="T166" s="536"/>
      <c r="U166" s="35"/>
      <c r="V166" s="35"/>
      <c r="W166" s="35"/>
      <c r="X166" s="101"/>
      <c r="Y166" s="101"/>
      <c r="Z166" s="113"/>
      <c r="AA166" s="35"/>
      <c r="AB166" s="35"/>
      <c r="AC166" s="83">
        <v>100.0</v>
      </c>
      <c r="AD166" s="100" t="s">
        <v>4794</v>
      </c>
      <c r="AE166" s="35"/>
      <c r="AG166" s="35"/>
      <c r="AI166" s="35"/>
      <c r="AJ166" s="35"/>
      <c r="AK166" s="35"/>
      <c r="AL166" s="35"/>
      <c r="AM166" s="35"/>
      <c r="AN166" s="35"/>
      <c r="AO166" s="35"/>
      <c r="AP166" s="35"/>
      <c r="AQ166" s="35"/>
      <c r="AR166" s="35"/>
      <c r="AS166" s="101"/>
      <c r="AT166" s="35"/>
      <c r="AU166" s="35"/>
      <c r="AV166" s="35"/>
      <c r="AW166" s="35"/>
      <c r="AX166" s="35"/>
      <c r="AY166" s="101"/>
      <c r="AZ166" s="111"/>
      <c r="BA166" s="35"/>
      <c r="BB166" s="35"/>
      <c r="BC166" s="35"/>
      <c r="BD166" s="35"/>
      <c r="BE166" s="35"/>
      <c r="BF166" s="35"/>
      <c r="BI166" s="35"/>
      <c r="BJ166" s="35"/>
      <c r="BK166" s="35"/>
      <c r="BL166" s="35"/>
      <c r="BM166" s="35"/>
    </row>
    <row r="167" ht="24.75" customHeight="1">
      <c r="A167" s="35"/>
      <c r="B167" s="21">
        <v>158.0</v>
      </c>
      <c r="C167" s="35"/>
      <c r="D167" s="35"/>
      <c r="E167" s="83">
        <v>100.0</v>
      </c>
      <c r="F167" s="100" t="s">
        <v>4884</v>
      </c>
      <c r="G167" s="35"/>
      <c r="H167" s="35"/>
      <c r="I167" s="83">
        <v>200.0</v>
      </c>
      <c r="J167" s="174" t="s">
        <v>4833</v>
      </c>
      <c r="K167" s="83">
        <v>200.0</v>
      </c>
      <c r="L167" s="522" t="s">
        <v>4823</v>
      </c>
      <c r="M167" s="35"/>
      <c r="N167" s="35"/>
      <c r="O167" s="35"/>
      <c r="P167" s="35"/>
      <c r="Q167" s="101"/>
      <c r="R167" s="111"/>
      <c r="S167" s="243"/>
      <c r="T167" s="536"/>
      <c r="U167" s="35"/>
      <c r="V167" s="35"/>
      <c r="W167" s="35"/>
      <c r="X167" s="101"/>
      <c r="Y167" s="101"/>
      <c r="Z167" s="113"/>
      <c r="AA167" s="35"/>
      <c r="AB167" s="35"/>
      <c r="AC167" s="83">
        <v>400.0</v>
      </c>
      <c r="AD167" s="100" t="s">
        <v>4804</v>
      </c>
      <c r="AE167" s="35"/>
      <c r="AF167" s="35"/>
      <c r="AG167" s="35"/>
      <c r="AI167" s="35"/>
      <c r="AJ167" s="35"/>
      <c r="AK167" s="35"/>
      <c r="AL167" s="35"/>
      <c r="AM167" s="35"/>
      <c r="AN167" s="35"/>
      <c r="AO167" s="35"/>
      <c r="AP167" s="35"/>
      <c r="AQ167" s="35"/>
      <c r="AR167" s="35"/>
      <c r="AS167" s="101"/>
      <c r="AT167" s="35"/>
      <c r="AU167" s="35"/>
      <c r="AV167" s="35"/>
      <c r="AW167" s="35"/>
      <c r="AX167" s="35"/>
      <c r="AY167" s="101"/>
      <c r="AZ167" s="111"/>
      <c r="BA167" s="35"/>
      <c r="BB167" s="35"/>
      <c r="BC167" s="35"/>
      <c r="BD167" s="35"/>
      <c r="BE167" s="35"/>
      <c r="BF167" s="35"/>
      <c r="BI167" s="35"/>
      <c r="BJ167" s="35"/>
      <c r="BK167" s="35"/>
      <c r="BL167" s="35"/>
      <c r="BM167" s="35"/>
    </row>
    <row r="168" ht="24.75" customHeight="1">
      <c r="A168" s="35"/>
      <c r="B168" s="21">
        <v>159.0</v>
      </c>
      <c r="C168" s="35"/>
      <c r="D168" s="35"/>
      <c r="E168" s="83">
        <v>50.0</v>
      </c>
      <c r="F168" s="100" t="s">
        <v>4894</v>
      </c>
      <c r="G168" s="35"/>
      <c r="H168" s="35"/>
      <c r="I168" s="83">
        <v>200.0</v>
      </c>
      <c r="J168" s="174" t="s">
        <v>4844</v>
      </c>
      <c r="K168" s="83">
        <v>200.0</v>
      </c>
      <c r="L168" s="522" t="s">
        <v>4834</v>
      </c>
      <c r="M168" s="35"/>
      <c r="N168" s="35"/>
      <c r="O168" s="35"/>
      <c r="P168" s="35"/>
      <c r="Q168" s="101"/>
      <c r="R168" s="111"/>
      <c r="S168" s="243"/>
      <c r="T168" s="536"/>
      <c r="U168" s="35"/>
      <c r="V168" s="35"/>
      <c r="W168" s="35"/>
      <c r="X168" s="101"/>
      <c r="Y168" s="101"/>
      <c r="Z168" s="35"/>
      <c r="AA168" s="35"/>
      <c r="AB168" s="35"/>
      <c r="AC168" s="83">
        <v>500.0</v>
      </c>
      <c r="AD168" s="100" t="s">
        <v>4815</v>
      </c>
      <c r="AE168" s="35"/>
      <c r="AF168" s="35"/>
      <c r="AG168" s="35"/>
      <c r="AI168" s="35"/>
      <c r="AJ168" s="35"/>
      <c r="AK168" s="35"/>
      <c r="AL168" s="35"/>
      <c r="AM168" s="35"/>
      <c r="AN168" s="35"/>
      <c r="AO168" s="35"/>
      <c r="AP168" s="35"/>
      <c r="AQ168" s="35"/>
      <c r="AR168" s="35"/>
      <c r="AS168" s="101"/>
      <c r="AT168" s="35"/>
      <c r="AU168" s="35"/>
      <c r="AV168" s="35"/>
      <c r="AW168" s="35"/>
      <c r="AX168" s="35"/>
      <c r="AY168" s="101"/>
      <c r="AZ168" s="111"/>
      <c r="BA168" s="35"/>
      <c r="BB168" s="35"/>
      <c r="BC168" s="35"/>
      <c r="BD168" s="35"/>
      <c r="BE168" s="35"/>
      <c r="BF168" s="35"/>
      <c r="BI168" s="35"/>
      <c r="BJ168" s="35"/>
      <c r="BK168" s="35"/>
      <c r="BL168" s="35"/>
      <c r="BM168" s="35"/>
    </row>
    <row r="169" ht="24.75" customHeight="1">
      <c r="A169" s="35"/>
      <c r="B169" s="21">
        <v>160.0</v>
      </c>
      <c r="C169" s="35"/>
      <c r="D169" s="35"/>
      <c r="E169" s="83">
        <v>500.0</v>
      </c>
      <c r="F169" s="100" t="s">
        <v>4903</v>
      </c>
      <c r="G169" s="35"/>
      <c r="H169" s="35"/>
      <c r="I169" s="83">
        <v>200.0</v>
      </c>
      <c r="J169" s="174" t="s">
        <v>4855</v>
      </c>
      <c r="K169" s="83">
        <v>200.0</v>
      </c>
      <c r="L169" s="522" t="s">
        <v>4845</v>
      </c>
      <c r="M169" s="35"/>
      <c r="N169" s="35"/>
      <c r="O169" s="35"/>
      <c r="P169" s="35"/>
      <c r="Q169" s="101"/>
      <c r="R169" s="111"/>
      <c r="S169" s="243"/>
      <c r="T169" s="536"/>
      <c r="U169" s="35"/>
      <c r="V169" s="35"/>
      <c r="W169" s="35"/>
      <c r="X169" s="101"/>
      <c r="Y169" s="101"/>
      <c r="Z169" s="35"/>
      <c r="AA169" s="35"/>
      <c r="AB169" s="35"/>
      <c r="AC169" s="83">
        <v>400.0</v>
      </c>
      <c r="AD169" s="100" t="s">
        <v>4826</v>
      </c>
      <c r="AE169" s="35"/>
      <c r="AF169" s="35"/>
      <c r="AG169" s="35"/>
      <c r="AI169" s="35"/>
      <c r="AJ169" s="35"/>
      <c r="AK169" s="35"/>
      <c r="AL169" s="35"/>
      <c r="AM169" s="35"/>
      <c r="AN169" s="35"/>
      <c r="AO169" s="35"/>
      <c r="AP169" s="35"/>
      <c r="AQ169" s="35"/>
      <c r="AR169" s="35"/>
      <c r="AS169" s="101"/>
      <c r="AT169" s="35"/>
      <c r="AU169" s="35"/>
      <c r="AV169" s="35"/>
      <c r="AW169" s="35"/>
      <c r="AX169" s="35"/>
      <c r="AY169" s="101"/>
      <c r="AZ169" s="111"/>
      <c r="BA169" s="35"/>
      <c r="BB169" s="35"/>
      <c r="BC169" s="35"/>
      <c r="BD169" s="35"/>
      <c r="BE169" s="35"/>
      <c r="BF169" s="35"/>
      <c r="BI169" s="35"/>
      <c r="BJ169" s="35"/>
      <c r="BK169" s="35"/>
      <c r="BL169" s="35"/>
      <c r="BM169" s="35"/>
    </row>
    <row r="170" ht="24.75" customHeight="1">
      <c r="A170" s="35"/>
      <c r="B170" s="21">
        <v>161.0</v>
      </c>
      <c r="C170" s="35"/>
      <c r="D170" s="35"/>
      <c r="E170" s="83">
        <v>100.0</v>
      </c>
      <c r="F170" s="100" t="s">
        <v>4913</v>
      </c>
      <c r="G170" s="35"/>
      <c r="H170" s="35"/>
      <c r="I170" s="83">
        <v>200.0</v>
      </c>
      <c r="J170" s="174" t="s">
        <v>4866</v>
      </c>
      <c r="K170" s="83">
        <v>200.0</v>
      </c>
      <c r="L170" s="522" t="s">
        <v>4856</v>
      </c>
      <c r="M170" s="35"/>
      <c r="N170" s="35"/>
      <c r="O170" s="35"/>
      <c r="P170" s="35"/>
      <c r="Q170" s="101"/>
      <c r="R170" s="111"/>
      <c r="S170" s="243"/>
      <c r="T170" s="536"/>
      <c r="U170" s="35"/>
      <c r="V170" s="35"/>
      <c r="W170" s="35"/>
      <c r="X170" s="101"/>
      <c r="Y170" s="101"/>
      <c r="Z170" s="35"/>
      <c r="AA170" s="35"/>
      <c r="AB170" s="35"/>
      <c r="AC170" s="83">
        <v>300.0</v>
      </c>
      <c r="AD170" s="100" t="s">
        <v>4837</v>
      </c>
      <c r="AE170" s="35"/>
      <c r="AF170" s="35"/>
      <c r="AG170" s="35"/>
      <c r="AI170" s="35"/>
      <c r="AJ170" s="35"/>
      <c r="AK170" s="35"/>
      <c r="AL170" s="35"/>
      <c r="AM170" s="35"/>
      <c r="AN170" s="35"/>
      <c r="AO170" s="35"/>
      <c r="AP170" s="35"/>
      <c r="AQ170" s="35"/>
      <c r="AR170" s="35"/>
      <c r="AS170" s="101"/>
      <c r="AT170" s="35"/>
      <c r="AU170" s="35"/>
      <c r="AV170" s="35"/>
      <c r="AW170" s="35"/>
      <c r="AX170" s="35"/>
      <c r="AY170" s="101"/>
      <c r="AZ170" s="111"/>
      <c r="BA170" s="35"/>
      <c r="BB170" s="35"/>
      <c r="BC170" s="35"/>
      <c r="BD170" s="35"/>
      <c r="BE170" s="35"/>
      <c r="BF170" s="35"/>
      <c r="BI170" s="35"/>
      <c r="BJ170" s="35"/>
      <c r="BK170" s="35"/>
      <c r="BL170" s="35"/>
      <c r="BM170" s="35"/>
    </row>
    <row r="171" ht="24.75" customHeight="1">
      <c r="A171" s="35"/>
      <c r="B171" s="21">
        <v>162.0</v>
      </c>
      <c r="C171" s="35"/>
      <c r="D171" s="35"/>
      <c r="E171" s="83">
        <v>50.0</v>
      </c>
      <c r="F171" s="100" t="s">
        <v>4925</v>
      </c>
      <c r="G171" s="35"/>
      <c r="H171" s="35"/>
      <c r="I171" s="83">
        <v>300.0</v>
      </c>
      <c r="J171" s="158" t="s">
        <v>779</v>
      </c>
      <c r="K171" s="83">
        <v>200.0</v>
      </c>
      <c r="L171" s="522" t="s">
        <v>4867</v>
      </c>
      <c r="M171" s="35"/>
      <c r="N171" s="35"/>
      <c r="O171" s="35"/>
      <c r="P171" s="35"/>
      <c r="Q171" s="101"/>
      <c r="R171" s="111"/>
      <c r="S171" s="243"/>
      <c r="T171" s="536"/>
      <c r="U171" s="35"/>
      <c r="V171" s="35"/>
      <c r="W171" s="35"/>
      <c r="X171" s="101"/>
      <c r="Y171" s="101"/>
      <c r="Z171" s="35"/>
      <c r="AA171" s="35"/>
      <c r="AB171" s="35"/>
      <c r="AC171" s="83">
        <v>400.0</v>
      </c>
      <c r="AD171" s="100" t="s">
        <v>4848</v>
      </c>
      <c r="AE171" s="35"/>
      <c r="AF171" s="35"/>
      <c r="AG171" s="35"/>
      <c r="AI171" s="35"/>
      <c r="AJ171" s="35"/>
      <c r="AK171" s="35"/>
      <c r="AL171" s="35"/>
      <c r="AM171" s="35"/>
      <c r="AN171" s="35"/>
      <c r="AO171" s="35"/>
      <c r="AP171" s="35"/>
      <c r="AQ171" s="35"/>
      <c r="AR171" s="35"/>
      <c r="AS171" s="101"/>
      <c r="AT171" s="35"/>
      <c r="AU171" s="35"/>
      <c r="AV171" s="35"/>
      <c r="AW171" s="35"/>
      <c r="AX171" s="35"/>
      <c r="AY171" s="101"/>
      <c r="AZ171" s="111"/>
      <c r="BA171" s="35"/>
      <c r="BB171" s="35"/>
      <c r="BC171" s="35"/>
      <c r="BD171" s="35"/>
      <c r="BE171" s="35"/>
      <c r="BF171" s="35"/>
      <c r="BI171" s="35"/>
      <c r="BJ171" s="35"/>
      <c r="BK171" s="35"/>
      <c r="BL171" s="35"/>
      <c r="BM171" s="35"/>
    </row>
    <row r="172" ht="24.75" customHeight="1">
      <c r="A172" s="35"/>
      <c r="B172" s="21">
        <v>163.0</v>
      </c>
      <c r="C172" s="35"/>
      <c r="D172" s="35"/>
      <c r="E172" s="83">
        <v>100.0</v>
      </c>
      <c r="F172" s="100" t="s">
        <v>4935</v>
      </c>
      <c r="G172" s="35"/>
      <c r="H172" s="35"/>
      <c r="I172" s="83">
        <v>700.0</v>
      </c>
      <c r="J172" s="174" t="s">
        <v>4885</v>
      </c>
      <c r="K172" s="83">
        <v>200.0</v>
      </c>
      <c r="L172" s="522" t="s">
        <v>4876</v>
      </c>
      <c r="M172" s="35"/>
      <c r="N172" s="35"/>
      <c r="O172" s="35"/>
      <c r="P172" s="35"/>
      <c r="Q172" s="101"/>
      <c r="R172" s="111"/>
      <c r="S172" s="243"/>
      <c r="T172" s="536"/>
      <c r="U172" s="35"/>
      <c r="V172" s="35"/>
      <c r="W172" s="35"/>
      <c r="X172" s="101"/>
      <c r="Y172" s="101"/>
      <c r="Z172" s="35"/>
      <c r="AA172" s="35"/>
      <c r="AB172" s="35"/>
      <c r="AC172" s="83">
        <v>300.0</v>
      </c>
      <c r="AD172" s="100" t="s">
        <v>4859</v>
      </c>
      <c r="AE172" s="35"/>
      <c r="AF172" s="35"/>
      <c r="AG172" s="35"/>
      <c r="AI172" s="35"/>
      <c r="AJ172" s="35"/>
      <c r="AK172" s="35"/>
      <c r="AL172" s="35"/>
      <c r="AM172" s="35"/>
      <c r="AN172" s="35"/>
      <c r="AO172" s="35"/>
      <c r="AP172" s="35"/>
      <c r="AQ172" s="35"/>
      <c r="AR172" s="35"/>
      <c r="AS172" s="101"/>
      <c r="AT172" s="35"/>
      <c r="AU172" s="35"/>
      <c r="AV172" s="35"/>
      <c r="AW172" s="35"/>
      <c r="AX172" s="35"/>
      <c r="AY172" s="101"/>
      <c r="AZ172" s="111"/>
      <c r="BA172" s="35"/>
      <c r="BB172" s="35"/>
      <c r="BC172" s="35"/>
      <c r="BD172" s="35"/>
      <c r="BE172" s="35"/>
      <c r="BF172" s="35"/>
      <c r="BI172" s="35"/>
      <c r="BJ172" s="35"/>
      <c r="BK172" s="35"/>
      <c r="BL172" s="35"/>
      <c r="BM172" s="35"/>
    </row>
    <row r="173" ht="24.75" customHeight="1">
      <c r="A173" s="35"/>
      <c r="B173" s="21">
        <v>164.0</v>
      </c>
      <c r="C173" s="35"/>
      <c r="D173" s="35"/>
      <c r="E173" s="83">
        <v>50.0</v>
      </c>
      <c r="F173" s="100" t="s">
        <v>4945</v>
      </c>
      <c r="G173" s="35"/>
      <c r="H173" s="35"/>
      <c r="I173" s="83">
        <v>300.0</v>
      </c>
      <c r="J173" s="174" t="s">
        <v>4904</v>
      </c>
      <c r="K173" s="83">
        <v>200.0</v>
      </c>
      <c r="L173" s="522" t="s">
        <v>4886</v>
      </c>
      <c r="M173" s="35"/>
      <c r="N173" s="35"/>
      <c r="O173" s="35"/>
      <c r="P173" s="35"/>
      <c r="Q173" s="101"/>
      <c r="R173" s="111"/>
      <c r="S173" s="243"/>
      <c r="T173" s="536"/>
      <c r="U173" s="35"/>
      <c r="V173" s="35"/>
      <c r="W173" s="35"/>
      <c r="X173" s="101"/>
      <c r="Y173" s="101"/>
      <c r="Z173" s="35"/>
      <c r="AA173" s="35"/>
      <c r="AB173" s="35"/>
      <c r="AC173" s="83">
        <v>300.0</v>
      </c>
      <c r="AD173" s="100" t="s">
        <v>4869</v>
      </c>
      <c r="AE173" s="35"/>
      <c r="AF173" s="35"/>
      <c r="AG173" s="35"/>
      <c r="AI173" s="35"/>
      <c r="AJ173" s="35"/>
      <c r="AK173" s="35"/>
      <c r="AL173" s="35"/>
      <c r="AM173" s="35"/>
      <c r="AN173" s="35"/>
      <c r="AO173" s="35"/>
      <c r="AP173" s="35"/>
      <c r="AQ173" s="35"/>
      <c r="AR173" s="35"/>
      <c r="AS173" s="101"/>
      <c r="AT173" s="35"/>
      <c r="AU173" s="35"/>
      <c r="AV173" s="35"/>
      <c r="AW173" s="35"/>
      <c r="AX173" s="35"/>
      <c r="AY173" s="101"/>
      <c r="AZ173" s="111"/>
      <c r="BA173" s="35"/>
      <c r="BB173" s="35"/>
      <c r="BC173" s="35"/>
      <c r="BD173" s="35"/>
      <c r="BE173" s="35"/>
      <c r="BF173" s="35"/>
      <c r="BI173" s="35"/>
      <c r="BJ173" s="35"/>
      <c r="BK173" s="35"/>
      <c r="BL173" s="35"/>
      <c r="BM173" s="35"/>
    </row>
    <row r="174" ht="24.75" customHeight="1">
      <c r="A174" s="35"/>
      <c r="B174" s="21">
        <v>165.0</v>
      </c>
      <c r="C174" s="35"/>
      <c r="D174" s="35"/>
      <c r="E174" s="83">
        <v>200.0</v>
      </c>
      <c r="F174" s="100" t="s">
        <v>4954</v>
      </c>
      <c r="G174" s="35"/>
      <c r="H174" s="35"/>
      <c r="I174" s="83">
        <v>500.0</v>
      </c>
      <c r="J174" s="174" t="s">
        <v>4914</v>
      </c>
      <c r="K174" s="83">
        <v>200.0</v>
      </c>
      <c r="L174" s="522" t="s">
        <v>4896</v>
      </c>
      <c r="M174" s="35"/>
      <c r="N174" s="35"/>
      <c r="O174" s="35"/>
      <c r="P174" s="35"/>
      <c r="Q174" s="101"/>
      <c r="R174" s="111"/>
      <c r="S174" s="243"/>
      <c r="T174" s="536"/>
      <c r="U174" s="35"/>
      <c r="V174" s="35"/>
      <c r="W174" s="35"/>
      <c r="X174" s="35"/>
      <c r="Y174" s="101"/>
      <c r="Z174" s="35"/>
      <c r="AA174" s="35"/>
      <c r="AB174" s="35"/>
      <c r="AC174" s="83">
        <v>200.0</v>
      </c>
      <c r="AD174" s="100" t="s">
        <v>4878</v>
      </c>
      <c r="AE174" s="35"/>
      <c r="AF174" s="35"/>
      <c r="AG174" s="35"/>
      <c r="AI174" s="35"/>
      <c r="AJ174" s="35"/>
      <c r="AK174" s="35"/>
      <c r="AL174" s="35"/>
      <c r="AM174" s="35"/>
      <c r="AN174" s="35"/>
      <c r="AO174" s="35"/>
      <c r="AP174" s="35"/>
      <c r="AQ174" s="35"/>
      <c r="AR174" s="35"/>
      <c r="AS174" s="101"/>
      <c r="AT174" s="35"/>
      <c r="AU174" s="35"/>
      <c r="AV174" s="35"/>
      <c r="AW174" s="35"/>
      <c r="AX174" s="35"/>
      <c r="AY174" s="101"/>
      <c r="AZ174" s="111"/>
      <c r="BA174" s="35"/>
      <c r="BB174" s="35"/>
      <c r="BC174" s="35"/>
      <c r="BD174" s="35"/>
      <c r="BE174" s="35"/>
      <c r="BF174" s="35"/>
      <c r="BI174" s="35"/>
      <c r="BJ174" s="35"/>
      <c r="BK174" s="35"/>
      <c r="BL174" s="35"/>
      <c r="BM174" s="35"/>
    </row>
    <row r="175" ht="24.75" customHeight="1">
      <c r="A175" s="35"/>
      <c r="B175" s="21">
        <v>166.0</v>
      </c>
      <c r="C175" s="35"/>
      <c r="D175" s="35"/>
      <c r="E175" s="83">
        <v>100.0</v>
      </c>
      <c r="F175" s="100" t="s">
        <v>4963</v>
      </c>
      <c r="G175" s="35"/>
      <c r="H175" s="35"/>
      <c r="I175" s="83">
        <v>200.0</v>
      </c>
      <c r="J175" s="100" t="s">
        <v>4926</v>
      </c>
      <c r="K175" s="83">
        <v>300.0</v>
      </c>
      <c r="L175" s="522" t="s">
        <v>4905</v>
      </c>
      <c r="M175" s="35"/>
      <c r="N175" s="35"/>
      <c r="O175" s="35"/>
      <c r="P175" s="35"/>
      <c r="Q175" s="101"/>
      <c r="R175" s="111"/>
      <c r="S175" s="243"/>
      <c r="T175" s="536"/>
      <c r="U175" s="35"/>
      <c r="V175" s="35"/>
      <c r="W175" s="35"/>
      <c r="X175" s="35"/>
      <c r="Y175" s="101"/>
      <c r="Z175" s="35"/>
      <c r="AA175" s="35"/>
      <c r="AB175" s="35"/>
      <c r="AC175" s="83">
        <v>300.0</v>
      </c>
      <c r="AD175" s="100" t="s">
        <v>4888</v>
      </c>
      <c r="AE175" s="35"/>
      <c r="AF175" s="35"/>
      <c r="AG175" s="35"/>
      <c r="AH175" s="35"/>
      <c r="AI175" s="35"/>
      <c r="AJ175" s="35"/>
      <c r="AK175" s="35"/>
      <c r="AL175" s="35"/>
      <c r="AM175" s="35"/>
      <c r="AN175" s="35"/>
      <c r="AO175" s="35"/>
      <c r="AP175" s="35"/>
      <c r="AQ175" s="35"/>
      <c r="AR175" s="35"/>
      <c r="AS175" s="101"/>
      <c r="AT175" s="35"/>
      <c r="AU175" s="35"/>
      <c r="AV175" s="35"/>
      <c r="AW175" s="35"/>
      <c r="AX175" s="35"/>
      <c r="AY175" s="101"/>
      <c r="AZ175" s="111"/>
      <c r="BA175" s="35"/>
      <c r="BB175" s="35"/>
      <c r="BC175" s="35"/>
      <c r="BD175" s="35"/>
      <c r="BE175" s="35"/>
      <c r="BF175" s="35"/>
      <c r="BI175" s="35"/>
      <c r="BJ175" s="35"/>
      <c r="BK175" s="35"/>
      <c r="BL175" s="35"/>
      <c r="BM175" s="35"/>
    </row>
    <row r="176" ht="24.75" customHeight="1">
      <c r="A176" s="35"/>
      <c r="B176" s="21">
        <v>167.0</v>
      </c>
      <c r="C176" s="35"/>
      <c r="D176" s="35"/>
      <c r="E176" s="83">
        <v>50.0</v>
      </c>
      <c r="F176" s="100" t="s">
        <v>4983</v>
      </c>
      <c r="G176" s="35"/>
      <c r="H176" s="35"/>
      <c r="I176" s="83">
        <v>100.0</v>
      </c>
      <c r="J176" s="100" t="s">
        <v>4936</v>
      </c>
      <c r="K176" s="83">
        <v>200.0</v>
      </c>
      <c r="L176" s="522" t="s">
        <v>4915</v>
      </c>
      <c r="M176" s="35"/>
      <c r="N176" s="35"/>
      <c r="O176" s="35"/>
      <c r="P176" s="35"/>
      <c r="Q176" s="101"/>
      <c r="R176" s="111"/>
      <c r="S176" s="243"/>
      <c r="T176" s="536"/>
      <c r="U176" s="35"/>
      <c r="V176" s="35"/>
      <c r="W176" s="35"/>
      <c r="X176" s="35"/>
      <c r="Y176" s="101"/>
      <c r="Z176" s="35"/>
      <c r="AA176" s="35"/>
      <c r="AB176" s="35"/>
      <c r="AC176" s="83">
        <v>400.0</v>
      </c>
      <c r="AD176" s="100" t="s">
        <v>4898</v>
      </c>
      <c r="AE176" s="35"/>
      <c r="AF176" s="35"/>
      <c r="AG176" s="35"/>
      <c r="AH176" s="35"/>
      <c r="AI176" s="35"/>
      <c r="AJ176" s="35"/>
      <c r="AK176" s="35"/>
      <c r="AL176" s="35"/>
      <c r="AM176" s="35"/>
      <c r="AN176" s="35"/>
      <c r="AO176" s="35"/>
      <c r="AP176" s="35"/>
      <c r="AQ176" s="35"/>
      <c r="AR176" s="35"/>
      <c r="AS176" s="101"/>
      <c r="AT176" s="35"/>
      <c r="AU176" s="35"/>
      <c r="AV176" s="35"/>
      <c r="AW176" s="35"/>
      <c r="AX176" s="35"/>
      <c r="AY176" s="101"/>
      <c r="AZ176" s="111"/>
      <c r="BA176" s="35"/>
      <c r="BB176" s="35"/>
      <c r="BC176" s="35"/>
      <c r="BD176" s="35"/>
      <c r="BE176" s="35"/>
      <c r="BF176" s="35"/>
      <c r="BI176" s="35"/>
      <c r="BJ176" s="35"/>
      <c r="BK176" s="35"/>
      <c r="BL176" s="35"/>
      <c r="BM176" s="35"/>
    </row>
    <row r="177" ht="24.75" customHeight="1">
      <c r="A177" s="35"/>
      <c r="B177" s="21">
        <v>168.0</v>
      </c>
      <c r="C177" s="35"/>
      <c r="D177" s="35"/>
      <c r="E177" s="83">
        <v>100.0</v>
      </c>
      <c r="F177" s="100" t="s">
        <v>4993</v>
      </c>
      <c r="G177" s="35"/>
      <c r="H177" s="144"/>
      <c r="I177" s="83">
        <v>200.0</v>
      </c>
      <c r="J177" s="100" t="s">
        <v>4946</v>
      </c>
      <c r="K177" s="83">
        <v>200.0</v>
      </c>
      <c r="L177" s="522" t="s">
        <v>4927</v>
      </c>
      <c r="M177" s="35"/>
      <c r="N177" s="35"/>
      <c r="O177" s="35"/>
      <c r="P177" s="35"/>
      <c r="Q177" s="101"/>
      <c r="R177" s="111"/>
      <c r="S177" s="243"/>
      <c r="T177" s="536"/>
      <c r="U177" s="35"/>
      <c r="V177" s="35"/>
      <c r="W177" s="35"/>
      <c r="X177" s="35"/>
      <c r="Y177" s="101"/>
      <c r="Z177" s="35"/>
      <c r="AA177" s="35"/>
      <c r="AB177" s="35"/>
      <c r="AC177" s="83">
        <v>200.0</v>
      </c>
      <c r="AD177" s="100" t="s">
        <v>4907</v>
      </c>
      <c r="AE177" s="35"/>
      <c r="AF177" s="35"/>
      <c r="AG177" s="35"/>
      <c r="AH177" s="35"/>
      <c r="AI177" s="35"/>
      <c r="AJ177" s="35"/>
      <c r="AK177" s="35"/>
      <c r="AL177" s="35"/>
      <c r="AM177" s="35"/>
      <c r="AN177" s="35"/>
      <c r="AO177" s="35"/>
      <c r="AP177" s="35"/>
      <c r="AQ177" s="35"/>
      <c r="AR177" s="35"/>
      <c r="AS177" s="101"/>
      <c r="AT177" s="35"/>
      <c r="AU177" s="35"/>
      <c r="AV177" s="35"/>
      <c r="AW177" s="35"/>
      <c r="AX177" s="35"/>
      <c r="AY177" s="101"/>
      <c r="AZ177" s="111"/>
      <c r="BA177" s="35"/>
      <c r="BB177" s="35"/>
      <c r="BC177" s="35"/>
      <c r="BD177" s="35"/>
      <c r="BE177" s="35"/>
      <c r="BF177" s="35"/>
      <c r="BI177" s="35"/>
      <c r="BJ177" s="35"/>
      <c r="BK177" s="35"/>
      <c r="BL177" s="35"/>
      <c r="BM177" s="35"/>
    </row>
    <row r="178" ht="24.75" customHeight="1">
      <c r="A178" s="35"/>
      <c r="B178" s="21">
        <v>169.0</v>
      </c>
      <c r="C178" s="35"/>
      <c r="D178" s="35"/>
      <c r="E178" s="83">
        <v>400.0</v>
      </c>
      <c r="F178" s="100" t="s">
        <v>1649</v>
      </c>
      <c r="G178" s="35"/>
      <c r="H178" s="35"/>
      <c r="I178" s="83">
        <v>100.0</v>
      </c>
      <c r="J178" s="100" t="s">
        <v>4955</v>
      </c>
      <c r="K178" s="83">
        <v>200.0</v>
      </c>
      <c r="L178" s="522" t="s">
        <v>4937</v>
      </c>
      <c r="M178" s="35"/>
      <c r="N178" s="35"/>
      <c r="O178" s="35"/>
      <c r="P178" s="35"/>
      <c r="Q178" s="101"/>
      <c r="R178" s="111"/>
      <c r="S178" s="243"/>
      <c r="T178" s="536"/>
      <c r="U178" s="35"/>
      <c r="V178" s="35"/>
      <c r="W178" s="35"/>
      <c r="X178" s="35"/>
      <c r="Y178" s="101"/>
      <c r="Z178" s="35"/>
      <c r="AA178" s="35"/>
      <c r="AB178" s="35"/>
      <c r="AC178" s="83">
        <v>200.0</v>
      </c>
      <c r="AD178" s="100" t="s">
        <v>4929</v>
      </c>
      <c r="AE178" s="35"/>
      <c r="AF178" s="35"/>
      <c r="AG178" s="35"/>
      <c r="AH178" s="35"/>
      <c r="AI178" s="35"/>
      <c r="AJ178" s="35"/>
      <c r="AK178" s="35"/>
      <c r="AL178" s="35"/>
      <c r="AM178" s="35"/>
      <c r="AN178" s="35"/>
      <c r="AO178" s="35"/>
      <c r="AP178" s="35"/>
      <c r="AQ178" s="35"/>
      <c r="AR178" s="35"/>
      <c r="AS178" s="101"/>
      <c r="AT178" s="35"/>
      <c r="AU178" s="35"/>
      <c r="AV178" s="35"/>
      <c r="AW178" s="35"/>
      <c r="AX178" s="35"/>
      <c r="AY178" s="101"/>
      <c r="AZ178" s="111"/>
      <c r="BA178" s="35"/>
      <c r="BB178" s="35"/>
      <c r="BC178" s="35"/>
      <c r="BD178" s="35"/>
      <c r="BE178" s="35"/>
      <c r="BF178" s="35"/>
      <c r="BI178" s="35"/>
      <c r="BJ178" s="35"/>
      <c r="BK178" s="35"/>
      <c r="BL178" s="35"/>
      <c r="BM178" s="35"/>
    </row>
    <row r="179" ht="24.75" customHeight="1">
      <c r="A179" s="35"/>
      <c r="B179" s="21">
        <v>170.0</v>
      </c>
      <c r="C179" s="35"/>
      <c r="D179" s="35"/>
      <c r="E179" s="83">
        <v>300.0</v>
      </c>
      <c r="F179" s="100" t="s">
        <v>5011</v>
      </c>
      <c r="G179" s="35"/>
      <c r="H179" s="35"/>
      <c r="I179" s="83">
        <v>200.0</v>
      </c>
      <c r="J179" s="118" t="s">
        <v>4964</v>
      </c>
      <c r="K179" s="83">
        <v>200.0</v>
      </c>
      <c r="L179" s="522" t="s">
        <v>4947</v>
      </c>
      <c r="M179" s="35"/>
      <c r="N179" s="35"/>
      <c r="O179" s="35"/>
      <c r="P179" s="35"/>
      <c r="Q179" s="101"/>
      <c r="R179" s="111"/>
      <c r="S179" s="243"/>
      <c r="T179" s="536"/>
      <c r="U179" s="35"/>
      <c r="V179" s="35"/>
      <c r="W179" s="35"/>
      <c r="X179" s="35"/>
      <c r="Y179" s="101"/>
      <c r="Z179" s="35"/>
      <c r="AA179" s="35"/>
      <c r="AB179" s="35"/>
      <c r="AC179" s="83">
        <v>300.0</v>
      </c>
      <c r="AD179" s="100" t="s">
        <v>4939</v>
      </c>
      <c r="AE179" s="35"/>
      <c r="AF179" s="35"/>
      <c r="AG179" s="35"/>
      <c r="AH179" s="35"/>
      <c r="AI179" s="35"/>
      <c r="AJ179" s="35"/>
      <c r="AK179" s="35"/>
      <c r="AL179" s="35"/>
      <c r="AM179" s="35"/>
      <c r="AN179" s="35"/>
      <c r="AO179" s="35"/>
      <c r="AP179" s="35"/>
      <c r="AQ179" s="35"/>
      <c r="AR179" s="35"/>
      <c r="AS179" s="101"/>
      <c r="AT179" s="35"/>
      <c r="AU179" s="35"/>
      <c r="AV179" s="35"/>
      <c r="AW179" s="35"/>
      <c r="AX179" s="35"/>
      <c r="AY179" s="101"/>
      <c r="AZ179" s="111"/>
      <c r="BA179" s="35"/>
      <c r="BB179" s="35"/>
      <c r="BC179" s="35"/>
      <c r="BD179" s="35"/>
      <c r="BE179" s="35"/>
      <c r="BF179" s="35"/>
      <c r="BI179" s="35"/>
      <c r="BJ179" s="35"/>
      <c r="BK179" s="35"/>
      <c r="BL179" s="35"/>
      <c r="BM179" s="35"/>
    </row>
    <row r="180" ht="24.75" customHeight="1">
      <c r="A180" s="35"/>
      <c r="B180" s="21">
        <v>171.0</v>
      </c>
      <c r="C180" s="35"/>
      <c r="D180" s="35"/>
      <c r="E180" s="83">
        <v>100.0</v>
      </c>
      <c r="F180" s="89" t="s">
        <v>5021</v>
      </c>
      <c r="G180" s="35"/>
      <c r="H180" s="35"/>
      <c r="I180" s="83">
        <v>300.0</v>
      </c>
      <c r="J180" s="100" t="s">
        <v>4974</v>
      </c>
      <c r="K180" s="83">
        <v>200.0</v>
      </c>
      <c r="L180" s="522" t="s">
        <v>4956</v>
      </c>
      <c r="M180" s="35"/>
      <c r="N180" s="35"/>
      <c r="O180" s="35"/>
      <c r="P180" s="35"/>
      <c r="Q180" s="101"/>
      <c r="R180" s="111"/>
      <c r="S180" s="243"/>
      <c r="T180" s="536"/>
      <c r="U180" s="35"/>
      <c r="V180" s="35"/>
      <c r="W180" s="35"/>
      <c r="X180" s="35"/>
      <c r="Y180" s="101"/>
      <c r="Z180" s="35"/>
      <c r="AA180" s="35"/>
      <c r="AB180" s="35"/>
      <c r="AC180" s="83">
        <v>400.0</v>
      </c>
      <c r="AD180" s="100" t="s">
        <v>4949</v>
      </c>
      <c r="AE180" s="35"/>
      <c r="AF180" s="35"/>
      <c r="AG180" s="35"/>
      <c r="AH180" s="35"/>
      <c r="AI180" s="35"/>
      <c r="AJ180" s="35"/>
      <c r="AK180" s="35"/>
      <c r="AL180" s="35"/>
      <c r="AM180" s="35"/>
      <c r="AN180" s="35"/>
      <c r="AO180" s="35"/>
      <c r="AP180" s="35"/>
      <c r="AQ180" s="35"/>
      <c r="AR180" s="35"/>
      <c r="AS180" s="101"/>
      <c r="AT180" s="35"/>
      <c r="AU180" s="35"/>
      <c r="AV180" s="35"/>
      <c r="AW180" s="35"/>
      <c r="AX180" s="35"/>
      <c r="AY180" s="101"/>
      <c r="AZ180" s="111"/>
      <c r="BA180" s="35"/>
      <c r="BB180" s="35"/>
      <c r="BC180" s="35"/>
      <c r="BD180" s="35"/>
      <c r="BE180" s="35"/>
      <c r="BF180" s="35"/>
      <c r="BI180" s="35"/>
      <c r="BJ180" s="35"/>
      <c r="BK180" s="35"/>
      <c r="BL180" s="35"/>
      <c r="BM180" s="35"/>
    </row>
    <row r="181" ht="24.75" customHeight="1">
      <c r="A181" s="35"/>
      <c r="B181" s="21">
        <v>172.0</v>
      </c>
      <c r="C181" s="35"/>
      <c r="D181" s="35"/>
      <c r="E181" s="83">
        <v>300.0</v>
      </c>
      <c r="F181" s="89" t="s">
        <v>2904</v>
      </c>
      <c r="G181" s="35"/>
      <c r="H181" s="35"/>
      <c r="I181" s="83">
        <v>200.0</v>
      </c>
      <c r="J181" s="100" t="s">
        <v>353</v>
      </c>
      <c r="K181" s="83">
        <v>200.0</v>
      </c>
      <c r="L181" s="522" t="s">
        <v>4965</v>
      </c>
      <c r="M181" s="35"/>
      <c r="N181" s="35"/>
      <c r="O181" s="35"/>
      <c r="P181" s="35"/>
      <c r="Q181" s="101"/>
      <c r="R181" s="111"/>
      <c r="S181" s="243"/>
      <c r="T181" s="536"/>
      <c r="U181" s="35"/>
      <c r="V181" s="35"/>
      <c r="W181" s="35"/>
      <c r="X181" s="35"/>
      <c r="Y181" s="101"/>
      <c r="Z181" s="35"/>
      <c r="AA181" s="35"/>
      <c r="AB181" s="35"/>
      <c r="AC181" s="83">
        <v>300.0</v>
      </c>
      <c r="AD181" s="100" t="s">
        <v>4958</v>
      </c>
      <c r="AE181" s="35"/>
      <c r="AF181" s="35"/>
      <c r="AG181" s="35"/>
      <c r="AH181" s="35"/>
      <c r="AI181" s="35"/>
      <c r="AJ181" s="35"/>
      <c r="AK181" s="35"/>
      <c r="AL181" s="35"/>
      <c r="AM181" s="35"/>
      <c r="AN181" s="35"/>
      <c r="AO181" s="35"/>
      <c r="AP181" s="35"/>
      <c r="AQ181" s="35"/>
      <c r="AR181" s="35"/>
      <c r="AS181" s="101"/>
      <c r="AT181" s="35"/>
      <c r="AU181" s="35"/>
      <c r="AV181" s="35"/>
      <c r="AW181" s="35"/>
      <c r="AX181" s="35"/>
      <c r="AY181" s="101"/>
      <c r="AZ181" s="111"/>
      <c r="BA181" s="35"/>
      <c r="BB181" s="35"/>
      <c r="BC181" s="35"/>
      <c r="BD181" s="35"/>
      <c r="BE181" s="35"/>
      <c r="BF181" s="35"/>
      <c r="BI181" s="35"/>
      <c r="BJ181" s="35"/>
      <c r="BK181" s="35"/>
      <c r="BL181" s="35"/>
      <c r="BM181" s="35"/>
    </row>
    <row r="182" ht="24.75" customHeight="1">
      <c r="A182" s="35"/>
      <c r="B182" s="21">
        <v>173.0</v>
      </c>
      <c r="C182" s="35"/>
      <c r="D182" s="35"/>
      <c r="E182" s="83">
        <v>400.0</v>
      </c>
      <c r="F182" s="117" t="s">
        <v>5040</v>
      </c>
      <c r="G182" s="35"/>
      <c r="H182" s="35"/>
      <c r="I182" s="83">
        <v>200.0</v>
      </c>
      <c r="J182" s="100" t="s">
        <v>5002</v>
      </c>
      <c r="K182" s="83">
        <v>200.0</v>
      </c>
      <c r="L182" s="522" t="s">
        <v>4975</v>
      </c>
      <c r="M182" s="35"/>
      <c r="N182" s="35"/>
      <c r="O182" s="35"/>
      <c r="P182" s="35"/>
      <c r="Q182" s="101"/>
      <c r="R182" s="111"/>
      <c r="S182" s="243"/>
      <c r="T182" s="536"/>
      <c r="U182" s="35"/>
      <c r="V182" s="35"/>
      <c r="W182" s="35"/>
      <c r="X182" s="35"/>
      <c r="Y182" s="101"/>
      <c r="Z182" s="35"/>
      <c r="AA182" s="35"/>
      <c r="AB182" s="35"/>
      <c r="AC182" s="83">
        <v>100.0</v>
      </c>
      <c r="AD182" s="100" t="s">
        <v>4967</v>
      </c>
      <c r="AE182" s="35"/>
      <c r="AF182" s="35"/>
      <c r="AG182" s="35"/>
      <c r="AI182" s="35"/>
      <c r="AJ182" s="35"/>
      <c r="AK182" s="35"/>
      <c r="AL182" s="35"/>
      <c r="AM182" s="35"/>
      <c r="AN182" s="35"/>
      <c r="AO182" s="35"/>
      <c r="AP182" s="35"/>
      <c r="AQ182" s="35"/>
      <c r="AR182" s="35"/>
      <c r="AS182" s="101"/>
      <c r="AT182" s="35"/>
      <c r="AU182" s="35"/>
      <c r="AV182" s="35"/>
      <c r="AW182" s="35"/>
      <c r="AX182" s="35"/>
      <c r="AY182" s="101"/>
      <c r="AZ182" s="111"/>
      <c r="BA182" s="35"/>
      <c r="BB182" s="35"/>
      <c r="BC182" s="35"/>
      <c r="BD182" s="35"/>
      <c r="BE182" s="35"/>
      <c r="BF182" s="35"/>
      <c r="BI182" s="35"/>
      <c r="BJ182" s="35"/>
      <c r="BK182" s="35"/>
      <c r="BL182" s="35"/>
      <c r="BM182" s="35"/>
    </row>
    <row r="183" ht="24.75" customHeight="1">
      <c r="A183" s="35"/>
      <c r="B183" s="21">
        <v>174.0</v>
      </c>
      <c r="C183" s="35"/>
      <c r="D183" s="35"/>
      <c r="E183" s="83">
        <v>200.0</v>
      </c>
      <c r="F183" s="117" t="s">
        <v>5050</v>
      </c>
      <c r="G183" s="35"/>
      <c r="H183" s="35"/>
      <c r="I183" s="83">
        <v>100.0</v>
      </c>
      <c r="J183" s="100" t="s">
        <v>5012</v>
      </c>
      <c r="K183" s="83">
        <v>200.0</v>
      </c>
      <c r="L183" s="522" t="s">
        <v>4985</v>
      </c>
      <c r="M183" s="35"/>
      <c r="N183" s="35"/>
      <c r="O183" s="35"/>
      <c r="P183" s="35"/>
      <c r="Q183" s="101"/>
      <c r="R183" s="111"/>
      <c r="S183" s="243"/>
      <c r="T183" s="536"/>
      <c r="U183" s="35"/>
      <c r="V183" s="35"/>
      <c r="W183" s="35"/>
      <c r="X183" s="35"/>
      <c r="Y183" s="101"/>
      <c r="Z183" s="35"/>
      <c r="AA183" s="35"/>
      <c r="AB183" s="35"/>
      <c r="AC183" s="83">
        <v>300.0</v>
      </c>
      <c r="AD183" s="100" t="s">
        <v>4977</v>
      </c>
      <c r="AE183" s="35"/>
      <c r="AF183" s="35"/>
      <c r="AG183" s="35"/>
      <c r="AI183" s="35"/>
      <c r="AJ183" s="35"/>
      <c r="AK183" s="35"/>
      <c r="AL183" s="35"/>
      <c r="AM183" s="35"/>
      <c r="AN183" s="35"/>
      <c r="AO183" s="35"/>
      <c r="AP183" s="35"/>
      <c r="AQ183" s="35"/>
      <c r="AR183" s="35"/>
      <c r="AS183" s="101"/>
      <c r="AT183" s="35"/>
      <c r="AU183" s="35"/>
      <c r="AV183" s="35"/>
      <c r="AW183" s="35"/>
      <c r="AX183" s="35"/>
      <c r="AY183" s="101"/>
      <c r="AZ183" s="111"/>
      <c r="BA183" s="35"/>
      <c r="BB183" s="35"/>
      <c r="BC183" s="35"/>
      <c r="BD183" s="35"/>
      <c r="BE183" s="35"/>
      <c r="BF183" s="35"/>
      <c r="BI183" s="35"/>
      <c r="BJ183" s="35"/>
      <c r="BK183" s="35"/>
      <c r="BL183" s="35"/>
      <c r="BM183" s="35"/>
    </row>
    <row r="184" ht="24.75" customHeight="1">
      <c r="A184" s="35"/>
      <c r="B184" s="21">
        <v>175.0</v>
      </c>
      <c r="C184" s="35"/>
      <c r="D184" s="35"/>
      <c r="E184" s="83">
        <v>100.0</v>
      </c>
      <c r="F184" s="117" t="s">
        <v>5060</v>
      </c>
      <c r="G184" s="35"/>
      <c r="H184" s="35"/>
      <c r="I184" s="83">
        <v>300.0</v>
      </c>
      <c r="J184" s="100" t="s">
        <v>5022</v>
      </c>
      <c r="K184" s="83">
        <v>200.0</v>
      </c>
      <c r="L184" s="522" t="s">
        <v>4994</v>
      </c>
      <c r="M184" s="35"/>
      <c r="N184" s="35"/>
      <c r="O184" s="35"/>
      <c r="P184" s="35"/>
      <c r="Q184" s="101"/>
      <c r="R184" s="111"/>
      <c r="S184" s="243"/>
      <c r="T184" s="536"/>
      <c r="U184" s="35"/>
      <c r="V184" s="35"/>
      <c r="W184" s="35"/>
      <c r="X184" s="35"/>
      <c r="Y184" s="101"/>
      <c r="Z184" s="35"/>
      <c r="AA184" s="35"/>
      <c r="AB184" s="35"/>
      <c r="AC184" s="83">
        <v>200.0</v>
      </c>
      <c r="AD184" s="100" t="s">
        <v>4987</v>
      </c>
      <c r="AE184" s="35"/>
      <c r="AF184" s="35"/>
      <c r="AG184" s="35"/>
      <c r="AI184" s="35"/>
      <c r="AJ184" s="35"/>
      <c r="AK184" s="35"/>
      <c r="AL184" s="35"/>
      <c r="AM184" s="35"/>
      <c r="AN184" s="35"/>
      <c r="AO184" s="35"/>
      <c r="AP184" s="35"/>
      <c r="AQ184" s="35"/>
      <c r="AR184" s="35"/>
      <c r="AS184" s="101"/>
      <c r="AT184" s="35"/>
      <c r="AU184" s="35"/>
      <c r="AV184" s="35"/>
      <c r="AW184" s="35"/>
      <c r="AX184" s="35"/>
      <c r="AY184" s="101"/>
      <c r="AZ184" s="111"/>
      <c r="BA184" s="35"/>
      <c r="BB184" s="35"/>
      <c r="BC184" s="35"/>
      <c r="BD184" s="35"/>
      <c r="BE184" s="35"/>
      <c r="BF184" s="35"/>
      <c r="BI184" s="35"/>
      <c r="BJ184" s="35"/>
      <c r="BK184" s="35"/>
      <c r="BL184" s="35"/>
      <c r="BM184" s="35"/>
    </row>
    <row r="185" ht="24.75" customHeight="1">
      <c r="A185" s="35"/>
      <c r="B185" s="21">
        <v>176.0</v>
      </c>
      <c r="C185" s="35"/>
      <c r="D185" s="35"/>
      <c r="E185" s="83">
        <v>200.0</v>
      </c>
      <c r="F185" s="117" t="s">
        <v>5069</v>
      </c>
      <c r="G185" s="35"/>
      <c r="H185" s="35"/>
      <c r="I185" s="83">
        <v>300.0</v>
      </c>
      <c r="J185" s="100" t="s">
        <v>5031</v>
      </c>
      <c r="K185" s="83">
        <v>300.0</v>
      </c>
      <c r="L185" s="522" t="s">
        <v>5003</v>
      </c>
      <c r="M185" s="35"/>
      <c r="N185" s="35"/>
      <c r="O185" s="35"/>
      <c r="P185" s="35"/>
      <c r="Q185" s="101"/>
      <c r="R185" s="111"/>
      <c r="S185" s="243"/>
      <c r="T185" s="536"/>
      <c r="U185" s="35"/>
      <c r="V185" s="35"/>
      <c r="W185" s="35"/>
      <c r="X185" s="35"/>
      <c r="Y185" s="101"/>
      <c r="Z185" s="35"/>
      <c r="AA185" s="35"/>
      <c r="AB185" s="35"/>
      <c r="AC185" s="83">
        <v>200.0</v>
      </c>
      <c r="AD185" s="100" t="s">
        <v>4996</v>
      </c>
      <c r="AE185" s="35"/>
      <c r="AF185" s="35"/>
      <c r="AG185" s="35"/>
      <c r="AI185" s="35"/>
      <c r="AJ185" s="35"/>
      <c r="AK185" s="35"/>
      <c r="AL185" s="35"/>
      <c r="AM185" s="35"/>
      <c r="AN185" s="35"/>
      <c r="AO185" s="35"/>
      <c r="AP185" s="35"/>
      <c r="AQ185" s="35"/>
      <c r="AR185" s="35"/>
      <c r="AS185" s="101"/>
      <c r="AT185" s="35"/>
      <c r="AU185" s="35"/>
      <c r="AV185" s="35"/>
      <c r="AW185" s="35"/>
      <c r="AX185" s="35"/>
      <c r="AY185" s="101"/>
      <c r="AZ185" s="111"/>
      <c r="BA185" s="35"/>
      <c r="BB185" s="35"/>
      <c r="BC185" s="35"/>
      <c r="BD185" s="35"/>
      <c r="BE185" s="35"/>
      <c r="BF185" s="35"/>
      <c r="BI185" s="35"/>
      <c r="BJ185" s="35"/>
      <c r="BK185" s="35"/>
      <c r="BL185" s="35"/>
      <c r="BM185" s="35"/>
    </row>
    <row r="186" ht="24.75" customHeight="1">
      <c r="A186" s="35"/>
      <c r="B186" s="21">
        <v>177.0</v>
      </c>
      <c r="C186" s="35"/>
      <c r="D186" s="35"/>
      <c r="E186" s="142">
        <v>200.0</v>
      </c>
      <c r="F186" s="228" t="s">
        <v>5079</v>
      </c>
      <c r="G186" s="35"/>
      <c r="H186" s="35"/>
      <c r="I186" s="83">
        <v>200.0</v>
      </c>
      <c r="J186" s="100" t="s">
        <v>5041</v>
      </c>
      <c r="K186" s="83">
        <v>300.0</v>
      </c>
      <c r="L186" s="522" t="s">
        <v>5013</v>
      </c>
      <c r="M186" s="35"/>
      <c r="N186" s="35"/>
      <c r="O186" s="35"/>
      <c r="P186" s="35"/>
      <c r="Q186" s="101"/>
      <c r="R186" s="111"/>
      <c r="S186" s="243"/>
      <c r="T186" s="536"/>
      <c r="U186" s="35"/>
      <c r="V186" s="35"/>
      <c r="W186" s="35"/>
      <c r="X186" s="35"/>
      <c r="Y186" s="101"/>
      <c r="Z186" s="35"/>
      <c r="AA186" s="35"/>
      <c r="AB186" s="35"/>
      <c r="AC186" s="83">
        <v>200.0</v>
      </c>
      <c r="AD186" s="100" t="s">
        <v>5005</v>
      </c>
      <c r="AE186" s="35"/>
      <c r="AF186" s="35"/>
      <c r="AG186" s="35"/>
      <c r="AI186" s="35"/>
      <c r="AJ186" s="35"/>
      <c r="AK186" s="35"/>
      <c r="AL186" s="35"/>
      <c r="AM186" s="35"/>
      <c r="AN186" s="35"/>
      <c r="AO186" s="35"/>
      <c r="AP186" s="35"/>
      <c r="AQ186" s="35"/>
      <c r="AR186" s="35"/>
      <c r="AS186" s="101"/>
      <c r="AT186" s="35"/>
      <c r="AU186" s="35"/>
      <c r="AV186" s="35"/>
      <c r="AW186" s="35"/>
      <c r="AX186" s="35"/>
      <c r="AY186" s="101"/>
      <c r="AZ186" s="111"/>
      <c r="BA186" s="35"/>
      <c r="BB186" s="35"/>
      <c r="BC186" s="35"/>
      <c r="BD186" s="35"/>
      <c r="BE186" s="35"/>
      <c r="BF186" s="35"/>
      <c r="BI186" s="35"/>
      <c r="BJ186" s="35"/>
      <c r="BK186" s="35"/>
      <c r="BL186" s="35"/>
      <c r="BM186" s="35"/>
    </row>
    <row r="187" ht="24.75" customHeight="1">
      <c r="A187" s="35"/>
      <c r="B187" s="21">
        <v>178.0</v>
      </c>
      <c r="C187" s="35"/>
      <c r="D187" s="35"/>
      <c r="E187" s="101"/>
      <c r="F187" s="111"/>
      <c r="G187" s="35"/>
      <c r="H187" s="35"/>
      <c r="I187" s="83">
        <v>100.0</v>
      </c>
      <c r="J187" s="100" t="s">
        <v>5051</v>
      </c>
      <c r="K187" s="83">
        <v>200.0</v>
      </c>
      <c r="L187" s="522" t="s">
        <v>5023</v>
      </c>
      <c r="M187" s="35"/>
      <c r="N187" s="35"/>
      <c r="O187" s="35"/>
      <c r="P187" s="35"/>
      <c r="Q187" s="101"/>
      <c r="R187" s="111"/>
      <c r="S187" s="243"/>
      <c r="T187" s="536"/>
      <c r="U187" s="35"/>
      <c r="V187" s="35"/>
      <c r="W187" s="35"/>
      <c r="X187" s="35"/>
      <c r="Y187" s="101"/>
      <c r="Z187" s="35"/>
      <c r="AA187" s="35"/>
      <c r="AB187" s="35"/>
      <c r="AC187" s="83">
        <v>200.0</v>
      </c>
      <c r="AD187" s="100" t="s">
        <v>5015</v>
      </c>
      <c r="AE187" s="35"/>
      <c r="AF187" s="35"/>
      <c r="AG187" s="35"/>
      <c r="AI187" s="35"/>
      <c r="AJ187" s="35"/>
      <c r="AK187" s="35"/>
      <c r="AL187" s="35"/>
      <c r="AM187" s="35"/>
      <c r="AN187" s="35"/>
      <c r="AO187" s="35"/>
      <c r="AP187" s="35"/>
      <c r="AQ187" s="35"/>
      <c r="AR187" s="35"/>
      <c r="AS187" s="101"/>
      <c r="AT187" s="35"/>
      <c r="AU187" s="35"/>
      <c r="AV187" s="35"/>
      <c r="AW187" s="35"/>
      <c r="AX187" s="35"/>
      <c r="AY187" s="101"/>
      <c r="AZ187" s="111"/>
      <c r="BA187" s="35"/>
      <c r="BB187" s="35"/>
      <c r="BC187" s="35"/>
      <c r="BD187" s="35"/>
      <c r="BE187" s="35"/>
      <c r="BF187" s="35"/>
      <c r="BI187" s="35"/>
      <c r="BJ187" s="35"/>
      <c r="BK187" s="35"/>
      <c r="BL187" s="35"/>
      <c r="BM187" s="35"/>
    </row>
    <row r="188" ht="24.75" customHeight="1">
      <c r="A188" s="35"/>
      <c r="B188" s="21">
        <v>179.0</v>
      </c>
      <c r="C188" s="35"/>
      <c r="D188" s="35"/>
      <c r="E188" s="101"/>
      <c r="F188" s="111"/>
      <c r="G188" s="35"/>
      <c r="H188" s="35"/>
      <c r="I188" s="83">
        <v>300.0</v>
      </c>
      <c r="J188" s="100" t="s">
        <v>5061</v>
      </c>
      <c r="K188" s="83">
        <v>200.0</v>
      </c>
      <c r="L188" s="522" t="s">
        <v>5032</v>
      </c>
      <c r="M188" s="35"/>
      <c r="N188" s="35"/>
      <c r="O188" s="35"/>
      <c r="P188" s="35"/>
      <c r="Q188" s="101"/>
      <c r="R188" s="111"/>
      <c r="S188" s="243"/>
      <c r="T188" s="536"/>
      <c r="U188" s="35"/>
      <c r="V188" s="35"/>
      <c r="W188" s="35"/>
      <c r="X188" s="35"/>
      <c r="Y188" s="101"/>
      <c r="Z188" s="35"/>
      <c r="AA188" s="35"/>
      <c r="AB188" s="35"/>
      <c r="AC188" s="83">
        <v>300.0</v>
      </c>
      <c r="AD188" s="100" t="s">
        <v>5025</v>
      </c>
      <c r="AE188" s="35"/>
      <c r="AF188" s="35"/>
      <c r="AG188" s="35"/>
      <c r="AI188" s="35"/>
      <c r="AJ188" s="35"/>
      <c r="AK188" s="35"/>
      <c r="AL188" s="35"/>
      <c r="AM188" s="35"/>
      <c r="AN188" s="35"/>
      <c r="AO188" s="35"/>
      <c r="AP188" s="35"/>
      <c r="AQ188" s="35"/>
      <c r="AR188" s="35"/>
      <c r="AS188" s="101"/>
      <c r="AT188" s="35"/>
      <c r="AU188" s="35"/>
      <c r="AV188" s="35"/>
      <c r="AW188" s="35"/>
      <c r="AX188" s="35"/>
      <c r="AY188" s="101"/>
      <c r="AZ188" s="111"/>
      <c r="BA188" s="35"/>
      <c r="BB188" s="35"/>
      <c r="BC188" s="35"/>
      <c r="BD188" s="35"/>
      <c r="BE188" s="35"/>
      <c r="BF188" s="35"/>
      <c r="BI188" s="35"/>
      <c r="BJ188" s="35"/>
      <c r="BK188" s="35"/>
      <c r="BL188" s="35"/>
      <c r="BM188" s="35"/>
    </row>
    <row r="189" ht="24.75" customHeight="1">
      <c r="A189" s="35"/>
      <c r="B189" s="21">
        <v>180.0</v>
      </c>
      <c r="C189" s="35"/>
      <c r="D189" s="35"/>
      <c r="E189" s="101"/>
      <c r="F189" s="111"/>
      <c r="G189" s="35"/>
      <c r="H189" s="35"/>
      <c r="I189" s="83">
        <v>100.0</v>
      </c>
      <c r="J189" s="100" t="s">
        <v>5070</v>
      </c>
      <c r="K189" s="83">
        <v>200.0</v>
      </c>
      <c r="L189" s="522" t="s">
        <v>5042</v>
      </c>
      <c r="M189" s="35"/>
      <c r="N189" s="35"/>
      <c r="O189" s="35"/>
      <c r="P189" s="35"/>
      <c r="Q189" s="101"/>
      <c r="R189" s="111"/>
      <c r="S189" s="243"/>
      <c r="T189" s="536"/>
      <c r="U189" s="35"/>
      <c r="V189" s="35"/>
      <c r="W189" s="35"/>
      <c r="X189" s="35"/>
      <c r="Y189" s="101"/>
      <c r="Z189" s="35"/>
      <c r="AA189" s="35"/>
      <c r="AB189" s="35"/>
      <c r="AC189" s="83">
        <v>100.0</v>
      </c>
      <c r="AD189" s="100" t="s">
        <v>5034</v>
      </c>
      <c r="AE189" s="35"/>
      <c r="AF189" s="35"/>
      <c r="AG189" s="35"/>
      <c r="AI189" s="35"/>
      <c r="AJ189" s="35"/>
      <c r="AK189" s="35"/>
      <c r="AL189" s="35"/>
      <c r="AM189" s="35"/>
      <c r="AN189" s="35"/>
      <c r="AO189" s="35"/>
      <c r="AP189" s="35"/>
      <c r="AQ189" s="35"/>
      <c r="AR189" s="35"/>
      <c r="AS189" s="101"/>
      <c r="AT189" s="35"/>
      <c r="AU189" s="35"/>
      <c r="AV189" s="35"/>
      <c r="AW189" s="35"/>
      <c r="AX189" s="35"/>
      <c r="AY189" s="101"/>
      <c r="AZ189" s="111"/>
      <c r="BA189" s="35"/>
      <c r="BB189" s="35"/>
      <c r="BC189" s="35"/>
      <c r="BD189" s="35"/>
      <c r="BE189" s="35"/>
      <c r="BF189" s="35"/>
      <c r="BI189" s="35"/>
      <c r="BJ189" s="35"/>
      <c r="BK189" s="35"/>
      <c r="BL189" s="35"/>
      <c r="BM189" s="35"/>
    </row>
    <row r="190" ht="24.75" customHeight="1">
      <c r="A190" s="35"/>
      <c r="B190" s="21">
        <v>181.0</v>
      </c>
      <c r="C190" s="35"/>
      <c r="D190" s="35"/>
      <c r="E190" s="101"/>
      <c r="F190" s="111"/>
      <c r="G190" s="35"/>
      <c r="H190" s="35"/>
      <c r="I190" s="83">
        <v>300.0</v>
      </c>
      <c r="J190" s="100" t="s">
        <v>505</v>
      </c>
      <c r="K190" s="83">
        <v>200.0</v>
      </c>
      <c r="L190" s="522" t="s">
        <v>5052</v>
      </c>
      <c r="M190" s="35"/>
      <c r="N190" s="35"/>
      <c r="O190" s="35"/>
      <c r="P190" s="35"/>
      <c r="Q190" s="101"/>
      <c r="R190" s="111"/>
      <c r="S190" s="243"/>
      <c r="T190" s="536"/>
      <c r="U190" s="35"/>
      <c r="V190" s="35"/>
      <c r="W190" s="35"/>
      <c r="X190" s="35"/>
      <c r="Y190" s="101"/>
      <c r="Z190" s="35"/>
      <c r="AA190" s="35"/>
      <c r="AB190" s="35"/>
      <c r="AC190" s="83">
        <v>300.0</v>
      </c>
      <c r="AD190" s="100" t="s">
        <v>5044</v>
      </c>
      <c r="AE190" s="35"/>
      <c r="AF190" s="35"/>
      <c r="AG190" s="35"/>
      <c r="AI190" s="35"/>
      <c r="AJ190" s="35"/>
      <c r="AK190" s="35"/>
      <c r="AL190" s="35"/>
      <c r="AM190" s="35"/>
      <c r="AN190" s="35"/>
      <c r="AO190" s="35"/>
      <c r="AP190" s="35"/>
      <c r="AQ190" s="35"/>
      <c r="AR190" s="35"/>
      <c r="AS190" s="101"/>
      <c r="AT190" s="35"/>
      <c r="AU190" s="35"/>
      <c r="AV190" s="35"/>
      <c r="AW190" s="35"/>
      <c r="AX190" s="35"/>
      <c r="AY190" s="101"/>
      <c r="AZ190" s="111"/>
      <c r="BA190" s="35"/>
      <c r="BB190" s="35"/>
      <c r="BC190" s="35"/>
      <c r="BD190" s="35"/>
      <c r="BE190" s="35"/>
      <c r="BF190" s="35"/>
      <c r="BI190" s="35"/>
      <c r="BJ190" s="35"/>
      <c r="BK190" s="35"/>
      <c r="BL190" s="35"/>
      <c r="BM190" s="35"/>
    </row>
    <row r="191" ht="24.75" customHeight="1">
      <c r="A191" s="35"/>
      <c r="B191" s="21">
        <v>182.0</v>
      </c>
      <c r="C191" s="35"/>
      <c r="D191" s="35"/>
      <c r="E191" s="101"/>
      <c r="F191" s="111"/>
      <c r="G191" s="35"/>
      <c r="H191" s="35"/>
      <c r="I191" s="83">
        <v>200.0</v>
      </c>
      <c r="J191" s="100" t="s">
        <v>1138</v>
      </c>
      <c r="K191" s="83">
        <v>200.0</v>
      </c>
      <c r="L191" s="522" t="s">
        <v>5062</v>
      </c>
      <c r="M191" s="35"/>
      <c r="N191" s="35"/>
      <c r="O191" s="35"/>
      <c r="P191" s="35"/>
      <c r="Q191" s="101"/>
      <c r="R191" s="111"/>
      <c r="S191" s="243"/>
      <c r="T191" s="536"/>
      <c r="U191" s="35"/>
      <c r="V191" s="35"/>
      <c r="W191" s="35"/>
      <c r="X191" s="35"/>
      <c r="Y191" s="35"/>
      <c r="Z191" s="35"/>
      <c r="AA191" s="35"/>
      <c r="AB191" s="35"/>
      <c r="AC191" s="83">
        <v>300.0</v>
      </c>
      <c r="AD191" s="100" t="s">
        <v>5054</v>
      </c>
      <c r="AE191" s="35"/>
      <c r="AF191" s="35"/>
      <c r="AG191" s="35"/>
      <c r="AI191" s="35"/>
      <c r="AJ191" s="35"/>
      <c r="AK191" s="35"/>
      <c r="AL191" s="35"/>
      <c r="AM191" s="35"/>
      <c r="AN191" s="35"/>
      <c r="AO191" s="35"/>
      <c r="AP191" s="35"/>
      <c r="AQ191" s="35"/>
      <c r="AR191" s="35"/>
      <c r="AS191" s="101"/>
      <c r="AT191" s="35"/>
      <c r="AU191" s="35"/>
      <c r="AV191" s="35"/>
      <c r="AW191" s="35"/>
      <c r="AX191" s="35"/>
      <c r="AY191" s="101"/>
      <c r="AZ191" s="111"/>
      <c r="BA191" s="35"/>
      <c r="BB191" s="35"/>
      <c r="BC191" s="35"/>
      <c r="BD191" s="35"/>
      <c r="BE191" s="35"/>
      <c r="BF191" s="35"/>
      <c r="BI191" s="35"/>
      <c r="BJ191" s="35"/>
      <c r="BK191" s="35"/>
      <c r="BL191" s="35"/>
      <c r="BM191" s="35"/>
    </row>
    <row r="192" ht="24.75" customHeight="1">
      <c r="A192" s="35"/>
      <c r="B192" s="21">
        <v>183.0</v>
      </c>
      <c r="C192" s="35"/>
      <c r="D192" s="35"/>
      <c r="E192" s="101"/>
      <c r="F192" s="111"/>
      <c r="G192" s="35"/>
      <c r="H192" s="35"/>
      <c r="I192" s="83">
        <v>300.0</v>
      </c>
      <c r="J192" s="100" t="s">
        <v>5097</v>
      </c>
      <c r="K192" s="83">
        <v>200.0</v>
      </c>
      <c r="L192" s="522" t="s">
        <v>5071</v>
      </c>
      <c r="M192" s="35"/>
      <c r="N192" s="35"/>
      <c r="O192" s="35"/>
      <c r="P192" s="35"/>
      <c r="Q192" s="101"/>
      <c r="R192" s="111"/>
      <c r="S192" s="243"/>
      <c r="T192" s="536"/>
      <c r="U192" s="35"/>
      <c r="V192" s="35"/>
      <c r="W192" s="35"/>
      <c r="X192" s="35"/>
      <c r="Y192" s="35"/>
      <c r="Z192" s="35"/>
      <c r="AA192" s="35"/>
      <c r="AB192" s="35"/>
      <c r="AC192" s="83">
        <v>300.0</v>
      </c>
      <c r="AD192" s="100" t="s">
        <v>5064</v>
      </c>
      <c r="AE192" s="35"/>
      <c r="AF192" s="35"/>
      <c r="AG192" s="35"/>
      <c r="AI192" s="35"/>
      <c r="AJ192" s="35"/>
      <c r="AK192" s="35"/>
      <c r="AL192" s="35"/>
      <c r="AM192" s="35"/>
      <c r="AN192" s="35"/>
      <c r="AO192" s="35"/>
      <c r="AP192" s="35"/>
      <c r="AQ192" s="35"/>
      <c r="AR192" s="35"/>
      <c r="AS192" s="101"/>
      <c r="AT192" s="35"/>
      <c r="AU192" s="35"/>
      <c r="AV192" s="35"/>
      <c r="AW192" s="35"/>
      <c r="AX192" s="35"/>
      <c r="AY192" s="101"/>
      <c r="AZ192" s="111"/>
      <c r="BA192" s="35"/>
      <c r="BB192" s="35"/>
      <c r="BC192" s="35"/>
      <c r="BD192" s="35"/>
      <c r="BE192" s="35"/>
      <c r="BF192" s="35"/>
      <c r="BI192" s="35"/>
      <c r="BJ192" s="35"/>
      <c r="BK192" s="35"/>
      <c r="BL192" s="35"/>
      <c r="BM192" s="35"/>
    </row>
    <row r="193" ht="24.75" customHeight="1">
      <c r="A193" s="35"/>
      <c r="B193" s="21">
        <v>184.0</v>
      </c>
      <c r="C193" s="35"/>
      <c r="D193" s="35"/>
      <c r="E193" s="101"/>
      <c r="F193" s="111"/>
      <c r="G193" s="35"/>
      <c r="H193" s="35"/>
      <c r="I193" s="83">
        <v>100.0</v>
      </c>
      <c r="J193" s="100" t="s">
        <v>5107</v>
      </c>
      <c r="K193" s="83">
        <v>200.0</v>
      </c>
      <c r="L193" s="522" t="s">
        <v>5080</v>
      </c>
      <c r="M193" s="35"/>
      <c r="N193" s="35"/>
      <c r="O193" s="35"/>
      <c r="P193" s="35"/>
      <c r="Q193" s="101"/>
      <c r="R193" s="111"/>
      <c r="S193" s="243"/>
      <c r="T193" s="536"/>
      <c r="U193" s="35"/>
      <c r="V193" s="35"/>
      <c r="W193" s="35"/>
      <c r="X193" s="35"/>
      <c r="Y193" s="35"/>
      <c r="Z193" s="35"/>
      <c r="AA193" s="35"/>
      <c r="AB193" s="35"/>
      <c r="AC193" s="83">
        <v>100.0</v>
      </c>
      <c r="AD193" s="100" t="s">
        <v>5073</v>
      </c>
      <c r="AE193" s="35"/>
      <c r="AF193" s="35"/>
      <c r="AG193" s="35"/>
      <c r="AH193" s="203"/>
      <c r="AI193" s="35"/>
      <c r="AJ193" s="35"/>
      <c r="AK193" s="35"/>
      <c r="AL193" s="35"/>
      <c r="AM193" s="35"/>
      <c r="AN193" s="35"/>
      <c r="AO193" s="35"/>
      <c r="AP193" s="35"/>
      <c r="AQ193" s="35"/>
      <c r="AR193" s="35"/>
      <c r="AS193" s="101"/>
      <c r="AT193" s="35"/>
      <c r="AU193" s="35"/>
      <c r="AV193" s="35"/>
      <c r="AW193" s="35"/>
      <c r="AX193" s="35"/>
      <c r="AY193" s="101"/>
      <c r="AZ193" s="111"/>
      <c r="BA193" s="35"/>
      <c r="BB193" s="35"/>
      <c r="BC193" s="35"/>
      <c r="BD193" s="35"/>
      <c r="BE193" s="35"/>
      <c r="BF193" s="35"/>
      <c r="BI193" s="35"/>
      <c r="BJ193" s="35"/>
      <c r="BK193" s="35"/>
      <c r="BL193" s="35"/>
      <c r="BM193" s="35"/>
    </row>
    <row r="194" ht="24.75" customHeight="1">
      <c r="A194" s="35"/>
      <c r="B194" s="21">
        <v>185.0</v>
      </c>
      <c r="C194" s="35"/>
      <c r="D194" s="35"/>
      <c r="E194" s="101"/>
      <c r="F194" s="111"/>
      <c r="G194" s="35"/>
      <c r="H194" s="35"/>
      <c r="I194" s="83">
        <v>200.0</v>
      </c>
      <c r="J194" s="100" t="s">
        <v>5117</v>
      </c>
      <c r="K194" s="83">
        <v>300.0</v>
      </c>
      <c r="L194" s="522" t="s">
        <v>5089</v>
      </c>
      <c r="M194" s="35"/>
      <c r="N194" s="35"/>
      <c r="O194" s="35"/>
      <c r="P194" s="35"/>
      <c r="Q194" s="101"/>
      <c r="R194" s="111"/>
      <c r="S194" s="243"/>
      <c r="T194" s="536"/>
      <c r="U194" s="35"/>
      <c r="V194" s="35"/>
      <c r="W194" s="35"/>
      <c r="X194" s="35"/>
      <c r="Y194" s="35"/>
      <c r="Z194" s="35"/>
      <c r="AA194" s="35"/>
      <c r="AB194" s="35"/>
      <c r="AC194" s="83">
        <v>100.0</v>
      </c>
      <c r="AD194" s="100" t="s">
        <v>5082</v>
      </c>
      <c r="AE194" s="35"/>
      <c r="AF194" s="35"/>
      <c r="AG194" s="35"/>
      <c r="AI194" s="35"/>
      <c r="AJ194" s="35"/>
      <c r="AK194" s="35"/>
      <c r="AL194" s="35"/>
      <c r="AM194" s="35"/>
      <c r="AN194" s="35"/>
      <c r="AO194" s="35"/>
      <c r="AP194" s="35"/>
      <c r="AQ194" s="35"/>
      <c r="AR194" s="35"/>
      <c r="AS194" s="101"/>
      <c r="AT194" s="35"/>
      <c r="AU194" s="35"/>
      <c r="AV194" s="35"/>
      <c r="AW194" s="35"/>
      <c r="AX194" s="35"/>
      <c r="AY194" s="101"/>
      <c r="AZ194" s="111"/>
      <c r="BA194" s="35"/>
      <c r="BB194" s="35"/>
      <c r="BC194" s="35"/>
      <c r="BD194" s="35"/>
      <c r="BE194" s="35"/>
      <c r="BF194" s="35"/>
      <c r="BI194" s="35"/>
      <c r="BJ194" s="35"/>
      <c r="BK194" s="35"/>
      <c r="BL194" s="35"/>
      <c r="BM194" s="35"/>
    </row>
    <row r="195" ht="24.75" customHeight="1">
      <c r="A195" s="35"/>
      <c r="B195" s="21">
        <v>186.0</v>
      </c>
      <c r="C195" s="35"/>
      <c r="D195" s="35"/>
      <c r="E195" s="101"/>
      <c r="F195" s="111"/>
      <c r="G195" s="35"/>
      <c r="H195" s="35"/>
      <c r="I195" s="83">
        <v>200.0</v>
      </c>
      <c r="J195" s="100" t="s">
        <v>5127</v>
      </c>
      <c r="K195" s="83">
        <v>200.0</v>
      </c>
      <c r="L195" s="522" t="s">
        <v>5098</v>
      </c>
      <c r="M195" s="35"/>
      <c r="N195" s="35"/>
      <c r="O195" s="35"/>
      <c r="P195" s="35"/>
      <c r="Q195" s="101"/>
      <c r="R195" s="111"/>
      <c r="S195" s="243"/>
      <c r="T195" s="536"/>
      <c r="U195" s="35"/>
      <c r="V195" s="35"/>
      <c r="W195" s="35"/>
      <c r="X195" s="35"/>
      <c r="Y195" s="35"/>
      <c r="Z195" s="35"/>
      <c r="AA195" s="35"/>
      <c r="AB195" s="35"/>
      <c r="AC195" s="83">
        <v>400.0</v>
      </c>
      <c r="AD195" s="100" t="s">
        <v>5091</v>
      </c>
      <c r="AE195" s="35"/>
      <c r="AF195" s="35"/>
      <c r="AG195" s="35"/>
      <c r="AI195" s="35"/>
      <c r="AJ195" s="35"/>
      <c r="AK195" s="35"/>
      <c r="AL195" s="35"/>
      <c r="AM195" s="35"/>
      <c r="AN195" s="35"/>
      <c r="AO195" s="35"/>
      <c r="AP195" s="35"/>
      <c r="AQ195" s="35"/>
      <c r="AR195" s="35"/>
      <c r="AS195" s="101"/>
      <c r="AT195" s="35"/>
      <c r="AU195" s="35"/>
      <c r="AV195" s="35"/>
      <c r="AW195" s="35"/>
      <c r="AX195" s="35"/>
      <c r="AY195" s="101"/>
      <c r="AZ195" s="111"/>
      <c r="BA195" s="35"/>
      <c r="BB195" s="35"/>
      <c r="BC195" s="35"/>
      <c r="BD195" s="35"/>
      <c r="BE195" s="35"/>
      <c r="BF195" s="35"/>
      <c r="BI195" s="35"/>
      <c r="BJ195" s="35"/>
      <c r="BK195" s="35"/>
      <c r="BL195" s="35"/>
      <c r="BM195" s="35"/>
    </row>
    <row r="196" ht="24.75" customHeight="1">
      <c r="A196" s="35"/>
      <c r="B196" s="21">
        <v>187.0</v>
      </c>
      <c r="C196" s="35"/>
      <c r="D196" s="35"/>
      <c r="E196" s="101"/>
      <c r="F196" s="111"/>
      <c r="G196" s="35"/>
      <c r="H196" s="35"/>
      <c r="I196" s="83">
        <v>200.0</v>
      </c>
      <c r="J196" s="100" t="s">
        <v>5147</v>
      </c>
      <c r="K196" s="83">
        <v>200.0</v>
      </c>
      <c r="L196" s="522" t="s">
        <v>5108</v>
      </c>
      <c r="M196" s="35"/>
      <c r="N196" s="35"/>
      <c r="O196" s="35"/>
      <c r="P196" s="35"/>
      <c r="Q196" s="101"/>
      <c r="R196" s="111"/>
      <c r="S196" s="243"/>
      <c r="T196" s="536"/>
      <c r="U196" s="35"/>
      <c r="V196" s="35"/>
      <c r="W196" s="35"/>
      <c r="X196" s="35"/>
      <c r="Y196" s="35"/>
      <c r="Z196" s="35"/>
      <c r="AA196" s="35"/>
      <c r="AB196" s="35"/>
      <c r="AC196" s="83">
        <v>700.0</v>
      </c>
      <c r="AD196" s="100" t="s">
        <v>5396</v>
      </c>
      <c r="AE196" s="35"/>
      <c r="AF196" s="35"/>
      <c r="AG196" s="35"/>
      <c r="AI196" s="35"/>
      <c r="AJ196" s="35"/>
      <c r="AK196" s="35"/>
      <c r="AL196" s="35"/>
      <c r="AM196" s="35"/>
      <c r="AN196" s="35"/>
      <c r="AO196" s="35"/>
      <c r="AP196" s="35"/>
      <c r="AQ196" s="35"/>
      <c r="AR196" s="35"/>
      <c r="AS196" s="101"/>
      <c r="AT196" s="35"/>
      <c r="AU196" s="35"/>
      <c r="AV196" s="35"/>
      <c r="AW196" s="35"/>
      <c r="AX196" s="35"/>
      <c r="AY196" s="101"/>
      <c r="AZ196" s="111"/>
      <c r="BA196" s="35"/>
      <c r="BB196" s="35"/>
      <c r="BC196" s="35"/>
      <c r="BD196" s="35"/>
      <c r="BE196" s="35"/>
      <c r="BF196" s="35"/>
      <c r="BI196" s="35"/>
      <c r="BJ196" s="35"/>
      <c r="BK196" s="35"/>
      <c r="BL196" s="35"/>
      <c r="BM196" s="35"/>
    </row>
    <row r="197" ht="24.75" customHeight="1">
      <c r="A197" s="35"/>
      <c r="B197" s="21">
        <v>188.0</v>
      </c>
      <c r="C197" s="35"/>
      <c r="D197" s="35"/>
      <c r="E197" s="101"/>
      <c r="F197" s="111"/>
      <c r="G197" s="35"/>
      <c r="H197" s="35"/>
      <c r="I197" s="83">
        <v>200.0</v>
      </c>
      <c r="J197" s="100" t="s">
        <v>5156</v>
      </c>
      <c r="K197" s="83">
        <v>200.0</v>
      </c>
      <c r="L197" s="522" t="s">
        <v>5118</v>
      </c>
      <c r="M197" s="35"/>
      <c r="N197" s="35"/>
      <c r="O197" s="35"/>
      <c r="P197" s="35"/>
      <c r="Q197" s="101"/>
      <c r="R197" s="111"/>
      <c r="S197" s="243"/>
      <c r="T197" s="536"/>
      <c r="U197" s="35"/>
      <c r="V197" s="35"/>
      <c r="W197" s="35"/>
      <c r="X197" s="35"/>
      <c r="Y197" s="35"/>
      <c r="Z197" s="35"/>
      <c r="AA197" s="35"/>
      <c r="AB197" s="35"/>
      <c r="AC197" s="83">
        <v>300.0</v>
      </c>
      <c r="AD197" s="100" t="s">
        <v>5100</v>
      </c>
      <c r="AE197" s="35"/>
      <c r="AF197" s="35"/>
      <c r="AG197" s="35"/>
      <c r="AI197" s="35"/>
      <c r="AJ197" s="35"/>
      <c r="AK197" s="35"/>
      <c r="AL197" s="35"/>
      <c r="AM197" s="35"/>
      <c r="AN197" s="35"/>
      <c r="AO197" s="35"/>
      <c r="AP197" s="35"/>
      <c r="AQ197" s="35"/>
      <c r="AR197" s="35"/>
      <c r="AS197" s="101"/>
      <c r="AT197" s="35"/>
      <c r="AU197" s="35"/>
      <c r="AV197" s="35"/>
      <c r="AW197" s="35"/>
      <c r="AX197" s="35"/>
      <c r="AY197" s="101"/>
      <c r="AZ197" s="111"/>
      <c r="BA197" s="35"/>
      <c r="BB197" s="35"/>
      <c r="BC197" s="35"/>
      <c r="BD197" s="35"/>
      <c r="BE197" s="35"/>
      <c r="BF197" s="35"/>
      <c r="BI197" s="35"/>
      <c r="BJ197" s="35"/>
      <c r="BK197" s="35"/>
      <c r="BL197" s="35"/>
      <c r="BM197" s="35"/>
    </row>
    <row r="198" ht="24.75" customHeight="1">
      <c r="A198" s="35"/>
      <c r="B198" s="21">
        <v>189.0</v>
      </c>
      <c r="C198" s="35"/>
      <c r="D198" s="35"/>
      <c r="E198" s="101"/>
      <c r="F198" s="111"/>
      <c r="G198" s="35"/>
      <c r="H198" s="35"/>
      <c r="I198" s="83">
        <v>200.0</v>
      </c>
      <c r="J198" s="100" t="s">
        <v>5164</v>
      </c>
      <c r="K198" s="83">
        <v>200.0</v>
      </c>
      <c r="L198" s="522" t="s">
        <v>5128</v>
      </c>
      <c r="M198" s="35"/>
      <c r="N198" s="35"/>
      <c r="O198" s="35"/>
      <c r="P198" s="35"/>
      <c r="Q198" s="101"/>
      <c r="R198" s="111"/>
      <c r="S198" s="243"/>
      <c r="T198" s="536"/>
      <c r="U198" s="35"/>
      <c r="V198" s="35"/>
      <c r="W198" s="35"/>
      <c r="X198" s="35"/>
      <c r="Y198" s="35"/>
      <c r="Z198" s="35"/>
      <c r="AA198" s="35"/>
      <c r="AB198" s="35"/>
      <c r="AC198" s="83">
        <v>400.0</v>
      </c>
      <c r="AD198" s="100" t="s">
        <v>5110</v>
      </c>
      <c r="AE198" s="35"/>
      <c r="AF198" s="35"/>
      <c r="AG198" s="35"/>
      <c r="AH198" s="35"/>
      <c r="AI198" s="35"/>
      <c r="AJ198" s="35"/>
      <c r="AK198" s="35"/>
      <c r="AL198" s="35"/>
      <c r="AM198" s="35"/>
      <c r="AN198" s="35"/>
      <c r="AO198" s="35"/>
      <c r="AP198" s="35"/>
      <c r="AQ198" s="35"/>
      <c r="AR198" s="35"/>
      <c r="AS198" s="101"/>
      <c r="AT198" s="35"/>
      <c r="AU198" s="35"/>
      <c r="AV198" s="35"/>
      <c r="AW198" s="35"/>
      <c r="AX198" s="35"/>
      <c r="AY198" s="101"/>
      <c r="AZ198" s="111"/>
      <c r="BA198" s="35"/>
      <c r="BB198" s="35"/>
      <c r="BC198" s="35"/>
      <c r="BD198" s="35"/>
      <c r="BE198" s="35"/>
      <c r="BF198" s="35"/>
      <c r="BG198" s="101"/>
      <c r="BI198" s="35"/>
      <c r="BJ198" s="35"/>
      <c r="BK198" s="35"/>
      <c r="BL198" s="35"/>
      <c r="BM198" s="35"/>
    </row>
    <row r="199" ht="24.75" customHeight="1">
      <c r="A199" s="35"/>
      <c r="B199" s="21">
        <v>190.0</v>
      </c>
      <c r="C199" s="35"/>
      <c r="D199" s="35"/>
      <c r="E199" s="101"/>
      <c r="F199" s="111"/>
      <c r="G199" s="35"/>
      <c r="H199" s="35"/>
      <c r="I199" s="83">
        <v>100.0</v>
      </c>
      <c r="J199" s="100" t="s">
        <v>5172</v>
      </c>
      <c r="K199" s="83">
        <v>200.0</v>
      </c>
      <c r="L199" s="522" t="s">
        <v>5138</v>
      </c>
      <c r="M199" s="35"/>
      <c r="N199" s="35"/>
      <c r="O199" s="35"/>
      <c r="P199" s="35"/>
      <c r="Q199" s="101"/>
      <c r="R199" s="111"/>
      <c r="S199" s="243"/>
      <c r="T199" s="536"/>
      <c r="U199" s="35"/>
      <c r="V199" s="35"/>
      <c r="W199" s="35"/>
      <c r="X199" s="35"/>
      <c r="Y199" s="35"/>
      <c r="Z199" s="35"/>
      <c r="AA199" s="35"/>
      <c r="AB199" s="35"/>
      <c r="AC199" s="83">
        <v>200.0</v>
      </c>
      <c r="AD199" s="100" t="s">
        <v>5120</v>
      </c>
      <c r="AE199" s="35"/>
      <c r="AF199" s="35"/>
      <c r="AG199" s="35"/>
      <c r="AH199" s="35"/>
      <c r="AI199" s="35"/>
      <c r="AJ199" s="35"/>
      <c r="AK199" s="35"/>
      <c r="AL199" s="35"/>
      <c r="AM199" s="35"/>
      <c r="AN199" s="35"/>
      <c r="AO199" s="35"/>
      <c r="AP199" s="35"/>
      <c r="AQ199" s="35"/>
      <c r="AR199" s="35"/>
      <c r="AS199" s="101"/>
      <c r="AT199" s="35"/>
      <c r="AU199" s="35"/>
      <c r="AV199" s="35"/>
      <c r="AW199" s="35"/>
      <c r="AX199" s="35"/>
      <c r="AY199" s="101"/>
      <c r="AZ199" s="111"/>
      <c r="BA199" s="35"/>
      <c r="BB199" s="35"/>
      <c r="BC199" s="35"/>
      <c r="BD199" s="35"/>
      <c r="BE199" s="35"/>
      <c r="BF199" s="35"/>
      <c r="BI199" s="35"/>
      <c r="BJ199" s="35"/>
      <c r="BK199" s="35"/>
      <c r="BL199" s="35"/>
      <c r="BM199" s="35"/>
    </row>
    <row r="200" ht="24.75" customHeight="1">
      <c r="A200" s="35"/>
      <c r="B200" s="21">
        <v>191.0</v>
      </c>
      <c r="C200" s="35"/>
      <c r="D200" s="35"/>
      <c r="E200" s="101"/>
      <c r="F200" s="111"/>
      <c r="G200" s="35"/>
      <c r="H200" s="35"/>
      <c r="I200" s="83">
        <v>200.0</v>
      </c>
      <c r="J200" s="100" t="s">
        <v>5179</v>
      </c>
      <c r="K200" s="83">
        <v>400.0</v>
      </c>
      <c r="L200" s="522" t="s">
        <v>5148</v>
      </c>
      <c r="M200" s="35"/>
      <c r="N200" s="35"/>
      <c r="O200" s="35"/>
      <c r="P200" s="35"/>
      <c r="Q200" s="101"/>
      <c r="R200" s="111"/>
      <c r="S200" s="243"/>
      <c r="T200" s="536"/>
      <c r="U200" s="35"/>
      <c r="V200" s="35"/>
      <c r="W200" s="35"/>
      <c r="X200" s="35"/>
      <c r="Y200" s="35"/>
      <c r="Z200" s="35"/>
      <c r="AA200" s="35"/>
      <c r="AB200" s="35"/>
      <c r="AC200" s="83">
        <v>600.0</v>
      </c>
      <c r="AD200" s="100" t="s">
        <v>4672</v>
      </c>
      <c r="AE200" s="35"/>
      <c r="AF200" s="35"/>
      <c r="AG200" s="35"/>
      <c r="AH200" s="241"/>
      <c r="AI200" s="35"/>
      <c r="AJ200" s="35"/>
      <c r="AK200" s="35"/>
      <c r="AL200" s="35"/>
      <c r="AM200" s="35"/>
      <c r="AN200" s="35"/>
      <c r="AO200" s="35"/>
      <c r="AP200" s="35"/>
      <c r="AQ200" s="35"/>
      <c r="AR200" s="35"/>
      <c r="AS200" s="101"/>
      <c r="AT200" s="35"/>
      <c r="AU200" s="35"/>
      <c r="AV200" s="35"/>
      <c r="AW200" s="35"/>
      <c r="AX200" s="35"/>
      <c r="AY200" s="101"/>
      <c r="AZ200" s="111"/>
      <c r="BA200" s="35"/>
      <c r="BB200" s="35"/>
      <c r="BC200" s="35"/>
      <c r="BD200" s="35"/>
      <c r="BE200" s="35"/>
      <c r="BF200" s="35"/>
      <c r="BI200" s="35"/>
      <c r="BJ200" s="35"/>
      <c r="BK200" s="35"/>
      <c r="BL200" s="35"/>
      <c r="BM200" s="35"/>
    </row>
    <row r="201" ht="24.75" customHeight="1">
      <c r="A201" s="35"/>
      <c r="B201" s="21">
        <v>192.0</v>
      </c>
      <c r="C201" s="35"/>
      <c r="D201" s="35"/>
      <c r="E201" s="101"/>
      <c r="F201" s="111"/>
      <c r="G201" s="35"/>
      <c r="H201" s="35"/>
      <c r="I201" s="83">
        <v>300.0</v>
      </c>
      <c r="J201" s="100" t="s">
        <v>5187</v>
      </c>
      <c r="K201" s="83">
        <v>400.0</v>
      </c>
      <c r="L201" s="522" t="s">
        <v>5157</v>
      </c>
      <c r="M201" s="35"/>
      <c r="N201" s="35"/>
      <c r="O201" s="35"/>
      <c r="P201" s="35"/>
      <c r="Q201" s="101"/>
      <c r="R201" s="111"/>
      <c r="S201" s="243"/>
      <c r="T201" s="536"/>
      <c r="U201" s="35"/>
      <c r="V201" s="35"/>
      <c r="W201" s="35"/>
      <c r="X201" s="35"/>
      <c r="Y201" s="35"/>
      <c r="Z201" s="35"/>
      <c r="AA201" s="35"/>
      <c r="AB201" s="35"/>
      <c r="AC201" s="83">
        <v>100.0</v>
      </c>
      <c r="AD201" s="100" t="s">
        <v>5130</v>
      </c>
      <c r="AE201" s="35"/>
      <c r="AF201" s="35"/>
      <c r="AG201" s="35"/>
      <c r="AH201" s="35"/>
      <c r="AI201" s="35"/>
      <c r="AJ201" s="35"/>
      <c r="AK201" s="35"/>
      <c r="AL201" s="35"/>
      <c r="AM201" s="35"/>
      <c r="AN201" s="35"/>
      <c r="AO201" s="35"/>
      <c r="AP201" s="35"/>
      <c r="AQ201" s="35"/>
      <c r="AR201" s="35"/>
      <c r="AS201" s="101"/>
      <c r="AT201" s="35"/>
      <c r="AU201" s="35"/>
      <c r="AV201" s="35"/>
      <c r="AW201" s="35"/>
      <c r="AX201" s="35"/>
      <c r="AY201" s="101"/>
      <c r="AZ201" s="111"/>
      <c r="BA201" s="35"/>
      <c r="BB201" s="35"/>
      <c r="BC201" s="35"/>
      <c r="BD201" s="35"/>
      <c r="BE201" s="35"/>
      <c r="BF201" s="35"/>
      <c r="BI201" s="101"/>
      <c r="BJ201" s="35"/>
      <c r="BK201" s="35"/>
      <c r="BL201" s="35"/>
      <c r="BM201" s="35"/>
    </row>
    <row r="202" ht="24.75" customHeight="1">
      <c r="A202" s="35"/>
      <c r="B202" s="21">
        <v>193.0</v>
      </c>
      <c r="C202" s="35"/>
      <c r="D202" s="35"/>
      <c r="E202" s="101"/>
      <c r="F202" s="111"/>
      <c r="G202" s="35"/>
      <c r="H202" s="35"/>
      <c r="I202" s="83">
        <v>300.0</v>
      </c>
      <c r="J202" s="100" t="s">
        <v>5195</v>
      </c>
      <c r="K202" s="83">
        <v>500.0</v>
      </c>
      <c r="L202" s="522" t="s">
        <v>5165</v>
      </c>
      <c r="M202" s="35"/>
      <c r="N202" s="35"/>
      <c r="O202" s="35"/>
      <c r="P202" s="35"/>
      <c r="Q202" s="101"/>
      <c r="R202" s="111"/>
      <c r="S202" s="243"/>
      <c r="T202" s="536"/>
      <c r="U202" s="35"/>
      <c r="V202" s="35"/>
      <c r="W202" s="35"/>
      <c r="X202" s="35"/>
      <c r="Y202" s="35"/>
      <c r="Z202" s="35"/>
      <c r="AA202" s="35"/>
      <c r="AB202" s="35"/>
      <c r="AC202" s="83">
        <v>500.0</v>
      </c>
      <c r="AD202" s="100" t="s">
        <v>5140</v>
      </c>
      <c r="AE202" s="35"/>
      <c r="AG202" s="35"/>
      <c r="AH202" s="35"/>
      <c r="AI202" s="35"/>
      <c r="AJ202" s="35"/>
      <c r="AK202" s="35"/>
      <c r="AL202" s="35"/>
      <c r="AM202" s="35"/>
      <c r="AN202" s="35"/>
      <c r="AO202" s="35"/>
      <c r="AP202" s="35"/>
      <c r="AQ202" s="35"/>
      <c r="AR202" s="35"/>
      <c r="AS202" s="101"/>
      <c r="AT202" s="35"/>
      <c r="AU202" s="35"/>
      <c r="AV202" s="35"/>
      <c r="AW202" s="35"/>
      <c r="AX202" s="35"/>
      <c r="AY202" s="101"/>
      <c r="AZ202" s="111"/>
      <c r="BA202" s="35"/>
      <c r="BB202" s="35"/>
      <c r="BC202" s="35"/>
      <c r="BD202" s="35"/>
      <c r="BE202" s="35"/>
      <c r="BF202" s="35"/>
      <c r="BG202" s="101"/>
      <c r="BI202" s="35"/>
      <c r="BJ202" s="35"/>
      <c r="BK202" s="35"/>
      <c r="BL202" s="35"/>
      <c r="BM202" s="35"/>
    </row>
    <row r="203" ht="24.75" customHeight="1">
      <c r="A203" s="35"/>
      <c r="B203" s="21">
        <v>194.0</v>
      </c>
      <c r="C203" s="35"/>
      <c r="D203" s="35"/>
      <c r="E203" s="101"/>
      <c r="F203" s="111"/>
      <c r="G203" s="35"/>
      <c r="H203" s="35"/>
      <c r="I203" s="83">
        <v>200.0</v>
      </c>
      <c r="J203" s="100" t="s">
        <v>5202</v>
      </c>
      <c r="K203" s="83">
        <v>500.0</v>
      </c>
      <c r="L203" s="522" t="s">
        <v>5173</v>
      </c>
      <c r="M203" s="35"/>
      <c r="N203" s="35"/>
      <c r="O203" s="35"/>
      <c r="P203" s="35"/>
      <c r="Q203" s="101"/>
      <c r="R203" s="111"/>
      <c r="S203" s="243"/>
      <c r="T203" s="536"/>
      <c r="U203" s="35"/>
      <c r="V203" s="35"/>
      <c r="W203" s="35"/>
      <c r="X203" s="35"/>
      <c r="Y203" s="35"/>
      <c r="Z203" s="35"/>
      <c r="AA203" s="35"/>
      <c r="AB203" s="35"/>
      <c r="AC203" s="83">
        <v>400.0</v>
      </c>
      <c r="AD203" s="100" t="s">
        <v>5150</v>
      </c>
      <c r="AE203" s="35"/>
      <c r="AG203" s="35"/>
      <c r="AH203" s="35"/>
      <c r="AI203" s="35"/>
      <c r="AJ203" s="35"/>
      <c r="AK203" s="35"/>
      <c r="AL203" s="35"/>
      <c r="AM203" s="35"/>
      <c r="AN203" s="35"/>
      <c r="AO203" s="35"/>
      <c r="AP203" s="35"/>
      <c r="AQ203" s="35"/>
      <c r="AR203" s="35"/>
      <c r="AS203" s="101"/>
      <c r="AT203" s="35"/>
      <c r="AU203" s="35"/>
      <c r="AV203" s="35"/>
      <c r="AW203" s="35"/>
      <c r="AX203" s="35"/>
      <c r="AY203" s="101"/>
      <c r="AZ203" s="111"/>
      <c r="BA203" s="35"/>
      <c r="BB203" s="35"/>
      <c r="BC203" s="35"/>
      <c r="BD203" s="35"/>
      <c r="BE203" s="35"/>
      <c r="BF203" s="35"/>
      <c r="BI203" s="35"/>
      <c r="BJ203" s="35"/>
      <c r="BK203" s="35"/>
      <c r="BL203" s="35"/>
      <c r="BM203" s="35"/>
    </row>
    <row r="204" ht="24.75" customHeight="1">
      <c r="A204" s="35"/>
      <c r="B204" s="21">
        <v>195.0</v>
      </c>
      <c r="C204" s="35"/>
      <c r="D204" s="35"/>
      <c r="E204" s="101"/>
      <c r="F204" s="111"/>
      <c r="G204" s="35"/>
      <c r="H204" s="35"/>
      <c r="I204" s="83">
        <v>200.0</v>
      </c>
      <c r="J204" s="100" t="s">
        <v>5210</v>
      </c>
      <c r="K204" s="83">
        <v>500.0</v>
      </c>
      <c r="L204" s="522" t="s">
        <v>5180</v>
      </c>
      <c r="M204" s="35"/>
      <c r="N204" s="35"/>
      <c r="O204" s="35"/>
      <c r="P204" s="35"/>
      <c r="Q204" s="101"/>
      <c r="R204" s="111"/>
      <c r="S204" s="243"/>
      <c r="T204" s="536"/>
      <c r="U204" s="35"/>
      <c r="V204" s="35"/>
      <c r="W204" s="35"/>
      <c r="X204" s="35"/>
      <c r="Y204" s="35"/>
      <c r="Z204" s="35"/>
      <c r="AA204" s="35"/>
      <c r="AB204" s="35"/>
      <c r="AC204" s="83">
        <v>500.0</v>
      </c>
      <c r="AD204" s="100" t="s">
        <v>5159</v>
      </c>
      <c r="AE204" s="35"/>
      <c r="AG204" s="35"/>
      <c r="AH204" s="35"/>
      <c r="AI204" s="35"/>
      <c r="AJ204" s="35"/>
      <c r="AK204" s="35"/>
      <c r="AL204" s="35"/>
      <c r="AM204" s="35"/>
      <c r="AN204" s="35"/>
      <c r="AO204" s="35"/>
      <c r="AP204" s="35"/>
      <c r="AQ204" s="35"/>
      <c r="AR204" s="35"/>
      <c r="AS204" s="101"/>
      <c r="AT204" s="35"/>
      <c r="AU204" s="35"/>
      <c r="AV204" s="35"/>
      <c r="AW204" s="35"/>
      <c r="AX204" s="35"/>
      <c r="AY204" s="101"/>
      <c r="AZ204" s="111"/>
      <c r="BA204" s="35"/>
      <c r="BB204" s="35"/>
      <c r="BC204" s="35"/>
      <c r="BD204" s="35"/>
      <c r="BE204" s="35"/>
      <c r="BF204" s="35"/>
      <c r="BG204" s="101"/>
      <c r="BI204" s="35"/>
      <c r="BJ204" s="35"/>
      <c r="BK204" s="35"/>
      <c r="BL204" s="35"/>
      <c r="BM204" s="35"/>
    </row>
    <row r="205" ht="24.75" customHeight="1">
      <c r="A205" s="35"/>
      <c r="B205" s="21">
        <v>196.0</v>
      </c>
      <c r="C205" s="35"/>
      <c r="D205" s="35"/>
      <c r="E205" s="101"/>
      <c r="F205" s="111"/>
      <c r="G205" s="35"/>
      <c r="H205" s="35"/>
      <c r="I205" s="83">
        <v>200.0</v>
      </c>
      <c r="J205" s="100" t="s">
        <v>5217</v>
      </c>
      <c r="K205" s="83">
        <v>500.0</v>
      </c>
      <c r="L205" s="522" t="s">
        <v>5188</v>
      </c>
      <c r="M205" s="35"/>
      <c r="N205" s="35"/>
      <c r="O205" s="35"/>
      <c r="P205" s="35"/>
      <c r="Q205" s="101"/>
      <c r="R205" s="111"/>
      <c r="S205" s="243"/>
      <c r="T205" s="536"/>
      <c r="U205" s="35"/>
      <c r="V205" s="35"/>
      <c r="W205" s="35"/>
      <c r="X205" s="35"/>
      <c r="Y205" s="35"/>
      <c r="Z205" s="35"/>
      <c r="AA205" s="35"/>
      <c r="AB205" s="35"/>
      <c r="AC205" s="83">
        <v>300.0</v>
      </c>
      <c r="AD205" s="100" t="s">
        <v>2236</v>
      </c>
      <c r="AE205" s="35"/>
      <c r="AG205" s="35"/>
      <c r="AH205" s="35"/>
      <c r="AI205" s="35"/>
      <c r="AJ205" s="35"/>
      <c r="AK205" s="35"/>
      <c r="AL205" s="35"/>
      <c r="AM205" s="35"/>
      <c r="AN205" s="35"/>
      <c r="AO205" s="35"/>
      <c r="AP205" s="35"/>
      <c r="AQ205" s="35"/>
      <c r="AR205" s="35"/>
      <c r="AS205" s="101"/>
      <c r="AT205" s="35"/>
      <c r="AU205" s="35"/>
      <c r="AV205" s="35"/>
      <c r="AW205" s="35"/>
      <c r="AX205" s="35"/>
      <c r="AY205" s="101"/>
      <c r="AZ205" s="111"/>
      <c r="BA205" s="35"/>
      <c r="BB205" s="35"/>
      <c r="BC205" s="35"/>
      <c r="BD205" s="35"/>
      <c r="BE205" s="35"/>
      <c r="BF205" s="35"/>
      <c r="BI205" s="35"/>
      <c r="BJ205" s="35"/>
      <c r="BK205" s="35"/>
      <c r="BL205" s="35"/>
      <c r="BM205" s="35"/>
    </row>
    <row r="206" ht="24.75" customHeight="1">
      <c r="A206" s="35"/>
      <c r="B206" s="21">
        <v>197.0</v>
      </c>
      <c r="C206" s="35"/>
      <c r="D206" s="35"/>
      <c r="E206" s="101"/>
      <c r="F206" s="111"/>
      <c r="G206" s="35"/>
      <c r="H206" s="35"/>
      <c r="I206" s="83">
        <v>200.0</v>
      </c>
      <c r="J206" s="100" t="s">
        <v>729</v>
      </c>
      <c r="K206" s="83">
        <v>500.0</v>
      </c>
      <c r="L206" s="522" t="s">
        <v>5196</v>
      </c>
      <c r="M206" s="35"/>
      <c r="N206" s="35"/>
      <c r="O206" s="35"/>
      <c r="P206" s="35"/>
      <c r="Q206" s="101"/>
      <c r="R206" s="111"/>
      <c r="S206" s="243"/>
      <c r="T206" s="536"/>
      <c r="U206" s="35"/>
      <c r="V206" s="35"/>
      <c r="W206" s="35"/>
      <c r="X206" s="35"/>
      <c r="Y206" s="35"/>
      <c r="Z206" s="35"/>
      <c r="AA206" s="35"/>
      <c r="AB206" s="35"/>
      <c r="AC206" s="83">
        <v>200.0</v>
      </c>
      <c r="AD206" s="100" t="s">
        <v>5167</v>
      </c>
      <c r="AE206" s="35"/>
      <c r="AG206" s="35"/>
      <c r="AH206" s="35"/>
      <c r="AI206" s="35"/>
      <c r="AJ206" s="35"/>
      <c r="AK206" s="35"/>
      <c r="AL206" s="35"/>
      <c r="AM206" s="35"/>
      <c r="AN206" s="35"/>
      <c r="AO206" s="35"/>
      <c r="AP206" s="35"/>
      <c r="AQ206" s="35"/>
      <c r="AR206" s="35"/>
      <c r="AS206" s="101"/>
      <c r="AT206" s="35"/>
      <c r="AU206" s="35"/>
      <c r="AV206" s="35"/>
      <c r="AW206" s="35"/>
      <c r="AX206" s="35"/>
      <c r="AY206" s="101"/>
      <c r="AZ206" s="111"/>
      <c r="BA206" s="35"/>
      <c r="BB206" s="35"/>
      <c r="BC206" s="35"/>
      <c r="BD206" s="35"/>
      <c r="BE206" s="35"/>
      <c r="BF206" s="35"/>
      <c r="BG206" s="243"/>
      <c r="BH206" s="243"/>
      <c r="BI206" s="35"/>
      <c r="BJ206" s="35"/>
      <c r="BK206" s="35"/>
      <c r="BL206" s="35"/>
      <c r="BM206" s="35"/>
    </row>
    <row r="207" ht="24.75" customHeight="1">
      <c r="A207" s="35"/>
      <c r="B207" s="21">
        <v>198.0</v>
      </c>
      <c r="C207" s="35"/>
      <c r="D207" s="35"/>
      <c r="E207" s="101"/>
      <c r="F207" s="111"/>
      <c r="G207" s="35"/>
      <c r="H207" s="35"/>
      <c r="I207" s="83">
        <v>200.0</v>
      </c>
      <c r="J207" s="100" t="s">
        <v>1060</v>
      </c>
      <c r="K207" s="83">
        <v>600.0</v>
      </c>
      <c r="L207" s="522" t="s">
        <v>5203</v>
      </c>
      <c r="M207" s="35"/>
      <c r="N207" s="35"/>
      <c r="O207" s="35"/>
      <c r="P207" s="35"/>
      <c r="Q207" s="101"/>
      <c r="R207" s="111"/>
      <c r="S207" s="243"/>
      <c r="T207" s="536"/>
      <c r="U207" s="35"/>
      <c r="V207" s="35"/>
      <c r="W207" s="35"/>
      <c r="X207" s="35"/>
      <c r="Y207" s="35"/>
      <c r="Z207" s="35"/>
      <c r="AA207" s="35"/>
      <c r="AB207" s="35"/>
      <c r="AC207" s="83">
        <v>200.0</v>
      </c>
      <c r="AD207" s="100" t="s">
        <v>5175</v>
      </c>
      <c r="AE207" s="35"/>
      <c r="AF207" s="35"/>
      <c r="AG207" s="35"/>
      <c r="AH207" s="35"/>
      <c r="AI207" s="35"/>
      <c r="AJ207" s="35"/>
      <c r="AK207" s="35"/>
      <c r="AL207" s="35"/>
      <c r="AM207" s="35"/>
      <c r="AN207" s="35"/>
      <c r="AO207" s="35"/>
      <c r="AP207" s="35"/>
      <c r="AQ207" s="35"/>
      <c r="AR207" s="35"/>
      <c r="AS207" s="101"/>
      <c r="AT207" s="35"/>
      <c r="AU207" s="35"/>
      <c r="AV207" s="35"/>
      <c r="AW207" s="35"/>
      <c r="AX207" s="35"/>
      <c r="AY207" s="101"/>
      <c r="AZ207" s="111"/>
      <c r="BA207" s="35"/>
      <c r="BB207" s="35"/>
      <c r="BC207" s="35"/>
      <c r="BD207" s="35"/>
      <c r="BE207" s="35"/>
      <c r="BF207" s="35"/>
      <c r="BG207" s="243"/>
      <c r="BH207" s="243"/>
      <c r="BI207" s="35"/>
      <c r="BJ207" s="35"/>
      <c r="BK207" s="35"/>
      <c r="BL207" s="35"/>
      <c r="BM207" s="35"/>
    </row>
    <row r="208" ht="24.75" customHeight="1">
      <c r="A208" s="35"/>
      <c r="B208" s="21">
        <v>199.0</v>
      </c>
      <c r="C208" s="35"/>
      <c r="D208" s="35"/>
      <c r="E208" s="101"/>
      <c r="F208" s="111"/>
      <c r="G208" s="35"/>
      <c r="H208" s="35"/>
      <c r="I208" s="83">
        <v>200.0</v>
      </c>
      <c r="J208" s="100" t="s">
        <v>2024</v>
      </c>
      <c r="K208" s="83">
        <v>600.0</v>
      </c>
      <c r="L208" s="522" t="s">
        <v>5211</v>
      </c>
      <c r="M208" s="35"/>
      <c r="N208" s="35"/>
      <c r="O208" s="35"/>
      <c r="P208" s="35"/>
      <c r="Q208" s="101"/>
      <c r="R208" s="111"/>
      <c r="S208" s="243"/>
      <c r="T208" s="536"/>
      <c r="U208" s="35"/>
      <c r="V208" s="35"/>
      <c r="W208" s="35"/>
      <c r="X208" s="35"/>
      <c r="Y208" s="35"/>
      <c r="Z208" s="35"/>
      <c r="AA208" s="35"/>
      <c r="AB208" s="35"/>
      <c r="AC208" s="83">
        <v>300.0</v>
      </c>
      <c r="AD208" s="100" t="s">
        <v>5182</v>
      </c>
      <c r="AE208" s="35"/>
      <c r="AF208" s="35"/>
      <c r="AG208" s="35"/>
      <c r="AH208" s="35"/>
      <c r="AI208" s="35"/>
      <c r="AJ208" s="35"/>
      <c r="AK208" s="35"/>
      <c r="AL208" s="35"/>
      <c r="AM208" s="35"/>
      <c r="AN208" s="35"/>
      <c r="AO208" s="35"/>
      <c r="AP208" s="35"/>
      <c r="AQ208" s="35"/>
      <c r="AR208" s="35"/>
      <c r="AS208" s="101"/>
      <c r="AT208" s="35"/>
      <c r="AU208" s="35"/>
      <c r="AV208" s="35"/>
      <c r="AW208" s="35"/>
      <c r="AX208" s="35"/>
      <c r="AY208" s="101"/>
      <c r="AZ208" s="111"/>
      <c r="BA208" s="35"/>
      <c r="BB208" s="35"/>
      <c r="BC208" s="35"/>
      <c r="BD208" s="35"/>
      <c r="BE208" s="35"/>
      <c r="BF208" s="35"/>
      <c r="BG208" s="243"/>
      <c r="BH208" s="243"/>
      <c r="BI208" s="35"/>
      <c r="BJ208" s="35"/>
      <c r="BK208" s="35"/>
      <c r="BL208" s="35"/>
      <c r="BM208" s="35"/>
    </row>
    <row r="209" ht="24.75" customHeight="1">
      <c r="A209" s="35"/>
      <c r="B209" s="21">
        <v>200.0</v>
      </c>
      <c r="C209" s="35"/>
      <c r="D209" s="35"/>
      <c r="E209" s="101"/>
      <c r="F209" s="111"/>
      <c r="G209" s="35"/>
      <c r="H209" s="35"/>
      <c r="I209" s="83">
        <v>300.0</v>
      </c>
      <c r="J209" s="100" t="s">
        <v>3206</v>
      </c>
      <c r="K209" s="83">
        <v>700.0</v>
      </c>
      <c r="L209" s="522" t="s">
        <v>5218</v>
      </c>
      <c r="M209" s="35"/>
      <c r="N209" s="35"/>
      <c r="O209" s="35"/>
      <c r="P209" s="35"/>
      <c r="Q209" s="101"/>
      <c r="R209" s="111"/>
      <c r="S209" s="243"/>
      <c r="T209" s="536"/>
      <c r="U209" s="35"/>
      <c r="V209" s="35"/>
      <c r="W209" s="35"/>
      <c r="X209" s="35"/>
      <c r="Y209" s="35"/>
      <c r="Z209" s="35"/>
      <c r="AA209" s="35"/>
      <c r="AB209" s="35"/>
      <c r="AC209" s="83">
        <v>300.0</v>
      </c>
      <c r="AD209" s="100" t="s">
        <v>5190</v>
      </c>
      <c r="AE209" s="35"/>
      <c r="AF209" s="35"/>
      <c r="AG209" s="35"/>
      <c r="AH209" s="35"/>
      <c r="AI209" s="35"/>
      <c r="AJ209" s="35"/>
      <c r="AK209" s="35"/>
      <c r="AL209" s="35"/>
      <c r="AM209" s="35"/>
      <c r="AN209" s="35"/>
      <c r="AO209" s="35"/>
      <c r="AP209" s="35"/>
      <c r="AQ209" s="35"/>
      <c r="AR209" s="35"/>
      <c r="AS209" s="101"/>
      <c r="AT209" s="35"/>
      <c r="AU209" s="35"/>
      <c r="AV209" s="35"/>
      <c r="AW209" s="35"/>
      <c r="AX209" s="35"/>
      <c r="AY209" s="101"/>
      <c r="AZ209" s="111"/>
      <c r="BA209" s="35"/>
      <c r="BB209" s="35"/>
      <c r="BC209" s="35"/>
      <c r="BD209" s="35"/>
      <c r="BE209" s="35"/>
      <c r="BF209" s="35"/>
      <c r="BG209" s="243"/>
      <c r="BH209" s="243"/>
      <c r="BI209" s="35"/>
      <c r="BJ209" s="35"/>
      <c r="BK209" s="35"/>
      <c r="BL209" s="35"/>
      <c r="BM209" s="35"/>
    </row>
    <row r="210" ht="24.75" customHeight="1">
      <c r="A210" s="35"/>
      <c r="B210" s="21">
        <v>201.0</v>
      </c>
      <c r="C210" s="35"/>
      <c r="D210" s="35"/>
      <c r="E210" s="101"/>
      <c r="F210" s="111"/>
      <c r="G210" s="35"/>
      <c r="H210" s="35"/>
      <c r="I210" s="83">
        <v>200.0</v>
      </c>
      <c r="J210" s="100" t="s">
        <v>5251</v>
      </c>
      <c r="K210" s="83">
        <v>700.0</v>
      </c>
      <c r="L210" s="522" t="s">
        <v>5225</v>
      </c>
      <c r="M210" s="35"/>
      <c r="N210" s="35"/>
      <c r="O210" s="35"/>
      <c r="P210" s="35"/>
      <c r="Q210" s="101"/>
      <c r="R210" s="111"/>
      <c r="S210" s="243"/>
      <c r="T210" s="536"/>
      <c r="U210" s="35"/>
      <c r="V210" s="35"/>
      <c r="W210" s="35"/>
      <c r="X210" s="35"/>
      <c r="Y210" s="35"/>
      <c r="Z210" s="35"/>
      <c r="AA210" s="35"/>
      <c r="AB210" s="35"/>
      <c r="AC210" s="83">
        <v>400.0</v>
      </c>
      <c r="AD210" s="100" t="s">
        <v>5198</v>
      </c>
      <c r="AE210" s="35"/>
      <c r="AF210" s="35"/>
      <c r="AG210" s="35"/>
      <c r="AH210" s="35"/>
      <c r="AI210" s="35"/>
      <c r="AJ210" s="35"/>
      <c r="AK210" s="35"/>
      <c r="AL210" s="35"/>
      <c r="AM210" s="35"/>
      <c r="AN210" s="35"/>
      <c r="AO210" s="35"/>
      <c r="AP210" s="35"/>
      <c r="AQ210" s="35"/>
      <c r="AR210" s="35"/>
      <c r="AS210" s="101"/>
      <c r="AT210" s="35"/>
      <c r="AU210" s="35"/>
      <c r="AV210" s="35"/>
      <c r="AW210" s="35"/>
      <c r="AX210" s="35"/>
      <c r="AY210" s="101"/>
      <c r="AZ210" s="111"/>
      <c r="BA210" s="35"/>
      <c r="BB210" s="35"/>
      <c r="BC210" s="35"/>
      <c r="BD210" s="35"/>
      <c r="BE210" s="35"/>
      <c r="BF210" s="35"/>
      <c r="BG210" s="243"/>
      <c r="BH210" s="243"/>
      <c r="BI210" s="35"/>
      <c r="BJ210" s="35"/>
      <c r="BK210" s="35"/>
      <c r="BL210" s="35"/>
      <c r="BM210" s="35"/>
    </row>
    <row r="211" ht="24.75" customHeight="1">
      <c r="A211" s="35"/>
      <c r="B211" s="21">
        <v>202.0</v>
      </c>
      <c r="C211" s="35"/>
      <c r="D211" s="35"/>
      <c r="E211" s="101"/>
      <c r="F211" s="111"/>
      <c r="G211" s="35"/>
      <c r="H211" s="35"/>
      <c r="I211" s="83">
        <v>100.0</v>
      </c>
      <c r="J211" s="100" t="s">
        <v>5259</v>
      </c>
      <c r="K211" s="83">
        <v>700.0</v>
      </c>
      <c r="L211" s="522" t="s">
        <v>5232</v>
      </c>
      <c r="M211" s="35"/>
      <c r="N211" s="35"/>
      <c r="O211" s="35"/>
      <c r="P211" s="35"/>
      <c r="Q211" s="101"/>
      <c r="R211" s="111"/>
      <c r="S211" s="243"/>
      <c r="T211" s="536"/>
      <c r="U211" s="35"/>
      <c r="V211" s="35"/>
      <c r="W211" s="35"/>
      <c r="X211" s="35"/>
      <c r="Y211" s="35"/>
      <c r="Z211" s="35"/>
      <c r="AA211" s="35"/>
      <c r="AB211" s="35"/>
      <c r="AC211" s="83">
        <v>500.0</v>
      </c>
      <c r="AD211" s="100" t="s">
        <v>5205</v>
      </c>
      <c r="AE211" s="35"/>
      <c r="AF211" s="35"/>
      <c r="AG211" s="35"/>
      <c r="AH211" s="35"/>
      <c r="AI211" s="35"/>
      <c r="AJ211" s="35"/>
      <c r="AK211" s="35"/>
      <c r="AL211" s="35"/>
      <c r="AM211" s="35"/>
      <c r="AN211" s="35"/>
      <c r="AO211" s="35"/>
      <c r="AP211" s="35"/>
      <c r="AQ211" s="35"/>
      <c r="AR211" s="35"/>
      <c r="AS211" s="101"/>
      <c r="AT211" s="35"/>
      <c r="AU211" s="35"/>
      <c r="AV211" s="35"/>
      <c r="AW211" s="35"/>
      <c r="AX211" s="35"/>
      <c r="AY211" s="101"/>
      <c r="AZ211" s="111"/>
      <c r="BA211" s="35"/>
      <c r="BB211" s="35"/>
      <c r="BC211" s="35"/>
      <c r="BD211" s="35"/>
      <c r="BE211" s="35"/>
      <c r="BF211" s="35"/>
      <c r="BG211" s="243"/>
      <c r="BH211" s="243"/>
      <c r="BI211" s="35"/>
      <c r="BJ211" s="35"/>
      <c r="BK211" s="35"/>
      <c r="BL211" s="35"/>
      <c r="BM211" s="35"/>
    </row>
    <row r="212" ht="24.75" customHeight="1">
      <c r="A212" s="35"/>
      <c r="B212" s="21">
        <v>203.0</v>
      </c>
      <c r="C212" s="35"/>
      <c r="D212" s="35"/>
      <c r="E212" s="101"/>
      <c r="F212" s="111"/>
      <c r="G212" s="35"/>
      <c r="H212" s="35"/>
      <c r="I212" s="83">
        <v>200.0</v>
      </c>
      <c r="J212" s="100" t="s">
        <v>5267</v>
      </c>
      <c r="K212" s="83">
        <v>300.0</v>
      </c>
      <c r="L212" s="522" t="s">
        <v>5239</v>
      </c>
      <c r="M212" s="35"/>
      <c r="N212" s="35"/>
      <c r="O212" s="35"/>
      <c r="P212" s="35"/>
      <c r="Q212" s="101"/>
      <c r="R212" s="111"/>
      <c r="S212" s="243"/>
      <c r="T212" s="536"/>
      <c r="U212" s="35"/>
      <c r="V212" s="35"/>
      <c r="W212" s="35"/>
      <c r="X212" s="35"/>
      <c r="Y212" s="35"/>
      <c r="Z212" s="35"/>
      <c r="AA212" s="35"/>
      <c r="AB212" s="35"/>
      <c r="AC212" s="83">
        <v>200.0</v>
      </c>
      <c r="AD212" s="100" t="s">
        <v>5213</v>
      </c>
      <c r="AE212" s="35"/>
      <c r="AF212" s="35"/>
      <c r="AG212" s="35"/>
      <c r="AH212" s="35"/>
      <c r="AI212" s="35"/>
      <c r="AJ212" s="35"/>
      <c r="AK212" s="35"/>
      <c r="AL212" s="35"/>
      <c r="AM212" s="35"/>
      <c r="AN212" s="35"/>
      <c r="AO212" s="35"/>
      <c r="AP212" s="35"/>
      <c r="AQ212" s="35"/>
      <c r="AR212" s="35"/>
      <c r="AS212" s="101"/>
      <c r="AT212" s="35"/>
      <c r="AU212" s="35"/>
      <c r="AV212" s="35"/>
      <c r="AW212" s="35"/>
      <c r="AX212" s="35"/>
      <c r="AY212" s="101"/>
      <c r="AZ212" s="111"/>
      <c r="BA212" s="35"/>
      <c r="BB212" s="35"/>
      <c r="BC212" s="35"/>
      <c r="BD212" s="35"/>
      <c r="BE212" s="35"/>
      <c r="BF212" s="35"/>
      <c r="BG212" s="243"/>
      <c r="BH212" s="243"/>
      <c r="BI212" s="35"/>
      <c r="BJ212" s="35"/>
      <c r="BK212" s="35"/>
      <c r="BL212" s="35"/>
      <c r="BM212" s="35"/>
    </row>
    <row r="213" ht="24.75" customHeight="1">
      <c r="A213" s="35"/>
      <c r="B213" s="21">
        <v>204.0</v>
      </c>
      <c r="C213" s="35"/>
      <c r="D213" s="35"/>
      <c r="E213" s="101"/>
      <c r="F213" s="111"/>
      <c r="G213" s="35"/>
      <c r="H213" s="35"/>
      <c r="I213" s="83">
        <v>300.0</v>
      </c>
      <c r="J213" s="100" t="s">
        <v>5275</v>
      </c>
      <c r="K213" s="83">
        <v>300.0</v>
      </c>
      <c r="L213" s="522" t="s">
        <v>5245</v>
      </c>
      <c r="M213" s="35"/>
      <c r="N213" s="35"/>
      <c r="O213" s="35"/>
      <c r="P213" s="35"/>
      <c r="Q213" s="101"/>
      <c r="R213" s="111"/>
      <c r="S213" s="243"/>
      <c r="T213" s="536"/>
      <c r="U213" s="35"/>
      <c r="V213" s="35"/>
      <c r="W213" s="35"/>
      <c r="X213" s="35"/>
      <c r="Y213" s="35"/>
      <c r="Z213" s="35"/>
      <c r="AA213" s="35"/>
      <c r="AB213" s="35"/>
      <c r="AC213" s="83">
        <v>300.0</v>
      </c>
      <c r="AD213" s="100" t="s">
        <v>5220</v>
      </c>
      <c r="AE213" s="35"/>
      <c r="AF213" s="35"/>
      <c r="AG213" s="35"/>
      <c r="AH213" s="35"/>
      <c r="AI213" s="35"/>
      <c r="AJ213" s="35"/>
      <c r="AK213" s="35"/>
      <c r="AL213" s="35"/>
      <c r="AM213" s="35"/>
      <c r="AN213" s="35"/>
      <c r="AO213" s="35"/>
      <c r="AP213" s="35"/>
      <c r="AQ213" s="35"/>
      <c r="AR213" s="35"/>
      <c r="AS213" s="101"/>
      <c r="AT213" s="35"/>
      <c r="AU213" s="35"/>
      <c r="AV213" s="35"/>
      <c r="AW213" s="35"/>
      <c r="AX213" s="35"/>
      <c r="AY213" s="101"/>
      <c r="AZ213" s="111"/>
      <c r="BA213" s="35"/>
      <c r="BB213" s="35"/>
      <c r="BC213" s="35"/>
      <c r="BD213" s="35"/>
      <c r="BE213" s="35"/>
      <c r="BF213" s="35"/>
      <c r="BG213" s="243"/>
      <c r="BH213" s="243"/>
      <c r="BI213" s="35"/>
      <c r="BJ213" s="35"/>
      <c r="BK213" s="35"/>
      <c r="BL213" s="35"/>
      <c r="BM213" s="35"/>
    </row>
    <row r="214" ht="24.75" customHeight="1">
      <c r="A214" s="35"/>
      <c r="B214" s="21">
        <v>205.0</v>
      </c>
      <c r="C214" s="35"/>
      <c r="D214" s="35"/>
      <c r="E214" s="101"/>
      <c r="F214" s="111"/>
      <c r="G214" s="35"/>
      <c r="H214" s="35"/>
      <c r="I214" s="83">
        <v>200.0</v>
      </c>
      <c r="J214" s="100" t="s">
        <v>5283</v>
      </c>
      <c r="K214" s="83">
        <v>300.0</v>
      </c>
      <c r="L214" s="522" t="s">
        <v>5252</v>
      </c>
      <c r="M214" s="35"/>
      <c r="N214" s="35"/>
      <c r="O214" s="35"/>
      <c r="P214" s="35"/>
      <c r="Q214" s="101"/>
      <c r="R214" s="111"/>
      <c r="S214" s="243"/>
      <c r="T214" s="536"/>
      <c r="U214" s="35"/>
      <c r="V214" s="35"/>
      <c r="W214" s="35"/>
      <c r="X214" s="35"/>
      <c r="Y214" s="35"/>
      <c r="Z214" s="35"/>
      <c r="AA214" s="35"/>
      <c r="AB214" s="35"/>
      <c r="AC214" s="83">
        <v>300.0</v>
      </c>
      <c r="AD214" s="100" t="s">
        <v>5227</v>
      </c>
      <c r="AE214" s="35"/>
      <c r="AF214" s="35"/>
      <c r="AG214" s="35"/>
      <c r="AH214" s="35"/>
      <c r="AI214" s="35"/>
      <c r="AJ214" s="35"/>
      <c r="AK214" s="35"/>
      <c r="AL214" s="35"/>
      <c r="AM214" s="35"/>
      <c r="AN214" s="35"/>
      <c r="AO214" s="35"/>
      <c r="AP214" s="35"/>
      <c r="AQ214" s="35"/>
      <c r="AR214" s="35"/>
      <c r="AS214" s="101"/>
      <c r="AT214" s="35"/>
      <c r="AU214" s="35"/>
      <c r="AV214" s="35"/>
      <c r="AW214" s="35"/>
      <c r="AX214" s="35"/>
      <c r="AY214" s="101"/>
      <c r="AZ214" s="111"/>
      <c r="BA214" s="35"/>
      <c r="BB214" s="35"/>
      <c r="BC214" s="35"/>
      <c r="BD214" s="35"/>
      <c r="BE214" s="35"/>
      <c r="BF214" s="35"/>
      <c r="BG214" s="243"/>
      <c r="BH214" s="243"/>
      <c r="BI214" s="35"/>
      <c r="BJ214" s="35"/>
      <c r="BK214" s="35"/>
      <c r="BL214" s="35"/>
      <c r="BM214" s="35"/>
    </row>
    <row r="215" ht="24.75" customHeight="1">
      <c r="A215" s="35"/>
      <c r="B215" s="21">
        <v>206.0</v>
      </c>
      <c r="C215" s="35"/>
      <c r="D215" s="35"/>
      <c r="E215" s="101"/>
      <c r="F215" s="111"/>
      <c r="G215" s="35"/>
      <c r="H215" s="35"/>
      <c r="I215" s="83">
        <v>200.0</v>
      </c>
      <c r="J215" s="118" t="s">
        <v>5290</v>
      </c>
      <c r="K215" s="83">
        <v>200.0</v>
      </c>
      <c r="L215" s="522" t="s">
        <v>5260</v>
      </c>
      <c r="M215" s="35"/>
      <c r="N215" s="35"/>
      <c r="O215" s="35"/>
      <c r="P215" s="35"/>
      <c r="Q215" s="101"/>
      <c r="R215" s="111"/>
      <c r="S215" s="243"/>
      <c r="T215" s="536"/>
      <c r="U215" s="35"/>
      <c r="V215" s="35"/>
      <c r="W215" s="35"/>
      <c r="X215" s="35"/>
      <c r="Y215" s="35"/>
      <c r="Z215" s="35"/>
      <c r="AA215" s="35"/>
      <c r="AB215" s="35"/>
      <c r="AC215" s="83">
        <v>400.0</v>
      </c>
      <c r="AD215" s="100" t="s">
        <v>5234</v>
      </c>
      <c r="AE215" s="35"/>
      <c r="AF215" s="35"/>
      <c r="AG215" s="35"/>
      <c r="AH215" s="35"/>
      <c r="AI215" s="35"/>
      <c r="AJ215" s="35"/>
      <c r="AK215" s="35"/>
      <c r="AL215" s="35"/>
      <c r="AM215" s="35"/>
      <c r="AN215" s="35"/>
      <c r="AO215" s="35"/>
      <c r="AP215" s="35"/>
      <c r="AQ215" s="35"/>
      <c r="AR215" s="35"/>
      <c r="AS215" s="101"/>
      <c r="AT215" s="35"/>
      <c r="AU215" s="35"/>
      <c r="AV215" s="35"/>
      <c r="AW215" s="35"/>
      <c r="AX215" s="35"/>
      <c r="AY215" s="101"/>
      <c r="AZ215" s="111"/>
      <c r="BA215" s="35"/>
      <c r="BB215" s="35"/>
      <c r="BC215" s="35"/>
      <c r="BD215" s="35"/>
      <c r="BE215" s="35"/>
      <c r="BF215" s="35"/>
      <c r="BG215" s="243"/>
      <c r="BH215" s="243"/>
      <c r="BI215" s="35"/>
      <c r="BJ215" s="35"/>
      <c r="BK215" s="35"/>
      <c r="BL215" s="35"/>
      <c r="BM215" s="35"/>
    </row>
    <row r="216" ht="24.75" customHeight="1">
      <c r="A216" s="35"/>
      <c r="B216" s="21">
        <v>207.0</v>
      </c>
      <c r="C216" s="35"/>
      <c r="D216" s="35"/>
      <c r="E216" s="101"/>
      <c r="F216" s="111"/>
      <c r="G216" s="35"/>
      <c r="H216" s="35"/>
      <c r="I216" s="83">
        <v>300.0</v>
      </c>
      <c r="J216" s="118" t="s">
        <v>5298</v>
      </c>
      <c r="K216" s="83">
        <v>200.0</v>
      </c>
      <c r="L216" s="522" t="s">
        <v>5268</v>
      </c>
      <c r="M216" s="35"/>
      <c r="N216" s="35"/>
      <c r="O216" s="35"/>
      <c r="P216" s="35"/>
      <c r="Q216" s="101"/>
      <c r="R216" s="111"/>
      <c r="S216" s="243"/>
      <c r="T216" s="536"/>
      <c r="U216" s="35"/>
      <c r="V216" s="35"/>
      <c r="W216" s="35"/>
      <c r="X216" s="35"/>
      <c r="Y216" s="35"/>
      <c r="Z216" s="35"/>
      <c r="AA216" s="35"/>
      <c r="AB216" s="35"/>
      <c r="AC216" s="83">
        <v>200.0</v>
      </c>
      <c r="AD216" s="100" t="s">
        <v>5241</v>
      </c>
      <c r="AE216" s="35"/>
      <c r="AF216" s="35"/>
      <c r="AG216" s="35"/>
      <c r="AH216" s="35"/>
      <c r="AI216" s="35"/>
      <c r="AJ216" s="35"/>
      <c r="AK216" s="35"/>
      <c r="AL216" s="35"/>
      <c r="AM216" s="35"/>
      <c r="AN216" s="35"/>
      <c r="AO216" s="35"/>
      <c r="AP216" s="35"/>
      <c r="AQ216" s="35"/>
      <c r="AR216" s="35"/>
      <c r="AS216" s="101"/>
      <c r="AT216" s="35"/>
      <c r="AU216" s="35"/>
      <c r="AV216" s="35"/>
      <c r="AW216" s="35"/>
      <c r="AX216" s="35"/>
      <c r="AY216" s="101"/>
      <c r="AZ216" s="111"/>
      <c r="BA216" s="35"/>
      <c r="BB216" s="35"/>
      <c r="BC216" s="35"/>
      <c r="BD216" s="35"/>
      <c r="BE216" s="35"/>
      <c r="BF216" s="35"/>
      <c r="BG216" s="243"/>
      <c r="BH216" s="243"/>
      <c r="BI216" s="35"/>
      <c r="BJ216" s="35"/>
      <c r="BK216" s="35"/>
      <c r="BL216" s="35"/>
      <c r="BM216" s="35"/>
    </row>
    <row r="217" ht="24.75" customHeight="1">
      <c r="A217" s="35"/>
      <c r="B217" s="21">
        <v>208.0</v>
      </c>
      <c r="C217" s="35"/>
      <c r="D217" s="35"/>
      <c r="E217" s="101"/>
      <c r="F217" s="111"/>
      <c r="G217" s="35"/>
      <c r="H217" s="35"/>
      <c r="I217" s="83">
        <v>200.0</v>
      </c>
      <c r="J217" s="100" t="s">
        <v>1109</v>
      </c>
      <c r="K217" s="83">
        <v>200.0</v>
      </c>
      <c r="L217" s="522" t="s">
        <v>5276</v>
      </c>
      <c r="M217" s="35"/>
      <c r="N217" s="35"/>
      <c r="O217" s="35"/>
      <c r="P217" s="35"/>
      <c r="Q217" s="101"/>
      <c r="R217" s="111"/>
      <c r="S217" s="243"/>
      <c r="T217" s="536"/>
      <c r="U217" s="35"/>
      <c r="V217" s="35"/>
      <c r="W217" s="35"/>
      <c r="X217" s="35"/>
      <c r="Y217" s="35"/>
      <c r="Z217" s="35"/>
      <c r="AA217" s="35"/>
      <c r="AB217" s="35"/>
      <c r="AC217" s="83">
        <v>200.0</v>
      </c>
      <c r="AD217" s="100" t="s">
        <v>5247</v>
      </c>
      <c r="AE217" s="35"/>
      <c r="AF217" s="35"/>
      <c r="AG217" s="35"/>
      <c r="AH217" s="35"/>
      <c r="AI217" s="35"/>
      <c r="AJ217" s="35"/>
      <c r="AK217" s="35"/>
      <c r="AL217" s="35"/>
      <c r="AM217" s="35"/>
      <c r="AN217" s="35"/>
      <c r="AO217" s="35"/>
      <c r="AP217" s="35"/>
      <c r="AQ217" s="35"/>
      <c r="AR217" s="35"/>
      <c r="AS217" s="101"/>
      <c r="AT217" s="35"/>
      <c r="AU217" s="35"/>
      <c r="AV217" s="35"/>
      <c r="AW217" s="35"/>
      <c r="AX217" s="35"/>
      <c r="AY217" s="101"/>
      <c r="AZ217" s="111"/>
      <c r="BA217" s="35"/>
      <c r="BB217" s="35"/>
      <c r="BC217" s="35"/>
      <c r="BD217" s="35"/>
      <c r="BE217" s="35"/>
      <c r="BF217" s="35"/>
      <c r="BG217" s="243"/>
      <c r="BH217" s="243"/>
      <c r="BI217" s="35"/>
      <c r="BJ217" s="35"/>
      <c r="BK217" s="35"/>
      <c r="BL217" s="35"/>
      <c r="BM217" s="35"/>
    </row>
    <row r="218" ht="24.75" customHeight="1">
      <c r="A218" s="35"/>
      <c r="B218" s="21">
        <v>209.0</v>
      </c>
      <c r="C218" s="35"/>
      <c r="D218" s="35"/>
      <c r="E218" s="101"/>
      <c r="F218" s="111"/>
      <c r="G218" s="35"/>
      <c r="H218" s="35"/>
      <c r="I218" s="83">
        <v>200.0</v>
      </c>
      <c r="J218" s="100" t="s">
        <v>5311</v>
      </c>
      <c r="K218" s="83">
        <v>200.0</v>
      </c>
      <c r="L218" s="522" t="s">
        <v>5284</v>
      </c>
      <c r="M218" s="35"/>
      <c r="N218" s="35"/>
      <c r="O218" s="35"/>
      <c r="P218" s="35"/>
      <c r="Q218" s="101"/>
      <c r="R218" s="111"/>
      <c r="S218" s="243"/>
      <c r="T218" s="536"/>
      <c r="U218" s="35"/>
      <c r="V218" s="35"/>
      <c r="W218" s="35"/>
      <c r="X218" s="35"/>
      <c r="Y218" s="35"/>
      <c r="Z218" s="35"/>
      <c r="AA218" s="35"/>
      <c r="AB218" s="35"/>
      <c r="AC218" s="83">
        <v>200.0</v>
      </c>
      <c r="AD218" s="100" t="s">
        <v>5254</v>
      </c>
      <c r="AE218" s="35"/>
      <c r="AG218" s="35"/>
      <c r="AH218" s="35"/>
      <c r="AI218" s="35"/>
      <c r="AJ218" s="35"/>
      <c r="AK218" s="35"/>
      <c r="AL218" s="35"/>
      <c r="AM218" s="35"/>
      <c r="AN218" s="35"/>
      <c r="AO218" s="35"/>
      <c r="AP218" s="35"/>
      <c r="AQ218" s="35"/>
      <c r="AR218" s="35"/>
      <c r="AS218" s="101"/>
      <c r="AT218" s="35"/>
      <c r="AU218" s="35"/>
      <c r="AV218" s="35"/>
      <c r="AW218" s="35"/>
      <c r="AX218" s="35"/>
      <c r="AY218" s="101"/>
      <c r="AZ218" s="111"/>
      <c r="BA218" s="35"/>
      <c r="BB218" s="35"/>
      <c r="BC218" s="35"/>
      <c r="BD218" s="35"/>
      <c r="BE218" s="35"/>
      <c r="BF218" s="35"/>
      <c r="BG218" s="243"/>
      <c r="BH218" s="243"/>
      <c r="BI218" s="35"/>
      <c r="BJ218" s="35"/>
      <c r="BK218" s="35"/>
      <c r="BL218" s="35"/>
      <c r="BM218" s="35"/>
    </row>
    <row r="219" ht="24.75" customHeight="1">
      <c r="A219" s="35"/>
      <c r="B219" s="21">
        <v>210.0</v>
      </c>
      <c r="C219" s="35"/>
      <c r="D219" s="35"/>
      <c r="E219" s="101"/>
      <c r="F219" s="111"/>
      <c r="G219" s="35"/>
      <c r="H219" s="35"/>
      <c r="I219" s="83">
        <v>200.0</v>
      </c>
      <c r="J219" s="100" t="s">
        <v>5317</v>
      </c>
      <c r="K219" s="83">
        <v>300.0</v>
      </c>
      <c r="L219" s="522" t="s">
        <v>5291</v>
      </c>
      <c r="M219" s="35"/>
      <c r="N219" s="35"/>
      <c r="O219" s="35"/>
      <c r="P219" s="35"/>
      <c r="Q219" s="101"/>
      <c r="R219" s="111"/>
      <c r="S219" s="243"/>
      <c r="T219" s="536"/>
      <c r="U219" s="35"/>
      <c r="V219" s="35"/>
      <c r="W219" s="35"/>
      <c r="X219" s="35"/>
      <c r="Y219" s="35"/>
      <c r="Z219" s="35"/>
      <c r="AA219" s="35"/>
      <c r="AB219" s="35"/>
      <c r="AC219" s="83">
        <v>400.0</v>
      </c>
      <c r="AD219" s="100" t="s">
        <v>5262</v>
      </c>
      <c r="AE219" s="35"/>
      <c r="AG219" s="35"/>
      <c r="AH219" s="35"/>
      <c r="AI219" s="35"/>
      <c r="AJ219" s="35"/>
      <c r="AK219" s="35"/>
      <c r="AL219" s="35"/>
      <c r="AM219" s="35"/>
      <c r="AN219" s="35"/>
      <c r="AO219" s="35"/>
      <c r="AP219" s="35"/>
      <c r="AQ219" s="35"/>
      <c r="AR219" s="35"/>
      <c r="AS219" s="101"/>
      <c r="AT219" s="35"/>
      <c r="AU219" s="35"/>
      <c r="AV219" s="35"/>
      <c r="AW219" s="35"/>
      <c r="AX219" s="35"/>
      <c r="AY219" s="101"/>
      <c r="AZ219" s="111"/>
      <c r="BA219" s="35"/>
      <c r="BB219" s="35"/>
      <c r="BC219" s="35"/>
      <c r="BD219" s="35"/>
      <c r="BE219" s="35"/>
      <c r="BF219" s="35"/>
      <c r="BG219" s="243"/>
      <c r="BH219" s="243"/>
      <c r="BI219" s="35"/>
      <c r="BJ219" s="35"/>
      <c r="BK219" s="35"/>
      <c r="BL219" s="35"/>
      <c r="BM219" s="35"/>
    </row>
    <row r="220" ht="24.75" customHeight="1">
      <c r="A220" s="35"/>
      <c r="B220" s="21">
        <v>211.0</v>
      </c>
      <c r="C220" s="35"/>
      <c r="D220" s="35"/>
      <c r="E220" s="101"/>
      <c r="F220" s="111"/>
      <c r="G220" s="35"/>
      <c r="H220" s="35"/>
      <c r="I220" s="83">
        <v>100.0</v>
      </c>
      <c r="J220" s="100" t="s">
        <v>5324</v>
      </c>
      <c r="K220" s="83">
        <v>300.0</v>
      </c>
      <c r="L220" s="522" t="s">
        <v>5299</v>
      </c>
      <c r="M220" s="35"/>
      <c r="N220" s="35"/>
      <c r="O220" s="35"/>
      <c r="P220" s="35"/>
      <c r="Q220" s="101"/>
      <c r="R220" s="111"/>
      <c r="S220" s="243"/>
      <c r="T220" s="536"/>
      <c r="U220" s="35"/>
      <c r="V220" s="35"/>
      <c r="W220" s="35"/>
      <c r="X220" s="35"/>
      <c r="Y220" s="35"/>
      <c r="Z220" s="35"/>
      <c r="AA220" s="35"/>
      <c r="AB220" s="35"/>
      <c r="AC220" s="83">
        <v>400.0</v>
      </c>
      <c r="AD220" s="100" t="s">
        <v>5270</v>
      </c>
      <c r="AE220" s="35"/>
      <c r="AG220" s="35"/>
      <c r="AH220" s="35"/>
      <c r="AI220" s="35"/>
      <c r="AJ220" s="35"/>
      <c r="AK220" s="35"/>
      <c r="AL220" s="35"/>
      <c r="AM220" s="35"/>
      <c r="AN220" s="35"/>
      <c r="AO220" s="35"/>
      <c r="AP220" s="35"/>
      <c r="AQ220" s="35"/>
      <c r="AR220" s="35"/>
      <c r="AS220" s="101"/>
      <c r="AT220" s="35"/>
      <c r="AU220" s="35"/>
      <c r="AV220" s="35"/>
      <c r="AW220" s="35"/>
      <c r="AX220" s="35"/>
      <c r="AY220" s="101"/>
      <c r="AZ220" s="111"/>
      <c r="BA220" s="35"/>
      <c r="BB220" s="35"/>
      <c r="BC220" s="35"/>
      <c r="BD220" s="35"/>
      <c r="BE220" s="35"/>
      <c r="BF220" s="35"/>
      <c r="BG220" s="243"/>
      <c r="BH220" s="243"/>
      <c r="BI220" s="35"/>
      <c r="BJ220" s="35"/>
      <c r="BK220" s="35"/>
      <c r="BL220" s="35"/>
      <c r="BM220" s="35"/>
    </row>
    <row r="221" ht="24.75" customHeight="1">
      <c r="A221" s="35"/>
      <c r="B221" s="21">
        <v>212.0</v>
      </c>
      <c r="C221" s="35"/>
      <c r="D221" s="35"/>
      <c r="E221" s="101"/>
      <c r="F221" s="111"/>
      <c r="G221" s="35"/>
      <c r="H221" s="35"/>
      <c r="I221" s="83">
        <v>200.0</v>
      </c>
      <c r="J221" s="100" t="s">
        <v>5331</v>
      </c>
      <c r="K221" s="83">
        <v>200.0</v>
      </c>
      <c r="L221" s="522" t="s">
        <v>5305</v>
      </c>
      <c r="M221" s="35"/>
      <c r="N221" s="35"/>
      <c r="O221" s="35"/>
      <c r="P221" s="35"/>
      <c r="Q221" s="101"/>
      <c r="R221" s="111"/>
      <c r="S221" s="243"/>
      <c r="T221" s="536"/>
      <c r="U221" s="35"/>
      <c r="V221" s="35"/>
      <c r="W221" s="35"/>
      <c r="X221" s="35"/>
      <c r="Y221" s="35"/>
      <c r="Z221" s="35"/>
      <c r="AA221" s="35"/>
      <c r="AB221" s="35"/>
      <c r="AC221" s="83">
        <v>400.0</v>
      </c>
      <c r="AD221" s="100" t="s">
        <v>5278</v>
      </c>
      <c r="AE221" s="35"/>
      <c r="AG221" s="35"/>
      <c r="AH221" s="35"/>
      <c r="AI221" s="35"/>
      <c r="AJ221" s="35"/>
      <c r="AK221" s="35"/>
      <c r="AL221" s="35"/>
      <c r="AM221" s="35"/>
      <c r="AN221" s="35"/>
      <c r="AO221" s="35"/>
      <c r="AP221" s="35"/>
      <c r="AQ221" s="35"/>
      <c r="AR221" s="35"/>
      <c r="AS221" s="101"/>
      <c r="AT221" s="35"/>
      <c r="AU221" s="35"/>
      <c r="AV221" s="35"/>
      <c r="AW221" s="35"/>
      <c r="AX221" s="35"/>
      <c r="AY221" s="101"/>
      <c r="AZ221" s="111"/>
      <c r="BA221" s="35"/>
      <c r="BB221" s="35"/>
      <c r="BC221" s="35"/>
      <c r="BD221" s="35"/>
      <c r="BE221" s="35"/>
      <c r="BF221" s="35"/>
      <c r="BG221" s="243"/>
      <c r="BH221" s="243"/>
      <c r="BI221" s="35"/>
      <c r="BJ221" s="35"/>
      <c r="BK221" s="35"/>
      <c r="BL221" s="35"/>
      <c r="BM221" s="35"/>
    </row>
    <row r="222" ht="24.75" customHeight="1">
      <c r="A222" s="35"/>
      <c r="B222" s="21">
        <v>213.0</v>
      </c>
      <c r="C222" s="35"/>
      <c r="D222" s="35"/>
      <c r="E222" s="101"/>
      <c r="F222" s="111"/>
      <c r="G222" s="35"/>
      <c r="H222" s="35"/>
      <c r="I222" s="83">
        <v>200.0</v>
      </c>
      <c r="J222" s="100" t="s">
        <v>5337</v>
      </c>
      <c r="K222" s="83">
        <v>200.0</v>
      </c>
      <c r="L222" s="522" t="s">
        <v>5312</v>
      </c>
      <c r="M222" s="35"/>
      <c r="N222" s="35"/>
      <c r="O222" s="35"/>
      <c r="P222" s="35"/>
      <c r="Q222" s="101"/>
      <c r="R222" s="111"/>
      <c r="S222" s="243"/>
      <c r="T222" s="536"/>
      <c r="U222" s="35"/>
      <c r="V222" s="35"/>
      <c r="W222" s="35"/>
      <c r="X222" s="35"/>
      <c r="Y222" s="35"/>
      <c r="Z222" s="35"/>
      <c r="AA222" s="35"/>
      <c r="AB222" s="35"/>
      <c r="AC222" s="83">
        <v>200.0</v>
      </c>
      <c r="AD222" s="100" t="s">
        <v>5286</v>
      </c>
      <c r="AE222" s="35"/>
      <c r="AG222" s="35"/>
      <c r="AH222" s="35"/>
      <c r="AI222" s="35"/>
      <c r="AJ222" s="35"/>
      <c r="AK222" s="35"/>
      <c r="AL222" s="35"/>
      <c r="AM222" s="35"/>
      <c r="AN222" s="35"/>
      <c r="AO222" s="35"/>
      <c r="AP222" s="35"/>
      <c r="AQ222" s="35"/>
      <c r="AR222" s="35"/>
      <c r="AS222" s="101"/>
      <c r="AT222" s="35"/>
      <c r="AU222" s="35"/>
      <c r="AV222" s="35"/>
      <c r="AW222" s="35"/>
      <c r="AX222" s="35"/>
      <c r="AY222" s="101"/>
      <c r="AZ222" s="111"/>
      <c r="BA222" s="35"/>
      <c r="BB222" s="35"/>
      <c r="BC222" s="35"/>
      <c r="BD222" s="35"/>
      <c r="BE222" s="35"/>
      <c r="BF222" s="35"/>
      <c r="BG222" s="243"/>
      <c r="BH222" s="243"/>
      <c r="BI222" s="35"/>
      <c r="BJ222" s="35"/>
      <c r="BK222" s="35"/>
      <c r="BL222" s="35"/>
      <c r="BM222" s="35"/>
    </row>
    <row r="223" ht="24.75" customHeight="1">
      <c r="A223" s="35"/>
      <c r="B223" s="21">
        <v>214.0</v>
      </c>
      <c r="C223" s="35"/>
      <c r="D223" s="35"/>
      <c r="E223" s="101"/>
      <c r="F223" s="111"/>
      <c r="G223" s="35"/>
      <c r="H223" s="35"/>
      <c r="I223" s="83">
        <v>600.0</v>
      </c>
      <c r="J223" s="100" t="s">
        <v>2609</v>
      </c>
      <c r="K223" s="83">
        <v>200.0</v>
      </c>
      <c r="L223" s="522" t="s">
        <v>5318</v>
      </c>
      <c r="M223" s="35"/>
      <c r="N223" s="35"/>
      <c r="O223" s="35"/>
      <c r="P223" s="35"/>
      <c r="Q223" s="101"/>
      <c r="R223" s="111"/>
      <c r="S223" s="243"/>
      <c r="T223" s="536"/>
      <c r="U223" s="35"/>
      <c r="V223" s="35"/>
      <c r="W223" s="35"/>
      <c r="X223" s="35"/>
      <c r="Y223" s="35"/>
      <c r="Z223" s="35"/>
      <c r="AA223" s="35"/>
      <c r="AB223" s="35"/>
      <c r="AC223" s="83">
        <v>500.0</v>
      </c>
      <c r="AD223" s="100" t="s">
        <v>5301</v>
      </c>
      <c r="AE223" s="35"/>
      <c r="AG223" s="35"/>
      <c r="AH223" s="35"/>
      <c r="AI223" s="35"/>
      <c r="AJ223" s="35"/>
      <c r="AK223" s="35"/>
      <c r="AL223" s="35"/>
      <c r="AM223" s="35"/>
      <c r="AN223" s="35"/>
      <c r="AO223" s="35"/>
      <c r="AP223" s="35"/>
      <c r="AQ223" s="35"/>
      <c r="AR223" s="35"/>
      <c r="AS223" s="101"/>
      <c r="AT223" s="35"/>
      <c r="AU223" s="35"/>
      <c r="AV223" s="35"/>
      <c r="AW223" s="35"/>
      <c r="AX223" s="35"/>
      <c r="AY223" s="101"/>
      <c r="AZ223" s="111"/>
      <c r="BA223" s="35"/>
      <c r="BB223" s="35"/>
      <c r="BC223" s="35"/>
      <c r="BD223" s="35"/>
      <c r="BE223" s="35"/>
      <c r="BF223" s="35"/>
      <c r="BG223" s="243"/>
      <c r="BH223" s="243"/>
      <c r="BI223" s="35"/>
      <c r="BJ223" s="35"/>
      <c r="BK223" s="35"/>
      <c r="BL223" s="35"/>
      <c r="BM223" s="35"/>
    </row>
    <row r="224" ht="24.75" customHeight="1">
      <c r="A224" s="35"/>
      <c r="B224" s="21">
        <v>215.0</v>
      </c>
      <c r="C224" s="35"/>
      <c r="D224" s="35"/>
      <c r="E224" s="101"/>
      <c r="F224" s="111"/>
      <c r="G224" s="35"/>
      <c r="H224" s="35"/>
      <c r="I224" s="83">
        <v>300.0</v>
      </c>
      <c r="J224" s="100" t="s">
        <v>5349</v>
      </c>
      <c r="K224" s="83">
        <v>200.0</v>
      </c>
      <c r="L224" s="522" t="s">
        <v>5325</v>
      </c>
      <c r="M224" s="35"/>
      <c r="N224" s="35"/>
      <c r="O224" s="35"/>
      <c r="P224" s="35"/>
      <c r="Q224" s="101"/>
      <c r="R224" s="111"/>
      <c r="S224" s="243"/>
      <c r="T224" s="536"/>
      <c r="U224" s="35"/>
      <c r="V224" s="35"/>
      <c r="W224" s="35"/>
      <c r="X224" s="35"/>
      <c r="Y224" s="35"/>
      <c r="Z224" s="35"/>
      <c r="AA224" s="35"/>
      <c r="AB224" s="35"/>
      <c r="AC224" s="83">
        <v>500.0</v>
      </c>
      <c r="AD224" s="100" t="s">
        <v>5307</v>
      </c>
      <c r="AE224" s="35"/>
      <c r="AF224" s="35"/>
      <c r="AG224" s="35"/>
      <c r="AH224" s="35"/>
      <c r="AI224" s="35"/>
      <c r="AJ224" s="35"/>
      <c r="AK224" s="35"/>
      <c r="AL224" s="35"/>
      <c r="AM224" s="35"/>
      <c r="AN224" s="35"/>
      <c r="AO224" s="35"/>
      <c r="AP224" s="35"/>
      <c r="AQ224" s="35"/>
      <c r="AR224" s="35"/>
      <c r="AS224" s="101"/>
      <c r="AT224" s="35"/>
      <c r="AU224" s="35"/>
      <c r="AV224" s="35"/>
      <c r="AW224" s="35"/>
      <c r="AX224" s="35"/>
      <c r="AY224" s="101"/>
      <c r="AZ224" s="111"/>
      <c r="BA224" s="35"/>
      <c r="BB224" s="35"/>
      <c r="BC224" s="35"/>
      <c r="BD224" s="35"/>
      <c r="BE224" s="35"/>
      <c r="BF224" s="35"/>
      <c r="BG224" s="243"/>
      <c r="BH224" s="243"/>
      <c r="BI224" s="35"/>
      <c r="BJ224" s="35"/>
      <c r="BK224" s="35"/>
      <c r="BL224" s="35"/>
      <c r="BM224" s="35"/>
    </row>
    <row r="225" ht="24.75" customHeight="1">
      <c r="A225" s="35"/>
      <c r="B225" s="21">
        <v>216.0</v>
      </c>
      <c r="C225" s="35"/>
      <c r="D225" s="35"/>
      <c r="E225" s="101"/>
      <c r="F225" s="111"/>
      <c r="G225" s="35"/>
      <c r="H225" s="35"/>
      <c r="I225" s="83">
        <v>200.0</v>
      </c>
      <c r="J225" s="100" t="s">
        <v>5356</v>
      </c>
      <c r="K225" s="83">
        <v>200.0</v>
      </c>
      <c r="L225" s="522" t="s">
        <v>5332</v>
      </c>
      <c r="M225" s="35"/>
      <c r="N225" s="35"/>
      <c r="O225" s="35"/>
      <c r="P225" s="35"/>
      <c r="Q225" s="101"/>
      <c r="R225" s="111"/>
      <c r="S225" s="243"/>
      <c r="T225" s="536"/>
      <c r="U225" s="35"/>
      <c r="V225" s="35"/>
      <c r="W225" s="35"/>
      <c r="X225" s="35"/>
      <c r="Y225" s="35"/>
      <c r="Z225" s="35"/>
      <c r="AA225" s="35"/>
      <c r="AB225" s="35"/>
      <c r="AC225" s="83">
        <v>400.0</v>
      </c>
      <c r="AD225" s="100" t="s">
        <v>5314</v>
      </c>
      <c r="AE225" s="35"/>
      <c r="AF225" s="35"/>
      <c r="AG225" s="35"/>
      <c r="AH225" s="35"/>
      <c r="AI225" s="35"/>
      <c r="AJ225" s="35"/>
      <c r="AK225" s="35"/>
      <c r="AL225" s="35"/>
      <c r="AM225" s="35"/>
      <c r="AN225" s="35"/>
      <c r="AO225" s="35"/>
      <c r="AP225" s="35"/>
      <c r="AQ225" s="35"/>
      <c r="AR225" s="35"/>
      <c r="AS225" s="101"/>
      <c r="AT225" s="35"/>
      <c r="AU225" s="35"/>
      <c r="AV225" s="35"/>
      <c r="AW225" s="35"/>
      <c r="AX225" s="35"/>
      <c r="AY225" s="101"/>
      <c r="AZ225" s="111"/>
      <c r="BA225" s="35"/>
      <c r="BB225" s="35"/>
      <c r="BC225" s="35"/>
      <c r="BD225" s="35"/>
      <c r="BE225" s="35"/>
      <c r="BF225" s="35"/>
      <c r="BG225" s="243"/>
      <c r="BH225" s="243"/>
      <c r="BI225" s="35"/>
      <c r="BJ225" s="35"/>
      <c r="BK225" s="35"/>
      <c r="BL225" s="35"/>
      <c r="BM225" s="35"/>
    </row>
    <row r="226" ht="24.75" customHeight="1">
      <c r="A226" s="35"/>
      <c r="B226" s="21">
        <v>217.0</v>
      </c>
      <c r="C226" s="35"/>
      <c r="D226" s="35"/>
      <c r="E226" s="101"/>
      <c r="F226" s="111"/>
      <c r="G226" s="35"/>
      <c r="H226" s="35"/>
      <c r="I226" s="83">
        <v>300.0</v>
      </c>
      <c r="J226" s="118" t="s">
        <v>5363</v>
      </c>
      <c r="K226" s="83">
        <v>200.0</v>
      </c>
      <c r="L226" s="522" t="s">
        <v>5338</v>
      </c>
      <c r="M226" s="35"/>
      <c r="N226" s="35"/>
      <c r="O226" s="35"/>
      <c r="P226" s="35"/>
      <c r="Q226" s="101"/>
      <c r="R226" s="111"/>
      <c r="S226" s="243"/>
      <c r="T226" s="536"/>
      <c r="U226" s="35"/>
      <c r="V226" s="35"/>
      <c r="W226" s="35"/>
      <c r="X226" s="35"/>
      <c r="Y226" s="35"/>
      <c r="Z226" s="35"/>
      <c r="AA226" s="35"/>
      <c r="AB226" s="35"/>
      <c r="AC226" s="83">
        <v>500.0</v>
      </c>
      <c r="AD226" s="100" t="s">
        <v>5320</v>
      </c>
      <c r="AE226" s="35"/>
      <c r="AF226" s="35"/>
      <c r="AG226" s="35"/>
      <c r="AH226" s="35"/>
      <c r="AI226" s="35"/>
      <c r="AJ226" s="35"/>
      <c r="AK226" s="35"/>
      <c r="AL226" s="35"/>
      <c r="AM226" s="35"/>
      <c r="AN226" s="35"/>
      <c r="AO226" s="35"/>
      <c r="AP226" s="35"/>
      <c r="AQ226" s="35"/>
      <c r="AR226" s="35"/>
      <c r="AS226" s="101"/>
      <c r="AT226" s="35"/>
      <c r="AU226" s="35"/>
      <c r="AV226" s="35"/>
      <c r="AW226" s="35"/>
      <c r="AX226" s="35"/>
      <c r="AY226" s="101"/>
      <c r="AZ226" s="111"/>
      <c r="BA226" s="35"/>
      <c r="BB226" s="35"/>
      <c r="BC226" s="35"/>
      <c r="BD226" s="35"/>
      <c r="BE226" s="35"/>
      <c r="BF226" s="35"/>
      <c r="BG226" s="243"/>
      <c r="BH226" s="243"/>
      <c r="BI226" s="35"/>
      <c r="BJ226" s="35"/>
      <c r="BK226" s="35"/>
      <c r="BL226" s="35"/>
      <c r="BM226" s="35"/>
    </row>
    <row r="227" ht="24.75" customHeight="1">
      <c r="A227" s="35"/>
      <c r="B227" s="21">
        <v>218.0</v>
      </c>
      <c r="C227" s="35"/>
      <c r="D227" s="35"/>
      <c r="E227" s="101"/>
      <c r="F227" s="111"/>
      <c r="G227" s="35"/>
      <c r="H227" s="35"/>
      <c r="I227" s="83">
        <v>500.0</v>
      </c>
      <c r="J227" s="100" t="s">
        <v>4836</v>
      </c>
      <c r="K227" s="83">
        <v>200.0</v>
      </c>
      <c r="L227" s="522" t="s">
        <v>5343</v>
      </c>
      <c r="M227" s="35"/>
      <c r="N227" s="35"/>
      <c r="O227" s="35"/>
      <c r="P227" s="35"/>
      <c r="Q227" s="101"/>
      <c r="R227" s="111"/>
      <c r="S227" s="243"/>
      <c r="T227" s="536"/>
      <c r="U227" s="35"/>
      <c r="V227" s="35"/>
      <c r="W227" s="35"/>
      <c r="X227" s="35"/>
      <c r="Y227" s="35"/>
      <c r="Z227" s="35"/>
      <c r="AA227" s="35"/>
      <c r="AB227" s="35"/>
      <c r="AC227" s="83">
        <v>200.0</v>
      </c>
      <c r="AD227" s="100" t="s">
        <v>5334</v>
      </c>
      <c r="AE227" s="35"/>
      <c r="AF227" s="35"/>
      <c r="AG227" s="35"/>
      <c r="AH227" s="35"/>
      <c r="AI227" s="35"/>
      <c r="AJ227" s="35"/>
      <c r="AK227" s="35"/>
      <c r="AL227" s="35"/>
      <c r="AM227" s="35"/>
      <c r="AN227" s="35"/>
      <c r="AO227" s="35"/>
      <c r="AP227" s="35"/>
      <c r="AQ227" s="35"/>
      <c r="AR227" s="35"/>
      <c r="AS227" s="101"/>
      <c r="AT227" s="35"/>
      <c r="AU227" s="35"/>
      <c r="AV227" s="35"/>
      <c r="AW227" s="35"/>
      <c r="AX227" s="35"/>
      <c r="AY227" s="101"/>
      <c r="AZ227" s="111"/>
      <c r="BA227" s="35"/>
      <c r="BB227" s="35"/>
      <c r="BC227" s="35"/>
      <c r="BD227" s="35"/>
      <c r="BE227" s="35"/>
      <c r="BF227" s="35"/>
      <c r="BG227" s="243"/>
      <c r="BH227" s="243"/>
      <c r="BI227" s="35"/>
      <c r="BJ227" s="35"/>
      <c r="BK227" s="35"/>
      <c r="BL227" s="35"/>
      <c r="BM227" s="35"/>
    </row>
    <row r="228" ht="24.75" customHeight="1">
      <c r="A228" s="35"/>
      <c r="B228" s="21">
        <v>219.0</v>
      </c>
      <c r="C228" s="35"/>
      <c r="D228" s="35"/>
      <c r="E228" s="101"/>
      <c r="F228" s="111"/>
      <c r="G228" s="35"/>
      <c r="H228" s="35"/>
      <c r="I228" s="83">
        <v>200.0</v>
      </c>
      <c r="J228" s="100" t="s">
        <v>5375</v>
      </c>
      <c r="K228" s="83">
        <v>200.0</v>
      </c>
      <c r="L228" s="522" t="s">
        <v>5350</v>
      </c>
      <c r="M228" s="35"/>
      <c r="N228" s="35"/>
      <c r="O228" s="35"/>
      <c r="P228" s="35"/>
      <c r="Q228" s="101"/>
      <c r="R228" s="111"/>
      <c r="S228" s="243"/>
      <c r="T228" s="536"/>
      <c r="U228" s="35"/>
      <c r="V228" s="35"/>
      <c r="W228" s="35"/>
      <c r="X228" s="35"/>
      <c r="Y228" s="35"/>
      <c r="Z228" s="35"/>
      <c r="AA228" s="35"/>
      <c r="AB228" s="35"/>
      <c r="AC228" s="83">
        <v>100.0</v>
      </c>
      <c r="AD228" s="100" t="s">
        <v>5327</v>
      </c>
      <c r="AE228" s="35"/>
      <c r="AF228" s="35"/>
      <c r="AG228" s="35"/>
      <c r="AH228" s="35"/>
      <c r="AI228" s="35"/>
      <c r="AJ228" s="35"/>
      <c r="AK228" s="35"/>
      <c r="AL228" s="35"/>
      <c r="AM228" s="35"/>
      <c r="AN228" s="35"/>
      <c r="AO228" s="35"/>
      <c r="AP228" s="35"/>
      <c r="AQ228" s="35"/>
      <c r="AR228" s="35"/>
      <c r="AS228" s="101"/>
      <c r="AT228" s="35"/>
      <c r="AU228" s="35"/>
      <c r="AV228" s="35"/>
      <c r="AW228" s="35"/>
      <c r="AX228" s="35"/>
      <c r="AY228" s="101"/>
      <c r="AZ228" s="111"/>
      <c r="BA228" s="35"/>
      <c r="BB228" s="35"/>
      <c r="BC228" s="35"/>
      <c r="BD228" s="35"/>
      <c r="BE228" s="35"/>
      <c r="BF228" s="35"/>
      <c r="BG228" s="243"/>
      <c r="BH228" s="243"/>
      <c r="BI228" s="35"/>
      <c r="BJ228" s="35"/>
      <c r="BK228" s="35"/>
      <c r="BL228" s="35"/>
      <c r="BM228" s="35"/>
    </row>
    <row r="229" ht="24.75" customHeight="1">
      <c r="A229" s="35"/>
      <c r="B229" s="21">
        <v>220.0</v>
      </c>
      <c r="C229" s="35"/>
      <c r="D229" s="35"/>
      <c r="E229" s="101"/>
      <c r="F229" s="111"/>
      <c r="G229" s="35"/>
      <c r="H229" s="35"/>
      <c r="I229" s="83">
        <v>300.0</v>
      </c>
      <c r="J229" s="100" t="s">
        <v>5381</v>
      </c>
      <c r="K229" s="83">
        <v>200.0</v>
      </c>
      <c r="L229" s="522" t="s">
        <v>5357</v>
      </c>
      <c r="M229" s="35"/>
      <c r="N229" s="35"/>
      <c r="O229" s="35"/>
      <c r="P229" s="35"/>
      <c r="Q229" s="101"/>
      <c r="R229" s="111"/>
      <c r="S229" s="243"/>
      <c r="T229" s="536"/>
      <c r="U229" s="35"/>
      <c r="V229" s="35"/>
      <c r="W229" s="35"/>
      <c r="X229" s="35"/>
      <c r="Y229" s="35"/>
      <c r="Z229" s="35"/>
      <c r="AA229" s="35"/>
      <c r="AB229" s="35"/>
      <c r="AC229" s="83">
        <v>100.0</v>
      </c>
      <c r="AD229" s="100" t="s">
        <v>5340</v>
      </c>
      <c r="AE229" s="35"/>
      <c r="AF229" s="35"/>
      <c r="AG229" s="35"/>
      <c r="AH229" s="35"/>
      <c r="AI229" s="35"/>
      <c r="AJ229" s="35"/>
      <c r="AK229" s="35"/>
      <c r="AL229" s="35"/>
      <c r="AM229" s="35"/>
      <c r="AN229" s="35"/>
      <c r="AO229" s="35"/>
      <c r="AP229" s="35"/>
      <c r="AQ229" s="35"/>
      <c r="AR229" s="35"/>
      <c r="AS229" s="101"/>
      <c r="AT229" s="35"/>
      <c r="AU229" s="35"/>
      <c r="AV229" s="35"/>
      <c r="AW229" s="35"/>
      <c r="AX229" s="35"/>
      <c r="AY229" s="101"/>
      <c r="AZ229" s="111"/>
      <c r="BA229" s="35"/>
      <c r="BB229" s="35"/>
      <c r="BC229" s="35"/>
      <c r="BD229" s="35"/>
      <c r="BE229" s="35"/>
      <c r="BF229" s="35"/>
      <c r="BG229" s="243"/>
      <c r="BH229" s="243"/>
      <c r="BI229" s="35"/>
      <c r="BJ229" s="35"/>
      <c r="BK229" s="35"/>
      <c r="BL229" s="35"/>
      <c r="BM229" s="35"/>
    </row>
    <row r="230" ht="24.75" customHeight="1">
      <c r="A230" s="35"/>
      <c r="B230" s="21">
        <v>221.0</v>
      </c>
      <c r="C230" s="35"/>
      <c r="D230" s="35"/>
      <c r="E230" s="101"/>
      <c r="F230" s="111"/>
      <c r="G230" s="35"/>
      <c r="H230" s="35"/>
      <c r="I230" s="83">
        <v>200.0</v>
      </c>
      <c r="J230" s="100" t="s">
        <v>5393</v>
      </c>
      <c r="K230" s="83">
        <v>200.0</v>
      </c>
      <c r="L230" s="522" t="s">
        <v>5364</v>
      </c>
      <c r="M230" s="35"/>
      <c r="N230" s="35"/>
      <c r="O230" s="35"/>
      <c r="P230" s="35"/>
      <c r="Q230" s="101"/>
      <c r="R230" s="111"/>
      <c r="S230" s="243"/>
      <c r="T230" s="536"/>
      <c r="U230" s="35"/>
      <c r="V230" s="35"/>
      <c r="W230" s="35"/>
      <c r="X230" s="35"/>
      <c r="Y230" s="35"/>
      <c r="Z230" s="35"/>
      <c r="AA230" s="35"/>
      <c r="AB230" s="35"/>
      <c r="AC230" s="83">
        <v>200.0</v>
      </c>
      <c r="AD230" s="100" t="s">
        <v>5345</v>
      </c>
      <c r="AE230" s="35"/>
      <c r="AF230" s="35"/>
      <c r="AG230" s="35"/>
      <c r="AH230" s="35"/>
      <c r="AI230" s="35"/>
      <c r="AJ230" s="35"/>
      <c r="AK230" s="35"/>
      <c r="AL230" s="35"/>
      <c r="AM230" s="35"/>
      <c r="AN230" s="35"/>
      <c r="AO230" s="35"/>
      <c r="AP230" s="35"/>
      <c r="AQ230" s="35"/>
      <c r="AR230" s="35"/>
      <c r="AS230" s="101"/>
      <c r="AT230" s="35"/>
      <c r="AU230" s="35"/>
      <c r="AV230" s="35"/>
      <c r="AW230" s="35"/>
      <c r="AX230" s="35"/>
      <c r="AY230" s="101"/>
      <c r="AZ230" s="111"/>
      <c r="BA230" s="35"/>
      <c r="BB230" s="35"/>
      <c r="BC230" s="35"/>
      <c r="BD230" s="35"/>
      <c r="BE230" s="35"/>
      <c r="BF230" s="35"/>
      <c r="BG230" s="243"/>
      <c r="BH230" s="243"/>
      <c r="BI230" s="35"/>
      <c r="BJ230" s="35"/>
      <c r="BK230" s="35"/>
      <c r="BL230" s="35"/>
      <c r="BM230" s="35"/>
    </row>
    <row r="231" ht="24.75" customHeight="1">
      <c r="A231" s="35"/>
      <c r="B231" s="21">
        <v>222.0</v>
      </c>
      <c r="C231" s="35"/>
      <c r="D231" s="35"/>
      <c r="E231" s="101"/>
      <c r="F231" s="111"/>
      <c r="G231" s="35"/>
      <c r="H231" s="35"/>
      <c r="I231" s="83">
        <v>200.0</v>
      </c>
      <c r="J231" s="100" t="s">
        <v>5399</v>
      </c>
      <c r="K231" s="83">
        <v>200.0</v>
      </c>
      <c r="L231" s="522" t="s">
        <v>5369</v>
      </c>
      <c r="M231" s="35"/>
      <c r="N231" s="35"/>
      <c r="O231" s="35"/>
      <c r="P231" s="35"/>
      <c r="Q231" s="101"/>
      <c r="R231" s="111"/>
      <c r="S231" s="243"/>
      <c r="T231" s="536"/>
      <c r="U231" s="35"/>
      <c r="V231" s="35"/>
      <c r="W231" s="35"/>
      <c r="X231" s="35"/>
      <c r="Y231" s="35"/>
      <c r="Z231" s="35"/>
      <c r="AA231" s="35"/>
      <c r="AB231" s="35"/>
      <c r="AC231" s="83">
        <v>200.0</v>
      </c>
      <c r="AD231" s="100" t="s">
        <v>5352</v>
      </c>
      <c r="AE231" s="35"/>
      <c r="AF231" s="35"/>
      <c r="AG231" s="35"/>
      <c r="AH231" s="35"/>
      <c r="AI231" s="35"/>
      <c r="AJ231" s="35"/>
      <c r="AK231" s="35"/>
      <c r="AL231" s="35"/>
      <c r="AM231" s="35"/>
      <c r="AN231" s="35"/>
      <c r="AO231" s="35"/>
      <c r="AP231" s="35"/>
      <c r="AQ231" s="35"/>
      <c r="AR231" s="35"/>
      <c r="AS231" s="101"/>
      <c r="AT231" s="35"/>
      <c r="AU231" s="35"/>
      <c r="AV231" s="35"/>
      <c r="AW231" s="35"/>
      <c r="AX231" s="35"/>
      <c r="AY231" s="101"/>
      <c r="AZ231" s="111"/>
      <c r="BA231" s="35"/>
      <c r="BB231" s="35"/>
      <c r="BC231" s="35"/>
      <c r="BD231" s="35"/>
      <c r="BE231" s="35"/>
      <c r="BF231" s="35"/>
      <c r="BG231" s="243"/>
      <c r="BH231" s="243"/>
      <c r="BI231" s="35"/>
      <c r="BJ231" s="35"/>
      <c r="BK231" s="35"/>
      <c r="BL231" s="35"/>
      <c r="BM231" s="35"/>
    </row>
    <row r="232" ht="24.75" customHeight="1">
      <c r="A232" s="35"/>
      <c r="B232" s="21">
        <v>223.0</v>
      </c>
      <c r="C232" s="35"/>
      <c r="D232" s="35"/>
      <c r="E232" s="101"/>
      <c r="F232" s="111"/>
      <c r="G232" s="35"/>
      <c r="H232" s="35"/>
      <c r="I232" s="83">
        <v>200.0</v>
      </c>
      <c r="J232" s="100" t="s">
        <v>5404</v>
      </c>
      <c r="K232" s="83">
        <v>200.0</v>
      </c>
      <c r="L232" s="522" t="s">
        <v>5376</v>
      </c>
      <c r="M232" s="35"/>
      <c r="N232" s="35"/>
      <c r="O232" s="35"/>
      <c r="P232" s="35"/>
      <c r="Q232" s="101"/>
      <c r="R232" s="111"/>
      <c r="S232" s="243"/>
      <c r="T232" s="536"/>
      <c r="U232" s="35"/>
      <c r="V232" s="35"/>
      <c r="W232" s="35"/>
      <c r="X232" s="35"/>
      <c r="Y232" s="35"/>
      <c r="Z232" s="35"/>
      <c r="AA232" s="35"/>
      <c r="AB232" s="35"/>
      <c r="AC232" s="83">
        <v>300.0</v>
      </c>
      <c r="AD232" s="100" t="s">
        <v>5360</v>
      </c>
      <c r="AE232" s="35"/>
      <c r="AF232" s="35"/>
      <c r="AG232" s="35"/>
      <c r="AH232" s="35"/>
      <c r="AI232" s="35"/>
      <c r="AJ232" s="35"/>
      <c r="AK232" s="35"/>
      <c r="AL232" s="35"/>
      <c r="AM232" s="35"/>
      <c r="AN232" s="35"/>
      <c r="AO232" s="35"/>
      <c r="AP232" s="35"/>
      <c r="AQ232" s="35"/>
      <c r="AR232" s="35"/>
      <c r="AS232" s="101"/>
      <c r="AT232" s="35"/>
      <c r="AU232" s="35"/>
      <c r="AV232" s="35"/>
      <c r="AW232" s="35"/>
      <c r="AX232" s="35"/>
      <c r="AY232" s="101"/>
      <c r="AZ232" s="111"/>
      <c r="BA232" s="35"/>
      <c r="BB232" s="35"/>
      <c r="BC232" s="35"/>
      <c r="BD232" s="35"/>
      <c r="BE232" s="35"/>
      <c r="BF232" s="35"/>
      <c r="BG232" s="243"/>
      <c r="BH232" s="243"/>
      <c r="BI232" s="35"/>
      <c r="BJ232" s="35"/>
      <c r="BK232" s="35"/>
      <c r="BL232" s="35"/>
      <c r="BM232" s="35"/>
    </row>
    <row r="233" ht="24.75" customHeight="1">
      <c r="A233" s="35"/>
      <c r="B233" s="21">
        <v>224.0</v>
      </c>
      <c r="C233" s="35"/>
      <c r="D233" s="35"/>
      <c r="E233" s="101"/>
      <c r="F233" s="111"/>
      <c r="G233" s="35"/>
      <c r="H233" s="35"/>
      <c r="I233" s="83">
        <v>100.0</v>
      </c>
      <c r="J233" s="100" t="s">
        <v>5410</v>
      </c>
      <c r="K233" s="83">
        <v>300.0</v>
      </c>
      <c r="L233" s="522" t="s">
        <v>5382</v>
      </c>
      <c r="M233" s="35"/>
      <c r="N233" s="35"/>
      <c r="O233" s="35"/>
      <c r="P233" s="35"/>
      <c r="Q233" s="101"/>
      <c r="R233" s="111"/>
      <c r="S233" s="243"/>
      <c r="T233" s="536"/>
      <c r="U233" s="35"/>
      <c r="V233" s="35"/>
      <c r="W233" s="35"/>
      <c r="X233" s="35"/>
      <c r="Y233" s="35"/>
      <c r="Z233" s="35"/>
      <c r="AA233" s="35"/>
      <c r="AB233" s="35"/>
      <c r="AC233" s="83">
        <v>500.0</v>
      </c>
      <c r="AD233" s="100" t="s">
        <v>5366</v>
      </c>
      <c r="AE233" s="35"/>
      <c r="AF233" s="35"/>
      <c r="AG233" s="35"/>
      <c r="AH233" s="35"/>
      <c r="AI233" s="35"/>
      <c r="AJ233" s="35"/>
      <c r="AK233" s="35"/>
      <c r="AL233" s="35"/>
      <c r="AM233" s="35"/>
      <c r="AN233" s="35"/>
      <c r="AO233" s="35"/>
      <c r="AP233" s="35"/>
      <c r="AQ233" s="35"/>
      <c r="AR233" s="35"/>
      <c r="AS233" s="101"/>
      <c r="AT233" s="35"/>
      <c r="AU233" s="35"/>
      <c r="AV233" s="35"/>
      <c r="AW233" s="35"/>
      <c r="AX233" s="35"/>
      <c r="AY233" s="101"/>
      <c r="AZ233" s="111"/>
      <c r="BA233" s="35"/>
      <c r="BB233" s="35"/>
      <c r="BC233" s="35"/>
      <c r="BD233" s="35"/>
      <c r="BE233" s="35"/>
      <c r="BF233" s="35"/>
      <c r="BG233" s="243"/>
      <c r="BH233" s="243"/>
      <c r="BI233" s="35"/>
      <c r="BJ233" s="35"/>
      <c r="BK233" s="35"/>
      <c r="BL233" s="35"/>
      <c r="BM233" s="35"/>
    </row>
    <row r="234" ht="24.75" customHeight="1">
      <c r="A234" s="35"/>
      <c r="B234" s="21">
        <v>225.0</v>
      </c>
      <c r="C234" s="35"/>
      <c r="D234" s="35"/>
      <c r="E234" s="101"/>
      <c r="F234" s="111"/>
      <c r="G234" s="35"/>
      <c r="H234" s="35"/>
      <c r="I234" s="83">
        <v>200.0</v>
      </c>
      <c r="J234" s="100" t="s">
        <v>5416</v>
      </c>
      <c r="K234" s="83">
        <v>400.0</v>
      </c>
      <c r="L234" s="522" t="s">
        <v>5388</v>
      </c>
      <c r="M234" s="35"/>
      <c r="N234" s="35"/>
      <c r="O234" s="35"/>
      <c r="P234" s="35"/>
      <c r="Q234" s="101"/>
      <c r="R234" s="111"/>
      <c r="S234" s="243"/>
      <c r="T234" s="536"/>
      <c r="U234" s="35"/>
      <c r="V234" s="35"/>
      <c r="W234" s="35"/>
      <c r="X234" s="35"/>
      <c r="Y234" s="35"/>
      <c r="Z234" s="35"/>
      <c r="AA234" s="35"/>
      <c r="AB234" s="35"/>
      <c r="AC234" s="83">
        <v>100.0</v>
      </c>
      <c r="AD234" s="100" t="s">
        <v>5372</v>
      </c>
      <c r="AE234" s="35"/>
      <c r="AF234" s="35"/>
      <c r="AG234" s="35"/>
      <c r="AH234" s="35"/>
      <c r="AI234" s="35"/>
      <c r="AJ234" s="35"/>
      <c r="AK234" s="35"/>
      <c r="AL234" s="35"/>
      <c r="AM234" s="35"/>
      <c r="AN234" s="35"/>
      <c r="AO234" s="35"/>
      <c r="AP234" s="35"/>
      <c r="AQ234" s="35"/>
      <c r="AR234" s="35"/>
      <c r="AS234" s="101"/>
      <c r="AT234" s="35"/>
      <c r="AU234" s="35"/>
      <c r="AV234" s="35"/>
      <c r="AW234" s="35"/>
      <c r="AX234" s="35"/>
      <c r="AY234" s="101"/>
      <c r="AZ234" s="111"/>
      <c r="BA234" s="35"/>
      <c r="BB234" s="35"/>
      <c r="BC234" s="35"/>
      <c r="BD234" s="35"/>
      <c r="BE234" s="35"/>
      <c r="BF234" s="35"/>
      <c r="BG234" s="243"/>
      <c r="BH234" s="243"/>
      <c r="BI234" s="35"/>
      <c r="BJ234" s="35"/>
      <c r="BK234" s="35"/>
      <c r="BL234" s="35"/>
      <c r="BM234" s="35"/>
    </row>
    <row r="235" ht="24.75" customHeight="1">
      <c r="A235" s="35"/>
      <c r="B235" s="21">
        <v>226.0</v>
      </c>
      <c r="C235" s="35"/>
      <c r="D235" s="35"/>
      <c r="E235" s="101"/>
      <c r="F235" s="111"/>
      <c r="G235" s="35"/>
      <c r="H235" s="35"/>
      <c r="I235" s="83">
        <v>800.0</v>
      </c>
      <c r="J235" s="100" t="s">
        <v>5422</v>
      </c>
      <c r="K235" s="83">
        <v>300.0</v>
      </c>
      <c r="L235" s="522" t="s">
        <v>5394</v>
      </c>
      <c r="M235" s="35"/>
      <c r="N235" s="35"/>
      <c r="O235" s="35"/>
      <c r="P235" s="35"/>
      <c r="Q235" s="101"/>
      <c r="R235" s="111"/>
      <c r="S235" s="243"/>
      <c r="T235" s="536"/>
      <c r="U235" s="35"/>
      <c r="V235" s="35"/>
      <c r="W235" s="35"/>
      <c r="X235" s="35"/>
      <c r="Y235" s="35"/>
      <c r="Z235" s="35"/>
      <c r="AA235" s="35"/>
      <c r="AB235" s="35"/>
      <c r="AC235" s="83">
        <v>200.0</v>
      </c>
      <c r="AD235" s="100" t="s">
        <v>5378</v>
      </c>
      <c r="AE235" s="35"/>
      <c r="AF235" s="35"/>
      <c r="AG235" s="35"/>
      <c r="AH235" s="35"/>
      <c r="AI235" s="35"/>
      <c r="AJ235" s="35"/>
      <c r="AK235" s="35"/>
      <c r="AL235" s="35"/>
      <c r="AM235" s="35"/>
      <c r="AN235" s="35"/>
      <c r="AO235" s="35"/>
      <c r="AP235" s="35"/>
      <c r="AQ235" s="35"/>
      <c r="AR235" s="35"/>
      <c r="AS235" s="101"/>
      <c r="AT235" s="35"/>
      <c r="AU235" s="35"/>
      <c r="AV235" s="35"/>
      <c r="AW235" s="35"/>
      <c r="AX235" s="35"/>
      <c r="AY235" s="101"/>
      <c r="AZ235" s="111"/>
      <c r="BA235" s="35"/>
      <c r="BB235" s="35"/>
      <c r="BC235" s="35"/>
      <c r="BD235" s="35"/>
      <c r="BE235" s="35"/>
      <c r="BF235" s="35"/>
      <c r="BG235" s="243"/>
      <c r="BH235" s="243"/>
      <c r="BI235" s="35"/>
      <c r="BJ235" s="35"/>
      <c r="BK235" s="35"/>
      <c r="BL235" s="35"/>
      <c r="BM235" s="35"/>
    </row>
    <row r="236" ht="24.75" customHeight="1">
      <c r="A236" s="35"/>
      <c r="B236" s="21">
        <v>227.0</v>
      </c>
      <c r="C236" s="35"/>
      <c r="D236" s="35"/>
      <c r="E236" s="101"/>
      <c r="F236" s="111"/>
      <c r="G236" s="35"/>
      <c r="H236" s="35"/>
      <c r="I236" s="83">
        <v>200.0</v>
      </c>
      <c r="J236" s="100" t="s">
        <v>5427</v>
      </c>
      <c r="K236" s="83">
        <v>200.0</v>
      </c>
      <c r="L236" s="522" t="s">
        <v>5400</v>
      </c>
      <c r="M236" s="35"/>
      <c r="N236" s="35"/>
      <c r="O236" s="35"/>
      <c r="P236" s="35"/>
      <c r="Q236" s="101"/>
      <c r="R236" s="111"/>
      <c r="S236" s="243"/>
      <c r="T236" s="536"/>
      <c r="U236" s="35"/>
      <c r="V236" s="35"/>
      <c r="W236" s="35"/>
      <c r="X236" s="35"/>
      <c r="Y236" s="35"/>
      <c r="Z236" s="35"/>
      <c r="AA236" s="35"/>
      <c r="AB236" s="35"/>
      <c r="AC236" s="83">
        <v>200.0</v>
      </c>
      <c r="AD236" s="100" t="s">
        <v>5384</v>
      </c>
      <c r="AE236" s="35"/>
      <c r="AF236" s="35"/>
      <c r="AG236" s="35"/>
      <c r="AH236" s="35"/>
      <c r="AI236" s="35"/>
      <c r="AJ236" s="35"/>
      <c r="AK236" s="35"/>
      <c r="AL236" s="35"/>
      <c r="AM236" s="35"/>
      <c r="AN236" s="35"/>
      <c r="AO236" s="35"/>
      <c r="AP236" s="35"/>
      <c r="AQ236" s="35"/>
      <c r="AR236" s="35"/>
      <c r="AS236" s="101"/>
      <c r="AT236" s="35"/>
      <c r="AU236" s="35"/>
      <c r="AV236" s="35"/>
      <c r="AW236" s="35"/>
      <c r="AX236" s="35"/>
      <c r="AY236" s="101"/>
      <c r="AZ236" s="111"/>
      <c r="BA236" s="35"/>
      <c r="BB236" s="35"/>
      <c r="BC236" s="35"/>
      <c r="BD236" s="35"/>
      <c r="BE236" s="35"/>
      <c r="BF236" s="35"/>
      <c r="BG236" s="243"/>
      <c r="BH236" s="243"/>
      <c r="BI236" s="35"/>
      <c r="BJ236" s="35"/>
      <c r="BK236" s="35"/>
      <c r="BL236" s="35"/>
      <c r="BM236" s="35"/>
    </row>
    <row r="237" ht="24.75" customHeight="1">
      <c r="A237" s="35"/>
      <c r="B237" s="21">
        <v>228.0</v>
      </c>
      <c r="C237" s="35"/>
      <c r="D237" s="35"/>
      <c r="E237" s="101"/>
      <c r="F237" s="111"/>
      <c r="G237" s="35"/>
      <c r="H237" s="35"/>
      <c r="I237" s="83">
        <v>100.0</v>
      </c>
      <c r="J237" s="100" t="s">
        <v>5433</v>
      </c>
      <c r="K237" s="83">
        <v>200.0</v>
      </c>
      <c r="L237" s="522" t="s">
        <v>5405</v>
      </c>
      <c r="M237" s="35"/>
      <c r="N237" s="35"/>
      <c r="O237" s="35"/>
      <c r="P237" s="35"/>
      <c r="Q237" s="101"/>
      <c r="R237" s="111"/>
      <c r="S237" s="243"/>
      <c r="T237" s="536"/>
      <c r="U237" s="35"/>
      <c r="V237" s="35"/>
      <c r="W237" s="35"/>
      <c r="X237" s="35"/>
      <c r="Y237" s="35"/>
      <c r="Z237" s="35"/>
      <c r="AA237" s="35"/>
      <c r="AB237" s="35"/>
      <c r="AC237" s="83">
        <v>600.0</v>
      </c>
      <c r="AD237" s="100" t="s">
        <v>5390</v>
      </c>
      <c r="AE237" s="35"/>
      <c r="AF237" s="35"/>
      <c r="AG237" s="35"/>
      <c r="AH237" s="35"/>
      <c r="AI237" s="35"/>
      <c r="AJ237" s="35"/>
      <c r="AK237" s="35"/>
      <c r="AL237" s="35"/>
      <c r="AM237" s="35"/>
      <c r="AN237" s="35"/>
      <c r="AO237" s="35"/>
      <c r="AP237" s="35"/>
      <c r="AQ237" s="35"/>
      <c r="AR237" s="35"/>
      <c r="AS237" s="101"/>
      <c r="AT237" s="35"/>
      <c r="AU237" s="35"/>
      <c r="AV237" s="35"/>
      <c r="AW237" s="35"/>
      <c r="AX237" s="35"/>
      <c r="AY237" s="101"/>
      <c r="AZ237" s="111"/>
      <c r="BA237" s="35"/>
      <c r="BB237" s="35"/>
      <c r="BC237" s="35"/>
      <c r="BD237" s="35"/>
      <c r="BE237" s="35"/>
      <c r="BF237" s="35"/>
      <c r="BG237" s="243"/>
      <c r="BH237" s="243"/>
      <c r="BI237" s="35"/>
      <c r="BJ237" s="35"/>
      <c r="BK237" s="35"/>
      <c r="BL237" s="35"/>
      <c r="BM237" s="35"/>
    </row>
    <row r="238" ht="24.75" customHeight="1">
      <c r="A238" s="35"/>
      <c r="B238" s="21">
        <v>229.0</v>
      </c>
      <c r="C238" s="35"/>
      <c r="D238" s="35"/>
      <c r="E238" s="101"/>
      <c r="F238" s="111"/>
      <c r="G238" s="35"/>
      <c r="H238" s="35"/>
      <c r="I238" s="83">
        <v>300.0</v>
      </c>
      <c r="J238" s="100" t="s">
        <v>1504</v>
      </c>
      <c r="K238" s="83">
        <v>200.0</v>
      </c>
      <c r="L238" s="522" t="s">
        <v>5411</v>
      </c>
      <c r="M238" s="35"/>
      <c r="N238" s="35"/>
      <c r="O238" s="35"/>
      <c r="P238" s="35"/>
      <c r="Q238" s="101"/>
      <c r="R238" s="111"/>
      <c r="S238" s="243"/>
      <c r="T238" s="536"/>
      <c r="U238" s="35"/>
      <c r="V238" s="35"/>
      <c r="W238" s="35"/>
      <c r="X238" s="35"/>
      <c r="Y238" s="35"/>
      <c r="Z238" s="35"/>
      <c r="AA238" s="35"/>
      <c r="AB238" s="35"/>
      <c r="AC238" s="83">
        <v>400.0</v>
      </c>
      <c r="AD238" s="100" t="s">
        <v>5402</v>
      </c>
      <c r="AE238" s="35"/>
      <c r="AF238" s="35"/>
      <c r="AG238" s="35"/>
      <c r="AH238" s="35"/>
      <c r="AI238" s="35"/>
      <c r="AJ238" s="35"/>
      <c r="AK238" s="35"/>
      <c r="AL238" s="35"/>
      <c r="AM238" s="35"/>
      <c r="AN238" s="35"/>
      <c r="AO238" s="35"/>
      <c r="AP238" s="35"/>
      <c r="AQ238" s="35"/>
      <c r="AR238" s="35"/>
      <c r="AS238" s="101"/>
      <c r="AT238" s="35"/>
      <c r="AU238" s="35"/>
      <c r="AV238" s="35"/>
      <c r="AW238" s="35"/>
      <c r="AX238" s="35"/>
      <c r="AY238" s="101"/>
      <c r="AZ238" s="111"/>
      <c r="BA238" s="35"/>
      <c r="BB238" s="35"/>
      <c r="BC238" s="35"/>
      <c r="BD238" s="35"/>
      <c r="BE238" s="35"/>
      <c r="BF238" s="35"/>
      <c r="BG238" s="243"/>
      <c r="BH238" s="243"/>
      <c r="BI238" s="35"/>
      <c r="BJ238" s="35"/>
      <c r="BK238" s="35"/>
      <c r="BL238" s="35"/>
      <c r="BM238" s="35"/>
    </row>
    <row r="239" ht="24.75" customHeight="1">
      <c r="A239" s="35"/>
      <c r="B239" s="21">
        <v>230.0</v>
      </c>
      <c r="C239" s="35"/>
      <c r="D239" s="35"/>
      <c r="E239" s="101"/>
      <c r="F239" s="111"/>
      <c r="G239" s="35"/>
      <c r="H239" s="35"/>
      <c r="I239" s="83">
        <v>100.0</v>
      </c>
      <c r="J239" s="100" t="s">
        <v>5444</v>
      </c>
      <c r="K239" s="83">
        <v>200.0</v>
      </c>
      <c r="L239" s="522" t="s">
        <v>5417</v>
      </c>
      <c r="M239" s="35"/>
      <c r="N239" s="35"/>
      <c r="O239" s="35"/>
      <c r="P239" s="35"/>
      <c r="Q239" s="101"/>
      <c r="R239" s="111"/>
      <c r="S239" s="243"/>
      <c r="T239" s="536"/>
      <c r="U239" s="35"/>
      <c r="V239" s="35"/>
      <c r="W239" s="35"/>
      <c r="X239" s="35"/>
      <c r="Y239" s="35"/>
      <c r="Z239" s="35"/>
      <c r="AA239" s="35"/>
      <c r="AB239" s="35"/>
      <c r="AC239" s="83">
        <v>400.0</v>
      </c>
      <c r="AD239" s="100" t="s">
        <v>5407</v>
      </c>
      <c r="AE239" s="35"/>
      <c r="AF239" s="35"/>
      <c r="AG239" s="35"/>
      <c r="AH239" s="35"/>
      <c r="AI239" s="35"/>
      <c r="AJ239" s="35"/>
      <c r="AK239" s="35"/>
      <c r="AL239" s="35"/>
      <c r="AM239" s="35"/>
      <c r="AN239" s="35"/>
      <c r="AO239" s="35"/>
      <c r="AP239" s="35"/>
      <c r="AQ239" s="35"/>
      <c r="AR239" s="35"/>
      <c r="AS239" s="101"/>
      <c r="AT239" s="35"/>
      <c r="AU239" s="35"/>
      <c r="AV239" s="35"/>
      <c r="AW239" s="35"/>
      <c r="AX239" s="35"/>
      <c r="AY239" s="101"/>
      <c r="AZ239" s="111"/>
      <c r="BA239" s="35"/>
      <c r="BB239" s="35"/>
      <c r="BC239" s="35"/>
      <c r="BD239" s="35"/>
      <c r="BE239" s="35"/>
      <c r="BF239" s="35"/>
      <c r="BG239" s="243"/>
      <c r="BH239" s="243"/>
      <c r="BI239" s="35"/>
      <c r="BJ239" s="35"/>
      <c r="BK239" s="35"/>
      <c r="BL239" s="35"/>
      <c r="BM239" s="35"/>
    </row>
    <row r="240" ht="24.75" customHeight="1">
      <c r="A240" s="35"/>
      <c r="B240" s="21">
        <v>231.0</v>
      </c>
      <c r="C240" s="35"/>
      <c r="D240" s="35"/>
      <c r="E240" s="101"/>
      <c r="F240" s="111"/>
      <c r="G240" s="35"/>
      <c r="H240" s="35"/>
      <c r="I240" s="83">
        <v>200.0</v>
      </c>
      <c r="J240" s="100" t="s">
        <v>5450</v>
      </c>
      <c r="K240" s="83">
        <v>200.0</v>
      </c>
      <c r="L240" s="522" t="s">
        <v>5423</v>
      </c>
      <c r="M240" s="35"/>
      <c r="N240" s="35"/>
      <c r="O240" s="35"/>
      <c r="P240" s="35"/>
      <c r="Q240" s="101"/>
      <c r="R240" s="111"/>
      <c r="S240" s="243"/>
      <c r="T240" s="536"/>
      <c r="U240" s="35"/>
      <c r="V240" s="35"/>
      <c r="W240" s="35"/>
      <c r="X240" s="35"/>
      <c r="Y240" s="35"/>
      <c r="Z240" s="35"/>
      <c r="AA240" s="35"/>
      <c r="AB240" s="35"/>
      <c r="AC240" s="83">
        <v>200.0</v>
      </c>
      <c r="AD240" s="100" t="s">
        <v>5413</v>
      </c>
      <c r="AE240" s="35"/>
      <c r="AF240" s="35"/>
      <c r="AG240" s="35"/>
      <c r="AH240" s="35"/>
      <c r="AI240" s="35"/>
      <c r="AJ240" s="35"/>
      <c r="AK240" s="35"/>
      <c r="AL240" s="35"/>
      <c r="AM240" s="35"/>
      <c r="AN240" s="35"/>
      <c r="AO240" s="35"/>
      <c r="AP240" s="35"/>
      <c r="AQ240" s="35"/>
      <c r="AR240" s="35"/>
      <c r="AS240" s="101"/>
      <c r="AT240" s="35"/>
      <c r="AU240" s="35"/>
      <c r="AV240" s="35"/>
      <c r="AW240" s="35"/>
      <c r="AX240" s="35"/>
      <c r="AY240" s="101"/>
      <c r="AZ240" s="111"/>
      <c r="BA240" s="35"/>
      <c r="BB240" s="35"/>
      <c r="BC240" s="35"/>
      <c r="BD240" s="35"/>
      <c r="BE240" s="35"/>
      <c r="BF240" s="35"/>
      <c r="BG240" s="243"/>
      <c r="BH240" s="243"/>
      <c r="BI240" s="35"/>
      <c r="BJ240" s="35"/>
      <c r="BK240" s="35"/>
      <c r="BL240" s="35"/>
      <c r="BM240" s="35"/>
    </row>
    <row r="241" ht="24.75" customHeight="1">
      <c r="A241" s="35"/>
      <c r="B241" s="21">
        <v>232.0</v>
      </c>
      <c r="C241" s="35"/>
      <c r="D241" s="35"/>
      <c r="E241" s="101"/>
      <c r="F241" s="111"/>
      <c r="G241" s="35"/>
      <c r="H241" s="35"/>
      <c r="I241" s="83">
        <v>100.0</v>
      </c>
      <c r="J241" s="100" t="s">
        <v>5456</v>
      </c>
      <c r="K241" s="83">
        <v>200.0</v>
      </c>
      <c r="L241" s="522" t="s">
        <v>5428</v>
      </c>
      <c r="M241" s="35"/>
      <c r="N241" s="35"/>
      <c r="O241" s="35"/>
      <c r="P241" s="35"/>
      <c r="Q241" s="101"/>
      <c r="R241" s="111"/>
      <c r="S241" s="243"/>
      <c r="T241" s="536"/>
      <c r="U241" s="35"/>
      <c r="V241" s="35"/>
      <c r="W241" s="35"/>
      <c r="X241" s="35"/>
      <c r="Y241" s="35"/>
      <c r="Z241" s="35"/>
      <c r="AA241" s="35"/>
      <c r="AB241" s="35"/>
      <c r="AC241" s="83">
        <v>200.0</v>
      </c>
      <c r="AD241" s="100" t="s">
        <v>5419</v>
      </c>
      <c r="AE241" s="35"/>
      <c r="AF241" s="35"/>
      <c r="AG241" s="35"/>
      <c r="AH241" s="35"/>
      <c r="AI241" s="35"/>
      <c r="AJ241" s="35"/>
      <c r="AK241" s="35"/>
      <c r="AL241" s="35"/>
      <c r="AM241" s="35"/>
      <c r="AN241" s="35"/>
      <c r="AO241" s="35"/>
      <c r="AP241" s="35"/>
      <c r="AQ241" s="35"/>
      <c r="AR241" s="35"/>
      <c r="AS241" s="101"/>
      <c r="AT241" s="35"/>
      <c r="AU241" s="35"/>
      <c r="AV241" s="35"/>
      <c r="AW241" s="35"/>
      <c r="AX241" s="35"/>
      <c r="AY241" s="101"/>
      <c r="AZ241" s="111"/>
      <c r="BA241" s="35"/>
      <c r="BB241" s="35"/>
      <c r="BC241" s="35"/>
      <c r="BD241" s="35"/>
      <c r="BE241" s="35"/>
      <c r="BF241" s="35"/>
      <c r="BG241" s="243"/>
      <c r="BH241" s="243"/>
      <c r="BI241" s="35"/>
      <c r="BJ241" s="35"/>
      <c r="BK241" s="35"/>
      <c r="BL241" s="35"/>
      <c r="BM241" s="35"/>
    </row>
    <row r="242" ht="24.75" customHeight="1">
      <c r="A242" s="35"/>
      <c r="B242" s="21">
        <v>233.0</v>
      </c>
      <c r="C242" s="35"/>
      <c r="D242" s="35"/>
      <c r="E242" s="101"/>
      <c r="F242" s="111"/>
      <c r="G242" s="35"/>
      <c r="H242" s="35"/>
      <c r="I242" s="83">
        <v>200.0</v>
      </c>
      <c r="J242" s="100" t="s">
        <v>4039</v>
      </c>
      <c r="K242" s="83">
        <v>300.0</v>
      </c>
      <c r="L242" s="522" t="s">
        <v>5434</v>
      </c>
      <c r="M242" s="35"/>
      <c r="N242" s="35"/>
      <c r="O242" s="35"/>
      <c r="P242" s="35"/>
      <c r="Q242" s="101"/>
      <c r="R242" s="111"/>
      <c r="S242" s="243"/>
      <c r="T242" s="536"/>
      <c r="U242" s="35"/>
      <c r="V242" s="35"/>
      <c r="W242" s="35"/>
      <c r="X242" s="35"/>
      <c r="Y242" s="35"/>
      <c r="Z242" s="35"/>
      <c r="AA242" s="35"/>
      <c r="AB242" s="35"/>
      <c r="AC242" s="83">
        <v>200.0</v>
      </c>
      <c r="AD242" s="100" t="s">
        <v>5425</v>
      </c>
      <c r="AE242" s="35"/>
      <c r="AF242" s="35"/>
      <c r="AG242" s="35"/>
      <c r="AH242" s="35"/>
      <c r="AI242" s="35"/>
      <c r="AJ242" s="35"/>
      <c r="AK242" s="35"/>
      <c r="AL242" s="35"/>
      <c r="AM242" s="35"/>
      <c r="AN242" s="35"/>
      <c r="AO242" s="35"/>
      <c r="AP242" s="35"/>
      <c r="AQ242" s="35"/>
      <c r="AR242" s="35"/>
      <c r="AS242" s="101"/>
      <c r="AT242" s="35"/>
      <c r="AU242" s="35"/>
      <c r="AV242" s="35"/>
      <c r="AW242" s="35"/>
      <c r="AX242" s="35"/>
      <c r="AY242" s="101"/>
      <c r="AZ242" s="111"/>
      <c r="BA242" s="35"/>
      <c r="BB242" s="35"/>
      <c r="BC242" s="35"/>
      <c r="BD242" s="35"/>
      <c r="BE242" s="35"/>
      <c r="BF242" s="35"/>
      <c r="BG242" s="243"/>
      <c r="BH242" s="243"/>
      <c r="BI242" s="35"/>
      <c r="BJ242" s="35"/>
      <c r="BK242" s="35"/>
      <c r="BL242" s="35"/>
      <c r="BM242" s="35"/>
    </row>
    <row r="243" ht="24.75" customHeight="1">
      <c r="A243" s="35"/>
      <c r="B243" s="21">
        <v>234.0</v>
      </c>
      <c r="C243" s="35"/>
      <c r="D243" s="35"/>
      <c r="E243" s="101"/>
      <c r="F243" s="111"/>
      <c r="G243" s="35"/>
      <c r="H243" s="35"/>
      <c r="I243" s="83">
        <v>200.0</v>
      </c>
      <c r="J243" s="100" t="s">
        <v>5467</v>
      </c>
      <c r="K243" s="83">
        <v>500.0</v>
      </c>
      <c r="L243" s="522" t="s">
        <v>5439</v>
      </c>
      <c r="M243" s="35"/>
      <c r="N243" s="35"/>
      <c r="O243" s="35"/>
      <c r="P243" s="35"/>
      <c r="Q243" s="101"/>
      <c r="R243" s="111"/>
      <c r="S243" s="243"/>
      <c r="T243" s="536"/>
      <c r="U243" s="35"/>
      <c r="V243" s="35"/>
      <c r="W243" s="35"/>
      <c r="X243" s="35"/>
      <c r="Y243" s="35"/>
      <c r="Z243" s="35"/>
      <c r="AA243" s="35"/>
      <c r="AB243" s="35"/>
      <c r="AC243" s="83">
        <v>300.0</v>
      </c>
      <c r="AD243" s="100" t="s">
        <v>5430</v>
      </c>
      <c r="AE243" s="35"/>
      <c r="AF243" s="35"/>
      <c r="AG243" s="35"/>
      <c r="AH243" s="35"/>
      <c r="AI243" s="35"/>
      <c r="AJ243" s="35"/>
      <c r="AK243" s="35"/>
      <c r="AL243" s="35"/>
      <c r="AM243" s="35"/>
      <c r="AN243" s="35"/>
      <c r="AO243" s="35"/>
      <c r="AP243" s="35"/>
      <c r="AQ243" s="35"/>
      <c r="AR243" s="35"/>
      <c r="AS243" s="101"/>
      <c r="AT243" s="35"/>
      <c r="AU243" s="35"/>
      <c r="AV243" s="35"/>
      <c r="AW243" s="35"/>
      <c r="AX243" s="35"/>
      <c r="AY243" s="101"/>
      <c r="AZ243" s="111"/>
      <c r="BA243" s="35"/>
      <c r="BB243" s="35"/>
      <c r="BC243" s="35"/>
      <c r="BD243" s="35"/>
      <c r="BE243" s="35"/>
      <c r="BF243" s="35"/>
      <c r="BG243" s="243"/>
      <c r="BH243" s="243"/>
      <c r="BI243" s="35"/>
      <c r="BJ243" s="35"/>
      <c r="BK243" s="35"/>
      <c r="BL243" s="35"/>
      <c r="BM243" s="35"/>
    </row>
    <row r="244" ht="24.75" customHeight="1">
      <c r="A244" s="35"/>
      <c r="B244" s="21">
        <v>235.0</v>
      </c>
      <c r="C244" s="35"/>
      <c r="D244" s="35"/>
      <c r="E244" s="101"/>
      <c r="F244" s="111"/>
      <c r="G244" s="35"/>
      <c r="H244" s="35"/>
      <c r="I244" s="83">
        <v>200.0</v>
      </c>
      <c r="J244" s="100" t="s">
        <v>5473</v>
      </c>
      <c r="K244" s="83">
        <v>500.0</v>
      </c>
      <c r="L244" s="522" t="s">
        <v>5445</v>
      </c>
      <c r="M244" s="35"/>
      <c r="N244" s="35"/>
      <c r="O244" s="35"/>
      <c r="P244" s="35"/>
      <c r="Q244" s="101"/>
      <c r="R244" s="111"/>
      <c r="S244" s="243"/>
      <c r="T244" s="536"/>
      <c r="U244" s="35"/>
      <c r="V244" s="35"/>
      <c r="W244" s="35"/>
      <c r="X244" s="35"/>
      <c r="Y244" s="35"/>
      <c r="Z244" s="35"/>
      <c r="AA244" s="35"/>
      <c r="AB244" s="35"/>
      <c r="AC244" s="83">
        <v>300.0</v>
      </c>
      <c r="AD244" s="100" t="s">
        <v>5436</v>
      </c>
      <c r="AE244" s="35"/>
      <c r="AF244" s="35"/>
      <c r="AG244" s="35"/>
      <c r="AH244" s="35"/>
      <c r="AI244" s="35"/>
      <c r="AJ244" s="35"/>
      <c r="AK244" s="35"/>
      <c r="AL244" s="35"/>
      <c r="AM244" s="35"/>
      <c r="AN244" s="35"/>
      <c r="AO244" s="35"/>
      <c r="AP244" s="35"/>
      <c r="AQ244" s="35"/>
      <c r="AR244" s="35"/>
      <c r="AS244" s="101"/>
      <c r="AT244" s="35"/>
      <c r="AU244" s="35"/>
      <c r="AV244" s="35"/>
      <c r="AW244" s="35"/>
      <c r="AX244" s="35"/>
      <c r="AY244" s="101"/>
      <c r="AZ244" s="111"/>
      <c r="BA244" s="35"/>
      <c r="BB244" s="35"/>
      <c r="BC244" s="35"/>
      <c r="BD244" s="35"/>
      <c r="BE244" s="35"/>
      <c r="BF244" s="35"/>
      <c r="BG244" s="243"/>
      <c r="BH244" s="243"/>
      <c r="BI244" s="35"/>
      <c r="BJ244" s="35"/>
      <c r="BK244" s="35"/>
      <c r="BL244" s="35"/>
      <c r="BM244" s="35"/>
    </row>
    <row r="245" ht="24.75" customHeight="1">
      <c r="A245" s="35"/>
      <c r="B245" s="21">
        <v>236.0</v>
      </c>
      <c r="C245" s="35"/>
      <c r="D245" s="35"/>
      <c r="E245" s="101"/>
      <c r="F245" s="111"/>
      <c r="G245" s="35"/>
      <c r="H245" s="35"/>
      <c r="I245" s="83">
        <v>200.0</v>
      </c>
      <c r="J245" s="513" t="s">
        <v>5478</v>
      </c>
      <c r="K245" s="83">
        <v>500.0</v>
      </c>
      <c r="L245" s="522" t="s">
        <v>5451</v>
      </c>
      <c r="M245" s="35"/>
      <c r="N245" s="35"/>
      <c r="O245" s="35"/>
      <c r="P245" s="35"/>
      <c r="Q245" s="101"/>
      <c r="R245" s="111"/>
      <c r="S245" s="243"/>
      <c r="T245" s="536"/>
      <c r="U245" s="35"/>
      <c r="V245" s="35"/>
      <c r="W245" s="35"/>
      <c r="X245" s="35"/>
      <c r="Y245" s="35"/>
      <c r="Z245" s="35"/>
      <c r="AA245" s="35"/>
      <c r="AB245" s="35"/>
      <c r="AC245" s="83">
        <v>300.0</v>
      </c>
      <c r="AD245" s="100" t="s">
        <v>5441</v>
      </c>
      <c r="AE245" s="35"/>
      <c r="AF245" s="35"/>
      <c r="AG245" s="35"/>
      <c r="AH245" s="35"/>
      <c r="AI245" s="35"/>
      <c r="AJ245" s="35"/>
      <c r="AK245" s="35"/>
      <c r="AL245" s="35"/>
      <c r="AM245" s="35"/>
      <c r="AN245" s="35"/>
      <c r="AO245" s="35"/>
      <c r="AP245" s="35"/>
      <c r="AQ245" s="35"/>
      <c r="AR245" s="35"/>
      <c r="AS245" s="101"/>
      <c r="AT245" s="35"/>
      <c r="AU245" s="35"/>
      <c r="AV245" s="35"/>
      <c r="AW245" s="35"/>
      <c r="AX245" s="35"/>
      <c r="AY245" s="101"/>
      <c r="AZ245" s="111"/>
      <c r="BA245" s="35"/>
      <c r="BB245" s="35"/>
      <c r="BC245" s="35"/>
      <c r="BD245" s="35"/>
      <c r="BE245" s="35"/>
      <c r="BF245" s="35"/>
      <c r="BG245" s="243"/>
      <c r="BH245" s="243"/>
      <c r="BI245" s="35"/>
      <c r="BJ245" s="35"/>
      <c r="BK245" s="35"/>
      <c r="BL245" s="35"/>
      <c r="BM245" s="35"/>
    </row>
    <row r="246" ht="24.75" customHeight="1">
      <c r="A246" s="35"/>
      <c r="B246" s="21">
        <v>237.0</v>
      </c>
      <c r="C246" s="35"/>
      <c r="D246" s="35"/>
      <c r="E246" s="101"/>
      <c r="F246" s="111"/>
      <c r="G246" s="35"/>
      <c r="H246" s="35"/>
      <c r="I246" s="83">
        <v>200.0</v>
      </c>
      <c r="J246" s="174" t="s">
        <v>5483</v>
      </c>
      <c r="K246" s="83">
        <v>600.0</v>
      </c>
      <c r="L246" s="522" t="s">
        <v>5457</v>
      </c>
      <c r="M246" s="35"/>
      <c r="N246" s="35"/>
      <c r="O246" s="35"/>
      <c r="P246" s="35"/>
      <c r="Q246" s="101"/>
      <c r="R246" s="111"/>
      <c r="S246" s="243"/>
      <c r="T246" s="536"/>
      <c r="U246" s="35"/>
      <c r="V246" s="35"/>
      <c r="W246" s="35"/>
      <c r="X246" s="35"/>
      <c r="Y246" s="35"/>
      <c r="Z246" s="35"/>
      <c r="AA246" s="35"/>
      <c r="AB246" s="35"/>
      <c r="AC246" s="83">
        <v>200.0</v>
      </c>
      <c r="AD246" s="100" t="s">
        <v>5447</v>
      </c>
      <c r="AE246" s="35"/>
      <c r="AF246" s="35"/>
      <c r="AG246" s="35"/>
      <c r="AH246" s="35"/>
      <c r="AI246" s="35"/>
      <c r="AJ246" s="35"/>
      <c r="AK246" s="35"/>
      <c r="AL246" s="35"/>
      <c r="AM246" s="35"/>
      <c r="AN246" s="35"/>
      <c r="AO246" s="35"/>
      <c r="AP246" s="35"/>
      <c r="AQ246" s="35"/>
      <c r="AR246" s="35"/>
      <c r="AS246" s="101"/>
      <c r="AT246" s="35"/>
      <c r="AU246" s="35"/>
      <c r="AV246" s="35"/>
      <c r="AW246" s="35"/>
      <c r="AX246" s="35"/>
      <c r="AY246" s="101"/>
      <c r="AZ246" s="111"/>
      <c r="BA246" s="35"/>
      <c r="BB246" s="35"/>
      <c r="BC246" s="35"/>
      <c r="BD246" s="35"/>
      <c r="BE246" s="35"/>
      <c r="BF246" s="35"/>
      <c r="BG246" s="243"/>
      <c r="BH246" s="243"/>
      <c r="BI246" s="35"/>
      <c r="BJ246" s="35"/>
      <c r="BK246" s="35"/>
      <c r="BL246" s="35"/>
      <c r="BM246" s="35"/>
    </row>
    <row r="247" ht="24.75" customHeight="1">
      <c r="A247" s="35"/>
      <c r="B247" s="21">
        <v>238.0</v>
      </c>
      <c r="C247" s="35"/>
      <c r="D247" s="35"/>
      <c r="E247" s="101"/>
      <c r="F247" s="111"/>
      <c r="G247" s="35"/>
      <c r="H247" s="35"/>
      <c r="I247" s="83">
        <v>200.0</v>
      </c>
      <c r="J247" s="174" t="s">
        <v>5487</v>
      </c>
      <c r="K247" s="83">
        <v>600.0</v>
      </c>
      <c r="L247" s="522" t="s">
        <v>5462</v>
      </c>
      <c r="M247" s="35"/>
      <c r="N247" s="35"/>
      <c r="O247" s="35"/>
      <c r="P247" s="35"/>
      <c r="Q247" s="101"/>
      <c r="R247" s="111"/>
      <c r="S247" s="243"/>
      <c r="T247" s="536"/>
      <c r="U247" s="35"/>
      <c r="V247" s="35"/>
      <c r="W247" s="35"/>
      <c r="X247" s="35"/>
      <c r="Y247" s="35"/>
      <c r="Z247" s="35"/>
      <c r="AA247" s="35"/>
      <c r="AB247" s="35"/>
      <c r="AC247" s="83">
        <v>600.0</v>
      </c>
      <c r="AD247" s="100" t="s">
        <v>5453</v>
      </c>
      <c r="AE247" s="35"/>
      <c r="AF247" s="35"/>
      <c r="AG247" s="35"/>
      <c r="AH247" s="35"/>
      <c r="AI247" s="35"/>
      <c r="AJ247" s="35"/>
      <c r="AK247" s="35"/>
      <c r="AL247" s="35"/>
      <c r="AM247" s="35"/>
      <c r="AN247" s="35"/>
      <c r="AO247" s="35"/>
      <c r="AP247" s="35"/>
      <c r="AQ247" s="35"/>
      <c r="AR247" s="35"/>
      <c r="AS247" s="101"/>
      <c r="AT247" s="35"/>
      <c r="AU247" s="35"/>
      <c r="AV247" s="35"/>
      <c r="AW247" s="35"/>
      <c r="AX247" s="35"/>
      <c r="AY247" s="101"/>
      <c r="AZ247" s="111"/>
      <c r="BA247" s="35"/>
      <c r="BB247" s="35"/>
      <c r="BC247" s="35"/>
      <c r="BD247" s="35"/>
      <c r="BE247" s="35"/>
      <c r="BF247" s="35"/>
      <c r="BG247" s="243"/>
      <c r="BH247" s="243"/>
      <c r="BI247" s="35"/>
      <c r="BJ247" s="35"/>
      <c r="BK247" s="35"/>
      <c r="BL247" s="35"/>
      <c r="BM247" s="35"/>
    </row>
    <row r="248" ht="24.75" customHeight="1">
      <c r="A248" s="35"/>
      <c r="B248" s="21">
        <v>239.0</v>
      </c>
      <c r="C248" s="35"/>
      <c r="D248" s="35"/>
      <c r="E248" s="101"/>
      <c r="F248" s="111"/>
      <c r="G248" s="35"/>
      <c r="H248" s="35"/>
      <c r="I248" s="83">
        <v>200.0</v>
      </c>
      <c r="J248" s="174" t="s">
        <v>5491</v>
      </c>
      <c r="K248" s="83">
        <v>500.0</v>
      </c>
      <c r="L248" s="522" t="s">
        <v>5468</v>
      </c>
      <c r="M248" s="35"/>
      <c r="N248" s="35"/>
      <c r="O248" s="35"/>
      <c r="P248" s="35"/>
      <c r="Q248" s="101"/>
      <c r="R248" s="111"/>
      <c r="S248" s="243"/>
      <c r="T248" s="536"/>
      <c r="U248" s="35"/>
      <c r="V248" s="35"/>
      <c r="W248" s="35"/>
      <c r="X248" s="35"/>
      <c r="Y248" s="35"/>
      <c r="Z248" s="35"/>
      <c r="AA248" s="35"/>
      <c r="AB248" s="35"/>
      <c r="AC248" s="83">
        <v>200.0</v>
      </c>
      <c r="AD248" s="118" t="s">
        <v>7328</v>
      </c>
      <c r="AE248" s="35"/>
      <c r="AF248" s="35"/>
      <c r="AG248" s="35"/>
      <c r="AH248" s="35"/>
      <c r="AI248" s="35"/>
      <c r="AJ248" s="35"/>
      <c r="AK248" s="35"/>
      <c r="AL248" s="35"/>
      <c r="AM248" s="35"/>
      <c r="AN248" s="35"/>
      <c r="AO248" s="35"/>
      <c r="AP248" s="35"/>
      <c r="AQ248" s="35"/>
      <c r="AR248" s="35"/>
      <c r="AS248" s="101"/>
      <c r="AT248" s="35"/>
      <c r="AU248" s="35"/>
      <c r="AV248" s="35"/>
      <c r="AW248" s="35"/>
      <c r="AX248" s="35"/>
      <c r="AY248" s="101"/>
      <c r="AZ248" s="111"/>
      <c r="BA248" s="35"/>
      <c r="BB248" s="35"/>
      <c r="BC248" s="35"/>
      <c r="BD248" s="35"/>
      <c r="BE248" s="35"/>
      <c r="BF248" s="35"/>
      <c r="BG248" s="243"/>
      <c r="BH248" s="243"/>
      <c r="BI248" s="35"/>
      <c r="BJ248" s="35"/>
      <c r="BK248" s="35"/>
      <c r="BL248" s="35"/>
      <c r="BM248" s="35"/>
    </row>
    <row r="249" ht="24.75" customHeight="1">
      <c r="A249" s="35"/>
      <c r="B249" s="21">
        <v>240.0</v>
      </c>
      <c r="C249" s="35"/>
      <c r="D249" s="35"/>
      <c r="E249" s="101"/>
      <c r="F249" s="111"/>
      <c r="G249" s="35"/>
      <c r="H249" s="35"/>
      <c r="I249" s="83">
        <v>200.0</v>
      </c>
      <c r="J249" s="174" t="s">
        <v>1224</v>
      </c>
      <c r="K249" s="83">
        <v>600.0</v>
      </c>
      <c r="L249" s="522" t="s">
        <v>5474</v>
      </c>
      <c r="M249" s="35"/>
      <c r="N249" s="35"/>
      <c r="O249" s="35"/>
      <c r="P249" s="35"/>
      <c r="Q249" s="101"/>
      <c r="R249" s="111"/>
      <c r="S249" s="243"/>
      <c r="T249" s="536"/>
      <c r="U249" s="35"/>
      <c r="V249" s="35"/>
      <c r="W249" s="35"/>
      <c r="X249" s="35"/>
      <c r="Y249" s="35"/>
      <c r="Z249" s="35"/>
      <c r="AA249" s="35"/>
      <c r="AB249" s="35"/>
      <c r="AC249" s="142">
        <v>300.0</v>
      </c>
      <c r="AD249" s="524" t="s">
        <v>5470</v>
      </c>
      <c r="AE249" s="35"/>
      <c r="AF249" s="35"/>
      <c r="AG249" s="35"/>
      <c r="AH249" s="35"/>
      <c r="AI249" s="35"/>
      <c r="AJ249" s="35"/>
      <c r="AK249" s="35"/>
      <c r="AL249" s="35"/>
      <c r="AM249" s="35"/>
      <c r="AN249" s="35"/>
      <c r="AO249" s="35"/>
      <c r="AP249" s="35"/>
      <c r="AQ249" s="35"/>
      <c r="AR249" s="35"/>
      <c r="AS249" s="101"/>
      <c r="AT249" s="35"/>
      <c r="AU249" s="35"/>
      <c r="AV249" s="35"/>
      <c r="AW249" s="35"/>
      <c r="AX249" s="35"/>
      <c r="AY249" s="101"/>
      <c r="AZ249" s="111"/>
      <c r="BA249" s="35"/>
      <c r="BB249" s="35"/>
      <c r="BC249" s="35"/>
      <c r="BD249" s="35"/>
      <c r="BE249" s="35"/>
      <c r="BF249" s="35"/>
      <c r="BG249" s="243"/>
      <c r="BH249" s="243"/>
      <c r="BI249" s="35"/>
      <c r="BJ249" s="35"/>
      <c r="BK249" s="35"/>
      <c r="BL249" s="35"/>
      <c r="BM249" s="35"/>
    </row>
    <row r="250" ht="24.75" customHeight="1">
      <c r="A250" s="35"/>
      <c r="B250" s="21">
        <v>241.0</v>
      </c>
      <c r="C250" s="35"/>
      <c r="D250" s="35"/>
      <c r="E250" s="101"/>
      <c r="F250" s="111"/>
      <c r="G250" s="35"/>
      <c r="H250" s="35"/>
      <c r="I250" s="83">
        <v>100.0</v>
      </c>
      <c r="J250" s="174" t="s">
        <v>5498</v>
      </c>
      <c r="K250" s="83">
        <v>700.0</v>
      </c>
      <c r="L250" s="522" t="s">
        <v>5479</v>
      </c>
      <c r="M250" s="35"/>
      <c r="N250" s="35"/>
      <c r="O250" s="35"/>
      <c r="P250" s="35"/>
      <c r="Q250" s="101"/>
      <c r="R250" s="111"/>
      <c r="S250" s="243"/>
      <c r="T250" s="536"/>
      <c r="U250" s="35"/>
      <c r="V250" s="35"/>
      <c r="W250" s="35"/>
      <c r="X250" s="35"/>
      <c r="Y250" s="35"/>
      <c r="Z250" s="35"/>
      <c r="AA250" s="35"/>
      <c r="AB250" s="35"/>
      <c r="AE250" s="35"/>
      <c r="AF250" s="35"/>
      <c r="AG250" s="35"/>
      <c r="AH250" s="35"/>
      <c r="AI250" s="35"/>
      <c r="AJ250" s="35"/>
      <c r="AK250" s="35"/>
      <c r="AL250" s="35"/>
      <c r="AM250" s="35"/>
      <c r="AN250" s="35"/>
      <c r="AO250" s="35"/>
      <c r="AP250" s="35"/>
      <c r="AQ250" s="35"/>
      <c r="AR250" s="35"/>
      <c r="AS250" s="101"/>
      <c r="AT250" s="35"/>
      <c r="AU250" s="35"/>
      <c r="AV250" s="35"/>
      <c r="AW250" s="35"/>
      <c r="AX250" s="35"/>
      <c r="AY250" s="101"/>
      <c r="AZ250" s="111"/>
      <c r="BA250" s="35"/>
      <c r="BB250" s="35"/>
      <c r="BC250" s="35"/>
      <c r="BD250" s="35"/>
      <c r="BE250" s="35"/>
      <c r="BF250" s="35"/>
      <c r="BG250" s="243"/>
      <c r="BH250" s="243"/>
      <c r="BI250" s="35"/>
      <c r="BJ250" s="35"/>
      <c r="BK250" s="35"/>
      <c r="BL250" s="35"/>
      <c r="BM250" s="35"/>
    </row>
    <row r="251" ht="24.75" customHeight="1">
      <c r="A251" s="35"/>
      <c r="B251" s="21">
        <v>242.0</v>
      </c>
      <c r="C251" s="35"/>
      <c r="D251" s="35"/>
      <c r="E251" s="101"/>
      <c r="F251" s="111"/>
      <c r="G251" s="35"/>
      <c r="H251" s="35"/>
      <c r="I251" s="83">
        <v>100.0</v>
      </c>
      <c r="J251" s="174" t="s">
        <v>5501</v>
      </c>
      <c r="K251" s="83">
        <v>500.0</v>
      </c>
      <c r="L251" s="522" t="s">
        <v>5484</v>
      </c>
      <c r="M251" s="35"/>
      <c r="N251" s="35"/>
      <c r="O251" s="35"/>
      <c r="P251" s="35"/>
      <c r="Q251" s="101"/>
      <c r="R251" s="111"/>
      <c r="S251" s="243"/>
      <c r="T251" s="536"/>
      <c r="U251" s="35"/>
      <c r="V251" s="35"/>
      <c r="W251" s="35"/>
      <c r="X251" s="35"/>
      <c r="Y251" s="35"/>
      <c r="Z251" s="35"/>
      <c r="AA251" s="35"/>
      <c r="AB251" s="35"/>
      <c r="AE251" s="35"/>
      <c r="AF251" s="35"/>
      <c r="AG251" s="35"/>
      <c r="AH251" s="35"/>
      <c r="AI251" s="35"/>
      <c r="AJ251" s="35"/>
      <c r="AK251" s="35"/>
      <c r="AL251" s="35"/>
      <c r="AM251" s="35"/>
      <c r="AN251" s="35"/>
      <c r="AO251" s="35"/>
      <c r="AP251" s="35"/>
      <c r="AQ251" s="35"/>
      <c r="AR251" s="35"/>
      <c r="AS251" s="101"/>
      <c r="AT251" s="35"/>
      <c r="AU251" s="35"/>
      <c r="AV251" s="35"/>
      <c r="AW251" s="35"/>
      <c r="AX251" s="35"/>
      <c r="AY251" s="101"/>
      <c r="AZ251" s="111"/>
      <c r="BA251" s="35"/>
      <c r="BB251" s="35"/>
      <c r="BC251" s="35"/>
      <c r="BD251" s="35"/>
      <c r="BE251" s="35"/>
      <c r="BF251" s="35"/>
      <c r="BG251" s="243"/>
      <c r="BH251" s="243"/>
      <c r="BI251" s="35"/>
      <c r="BJ251" s="35"/>
      <c r="BK251" s="35"/>
      <c r="BL251" s="35"/>
      <c r="BM251" s="35"/>
    </row>
    <row r="252" ht="24.75" customHeight="1">
      <c r="A252" s="35"/>
      <c r="B252" s="21">
        <v>243.0</v>
      </c>
      <c r="C252" s="35"/>
      <c r="D252" s="35"/>
      <c r="E252" s="101"/>
      <c r="F252" s="111"/>
      <c r="G252" s="35"/>
      <c r="H252" s="35"/>
      <c r="I252" s="83">
        <v>200.0</v>
      </c>
      <c r="J252" s="174" t="s">
        <v>5505</v>
      </c>
      <c r="K252" s="83">
        <v>500.0</v>
      </c>
      <c r="L252" s="522" t="s">
        <v>5488</v>
      </c>
      <c r="M252" s="35"/>
      <c r="N252" s="35"/>
      <c r="O252" s="35"/>
      <c r="P252" s="35"/>
      <c r="Q252" s="101"/>
      <c r="R252" s="111"/>
      <c r="S252" s="243"/>
      <c r="T252" s="536"/>
      <c r="U252" s="35"/>
      <c r="V252" s="35"/>
      <c r="W252" s="35"/>
      <c r="X252" s="35"/>
      <c r="Y252" s="35"/>
      <c r="Z252" s="35"/>
      <c r="AA252" s="35"/>
      <c r="AB252" s="35"/>
      <c r="AE252" s="35"/>
      <c r="AF252" s="35"/>
      <c r="AG252" s="35"/>
      <c r="AH252" s="35"/>
      <c r="AI252" s="35"/>
      <c r="AJ252" s="35"/>
      <c r="AK252" s="35"/>
      <c r="AL252" s="35"/>
      <c r="AM252" s="35"/>
      <c r="AN252" s="35"/>
      <c r="AO252" s="35"/>
      <c r="AP252" s="35"/>
      <c r="AQ252" s="35"/>
      <c r="AR252" s="35"/>
      <c r="AS252" s="101"/>
      <c r="AT252" s="35"/>
      <c r="AU252" s="35"/>
      <c r="AV252" s="35"/>
      <c r="AW252" s="35"/>
      <c r="AX252" s="35"/>
      <c r="AY252" s="101"/>
      <c r="AZ252" s="111"/>
      <c r="BA252" s="35"/>
      <c r="BB252" s="35"/>
      <c r="BC252" s="35"/>
      <c r="BD252" s="35"/>
      <c r="BE252" s="35"/>
      <c r="BF252" s="35"/>
      <c r="BG252" s="243"/>
      <c r="BH252" s="243"/>
      <c r="BI252" s="35"/>
      <c r="BJ252" s="35"/>
      <c r="BK252" s="35"/>
      <c r="BL252" s="35"/>
      <c r="BM252" s="35"/>
    </row>
    <row r="253" ht="24.75" customHeight="1">
      <c r="A253" s="35"/>
      <c r="B253" s="21">
        <v>244.0</v>
      </c>
      <c r="C253" s="35"/>
      <c r="D253" s="35"/>
      <c r="E253" s="101"/>
      <c r="F253" s="111"/>
      <c r="G253" s="35"/>
      <c r="H253" s="35"/>
      <c r="I253" s="83">
        <v>200.0</v>
      </c>
      <c r="J253" s="174" t="s">
        <v>5509</v>
      </c>
      <c r="K253" s="83">
        <v>700.0</v>
      </c>
      <c r="L253" s="522" t="s">
        <v>5492</v>
      </c>
      <c r="M253" s="35"/>
      <c r="N253" s="35"/>
      <c r="O253" s="35"/>
      <c r="P253" s="35"/>
      <c r="Q253" s="101"/>
      <c r="R253" s="111"/>
      <c r="S253" s="243"/>
      <c r="T253" s="536"/>
      <c r="U253" s="35"/>
      <c r="V253" s="35"/>
      <c r="W253" s="35"/>
      <c r="X253" s="35"/>
      <c r="Y253" s="35"/>
      <c r="Z253" s="35"/>
      <c r="AA253" s="35"/>
      <c r="AB253" s="35"/>
      <c r="AE253" s="35"/>
      <c r="AF253" s="35"/>
      <c r="AG253" s="35"/>
      <c r="AH253" s="35"/>
      <c r="AI253" s="35"/>
      <c r="AJ253" s="35"/>
      <c r="AK253" s="35"/>
      <c r="AL253" s="35"/>
      <c r="AM253" s="35"/>
      <c r="AN253" s="35"/>
      <c r="AO253" s="35"/>
      <c r="AP253" s="35"/>
      <c r="AQ253" s="35"/>
      <c r="AR253" s="35"/>
      <c r="AS253" s="101"/>
      <c r="AT253" s="35"/>
      <c r="AU253" s="35"/>
      <c r="AV253" s="35"/>
      <c r="AW253" s="35"/>
      <c r="AX253" s="35"/>
      <c r="AY253" s="101"/>
      <c r="AZ253" s="111"/>
      <c r="BA253" s="35"/>
      <c r="BB253" s="35"/>
      <c r="BC253" s="35"/>
      <c r="BD253" s="35"/>
      <c r="BE253" s="35"/>
      <c r="BF253" s="35"/>
      <c r="BG253" s="243"/>
      <c r="BH253" s="243"/>
      <c r="BI253" s="35"/>
      <c r="BJ253" s="35"/>
      <c r="BK253" s="35"/>
      <c r="BL253" s="35"/>
      <c r="BM253" s="35"/>
    </row>
    <row r="254" ht="24.75" customHeight="1">
      <c r="A254" s="35"/>
      <c r="B254" s="21">
        <v>245.0</v>
      </c>
      <c r="C254" s="35"/>
      <c r="D254" s="35"/>
      <c r="E254" s="101"/>
      <c r="F254" s="111"/>
      <c r="G254" s="35"/>
      <c r="H254" s="35"/>
      <c r="I254" s="83">
        <v>200.0</v>
      </c>
      <c r="J254" s="174" t="s">
        <v>5513</v>
      </c>
      <c r="K254" s="83">
        <v>700.0</v>
      </c>
      <c r="L254" s="522" t="s">
        <v>5495</v>
      </c>
      <c r="M254" s="35"/>
      <c r="N254" s="35"/>
      <c r="O254" s="35"/>
      <c r="P254" s="35"/>
      <c r="Q254" s="101"/>
      <c r="R254" s="111"/>
      <c r="S254" s="243"/>
      <c r="T254" s="536"/>
      <c r="U254" s="35"/>
      <c r="V254" s="35"/>
      <c r="W254" s="35"/>
      <c r="X254" s="35"/>
      <c r="Y254" s="35"/>
      <c r="Z254" s="35"/>
      <c r="AA254" s="35"/>
      <c r="AB254" s="35"/>
      <c r="AE254" s="35"/>
      <c r="AF254" s="35"/>
      <c r="AG254" s="35"/>
      <c r="AH254" s="35"/>
      <c r="AI254" s="35"/>
      <c r="AJ254" s="35"/>
      <c r="AK254" s="35"/>
      <c r="AL254" s="35"/>
      <c r="AM254" s="35"/>
      <c r="AN254" s="35"/>
      <c r="AO254" s="35"/>
      <c r="AP254" s="35"/>
      <c r="AQ254" s="35"/>
      <c r="AR254" s="35"/>
      <c r="AS254" s="101"/>
      <c r="AT254" s="35"/>
      <c r="AU254" s="35"/>
      <c r="AV254" s="35"/>
      <c r="AW254" s="35"/>
      <c r="AX254" s="35"/>
      <c r="AY254" s="101"/>
      <c r="AZ254" s="111"/>
      <c r="BA254" s="35"/>
      <c r="BB254" s="35"/>
      <c r="BC254" s="35"/>
      <c r="BD254" s="35"/>
      <c r="BE254" s="35"/>
      <c r="BF254" s="35"/>
      <c r="BG254" s="243"/>
      <c r="BH254" s="243"/>
      <c r="BI254" s="35"/>
      <c r="BJ254" s="35"/>
      <c r="BK254" s="35"/>
      <c r="BL254" s="35"/>
      <c r="BM254" s="35"/>
    </row>
    <row r="255" ht="24.75" customHeight="1">
      <c r="A255" s="35"/>
      <c r="B255" s="21">
        <v>246.0</v>
      </c>
      <c r="C255" s="35"/>
      <c r="D255" s="35"/>
      <c r="E255" s="101"/>
      <c r="F255" s="111"/>
      <c r="G255" s="35"/>
      <c r="H255" s="35"/>
      <c r="I255" s="83">
        <v>200.0</v>
      </c>
      <c r="J255" s="174" t="s">
        <v>5517</v>
      </c>
      <c r="K255" s="83">
        <v>1000.0</v>
      </c>
      <c r="L255" s="522" t="s">
        <v>5499</v>
      </c>
      <c r="M255" s="35"/>
      <c r="N255" s="35"/>
      <c r="O255" s="35"/>
      <c r="P255" s="35"/>
      <c r="Q255" s="101"/>
      <c r="R255" s="111"/>
      <c r="S255" s="243"/>
      <c r="T255" s="536"/>
      <c r="U255" s="35"/>
      <c r="V255" s="35"/>
      <c r="W255" s="35"/>
      <c r="X255" s="35"/>
      <c r="Y255" s="35"/>
      <c r="Z255" s="35"/>
      <c r="AA255" s="35"/>
      <c r="AB255" s="35"/>
      <c r="AE255" s="35"/>
      <c r="AF255" s="35"/>
      <c r="AG255" s="35"/>
      <c r="AH255" s="35"/>
      <c r="AI255" s="35"/>
      <c r="AJ255" s="35"/>
      <c r="AK255" s="35"/>
      <c r="AL255" s="35"/>
      <c r="AM255" s="35"/>
      <c r="AN255" s="35"/>
      <c r="AO255" s="35"/>
      <c r="AP255" s="35"/>
      <c r="AQ255" s="35"/>
      <c r="AR255" s="35"/>
      <c r="AS255" s="101"/>
      <c r="AT255" s="35"/>
      <c r="AU255" s="35"/>
      <c r="AV255" s="35"/>
      <c r="AW255" s="35"/>
      <c r="AX255" s="35"/>
      <c r="AY255" s="101"/>
      <c r="AZ255" s="111"/>
      <c r="BA255" s="35"/>
      <c r="BB255" s="35"/>
      <c r="BC255" s="35"/>
      <c r="BD255" s="35"/>
      <c r="BE255" s="35"/>
      <c r="BF255" s="35"/>
      <c r="BG255" s="243"/>
      <c r="BH255" s="243"/>
      <c r="BI255" s="35"/>
      <c r="BJ255" s="35"/>
      <c r="BK255" s="35"/>
      <c r="BL255" s="35"/>
      <c r="BM255" s="35"/>
    </row>
    <row r="256" ht="24.75" customHeight="1">
      <c r="A256" s="35"/>
      <c r="B256" s="21">
        <v>247.0</v>
      </c>
      <c r="C256" s="35"/>
      <c r="D256" s="35"/>
      <c r="E256" s="101"/>
      <c r="F256" s="111"/>
      <c r="G256" s="35"/>
      <c r="H256" s="35"/>
      <c r="I256" s="83">
        <v>300.0</v>
      </c>
      <c r="J256" s="174" t="s">
        <v>5521</v>
      </c>
      <c r="K256" s="83">
        <v>700.0</v>
      </c>
      <c r="L256" s="522" t="s">
        <v>5502</v>
      </c>
      <c r="M256" s="35"/>
      <c r="N256" s="35"/>
      <c r="O256" s="35"/>
      <c r="P256" s="35"/>
      <c r="Q256" s="101"/>
      <c r="R256" s="111"/>
      <c r="S256" s="243"/>
      <c r="T256" s="536"/>
      <c r="U256" s="35"/>
      <c r="V256" s="35"/>
      <c r="W256" s="35"/>
      <c r="X256" s="35"/>
      <c r="Y256" s="35"/>
      <c r="Z256" s="35"/>
      <c r="AA256" s="35"/>
      <c r="AB256" s="35"/>
      <c r="AE256" s="35"/>
      <c r="AF256" s="35"/>
      <c r="AG256" s="35"/>
      <c r="AH256" s="35"/>
      <c r="AI256" s="35"/>
      <c r="AJ256" s="35"/>
      <c r="AK256" s="35"/>
      <c r="AL256" s="35"/>
      <c r="AM256" s="35"/>
      <c r="AN256" s="35"/>
      <c r="AO256" s="35"/>
      <c r="AP256" s="35"/>
      <c r="AQ256" s="35"/>
      <c r="AR256" s="35"/>
      <c r="AS256" s="101"/>
      <c r="AT256" s="35"/>
      <c r="AU256" s="35"/>
      <c r="AV256" s="35"/>
      <c r="AW256" s="35"/>
      <c r="AX256" s="35"/>
      <c r="AY256" s="101"/>
      <c r="AZ256" s="111"/>
      <c r="BA256" s="35"/>
      <c r="BB256" s="35"/>
      <c r="BC256" s="35"/>
      <c r="BD256" s="35"/>
      <c r="BE256" s="35"/>
      <c r="BF256" s="35"/>
      <c r="BG256" s="243"/>
      <c r="BH256" s="243"/>
      <c r="BI256" s="35"/>
      <c r="BJ256" s="35"/>
      <c r="BK256" s="35"/>
      <c r="BL256" s="35"/>
      <c r="BM256" s="35"/>
    </row>
    <row r="257" ht="24.75" customHeight="1">
      <c r="A257" s="35"/>
      <c r="B257" s="21">
        <v>248.0</v>
      </c>
      <c r="C257" s="35"/>
      <c r="D257" s="35"/>
      <c r="E257" s="101"/>
      <c r="F257" s="111"/>
      <c r="G257" s="35"/>
      <c r="H257" s="35"/>
      <c r="I257" s="83">
        <v>300.0</v>
      </c>
      <c r="J257" s="158" t="s">
        <v>5525</v>
      </c>
      <c r="K257" s="83">
        <v>300.0</v>
      </c>
      <c r="L257" s="522" t="s">
        <v>5506</v>
      </c>
      <c r="M257" s="35"/>
      <c r="N257" s="35"/>
      <c r="O257" s="35"/>
      <c r="P257" s="35"/>
      <c r="Q257" s="101"/>
      <c r="R257" s="111"/>
      <c r="S257" s="243"/>
      <c r="T257" s="536"/>
      <c r="U257" s="35"/>
      <c r="V257" s="35"/>
      <c r="W257" s="35"/>
      <c r="X257" s="35"/>
      <c r="Y257" s="35"/>
      <c r="Z257" s="35"/>
      <c r="AA257" s="35"/>
      <c r="AB257" s="35"/>
      <c r="AE257" s="35"/>
      <c r="AF257" s="35"/>
      <c r="AG257" s="35"/>
      <c r="AH257" s="35"/>
      <c r="AI257" s="35"/>
      <c r="AJ257" s="35"/>
      <c r="AK257" s="35"/>
      <c r="AL257" s="35"/>
      <c r="AM257" s="35"/>
      <c r="AN257" s="35"/>
      <c r="AO257" s="35"/>
      <c r="AP257" s="35"/>
      <c r="AQ257" s="35"/>
      <c r="AR257" s="35"/>
      <c r="AS257" s="101"/>
      <c r="AT257" s="35"/>
      <c r="AU257" s="35"/>
      <c r="AV257" s="35"/>
      <c r="AW257" s="35"/>
      <c r="AX257" s="35"/>
      <c r="AY257" s="101"/>
      <c r="AZ257" s="111"/>
      <c r="BA257" s="35"/>
      <c r="BB257" s="35"/>
      <c r="BC257" s="35"/>
      <c r="BD257" s="35"/>
      <c r="BE257" s="35"/>
      <c r="BF257" s="35"/>
      <c r="BG257" s="243"/>
      <c r="BH257" s="243"/>
      <c r="BI257" s="35"/>
      <c r="BJ257" s="35"/>
      <c r="BK257" s="35"/>
      <c r="BL257" s="35"/>
      <c r="BM257" s="35"/>
    </row>
    <row r="258" ht="24.75" customHeight="1">
      <c r="A258" s="35"/>
      <c r="B258" s="21">
        <v>249.0</v>
      </c>
      <c r="C258" s="35"/>
      <c r="D258" s="35"/>
      <c r="E258" s="101"/>
      <c r="F258" s="111"/>
      <c r="G258" s="35"/>
      <c r="H258" s="35"/>
      <c r="I258" s="83">
        <v>100.0</v>
      </c>
      <c r="J258" s="100" t="s">
        <v>5529</v>
      </c>
      <c r="K258" s="83">
        <v>300.0</v>
      </c>
      <c r="L258" s="522" t="s">
        <v>5510</v>
      </c>
      <c r="M258" s="35"/>
      <c r="N258" s="35"/>
      <c r="O258" s="35"/>
      <c r="P258" s="35"/>
      <c r="Q258" s="101"/>
      <c r="R258" s="111"/>
      <c r="S258" s="243"/>
      <c r="T258" s="536"/>
      <c r="U258" s="35"/>
      <c r="V258" s="35"/>
      <c r="W258" s="35"/>
      <c r="X258" s="35"/>
      <c r="Y258" s="35"/>
      <c r="Z258" s="35"/>
      <c r="AA258" s="35"/>
      <c r="AB258" s="35"/>
      <c r="AE258" s="35"/>
      <c r="AF258" s="35"/>
      <c r="AG258" s="35"/>
      <c r="AH258" s="35"/>
      <c r="AI258" s="35"/>
      <c r="AJ258" s="35"/>
      <c r="AK258" s="35"/>
      <c r="AL258" s="35"/>
      <c r="AM258" s="35"/>
      <c r="AN258" s="35"/>
      <c r="AO258" s="35"/>
      <c r="AP258" s="35"/>
      <c r="AQ258" s="35"/>
      <c r="AR258" s="35"/>
      <c r="AS258" s="101"/>
      <c r="AT258" s="35"/>
      <c r="AU258" s="35"/>
      <c r="AV258" s="35"/>
      <c r="AW258" s="35"/>
      <c r="AX258" s="35"/>
      <c r="AY258" s="101"/>
      <c r="AZ258" s="111"/>
      <c r="BA258" s="35"/>
      <c r="BB258" s="35"/>
      <c r="BC258" s="35"/>
      <c r="BD258" s="35"/>
      <c r="BE258" s="35"/>
      <c r="BF258" s="35"/>
      <c r="BG258" s="243"/>
      <c r="BH258" s="243"/>
      <c r="BI258" s="35"/>
      <c r="BJ258" s="35"/>
      <c r="BK258" s="35"/>
      <c r="BL258" s="35"/>
      <c r="BM258" s="35"/>
    </row>
    <row r="259" ht="24.75" customHeight="1">
      <c r="A259" s="35"/>
      <c r="B259" s="21">
        <v>250.0</v>
      </c>
      <c r="C259" s="35"/>
      <c r="D259" s="35"/>
      <c r="E259" s="101"/>
      <c r="F259" s="111"/>
      <c r="G259" s="35"/>
      <c r="H259" s="35"/>
      <c r="I259" s="83">
        <v>100.0</v>
      </c>
      <c r="J259" s="100" t="s">
        <v>5533</v>
      </c>
      <c r="K259" s="83">
        <v>300.0</v>
      </c>
      <c r="L259" s="522" t="s">
        <v>5514</v>
      </c>
      <c r="M259" s="35"/>
      <c r="N259" s="35"/>
      <c r="O259" s="35"/>
      <c r="P259" s="35"/>
      <c r="Q259" s="101"/>
      <c r="R259" s="111"/>
      <c r="S259" s="243"/>
      <c r="T259" s="536"/>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101"/>
      <c r="AT259" s="35"/>
      <c r="AU259" s="35"/>
      <c r="AV259" s="35"/>
      <c r="AW259" s="35"/>
      <c r="AX259" s="35"/>
      <c r="AY259" s="101"/>
      <c r="AZ259" s="111"/>
      <c r="BA259" s="35"/>
      <c r="BB259" s="35"/>
      <c r="BC259" s="35"/>
      <c r="BD259" s="35"/>
      <c r="BE259" s="35"/>
      <c r="BF259" s="35"/>
      <c r="BG259" s="243"/>
      <c r="BH259" s="243"/>
      <c r="BI259" s="35"/>
      <c r="BJ259" s="35"/>
      <c r="BK259" s="35"/>
      <c r="BL259" s="35"/>
      <c r="BM259" s="35"/>
    </row>
    <row r="260" ht="24.75" customHeight="1">
      <c r="A260" s="35"/>
      <c r="B260" s="21">
        <v>251.0</v>
      </c>
      <c r="C260" s="35"/>
      <c r="D260" s="35"/>
      <c r="E260" s="101"/>
      <c r="F260" s="111"/>
      <c r="G260" s="35"/>
      <c r="H260" s="35"/>
      <c r="I260" s="83">
        <v>200.0</v>
      </c>
      <c r="J260" s="100" t="s">
        <v>5537</v>
      </c>
      <c r="K260" s="83">
        <v>200.0</v>
      </c>
      <c r="L260" s="522" t="s">
        <v>5518</v>
      </c>
      <c r="M260" s="35"/>
      <c r="N260" s="35"/>
      <c r="O260" s="35"/>
      <c r="P260" s="35"/>
      <c r="Q260" s="101"/>
      <c r="R260" s="111"/>
      <c r="S260" s="243"/>
      <c r="T260" s="536"/>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101"/>
      <c r="AT260" s="35"/>
      <c r="AU260" s="35"/>
      <c r="AV260" s="35"/>
      <c r="AW260" s="35"/>
      <c r="AX260" s="35"/>
      <c r="AY260" s="101"/>
      <c r="AZ260" s="111"/>
      <c r="BA260" s="35"/>
      <c r="BB260" s="35"/>
      <c r="BC260" s="35"/>
      <c r="BD260" s="35"/>
      <c r="BE260" s="35"/>
      <c r="BF260" s="35"/>
      <c r="BG260" s="243"/>
      <c r="BH260" s="243"/>
      <c r="BI260" s="35"/>
      <c r="BJ260" s="35"/>
      <c r="BK260" s="35"/>
      <c r="BL260" s="35"/>
      <c r="BM260" s="35"/>
    </row>
    <row r="261" ht="24.75" customHeight="1">
      <c r="A261" s="35"/>
      <c r="B261" s="21">
        <v>252.0</v>
      </c>
      <c r="C261" s="35"/>
      <c r="D261" s="35"/>
      <c r="E261" s="101"/>
      <c r="F261" s="111"/>
      <c r="G261" s="35"/>
      <c r="H261" s="35"/>
      <c r="I261" s="83">
        <v>100.0</v>
      </c>
      <c r="J261" s="100" t="s">
        <v>5541</v>
      </c>
      <c r="K261" s="83">
        <v>200.0</v>
      </c>
      <c r="L261" s="522" t="s">
        <v>5522</v>
      </c>
      <c r="M261" s="35"/>
      <c r="N261" s="35"/>
      <c r="O261" s="35"/>
      <c r="P261" s="35"/>
      <c r="Q261" s="101"/>
      <c r="R261" s="111"/>
      <c r="S261" s="243"/>
      <c r="T261" s="536"/>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101"/>
      <c r="AT261" s="35"/>
      <c r="AU261" s="35"/>
      <c r="AV261" s="35"/>
      <c r="AW261" s="35"/>
      <c r="AX261" s="35"/>
      <c r="AY261" s="101"/>
      <c r="AZ261" s="111"/>
      <c r="BA261" s="35"/>
      <c r="BB261" s="35"/>
      <c r="BC261" s="35"/>
      <c r="BD261" s="35"/>
      <c r="BE261" s="35"/>
      <c r="BF261" s="35"/>
      <c r="BG261" s="243"/>
      <c r="BH261" s="243"/>
      <c r="BI261" s="35"/>
      <c r="BJ261" s="35"/>
      <c r="BK261" s="35"/>
      <c r="BL261" s="35"/>
      <c r="BM261" s="35"/>
    </row>
    <row r="262" ht="24.75" customHeight="1">
      <c r="A262" s="35"/>
      <c r="B262" s="21">
        <v>253.0</v>
      </c>
      <c r="C262" s="35"/>
      <c r="D262" s="35"/>
      <c r="E262" s="101"/>
      <c r="F262" s="111"/>
      <c r="G262" s="35"/>
      <c r="H262" s="35"/>
      <c r="I262" s="83">
        <v>200.0</v>
      </c>
      <c r="J262" s="100" t="s">
        <v>5545</v>
      </c>
      <c r="K262" s="83">
        <v>200.0</v>
      </c>
      <c r="L262" s="522" t="s">
        <v>5526</v>
      </c>
      <c r="M262" s="35"/>
      <c r="N262" s="35"/>
      <c r="O262" s="35"/>
      <c r="P262" s="35"/>
      <c r="Q262" s="101"/>
      <c r="R262" s="111"/>
      <c r="S262" s="243"/>
      <c r="T262" s="536"/>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101"/>
      <c r="AT262" s="35"/>
      <c r="AU262" s="35"/>
      <c r="AV262" s="35"/>
      <c r="AW262" s="35"/>
      <c r="AX262" s="35"/>
      <c r="AY262" s="101"/>
      <c r="AZ262" s="111"/>
      <c r="BA262" s="35"/>
      <c r="BB262" s="35"/>
      <c r="BC262" s="35"/>
      <c r="BD262" s="35"/>
      <c r="BE262" s="35"/>
      <c r="BF262" s="35"/>
      <c r="BG262" s="243"/>
      <c r="BH262" s="243"/>
      <c r="BI262" s="35"/>
      <c r="BJ262" s="35"/>
      <c r="BK262" s="35"/>
      <c r="BL262" s="35"/>
      <c r="BM262" s="35"/>
    </row>
    <row r="263" ht="24.75" customHeight="1">
      <c r="A263" s="35"/>
      <c r="B263" s="21">
        <v>254.0</v>
      </c>
      <c r="C263" s="35"/>
      <c r="D263" s="35"/>
      <c r="E263" s="101"/>
      <c r="F263" s="111"/>
      <c r="G263" s="35"/>
      <c r="H263" s="35"/>
      <c r="I263" s="83">
        <v>100.0</v>
      </c>
      <c r="J263" s="100" t="s">
        <v>5549</v>
      </c>
      <c r="K263" s="83">
        <v>200.0</v>
      </c>
      <c r="L263" s="522" t="s">
        <v>5530</v>
      </c>
      <c r="M263" s="35"/>
      <c r="N263" s="35"/>
      <c r="O263" s="35"/>
      <c r="P263" s="35"/>
      <c r="Q263" s="101"/>
      <c r="R263" s="111"/>
      <c r="S263" s="243"/>
      <c r="T263" s="536"/>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101"/>
      <c r="AT263" s="35"/>
      <c r="AU263" s="35"/>
      <c r="AV263" s="35"/>
      <c r="AW263" s="35"/>
      <c r="AX263" s="35"/>
      <c r="AY263" s="101"/>
      <c r="AZ263" s="111"/>
      <c r="BA263" s="35"/>
      <c r="BB263" s="35"/>
      <c r="BC263" s="35"/>
      <c r="BD263" s="35"/>
      <c r="BE263" s="35"/>
      <c r="BF263" s="35"/>
      <c r="BG263" s="243"/>
      <c r="BH263" s="243"/>
      <c r="BI263" s="35"/>
      <c r="BJ263" s="35"/>
      <c r="BK263" s="35"/>
      <c r="BL263" s="35"/>
      <c r="BM263" s="35"/>
    </row>
    <row r="264" ht="24.75" customHeight="1">
      <c r="A264" s="35"/>
      <c r="B264" s="21">
        <v>255.0</v>
      </c>
      <c r="C264" s="35"/>
      <c r="D264" s="35"/>
      <c r="E264" s="101"/>
      <c r="F264" s="111"/>
      <c r="G264" s="35"/>
      <c r="H264" s="35"/>
      <c r="I264" s="83">
        <v>200.0</v>
      </c>
      <c r="J264" s="100" t="s">
        <v>5553</v>
      </c>
      <c r="K264" s="83">
        <v>200.0</v>
      </c>
      <c r="L264" s="522" t="s">
        <v>5534</v>
      </c>
      <c r="M264" s="35"/>
      <c r="N264" s="35"/>
      <c r="O264" s="35"/>
      <c r="P264" s="35"/>
      <c r="Q264" s="101"/>
      <c r="R264" s="111"/>
      <c r="S264" s="243"/>
      <c r="T264" s="536"/>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101"/>
      <c r="AT264" s="35"/>
      <c r="AU264" s="35"/>
      <c r="AV264" s="35"/>
      <c r="AW264" s="35"/>
      <c r="AX264" s="35"/>
      <c r="AY264" s="101"/>
      <c r="AZ264" s="111"/>
      <c r="BA264" s="35"/>
      <c r="BB264" s="35"/>
      <c r="BC264" s="35"/>
      <c r="BD264" s="35"/>
      <c r="BE264" s="35"/>
      <c r="BF264" s="35"/>
      <c r="BG264" s="243"/>
      <c r="BH264" s="243"/>
      <c r="BI264" s="35"/>
      <c r="BJ264" s="35"/>
      <c r="BK264" s="35"/>
      <c r="BL264" s="35"/>
      <c r="BM264" s="35"/>
    </row>
    <row r="265" ht="24.75" customHeight="1">
      <c r="A265" s="35"/>
      <c r="B265" s="21">
        <v>256.0</v>
      </c>
      <c r="C265" s="35"/>
      <c r="D265" s="35"/>
      <c r="E265" s="101"/>
      <c r="F265" s="111"/>
      <c r="G265" s="35"/>
      <c r="H265" s="35"/>
      <c r="I265" s="83">
        <v>200.0</v>
      </c>
      <c r="J265" s="100" t="s">
        <v>5557</v>
      </c>
      <c r="K265" s="83">
        <v>200.0</v>
      </c>
      <c r="L265" s="522" t="s">
        <v>5538</v>
      </c>
      <c r="M265" s="35"/>
      <c r="N265" s="35"/>
      <c r="O265" s="35"/>
      <c r="P265" s="35"/>
      <c r="Q265" s="101"/>
      <c r="R265" s="111"/>
      <c r="S265" s="243"/>
      <c r="T265" s="536"/>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101"/>
      <c r="AT265" s="35"/>
      <c r="AU265" s="35"/>
      <c r="AV265" s="35"/>
      <c r="AW265" s="35"/>
      <c r="AX265" s="35"/>
      <c r="AY265" s="101"/>
      <c r="AZ265" s="111"/>
      <c r="BA265" s="35"/>
      <c r="BB265" s="35"/>
      <c r="BC265" s="35"/>
      <c r="BD265" s="35"/>
      <c r="BE265" s="35"/>
      <c r="BF265" s="35"/>
      <c r="BG265" s="243"/>
      <c r="BH265" s="243"/>
      <c r="BI265" s="35"/>
      <c r="BJ265" s="35"/>
      <c r="BK265" s="35"/>
      <c r="BL265" s="35"/>
      <c r="BM265" s="35"/>
    </row>
    <row r="266" ht="24.75" customHeight="1">
      <c r="A266" s="35"/>
      <c r="B266" s="21">
        <v>257.0</v>
      </c>
      <c r="C266" s="35"/>
      <c r="D266" s="35"/>
      <c r="E266" s="101"/>
      <c r="F266" s="111"/>
      <c r="G266" s="35"/>
      <c r="H266" s="35"/>
      <c r="I266" s="83">
        <v>200.0</v>
      </c>
      <c r="J266" s="100" t="s">
        <v>5561</v>
      </c>
      <c r="K266" s="83">
        <v>200.0</v>
      </c>
      <c r="L266" s="522" t="s">
        <v>5542</v>
      </c>
      <c r="M266" s="35"/>
      <c r="N266" s="35"/>
      <c r="O266" s="35"/>
      <c r="P266" s="35"/>
      <c r="Q266" s="101"/>
      <c r="R266" s="111"/>
      <c r="S266" s="243"/>
      <c r="T266" s="536"/>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101"/>
      <c r="AT266" s="35"/>
      <c r="AU266" s="35"/>
      <c r="AV266" s="35"/>
      <c r="AW266" s="35"/>
      <c r="AX266" s="35"/>
      <c r="AY266" s="101"/>
      <c r="AZ266" s="111"/>
      <c r="BA266" s="35"/>
      <c r="BB266" s="35"/>
      <c r="BC266" s="35"/>
      <c r="BD266" s="35"/>
      <c r="BE266" s="35"/>
      <c r="BF266" s="35"/>
      <c r="BG266" s="243"/>
      <c r="BH266" s="243"/>
      <c r="BI266" s="35"/>
      <c r="BJ266" s="35"/>
      <c r="BK266" s="35"/>
      <c r="BL266" s="35"/>
      <c r="BM266" s="35"/>
    </row>
    <row r="267" ht="24.75" customHeight="1">
      <c r="A267" s="35"/>
      <c r="B267" s="21">
        <v>258.0</v>
      </c>
      <c r="C267" s="35"/>
      <c r="D267" s="35"/>
      <c r="E267" s="101"/>
      <c r="F267" s="111"/>
      <c r="G267" s="35"/>
      <c r="H267" s="35"/>
      <c r="I267" s="83">
        <v>300.0</v>
      </c>
      <c r="J267" s="100" t="s">
        <v>5565</v>
      </c>
      <c r="K267" s="83">
        <v>200.0</v>
      </c>
      <c r="L267" s="522" t="s">
        <v>5546</v>
      </c>
      <c r="M267" s="35"/>
      <c r="N267" s="35"/>
      <c r="O267" s="35"/>
      <c r="P267" s="35"/>
      <c r="Q267" s="101"/>
      <c r="R267" s="111"/>
      <c r="S267" s="243"/>
      <c r="T267" s="536"/>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101"/>
      <c r="AT267" s="35"/>
      <c r="AU267" s="35"/>
      <c r="AV267" s="35"/>
      <c r="AW267" s="35"/>
      <c r="AX267" s="35"/>
      <c r="AY267" s="101"/>
      <c r="AZ267" s="111"/>
      <c r="BA267" s="35"/>
      <c r="BB267" s="35"/>
      <c r="BC267" s="35"/>
      <c r="BD267" s="35"/>
      <c r="BE267" s="35"/>
      <c r="BF267" s="35"/>
      <c r="BG267" s="243"/>
      <c r="BH267" s="243"/>
      <c r="BI267" s="35"/>
      <c r="BJ267" s="35"/>
      <c r="BK267" s="35"/>
      <c r="BL267" s="35"/>
      <c r="BM267" s="35"/>
    </row>
    <row r="268" ht="24.75" customHeight="1">
      <c r="A268" s="35"/>
      <c r="B268" s="21">
        <v>259.0</v>
      </c>
      <c r="C268" s="35"/>
      <c r="D268" s="35"/>
      <c r="E268" s="101"/>
      <c r="F268" s="111"/>
      <c r="G268" s="35"/>
      <c r="H268" s="35"/>
      <c r="I268" s="83">
        <v>300.0</v>
      </c>
      <c r="J268" s="100" t="s">
        <v>5569</v>
      </c>
      <c r="K268" s="83">
        <v>200.0</v>
      </c>
      <c r="L268" s="522" t="s">
        <v>5550</v>
      </c>
      <c r="M268" s="35"/>
      <c r="N268" s="35"/>
      <c r="O268" s="35"/>
      <c r="P268" s="35"/>
      <c r="Q268" s="101"/>
      <c r="R268" s="111"/>
      <c r="S268" s="243"/>
      <c r="T268" s="536"/>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101"/>
      <c r="AT268" s="35"/>
      <c r="AU268" s="35"/>
      <c r="AV268" s="35"/>
      <c r="AW268" s="35"/>
      <c r="AX268" s="35"/>
      <c r="AY268" s="101"/>
      <c r="AZ268" s="111"/>
      <c r="BA268" s="35"/>
      <c r="BB268" s="35"/>
      <c r="BC268" s="35"/>
      <c r="BD268" s="35"/>
      <c r="BE268" s="35"/>
      <c r="BF268" s="35"/>
      <c r="BG268" s="243"/>
      <c r="BH268" s="243"/>
      <c r="BI268" s="35"/>
      <c r="BJ268" s="35"/>
      <c r="BK268" s="35"/>
      <c r="BL268" s="35"/>
      <c r="BM268" s="35"/>
    </row>
    <row r="269" ht="24.75" customHeight="1">
      <c r="A269" s="35"/>
      <c r="B269" s="21">
        <v>260.0</v>
      </c>
      <c r="C269" s="35"/>
      <c r="D269" s="35"/>
      <c r="E269" s="101"/>
      <c r="F269" s="111"/>
      <c r="G269" s="35"/>
      <c r="H269" s="35"/>
      <c r="I269" s="83">
        <v>200.0</v>
      </c>
      <c r="J269" s="100" t="s">
        <v>5573</v>
      </c>
      <c r="K269" s="83">
        <v>200.0</v>
      </c>
      <c r="L269" s="522" t="s">
        <v>5554</v>
      </c>
      <c r="M269" s="35"/>
      <c r="N269" s="35"/>
      <c r="O269" s="35"/>
      <c r="P269" s="35"/>
      <c r="Q269" s="101"/>
      <c r="R269" s="111"/>
      <c r="S269" s="243"/>
      <c r="T269" s="536"/>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101"/>
      <c r="AT269" s="35"/>
      <c r="AU269" s="35"/>
      <c r="AV269" s="35"/>
      <c r="AW269" s="35"/>
      <c r="AX269" s="35"/>
      <c r="AY269" s="101"/>
      <c r="AZ269" s="111"/>
      <c r="BA269" s="35"/>
      <c r="BB269" s="35"/>
      <c r="BC269" s="35"/>
      <c r="BD269" s="35"/>
      <c r="BE269" s="35"/>
      <c r="BF269" s="35"/>
      <c r="BG269" s="243"/>
      <c r="BH269" s="243"/>
      <c r="BI269" s="35"/>
      <c r="BJ269" s="35"/>
      <c r="BK269" s="35"/>
      <c r="BL269" s="35"/>
      <c r="BM269" s="35"/>
    </row>
    <row r="270" ht="24.75" customHeight="1">
      <c r="A270" s="35"/>
      <c r="B270" s="21">
        <v>261.0</v>
      </c>
      <c r="C270" s="35"/>
      <c r="D270" s="35"/>
      <c r="E270" s="101"/>
      <c r="F270" s="111"/>
      <c r="G270" s="35"/>
      <c r="H270" s="35"/>
      <c r="I270" s="83">
        <v>50.0</v>
      </c>
      <c r="J270" s="100" t="s">
        <v>5577</v>
      </c>
      <c r="K270" s="83">
        <v>200.0</v>
      </c>
      <c r="L270" s="522" t="s">
        <v>5558</v>
      </c>
      <c r="M270" s="35"/>
      <c r="N270" s="35"/>
      <c r="O270" s="35"/>
      <c r="P270" s="35"/>
      <c r="Q270" s="101"/>
      <c r="R270" s="111"/>
      <c r="S270" s="243"/>
      <c r="T270" s="536"/>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101"/>
      <c r="AT270" s="35"/>
      <c r="AU270" s="35"/>
      <c r="AV270" s="35"/>
      <c r="AW270" s="35"/>
      <c r="AX270" s="35"/>
      <c r="AY270" s="101"/>
      <c r="AZ270" s="111"/>
      <c r="BA270" s="35"/>
      <c r="BB270" s="35"/>
      <c r="BC270" s="35"/>
      <c r="BD270" s="35"/>
      <c r="BE270" s="35"/>
      <c r="BF270" s="35"/>
      <c r="BG270" s="243"/>
      <c r="BH270" s="243"/>
      <c r="BI270" s="35"/>
      <c r="BJ270" s="35"/>
      <c r="BK270" s="35"/>
      <c r="BL270" s="35"/>
      <c r="BM270" s="35"/>
    </row>
    <row r="271" ht="24.75" customHeight="1">
      <c r="A271" s="35"/>
      <c r="B271" s="21">
        <v>262.0</v>
      </c>
      <c r="C271" s="35"/>
      <c r="D271" s="35"/>
      <c r="E271" s="101"/>
      <c r="F271" s="111"/>
      <c r="G271" s="35"/>
      <c r="H271" s="35"/>
      <c r="I271" s="83">
        <v>100.0</v>
      </c>
      <c r="J271" s="100" t="s">
        <v>5581</v>
      </c>
      <c r="K271" s="83">
        <v>200.0</v>
      </c>
      <c r="L271" s="522" t="s">
        <v>5562</v>
      </c>
      <c r="M271" s="35"/>
      <c r="N271" s="35"/>
      <c r="O271" s="35"/>
      <c r="P271" s="35"/>
      <c r="Q271" s="101"/>
      <c r="R271" s="111"/>
      <c r="S271" s="243"/>
      <c r="T271" s="536"/>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101"/>
      <c r="AT271" s="35"/>
      <c r="AU271" s="35"/>
      <c r="AV271" s="35"/>
      <c r="AW271" s="35"/>
      <c r="AX271" s="35"/>
      <c r="AY271" s="101"/>
      <c r="AZ271" s="111"/>
      <c r="BA271" s="35"/>
      <c r="BB271" s="35"/>
      <c r="BC271" s="35"/>
      <c r="BD271" s="35"/>
      <c r="BE271" s="35"/>
      <c r="BF271" s="35"/>
      <c r="BG271" s="243"/>
      <c r="BH271" s="243"/>
      <c r="BI271" s="35"/>
      <c r="BJ271" s="35"/>
      <c r="BK271" s="35"/>
      <c r="BL271" s="35"/>
      <c r="BM271" s="35"/>
    </row>
    <row r="272" ht="24.75" customHeight="1">
      <c r="A272" s="35"/>
      <c r="B272" s="21">
        <v>263.0</v>
      </c>
      <c r="C272" s="35"/>
      <c r="D272" s="35"/>
      <c r="E272" s="101"/>
      <c r="F272" s="111"/>
      <c r="G272" s="35"/>
      <c r="H272" s="35"/>
      <c r="I272" s="83">
        <v>200.0</v>
      </c>
      <c r="J272" s="100" t="s">
        <v>5585</v>
      </c>
      <c r="K272" s="83">
        <v>300.0</v>
      </c>
      <c r="L272" s="522" t="s">
        <v>5566</v>
      </c>
      <c r="M272" s="35"/>
      <c r="N272" s="35"/>
      <c r="O272" s="35"/>
      <c r="P272" s="35"/>
      <c r="Q272" s="101"/>
      <c r="R272" s="111"/>
      <c r="S272" s="243"/>
      <c r="T272" s="536"/>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101"/>
      <c r="AT272" s="35"/>
      <c r="AU272" s="35"/>
      <c r="AV272" s="35"/>
      <c r="AW272" s="35"/>
      <c r="AX272" s="35"/>
      <c r="AY272" s="101"/>
      <c r="AZ272" s="111"/>
      <c r="BA272" s="35"/>
      <c r="BB272" s="35"/>
      <c r="BC272" s="35"/>
      <c r="BD272" s="35"/>
      <c r="BE272" s="35"/>
      <c r="BF272" s="35"/>
      <c r="BG272" s="243"/>
      <c r="BH272" s="243"/>
      <c r="BI272" s="35"/>
      <c r="BJ272" s="35"/>
      <c r="BK272" s="35"/>
      <c r="BL272" s="35"/>
      <c r="BM272" s="35"/>
    </row>
    <row r="273" ht="24.75" customHeight="1">
      <c r="A273" s="35"/>
      <c r="B273" s="21">
        <v>264.0</v>
      </c>
      <c r="C273" s="35"/>
      <c r="D273" s="35"/>
      <c r="E273" s="101"/>
      <c r="F273" s="111"/>
      <c r="G273" s="35"/>
      <c r="H273" s="144"/>
      <c r="I273" s="83">
        <v>300.0</v>
      </c>
      <c r="J273" s="100" t="s">
        <v>5589</v>
      </c>
      <c r="K273" s="83">
        <v>200.0</v>
      </c>
      <c r="L273" s="522" t="s">
        <v>5570</v>
      </c>
      <c r="M273" s="35"/>
      <c r="N273" s="35"/>
      <c r="O273" s="35"/>
      <c r="P273" s="35"/>
      <c r="Q273" s="101"/>
      <c r="R273" s="111"/>
      <c r="S273" s="243"/>
      <c r="T273" s="536"/>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101"/>
      <c r="AT273" s="35"/>
      <c r="AU273" s="35"/>
      <c r="AV273" s="35"/>
      <c r="AW273" s="35"/>
      <c r="AX273" s="35"/>
      <c r="AY273" s="101"/>
      <c r="AZ273" s="111"/>
      <c r="BA273" s="35"/>
      <c r="BB273" s="35"/>
      <c r="BC273" s="35"/>
      <c r="BD273" s="35"/>
      <c r="BE273" s="35"/>
      <c r="BF273" s="35"/>
      <c r="BG273" s="243"/>
      <c r="BH273" s="243"/>
      <c r="BI273" s="35"/>
      <c r="BJ273" s="35"/>
      <c r="BK273" s="35"/>
      <c r="BL273" s="35"/>
      <c r="BM273" s="35"/>
    </row>
    <row r="274" ht="24.75" customHeight="1">
      <c r="A274" s="35"/>
      <c r="B274" s="21">
        <v>265.0</v>
      </c>
      <c r="C274" s="35"/>
      <c r="D274" s="35"/>
      <c r="E274" s="101"/>
      <c r="F274" s="111"/>
      <c r="G274" s="35"/>
      <c r="H274" s="35"/>
      <c r="I274" s="83">
        <v>400.0</v>
      </c>
      <c r="J274" s="100" t="s">
        <v>5593</v>
      </c>
      <c r="K274" s="83">
        <v>200.0</v>
      </c>
      <c r="L274" s="522" t="s">
        <v>5574</v>
      </c>
      <c r="M274" s="35"/>
      <c r="N274" s="35"/>
      <c r="O274" s="35"/>
      <c r="P274" s="35"/>
      <c r="Q274" s="101"/>
      <c r="R274" s="111"/>
      <c r="S274" s="243"/>
      <c r="T274" s="536"/>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101"/>
      <c r="AT274" s="35"/>
      <c r="AU274" s="35"/>
      <c r="AV274" s="35"/>
      <c r="AW274" s="35"/>
      <c r="AX274" s="35"/>
      <c r="AY274" s="101"/>
      <c r="AZ274" s="111"/>
      <c r="BA274" s="35"/>
      <c r="BB274" s="35"/>
      <c r="BC274" s="35"/>
      <c r="BD274" s="35"/>
      <c r="BE274" s="35"/>
      <c r="BF274" s="35"/>
      <c r="BG274" s="243"/>
      <c r="BH274" s="243"/>
      <c r="BI274" s="35"/>
      <c r="BJ274" s="35"/>
      <c r="BK274" s="35"/>
      <c r="BL274" s="35"/>
      <c r="BM274" s="35"/>
    </row>
    <row r="275" ht="24.75" customHeight="1">
      <c r="A275" s="35"/>
      <c r="B275" s="21">
        <v>266.0</v>
      </c>
      <c r="C275" s="35"/>
      <c r="D275" s="35"/>
      <c r="E275" s="101"/>
      <c r="F275" s="111"/>
      <c r="G275" s="35"/>
      <c r="H275" s="35"/>
      <c r="I275" s="83">
        <v>200.0</v>
      </c>
      <c r="J275" s="100" t="s">
        <v>5597</v>
      </c>
      <c r="K275" s="83">
        <v>200.0</v>
      </c>
      <c r="L275" s="522" t="s">
        <v>5578</v>
      </c>
      <c r="M275" s="35"/>
      <c r="N275" s="35"/>
      <c r="O275" s="35"/>
      <c r="P275" s="35"/>
      <c r="Q275" s="101"/>
      <c r="R275" s="111"/>
      <c r="S275" s="243"/>
      <c r="T275" s="536"/>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101"/>
      <c r="AT275" s="35"/>
      <c r="AU275" s="35"/>
      <c r="AV275" s="35"/>
      <c r="AW275" s="35"/>
      <c r="AX275" s="35"/>
      <c r="AY275" s="101"/>
      <c r="AZ275" s="111"/>
      <c r="BA275" s="35"/>
      <c r="BB275" s="35"/>
      <c r="BC275" s="35"/>
      <c r="BD275" s="35"/>
      <c r="BE275" s="35"/>
      <c r="BF275" s="35"/>
      <c r="BG275" s="243"/>
      <c r="BH275" s="243"/>
      <c r="BI275" s="35"/>
      <c r="BJ275" s="35"/>
      <c r="BK275" s="35"/>
      <c r="BL275" s="35"/>
      <c r="BM275" s="35"/>
    </row>
    <row r="276" ht="24.75" customHeight="1">
      <c r="A276" s="35"/>
      <c r="B276" s="21">
        <v>267.0</v>
      </c>
      <c r="C276" s="35"/>
      <c r="D276" s="35"/>
      <c r="E276" s="101"/>
      <c r="F276" s="111"/>
      <c r="G276" s="35"/>
      <c r="H276" s="35"/>
      <c r="I276" s="83">
        <v>100.0</v>
      </c>
      <c r="J276" s="100" t="s">
        <v>5601</v>
      </c>
      <c r="K276" s="83">
        <v>200.0</v>
      </c>
      <c r="L276" s="522" t="s">
        <v>5582</v>
      </c>
      <c r="M276" s="35"/>
      <c r="N276" s="35"/>
      <c r="O276" s="35"/>
      <c r="P276" s="35"/>
      <c r="Q276" s="101"/>
      <c r="R276" s="111"/>
      <c r="S276" s="243"/>
      <c r="T276" s="536"/>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101"/>
      <c r="AT276" s="35"/>
      <c r="AU276" s="35"/>
      <c r="AV276" s="35"/>
      <c r="AW276" s="35"/>
      <c r="AX276" s="35"/>
      <c r="AY276" s="101"/>
      <c r="AZ276" s="111"/>
      <c r="BA276" s="35"/>
      <c r="BB276" s="35"/>
      <c r="BC276" s="35"/>
      <c r="BD276" s="35"/>
      <c r="BE276" s="35"/>
      <c r="BF276" s="35"/>
      <c r="BG276" s="243"/>
      <c r="BH276" s="243"/>
      <c r="BI276" s="35"/>
      <c r="BJ276" s="35"/>
      <c r="BK276" s="35"/>
      <c r="BL276" s="35"/>
      <c r="BM276" s="35"/>
    </row>
    <row r="277" ht="24.75" customHeight="1">
      <c r="A277" s="35"/>
      <c r="B277" s="21">
        <v>268.0</v>
      </c>
      <c r="C277" s="35"/>
      <c r="D277" s="35"/>
      <c r="E277" s="101"/>
      <c r="F277" s="111"/>
      <c r="G277" s="35"/>
      <c r="H277" s="35"/>
      <c r="I277" s="83">
        <v>200.0</v>
      </c>
      <c r="J277" s="100" t="s">
        <v>5605</v>
      </c>
      <c r="K277" s="83">
        <v>200.0</v>
      </c>
      <c r="L277" s="522" t="s">
        <v>5586</v>
      </c>
      <c r="M277" s="35"/>
      <c r="N277" s="35"/>
      <c r="O277" s="35"/>
      <c r="P277" s="35"/>
      <c r="Q277" s="101"/>
      <c r="R277" s="111"/>
      <c r="S277" s="243"/>
      <c r="T277" s="536"/>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101"/>
      <c r="AT277" s="35"/>
      <c r="AU277" s="35"/>
      <c r="AV277" s="35"/>
      <c r="AW277" s="35"/>
      <c r="AX277" s="35"/>
      <c r="AY277" s="101"/>
      <c r="AZ277" s="111"/>
      <c r="BA277" s="35"/>
      <c r="BB277" s="35"/>
      <c r="BC277" s="35"/>
      <c r="BD277" s="35"/>
      <c r="BE277" s="35"/>
      <c r="BF277" s="35"/>
      <c r="BG277" s="243"/>
      <c r="BH277" s="243"/>
      <c r="BI277" s="35"/>
      <c r="BJ277" s="35"/>
      <c r="BK277" s="35"/>
      <c r="BL277" s="35"/>
      <c r="BM277" s="35"/>
    </row>
    <row r="278" ht="24.75" customHeight="1">
      <c r="A278" s="35"/>
      <c r="B278" s="21">
        <v>269.0</v>
      </c>
      <c r="C278" s="35"/>
      <c r="D278" s="35"/>
      <c r="E278" s="101"/>
      <c r="F278" s="111"/>
      <c r="G278" s="35"/>
      <c r="H278" s="35"/>
      <c r="I278" s="83">
        <v>100.0</v>
      </c>
      <c r="J278" s="158" t="s">
        <v>5609</v>
      </c>
      <c r="K278" s="83">
        <v>200.0</v>
      </c>
      <c r="L278" s="522" t="s">
        <v>5590</v>
      </c>
      <c r="M278" s="35"/>
      <c r="N278" s="35"/>
      <c r="O278" s="35"/>
      <c r="P278" s="35"/>
      <c r="Q278" s="101"/>
      <c r="R278" s="111"/>
      <c r="S278" s="243"/>
      <c r="T278" s="536"/>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101"/>
      <c r="AT278" s="35"/>
      <c r="AU278" s="35"/>
      <c r="AV278" s="35"/>
      <c r="AW278" s="35"/>
      <c r="AX278" s="35"/>
      <c r="AY278" s="101"/>
      <c r="AZ278" s="111"/>
      <c r="BA278" s="35"/>
      <c r="BB278" s="35"/>
      <c r="BC278" s="35"/>
      <c r="BD278" s="35"/>
      <c r="BE278" s="35"/>
      <c r="BF278" s="35"/>
      <c r="BG278" s="243"/>
      <c r="BH278" s="243"/>
      <c r="BI278" s="35"/>
      <c r="BJ278" s="35"/>
      <c r="BK278" s="35"/>
      <c r="BL278" s="35"/>
      <c r="BM278" s="35"/>
    </row>
    <row r="279" ht="24.75" customHeight="1">
      <c r="A279" s="35"/>
      <c r="B279" s="21">
        <v>270.0</v>
      </c>
      <c r="C279" s="35"/>
      <c r="D279" s="35"/>
      <c r="E279" s="101"/>
      <c r="F279" s="111"/>
      <c r="G279" s="35"/>
      <c r="H279" s="35"/>
      <c r="I279" s="83">
        <v>100.0</v>
      </c>
      <c r="J279" s="174" t="s">
        <v>5613</v>
      </c>
      <c r="K279" s="83">
        <v>200.0</v>
      </c>
      <c r="L279" s="522" t="s">
        <v>5594</v>
      </c>
      <c r="M279" s="35"/>
      <c r="N279" s="35"/>
      <c r="O279" s="35"/>
      <c r="P279" s="35"/>
      <c r="Q279" s="101"/>
      <c r="R279" s="111"/>
      <c r="S279" s="243"/>
      <c r="T279" s="536"/>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101"/>
      <c r="AT279" s="35"/>
      <c r="AU279" s="35"/>
      <c r="AV279" s="35"/>
      <c r="AW279" s="35"/>
      <c r="AX279" s="35"/>
      <c r="AY279" s="101"/>
      <c r="AZ279" s="111"/>
      <c r="BA279" s="35"/>
      <c r="BB279" s="35"/>
      <c r="BC279" s="35"/>
      <c r="BD279" s="35"/>
      <c r="BE279" s="35"/>
      <c r="BF279" s="35"/>
      <c r="BG279" s="243"/>
      <c r="BH279" s="243"/>
      <c r="BI279" s="35"/>
      <c r="BJ279" s="35"/>
      <c r="BK279" s="35"/>
      <c r="BL279" s="35"/>
      <c r="BM279" s="35"/>
    </row>
    <row r="280" ht="24.75" customHeight="1">
      <c r="A280" s="35"/>
      <c r="B280" s="21">
        <v>271.0</v>
      </c>
      <c r="C280" s="35"/>
      <c r="D280" s="35"/>
      <c r="E280" s="101"/>
      <c r="F280" s="111"/>
      <c r="G280" s="35"/>
      <c r="H280" s="35"/>
      <c r="I280" s="83">
        <v>100.0</v>
      </c>
      <c r="J280" s="174" t="s">
        <v>5617</v>
      </c>
      <c r="K280" s="83">
        <v>200.0</v>
      </c>
      <c r="L280" s="522" t="s">
        <v>5598</v>
      </c>
      <c r="M280" s="35"/>
      <c r="N280" s="35"/>
      <c r="O280" s="35"/>
      <c r="P280" s="35"/>
      <c r="Q280" s="101"/>
      <c r="R280" s="111"/>
      <c r="S280" s="243"/>
      <c r="T280" s="536"/>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101"/>
      <c r="AT280" s="35"/>
      <c r="AU280" s="35"/>
      <c r="AV280" s="35"/>
      <c r="AW280" s="35"/>
      <c r="AX280" s="35"/>
      <c r="AY280" s="101"/>
      <c r="AZ280" s="111"/>
      <c r="BA280" s="35"/>
      <c r="BB280" s="35"/>
      <c r="BC280" s="35"/>
      <c r="BD280" s="35"/>
      <c r="BE280" s="35"/>
      <c r="BF280" s="35"/>
      <c r="BG280" s="243"/>
      <c r="BH280" s="243"/>
      <c r="BI280" s="35"/>
      <c r="BJ280" s="35"/>
      <c r="BK280" s="35"/>
      <c r="BL280" s="35"/>
      <c r="BM280" s="35"/>
    </row>
    <row r="281" ht="24.75" customHeight="1">
      <c r="A281" s="35"/>
      <c r="B281" s="21">
        <v>272.0</v>
      </c>
      <c r="C281" s="35"/>
      <c r="D281" s="35"/>
      <c r="E281" s="101"/>
      <c r="F281" s="111"/>
      <c r="G281" s="35"/>
      <c r="H281" s="35"/>
      <c r="I281" s="83">
        <v>200.0</v>
      </c>
      <c r="J281" s="174" t="s">
        <v>5621</v>
      </c>
      <c r="K281" s="83">
        <v>200.0</v>
      </c>
      <c r="L281" s="522" t="s">
        <v>5602</v>
      </c>
      <c r="M281" s="35"/>
      <c r="N281" s="35"/>
      <c r="O281" s="35"/>
      <c r="P281" s="35"/>
      <c r="Q281" s="101"/>
      <c r="R281" s="111"/>
      <c r="S281" s="243"/>
      <c r="T281" s="536"/>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101"/>
      <c r="AT281" s="35"/>
      <c r="AU281" s="35"/>
      <c r="AV281" s="35"/>
      <c r="AW281" s="35"/>
      <c r="AX281" s="35"/>
      <c r="AY281" s="101"/>
      <c r="AZ281" s="111"/>
      <c r="BA281" s="35"/>
      <c r="BB281" s="35"/>
      <c r="BC281" s="35"/>
      <c r="BD281" s="35"/>
      <c r="BE281" s="35"/>
      <c r="BF281" s="35"/>
      <c r="BG281" s="243"/>
      <c r="BH281" s="243"/>
      <c r="BI281" s="35"/>
      <c r="BJ281" s="35"/>
      <c r="BK281" s="35"/>
      <c r="BL281" s="35"/>
      <c r="BM281" s="35"/>
    </row>
    <row r="282" ht="24.75" customHeight="1">
      <c r="A282" s="35"/>
      <c r="B282" s="21">
        <v>273.0</v>
      </c>
      <c r="C282" s="35"/>
      <c r="D282" s="35"/>
      <c r="E282" s="101"/>
      <c r="F282" s="111"/>
      <c r="G282" s="35"/>
      <c r="H282" s="35"/>
      <c r="I282" s="83">
        <v>200.0</v>
      </c>
      <c r="J282" s="174" t="s">
        <v>5625</v>
      </c>
      <c r="K282" s="83">
        <v>200.0</v>
      </c>
      <c r="L282" s="522" t="s">
        <v>5606</v>
      </c>
      <c r="M282" s="35"/>
      <c r="N282" s="35"/>
      <c r="O282" s="35"/>
      <c r="P282" s="35"/>
      <c r="Q282" s="101"/>
      <c r="R282" s="111"/>
      <c r="S282" s="243"/>
      <c r="T282" s="536"/>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101"/>
      <c r="AT282" s="35"/>
      <c r="AU282" s="35"/>
      <c r="AV282" s="35"/>
      <c r="AW282" s="35"/>
      <c r="AX282" s="35"/>
      <c r="AY282" s="101"/>
      <c r="AZ282" s="111"/>
      <c r="BA282" s="35"/>
      <c r="BB282" s="35"/>
      <c r="BC282" s="35"/>
      <c r="BD282" s="35"/>
      <c r="BE282" s="35"/>
      <c r="BF282" s="35"/>
      <c r="BG282" s="243"/>
      <c r="BH282" s="243"/>
      <c r="BI282" s="35"/>
      <c r="BJ282" s="35"/>
      <c r="BK282" s="35"/>
      <c r="BL282" s="35"/>
      <c r="BM282" s="35"/>
    </row>
    <row r="283" ht="24.75" customHeight="1">
      <c r="A283" s="35"/>
      <c r="B283" s="21">
        <v>274.0</v>
      </c>
      <c r="C283" s="35"/>
      <c r="D283" s="35"/>
      <c r="E283" s="101"/>
      <c r="F283" s="111"/>
      <c r="G283" s="35"/>
      <c r="H283" s="35"/>
      <c r="I283" s="83">
        <v>300.0</v>
      </c>
      <c r="J283" s="158" t="s">
        <v>5629</v>
      </c>
      <c r="K283" s="83">
        <v>200.0</v>
      </c>
      <c r="L283" s="522" t="s">
        <v>5610</v>
      </c>
      <c r="M283" s="35"/>
      <c r="N283" s="35"/>
      <c r="O283" s="35"/>
      <c r="P283" s="35"/>
      <c r="Q283" s="101"/>
      <c r="R283" s="111"/>
      <c r="S283" s="243"/>
      <c r="T283" s="536"/>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101"/>
      <c r="AT283" s="35"/>
      <c r="AU283" s="35"/>
      <c r="AV283" s="35"/>
      <c r="AW283" s="35"/>
      <c r="AX283" s="35"/>
      <c r="AY283" s="101"/>
      <c r="AZ283" s="111"/>
      <c r="BA283" s="35"/>
      <c r="BB283" s="35"/>
      <c r="BC283" s="35"/>
      <c r="BD283" s="35"/>
      <c r="BE283" s="35"/>
      <c r="BF283" s="35"/>
      <c r="BG283" s="243"/>
      <c r="BH283" s="243"/>
      <c r="BI283" s="35"/>
      <c r="BJ283" s="35"/>
      <c r="BK283" s="35"/>
      <c r="BL283" s="35"/>
      <c r="BM283" s="35"/>
    </row>
    <row r="284" ht="24.75" customHeight="1">
      <c r="A284" s="35"/>
      <c r="B284" s="21">
        <v>275.0</v>
      </c>
      <c r="C284" s="35"/>
      <c r="D284" s="35"/>
      <c r="E284" s="101"/>
      <c r="F284" s="111"/>
      <c r="G284" s="35"/>
      <c r="H284" s="35"/>
      <c r="I284" s="83">
        <v>100.0</v>
      </c>
      <c r="J284" s="174" t="s">
        <v>5633</v>
      </c>
      <c r="K284" s="83">
        <v>200.0</v>
      </c>
      <c r="L284" s="522" t="s">
        <v>5614</v>
      </c>
      <c r="M284" s="35"/>
      <c r="N284" s="35"/>
      <c r="O284" s="35"/>
      <c r="P284" s="35"/>
      <c r="Q284" s="101"/>
      <c r="R284" s="111"/>
      <c r="S284" s="243"/>
      <c r="T284" s="536"/>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101"/>
      <c r="AT284" s="35"/>
      <c r="AU284" s="35"/>
      <c r="AV284" s="35"/>
      <c r="AW284" s="35"/>
      <c r="AX284" s="35"/>
      <c r="AY284" s="101"/>
      <c r="AZ284" s="111"/>
      <c r="BA284" s="35"/>
      <c r="BB284" s="35"/>
      <c r="BC284" s="35"/>
      <c r="BD284" s="35"/>
      <c r="BE284" s="35"/>
      <c r="BF284" s="35"/>
      <c r="BG284" s="243"/>
      <c r="BH284" s="243"/>
      <c r="BI284" s="35"/>
      <c r="BJ284" s="35"/>
      <c r="BK284" s="35"/>
      <c r="BL284" s="35"/>
      <c r="BM284" s="35"/>
    </row>
    <row r="285" ht="24.75" customHeight="1">
      <c r="A285" s="35"/>
      <c r="B285" s="21">
        <v>276.0</v>
      </c>
      <c r="C285" s="35"/>
      <c r="D285" s="35"/>
      <c r="E285" s="101"/>
      <c r="F285" s="111"/>
      <c r="G285" s="35"/>
      <c r="H285" s="35"/>
      <c r="I285" s="83">
        <v>200.0</v>
      </c>
      <c r="J285" s="174" t="s">
        <v>5637</v>
      </c>
      <c r="K285" s="83">
        <v>200.0</v>
      </c>
      <c r="L285" s="522" t="s">
        <v>5618</v>
      </c>
      <c r="M285" s="35"/>
      <c r="N285" s="35"/>
      <c r="O285" s="35"/>
      <c r="P285" s="35"/>
      <c r="Q285" s="101"/>
      <c r="R285" s="111"/>
      <c r="S285" s="243"/>
      <c r="T285" s="536"/>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101"/>
      <c r="AT285" s="35"/>
      <c r="AU285" s="35"/>
      <c r="AV285" s="35"/>
      <c r="AW285" s="35"/>
      <c r="AX285" s="35"/>
      <c r="AY285" s="101"/>
      <c r="AZ285" s="111"/>
      <c r="BA285" s="35"/>
      <c r="BB285" s="35"/>
      <c r="BC285" s="35"/>
      <c r="BD285" s="35"/>
      <c r="BE285" s="35"/>
      <c r="BF285" s="35"/>
      <c r="BG285" s="243"/>
      <c r="BH285" s="243"/>
      <c r="BI285" s="35"/>
      <c r="BJ285" s="35"/>
      <c r="BK285" s="35"/>
      <c r="BL285" s="35"/>
      <c r="BM285" s="35"/>
    </row>
    <row r="286" ht="24.75" customHeight="1">
      <c r="A286" s="35"/>
      <c r="B286" s="21">
        <v>277.0</v>
      </c>
      <c r="C286" s="35"/>
      <c r="D286" s="35"/>
      <c r="E286" s="101"/>
      <c r="F286" s="111"/>
      <c r="G286" s="35"/>
      <c r="H286" s="35"/>
      <c r="I286" s="83">
        <v>100.0</v>
      </c>
      <c r="J286" s="174" t="s">
        <v>5641</v>
      </c>
      <c r="K286" s="83">
        <v>200.0</v>
      </c>
      <c r="L286" s="522" t="s">
        <v>5622</v>
      </c>
      <c r="M286" s="35"/>
      <c r="N286" s="35"/>
      <c r="O286" s="35"/>
      <c r="P286" s="35"/>
      <c r="Q286" s="101"/>
      <c r="R286" s="111"/>
      <c r="S286" s="243"/>
      <c r="T286" s="536"/>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101"/>
      <c r="AT286" s="35"/>
      <c r="AU286" s="35"/>
      <c r="AV286" s="35"/>
      <c r="AW286" s="35"/>
      <c r="AX286" s="35"/>
      <c r="AY286" s="101"/>
      <c r="AZ286" s="111"/>
      <c r="BA286" s="35"/>
      <c r="BB286" s="35"/>
      <c r="BC286" s="35"/>
      <c r="BD286" s="35"/>
      <c r="BE286" s="35"/>
      <c r="BF286" s="35"/>
      <c r="BG286" s="243"/>
      <c r="BH286" s="243"/>
      <c r="BI286" s="35"/>
      <c r="BJ286" s="35"/>
      <c r="BK286" s="35"/>
      <c r="BL286" s="35"/>
      <c r="BM286" s="35"/>
    </row>
    <row r="287" ht="24.75" customHeight="1">
      <c r="A287" s="35"/>
      <c r="B287" s="21">
        <v>278.0</v>
      </c>
      <c r="C287" s="35"/>
      <c r="D287" s="35"/>
      <c r="E287" s="101"/>
      <c r="F287" s="111"/>
      <c r="G287" s="35"/>
      <c r="H287" s="35"/>
      <c r="I287" s="83">
        <v>100.0</v>
      </c>
      <c r="J287" s="174" t="s">
        <v>5645</v>
      </c>
      <c r="K287" s="83">
        <v>200.0</v>
      </c>
      <c r="L287" s="522" t="s">
        <v>5626</v>
      </c>
      <c r="M287" s="35"/>
      <c r="N287" s="35"/>
      <c r="O287" s="35"/>
      <c r="P287" s="35"/>
      <c r="Q287" s="101"/>
      <c r="R287" s="111"/>
      <c r="S287" s="243"/>
      <c r="T287" s="536"/>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101"/>
      <c r="AT287" s="35"/>
      <c r="AU287" s="35"/>
      <c r="AV287" s="35"/>
      <c r="AW287" s="35"/>
      <c r="AX287" s="35"/>
      <c r="AY287" s="101"/>
      <c r="AZ287" s="111"/>
      <c r="BA287" s="35"/>
      <c r="BB287" s="35"/>
      <c r="BC287" s="35"/>
      <c r="BD287" s="35"/>
      <c r="BE287" s="35"/>
      <c r="BF287" s="35"/>
      <c r="BG287" s="243"/>
      <c r="BH287" s="243"/>
      <c r="BI287" s="35"/>
      <c r="BJ287" s="35"/>
      <c r="BK287" s="35"/>
      <c r="BL287" s="35"/>
      <c r="BM287" s="35"/>
    </row>
    <row r="288" ht="24.75" customHeight="1">
      <c r="A288" s="35"/>
      <c r="B288" s="21">
        <v>279.0</v>
      </c>
      <c r="C288" s="35"/>
      <c r="D288" s="35"/>
      <c r="E288" s="101"/>
      <c r="F288" s="111"/>
      <c r="G288" s="35"/>
      <c r="H288" s="35"/>
      <c r="I288" s="83">
        <v>200.0</v>
      </c>
      <c r="J288" s="174" t="s">
        <v>5649</v>
      </c>
      <c r="K288" s="83">
        <v>200.0</v>
      </c>
      <c r="L288" s="522" t="s">
        <v>5630</v>
      </c>
      <c r="M288" s="35"/>
      <c r="N288" s="35"/>
      <c r="O288" s="35"/>
      <c r="P288" s="35"/>
      <c r="Q288" s="101"/>
      <c r="R288" s="111"/>
      <c r="S288" s="243"/>
      <c r="T288" s="536"/>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101"/>
      <c r="AT288" s="35"/>
      <c r="AU288" s="35"/>
      <c r="AV288" s="35"/>
      <c r="AW288" s="35"/>
      <c r="AX288" s="35"/>
      <c r="AY288" s="101"/>
      <c r="AZ288" s="111"/>
      <c r="BA288" s="35"/>
      <c r="BB288" s="35"/>
      <c r="BC288" s="35"/>
      <c r="BD288" s="35"/>
      <c r="BE288" s="35"/>
      <c r="BF288" s="35"/>
      <c r="BG288" s="243"/>
      <c r="BH288" s="243"/>
      <c r="BI288" s="35"/>
      <c r="BJ288" s="35"/>
      <c r="BK288" s="35"/>
      <c r="BL288" s="35"/>
      <c r="BM288" s="35"/>
    </row>
    <row r="289" ht="24.75" customHeight="1">
      <c r="A289" s="35"/>
      <c r="B289" s="21">
        <v>280.0</v>
      </c>
      <c r="C289" s="35"/>
      <c r="D289" s="35"/>
      <c r="E289" s="101"/>
      <c r="F289" s="111"/>
      <c r="G289" s="35"/>
      <c r="H289" s="35"/>
      <c r="I289" s="83">
        <v>100.0</v>
      </c>
      <c r="J289" s="174" t="s">
        <v>5653</v>
      </c>
      <c r="K289" s="83">
        <v>300.0</v>
      </c>
      <c r="L289" s="522" t="s">
        <v>5634</v>
      </c>
      <c r="M289" s="35"/>
      <c r="N289" s="35"/>
      <c r="O289" s="35"/>
      <c r="P289" s="35"/>
      <c r="Q289" s="101"/>
      <c r="R289" s="111"/>
      <c r="S289" s="243"/>
      <c r="T289" s="536"/>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101"/>
      <c r="AT289" s="35"/>
      <c r="AU289" s="35"/>
      <c r="AV289" s="35"/>
      <c r="AW289" s="35"/>
      <c r="AX289" s="35"/>
      <c r="AY289" s="101"/>
      <c r="AZ289" s="111"/>
      <c r="BA289" s="35"/>
      <c r="BB289" s="35"/>
      <c r="BC289" s="35"/>
      <c r="BD289" s="35"/>
      <c r="BE289" s="35"/>
      <c r="BF289" s="35"/>
      <c r="BG289" s="243"/>
      <c r="BH289" s="243"/>
      <c r="BI289" s="35"/>
      <c r="BJ289" s="35"/>
      <c r="BK289" s="35"/>
      <c r="BL289" s="35"/>
      <c r="BM289" s="35"/>
    </row>
    <row r="290" ht="24.75" customHeight="1">
      <c r="A290" s="35"/>
      <c r="B290" s="21">
        <v>281.0</v>
      </c>
      <c r="C290" s="35"/>
      <c r="D290" s="35"/>
      <c r="E290" s="101"/>
      <c r="F290" s="111"/>
      <c r="G290" s="35"/>
      <c r="H290" s="35"/>
      <c r="I290" s="83">
        <v>100.0</v>
      </c>
      <c r="J290" s="174" t="s">
        <v>5657</v>
      </c>
      <c r="K290" s="83">
        <v>300.0</v>
      </c>
      <c r="L290" s="522" t="s">
        <v>5638</v>
      </c>
      <c r="M290" s="35"/>
      <c r="N290" s="35"/>
      <c r="O290" s="35"/>
      <c r="P290" s="35"/>
      <c r="Q290" s="101"/>
      <c r="R290" s="111"/>
      <c r="S290" s="243"/>
      <c r="T290" s="536"/>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101"/>
      <c r="AT290" s="35"/>
      <c r="AU290" s="35"/>
      <c r="AV290" s="35"/>
      <c r="AW290" s="35"/>
      <c r="AX290" s="35"/>
      <c r="AY290" s="101"/>
      <c r="AZ290" s="111"/>
      <c r="BA290" s="35"/>
      <c r="BB290" s="35"/>
      <c r="BC290" s="35"/>
      <c r="BD290" s="35"/>
      <c r="BE290" s="35"/>
      <c r="BF290" s="35"/>
      <c r="BG290" s="243"/>
      <c r="BH290" s="243"/>
      <c r="BI290" s="35"/>
      <c r="BJ290" s="35"/>
      <c r="BK290" s="35"/>
      <c r="BL290" s="35"/>
      <c r="BM290" s="35"/>
    </row>
    <row r="291" ht="24.75" customHeight="1">
      <c r="A291" s="35"/>
      <c r="B291" s="21">
        <v>282.0</v>
      </c>
      <c r="C291" s="35"/>
      <c r="D291" s="35"/>
      <c r="E291" s="101"/>
      <c r="F291" s="111"/>
      <c r="G291" s="35"/>
      <c r="H291" s="35"/>
      <c r="I291" s="83">
        <v>200.0</v>
      </c>
      <c r="J291" s="174" t="s">
        <v>5661</v>
      </c>
      <c r="K291" s="83">
        <v>200.0</v>
      </c>
      <c r="L291" s="522" t="s">
        <v>5642</v>
      </c>
      <c r="M291" s="35"/>
      <c r="N291" s="35"/>
      <c r="O291" s="35"/>
      <c r="P291" s="35"/>
      <c r="Q291" s="101"/>
      <c r="R291" s="111"/>
      <c r="S291" s="243"/>
      <c r="T291" s="536"/>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101"/>
      <c r="AT291" s="35"/>
      <c r="AU291" s="35"/>
      <c r="AV291" s="35"/>
      <c r="AW291" s="35"/>
      <c r="AX291" s="35"/>
      <c r="AY291" s="101"/>
      <c r="AZ291" s="111"/>
      <c r="BA291" s="35"/>
      <c r="BB291" s="35"/>
      <c r="BC291" s="35"/>
      <c r="BD291" s="35"/>
      <c r="BE291" s="35"/>
      <c r="BF291" s="35"/>
      <c r="BG291" s="243"/>
      <c r="BH291" s="243"/>
      <c r="BI291" s="35"/>
      <c r="BJ291" s="35"/>
      <c r="BK291" s="35"/>
      <c r="BL291" s="35"/>
      <c r="BM291" s="35"/>
    </row>
    <row r="292" ht="24.75" customHeight="1">
      <c r="A292" s="35"/>
      <c r="B292" s="21">
        <v>283.0</v>
      </c>
      <c r="C292" s="35"/>
      <c r="D292" s="35"/>
      <c r="E292" s="101"/>
      <c r="F292" s="111"/>
      <c r="G292" s="35"/>
      <c r="H292" s="35"/>
      <c r="I292" s="83">
        <v>100.0</v>
      </c>
      <c r="J292" s="174" t="s">
        <v>5665</v>
      </c>
      <c r="K292" s="83">
        <v>300.0</v>
      </c>
      <c r="L292" s="522" t="s">
        <v>5646</v>
      </c>
      <c r="M292" s="35"/>
      <c r="N292" s="35"/>
      <c r="O292" s="35"/>
      <c r="P292" s="35"/>
      <c r="Q292" s="101"/>
      <c r="R292" s="111"/>
      <c r="S292" s="243"/>
      <c r="T292" s="536"/>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101"/>
      <c r="AT292" s="35"/>
      <c r="AU292" s="35"/>
      <c r="AV292" s="35"/>
      <c r="AW292" s="35"/>
      <c r="AX292" s="35"/>
      <c r="AY292" s="101"/>
      <c r="AZ292" s="111"/>
      <c r="BA292" s="35"/>
      <c r="BB292" s="35"/>
      <c r="BC292" s="35"/>
      <c r="BD292" s="35"/>
      <c r="BE292" s="35"/>
      <c r="BF292" s="35"/>
      <c r="BG292" s="243"/>
      <c r="BH292" s="243"/>
      <c r="BI292" s="35"/>
      <c r="BJ292" s="35"/>
      <c r="BK292" s="35"/>
      <c r="BL292" s="35"/>
      <c r="BM292" s="35"/>
    </row>
    <row r="293" ht="24.75" customHeight="1">
      <c r="A293" s="35"/>
      <c r="B293" s="21">
        <v>284.0</v>
      </c>
      <c r="C293" s="35"/>
      <c r="D293" s="35"/>
      <c r="E293" s="101"/>
      <c r="F293" s="111"/>
      <c r="G293" s="35"/>
      <c r="H293" s="35"/>
      <c r="I293" s="83">
        <v>200.0</v>
      </c>
      <c r="J293" s="174" t="s">
        <v>5669</v>
      </c>
      <c r="K293" s="83">
        <v>200.0</v>
      </c>
      <c r="L293" s="522" t="s">
        <v>5650</v>
      </c>
      <c r="M293" s="35"/>
      <c r="N293" s="35"/>
      <c r="O293" s="35"/>
      <c r="P293" s="35"/>
      <c r="Q293" s="101"/>
      <c r="R293" s="111"/>
      <c r="S293" s="243"/>
      <c r="T293" s="536"/>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101"/>
      <c r="AT293" s="35"/>
      <c r="AU293" s="35"/>
      <c r="AV293" s="35"/>
      <c r="AW293" s="35"/>
      <c r="AX293" s="35"/>
      <c r="AY293" s="101"/>
      <c r="AZ293" s="111"/>
      <c r="BA293" s="35"/>
      <c r="BB293" s="35"/>
      <c r="BC293" s="35"/>
      <c r="BD293" s="35"/>
      <c r="BE293" s="35"/>
      <c r="BF293" s="35"/>
      <c r="BG293" s="243"/>
      <c r="BH293" s="243"/>
      <c r="BI293" s="35"/>
      <c r="BJ293" s="35"/>
      <c r="BK293" s="35"/>
      <c r="BL293" s="35"/>
      <c r="BM293" s="35"/>
    </row>
    <row r="294" ht="24.75" customHeight="1">
      <c r="A294" s="35"/>
      <c r="B294" s="21">
        <v>285.0</v>
      </c>
      <c r="C294" s="35"/>
      <c r="D294" s="35"/>
      <c r="E294" s="101"/>
      <c r="F294" s="111"/>
      <c r="G294" s="35"/>
      <c r="H294" s="35"/>
      <c r="I294" s="83">
        <v>100.0</v>
      </c>
      <c r="J294" s="174" t="s">
        <v>5673</v>
      </c>
      <c r="K294" s="83">
        <v>200.0</v>
      </c>
      <c r="L294" s="522" t="s">
        <v>5654</v>
      </c>
      <c r="M294" s="35"/>
      <c r="N294" s="35"/>
      <c r="O294" s="35"/>
      <c r="P294" s="35"/>
      <c r="Q294" s="101"/>
      <c r="R294" s="111"/>
      <c r="S294" s="243"/>
      <c r="T294" s="536"/>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101"/>
      <c r="AT294" s="35"/>
      <c r="AU294" s="35"/>
      <c r="AV294" s="35"/>
      <c r="AW294" s="35"/>
      <c r="AX294" s="35"/>
      <c r="AY294" s="101"/>
      <c r="AZ294" s="111"/>
      <c r="BA294" s="35"/>
      <c r="BB294" s="35"/>
      <c r="BC294" s="35"/>
      <c r="BD294" s="35"/>
      <c r="BE294" s="35"/>
      <c r="BF294" s="35"/>
      <c r="BG294" s="243"/>
      <c r="BH294" s="243"/>
      <c r="BI294" s="35"/>
      <c r="BJ294" s="35"/>
      <c r="BK294" s="35"/>
      <c r="BL294" s="35"/>
      <c r="BM294" s="35"/>
    </row>
    <row r="295" ht="24.75" customHeight="1">
      <c r="A295" s="35"/>
      <c r="B295" s="21">
        <v>286.0</v>
      </c>
      <c r="C295" s="35"/>
      <c r="D295" s="35"/>
      <c r="E295" s="101"/>
      <c r="F295" s="111"/>
      <c r="G295" s="35"/>
      <c r="H295" s="35"/>
      <c r="I295" s="83">
        <v>200.0</v>
      </c>
      <c r="J295" s="117" t="s">
        <v>5677</v>
      </c>
      <c r="K295" s="83">
        <v>200.0</v>
      </c>
      <c r="L295" s="522" t="s">
        <v>5658</v>
      </c>
      <c r="M295" s="35"/>
      <c r="N295" s="35"/>
      <c r="O295" s="35"/>
      <c r="P295" s="35"/>
      <c r="Q295" s="101"/>
      <c r="R295" s="111"/>
      <c r="S295" s="243"/>
      <c r="T295" s="536"/>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101"/>
      <c r="AT295" s="35"/>
      <c r="AU295" s="35"/>
      <c r="AV295" s="35"/>
      <c r="AW295" s="35"/>
      <c r="AX295" s="35"/>
      <c r="AY295" s="101"/>
      <c r="AZ295" s="111"/>
      <c r="BA295" s="35"/>
      <c r="BB295" s="35"/>
      <c r="BC295" s="35"/>
      <c r="BD295" s="35"/>
      <c r="BE295" s="35"/>
      <c r="BF295" s="35"/>
      <c r="BG295" s="243"/>
      <c r="BH295" s="243"/>
      <c r="BI295" s="35"/>
      <c r="BJ295" s="35"/>
      <c r="BK295" s="35"/>
      <c r="BL295" s="35"/>
      <c r="BM295" s="35"/>
    </row>
    <row r="296" ht="24.75" customHeight="1">
      <c r="A296" s="35"/>
      <c r="B296" s="21">
        <v>287.0</v>
      </c>
      <c r="C296" s="35"/>
      <c r="D296" s="35"/>
      <c r="E296" s="101"/>
      <c r="F296" s="111"/>
      <c r="G296" s="35"/>
      <c r="H296" s="35"/>
      <c r="I296" s="83">
        <v>200.0</v>
      </c>
      <c r="J296" s="117" t="s">
        <v>5680</v>
      </c>
      <c r="K296" s="83">
        <v>200.0</v>
      </c>
      <c r="L296" s="522" t="s">
        <v>5662</v>
      </c>
      <c r="M296" s="35"/>
      <c r="N296" s="35"/>
      <c r="O296" s="35"/>
      <c r="P296" s="35"/>
      <c r="Q296" s="101"/>
      <c r="R296" s="111"/>
      <c r="S296" s="243"/>
      <c r="T296" s="536"/>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101"/>
      <c r="AT296" s="35"/>
      <c r="AU296" s="35"/>
      <c r="AV296" s="35"/>
      <c r="AW296" s="35"/>
      <c r="AX296" s="35"/>
      <c r="AY296" s="101"/>
      <c r="AZ296" s="111"/>
      <c r="BA296" s="35"/>
      <c r="BB296" s="35"/>
      <c r="BC296" s="35"/>
      <c r="BD296" s="35"/>
      <c r="BE296" s="35"/>
      <c r="BF296" s="35"/>
      <c r="BG296" s="243"/>
      <c r="BH296" s="243"/>
      <c r="BI296" s="35"/>
      <c r="BJ296" s="35"/>
      <c r="BK296" s="35"/>
      <c r="BL296" s="35"/>
      <c r="BM296" s="35"/>
    </row>
    <row r="297" ht="24.75" customHeight="1">
      <c r="A297" s="35"/>
      <c r="B297" s="21">
        <v>288.0</v>
      </c>
      <c r="C297" s="35"/>
      <c r="D297" s="35"/>
      <c r="E297" s="101"/>
      <c r="F297" s="111"/>
      <c r="G297" s="35"/>
      <c r="H297" s="35"/>
      <c r="I297" s="83">
        <v>200.0</v>
      </c>
      <c r="J297" s="117" t="s">
        <v>5684</v>
      </c>
      <c r="K297" s="83">
        <v>200.0</v>
      </c>
      <c r="L297" s="522" t="s">
        <v>5666</v>
      </c>
      <c r="M297" s="35"/>
      <c r="N297" s="35"/>
      <c r="O297" s="35"/>
      <c r="P297" s="35"/>
      <c r="Q297" s="101"/>
      <c r="R297" s="111"/>
      <c r="S297" s="243"/>
      <c r="T297" s="536"/>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101"/>
      <c r="AT297" s="35"/>
      <c r="AU297" s="35"/>
      <c r="AV297" s="35"/>
      <c r="AW297" s="35"/>
      <c r="AX297" s="35"/>
      <c r="AY297" s="101"/>
      <c r="AZ297" s="111"/>
      <c r="BA297" s="35"/>
      <c r="BB297" s="35"/>
      <c r="BC297" s="35"/>
      <c r="BD297" s="35"/>
      <c r="BE297" s="35"/>
      <c r="BF297" s="35"/>
      <c r="BG297" s="243"/>
      <c r="BH297" s="243"/>
      <c r="BI297" s="35"/>
      <c r="BJ297" s="35"/>
      <c r="BK297" s="35"/>
      <c r="BL297" s="35"/>
      <c r="BM297" s="35"/>
    </row>
    <row r="298" ht="24.75" customHeight="1">
      <c r="A298" s="35"/>
      <c r="B298" s="21">
        <v>289.0</v>
      </c>
      <c r="C298" s="35"/>
      <c r="D298" s="35"/>
      <c r="E298" s="101"/>
      <c r="F298" s="111"/>
      <c r="G298" s="35"/>
      <c r="H298" s="35"/>
      <c r="I298" s="83">
        <v>200.0</v>
      </c>
      <c r="J298" s="117" t="s">
        <v>5688</v>
      </c>
      <c r="K298" s="83">
        <v>200.0</v>
      </c>
      <c r="L298" s="522" t="s">
        <v>5670</v>
      </c>
      <c r="M298" s="35"/>
      <c r="N298" s="35"/>
      <c r="O298" s="35"/>
      <c r="P298" s="35"/>
      <c r="Q298" s="101"/>
      <c r="R298" s="111"/>
      <c r="S298" s="243"/>
      <c r="T298" s="536"/>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101"/>
      <c r="AT298" s="35"/>
      <c r="AU298" s="35"/>
      <c r="AV298" s="35"/>
      <c r="AW298" s="35"/>
      <c r="AX298" s="35"/>
      <c r="AY298" s="101"/>
      <c r="AZ298" s="111"/>
      <c r="BA298" s="35"/>
      <c r="BB298" s="35"/>
      <c r="BC298" s="35"/>
      <c r="BD298" s="35"/>
      <c r="BE298" s="35"/>
      <c r="BF298" s="35"/>
      <c r="BG298" s="243"/>
      <c r="BH298" s="243"/>
      <c r="BI298" s="35"/>
      <c r="BJ298" s="35"/>
      <c r="BK298" s="35"/>
      <c r="BL298" s="35"/>
      <c r="BM298" s="35"/>
    </row>
    <row r="299" ht="24.75" customHeight="1">
      <c r="A299" s="35"/>
      <c r="B299" s="21">
        <v>290.0</v>
      </c>
      <c r="C299" s="35"/>
      <c r="D299" s="35"/>
      <c r="E299" s="101"/>
      <c r="F299" s="111"/>
      <c r="G299" s="35"/>
      <c r="H299" s="35"/>
      <c r="I299" s="83">
        <v>100.0</v>
      </c>
      <c r="J299" s="117" t="s">
        <v>5692</v>
      </c>
      <c r="K299" s="83">
        <v>200.0</v>
      </c>
      <c r="L299" s="522" t="s">
        <v>5674</v>
      </c>
      <c r="M299" s="35"/>
      <c r="N299" s="35"/>
      <c r="O299" s="35"/>
      <c r="P299" s="35"/>
      <c r="Q299" s="101"/>
      <c r="R299" s="111"/>
      <c r="S299" s="243"/>
      <c r="T299" s="536"/>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101"/>
      <c r="AT299" s="35"/>
      <c r="AU299" s="35"/>
      <c r="AV299" s="35"/>
      <c r="AW299" s="35"/>
      <c r="AX299" s="35"/>
      <c r="AY299" s="101"/>
      <c r="AZ299" s="111"/>
      <c r="BA299" s="35"/>
      <c r="BB299" s="35"/>
      <c r="BC299" s="35"/>
      <c r="BD299" s="35"/>
      <c r="BE299" s="35"/>
      <c r="BF299" s="35"/>
      <c r="BG299" s="243"/>
      <c r="BH299" s="243"/>
      <c r="BI299" s="35"/>
      <c r="BJ299" s="35"/>
      <c r="BK299" s="35"/>
      <c r="BL299" s="35"/>
      <c r="BM299" s="35"/>
    </row>
    <row r="300" ht="24.75" customHeight="1">
      <c r="A300" s="35"/>
      <c r="B300" s="21">
        <v>291.0</v>
      </c>
      <c r="C300" s="35"/>
      <c r="D300" s="35"/>
      <c r="E300" s="101"/>
      <c r="F300" s="111"/>
      <c r="G300" s="35"/>
      <c r="H300" s="35"/>
      <c r="I300" s="83">
        <v>100.0</v>
      </c>
      <c r="J300" s="117" t="s">
        <v>5696</v>
      </c>
      <c r="K300" s="83">
        <v>200.0</v>
      </c>
      <c r="L300" s="522" t="s">
        <v>5678</v>
      </c>
      <c r="M300" s="35"/>
      <c r="N300" s="35"/>
      <c r="O300" s="35"/>
      <c r="P300" s="35"/>
      <c r="Q300" s="101"/>
      <c r="R300" s="111"/>
      <c r="S300" s="243"/>
      <c r="T300" s="536"/>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101"/>
      <c r="AT300" s="35"/>
      <c r="AU300" s="35"/>
      <c r="AV300" s="35"/>
      <c r="AW300" s="35"/>
      <c r="AX300" s="35"/>
      <c r="AY300" s="101"/>
      <c r="AZ300" s="111"/>
      <c r="BA300" s="35"/>
      <c r="BB300" s="35"/>
      <c r="BC300" s="35"/>
      <c r="BD300" s="35"/>
      <c r="BE300" s="35"/>
      <c r="BF300" s="35"/>
      <c r="BG300" s="243"/>
      <c r="BH300" s="243"/>
      <c r="BI300" s="35"/>
      <c r="BJ300" s="35"/>
      <c r="BK300" s="35"/>
      <c r="BL300" s="35"/>
      <c r="BM300" s="35"/>
    </row>
    <row r="301" ht="24.75" customHeight="1">
      <c r="A301" s="35"/>
      <c r="B301" s="21">
        <v>292.0</v>
      </c>
      <c r="C301" s="35"/>
      <c r="D301" s="35"/>
      <c r="E301" s="101"/>
      <c r="F301" s="111"/>
      <c r="G301" s="35"/>
      <c r="H301" s="35"/>
      <c r="I301" s="83">
        <v>200.0</v>
      </c>
      <c r="J301" s="117" t="s">
        <v>5700</v>
      </c>
      <c r="K301" s="83">
        <v>200.0</v>
      </c>
      <c r="L301" s="522" t="s">
        <v>5681</v>
      </c>
      <c r="M301" s="35"/>
      <c r="N301" s="35"/>
      <c r="O301" s="35"/>
      <c r="P301" s="35"/>
      <c r="Q301" s="101"/>
      <c r="R301" s="111"/>
      <c r="S301" s="243"/>
      <c r="T301" s="536"/>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101"/>
      <c r="AT301" s="35"/>
      <c r="AU301" s="35"/>
      <c r="AV301" s="35"/>
      <c r="AW301" s="35"/>
      <c r="AX301" s="35"/>
      <c r="AY301" s="101"/>
      <c r="AZ301" s="111"/>
      <c r="BA301" s="35"/>
      <c r="BB301" s="35"/>
      <c r="BC301" s="35"/>
      <c r="BD301" s="35"/>
      <c r="BE301" s="35"/>
      <c r="BF301" s="35"/>
      <c r="BG301" s="243"/>
      <c r="BH301" s="243"/>
      <c r="BI301" s="35"/>
      <c r="BJ301" s="35"/>
      <c r="BK301" s="35"/>
      <c r="BL301" s="35"/>
      <c r="BM301" s="35"/>
    </row>
    <row r="302" ht="24.75" customHeight="1">
      <c r="A302" s="35"/>
      <c r="B302" s="21">
        <v>293.0</v>
      </c>
      <c r="C302" s="35"/>
      <c r="D302" s="35"/>
      <c r="E302" s="101"/>
      <c r="F302" s="111"/>
      <c r="G302" s="35"/>
      <c r="H302" s="35"/>
      <c r="I302" s="83">
        <v>300.0</v>
      </c>
      <c r="J302" s="117" t="s">
        <v>5704</v>
      </c>
      <c r="K302" s="83">
        <v>200.0</v>
      </c>
      <c r="L302" s="522" t="s">
        <v>5685</v>
      </c>
      <c r="M302" s="35"/>
      <c r="N302" s="35"/>
      <c r="O302" s="35"/>
      <c r="P302" s="35"/>
      <c r="Q302" s="101"/>
      <c r="R302" s="111"/>
      <c r="S302" s="243"/>
      <c r="T302" s="536"/>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101"/>
      <c r="AT302" s="35"/>
      <c r="AU302" s="35"/>
      <c r="AV302" s="35"/>
      <c r="AW302" s="35"/>
      <c r="AX302" s="35"/>
      <c r="AY302" s="101"/>
      <c r="AZ302" s="111"/>
      <c r="BA302" s="35"/>
      <c r="BB302" s="35"/>
      <c r="BC302" s="35"/>
      <c r="BD302" s="35"/>
      <c r="BE302" s="35"/>
      <c r="BF302" s="35"/>
      <c r="BG302" s="243"/>
      <c r="BH302" s="243"/>
      <c r="BI302" s="35"/>
      <c r="BJ302" s="35"/>
      <c r="BK302" s="35"/>
      <c r="BL302" s="35"/>
      <c r="BM302" s="35"/>
    </row>
    <row r="303" ht="24.75" customHeight="1">
      <c r="A303" s="35"/>
      <c r="B303" s="21">
        <v>294.0</v>
      </c>
      <c r="C303" s="35"/>
      <c r="D303" s="35"/>
      <c r="E303" s="101"/>
      <c r="F303" s="111"/>
      <c r="G303" s="35"/>
      <c r="H303" s="35"/>
      <c r="I303" s="83">
        <v>200.0</v>
      </c>
      <c r="J303" s="117" t="s">
        <v>5708</v>
      </c>
      <c r="K303" s="83">
        <v>200.0</v>
      </c>
      <c r="L303" s="522" t="s">
        <v>5689</v>
      </c>
      <c r="M303" s="35"/>
      <c r="N303" s="35"/>
      <c r="O303" s="35"/>
      <c r="P303" s="35"/>
      <c r="Q303" s="101"/>
      <c r="R303" s="111"/>
      <c r="S303" s="243"/>
      <c r="T303" s="536"/>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101"/>
      <c r="AT303" s="35"/>
      <c r="AU303" s="35"/>
      <c r="AV303" s="35"/>
      <c r="AW303" s="35"/>
      <c r="AX303" s="35"/>
      <c r="AY303" s="101"/>
      <c r="AZ303" s="111"/>
      <c r="BA303" s="35"/>
      <c r="BB303" s="35"/>
      <c r="BC303" s="35"/>
      <c r="BD303" s="35"/>
      <c r="BE303" s="35"/>
      <c r="BF303" s="35"/>
      <c r="BG303" s="243"/>
      <c r="BH303" s="243"/>
      <c r="BI303" s="35"/>
      <c r="BJ303" s="35"/>
      <c r="BK303" s="35"/>
      <c r="BL303" s="35"/>
      <c r="BM303" s="35"/>
    </row>
    <row r="304" ht="24.75" customHeight="1">
      <c r="A304" s="35"/>
      <c r="B304" s="21">
        <v>295.0</v>
      </c>
      <c r="C304" s="35"/>
      <c r="D304" s="35"/>
      <c r="E304" s="101"/>
      <c r="F304" s="111"/>
      <c r="G304" s="35"/>
      <c r="H304" s="144"/>
      <c r="I304" s="83">
        <v>300.0</v>
      </c>
      <c r="J304" s="117" t="s">
        <v>5712</v>
      </c>
      <c r="K304" s="83">
        <v>200.0</v>
      </c>
      <c r="L304" s="522" t="s">
        <v>5693</v>
      </c>
      <c r="M304" s="35"/>
      <c r="N304" s="35"/>
      <c r="O304" s="35"/>
      <c r="P304" s="35"/>
      <c r="Q304" s="101"/>
      <c r="R304" s="111"/>
      <c r="S304" s="243"/>
      <c r="T304" s="536"/>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101"/>
      <c r="AT304" s="35"/>
      <c r="AU304" s="35"/>
      <c r="AV304" s="35"/>
      <c r="AW304" s="35"/>
      <c r="AX304" s="35"/>
      <c r="AY304" s="101"/>
      <c r="AZ304" s="111"/>
      <c r="BA304" s="35"/>
      <c r="BB304" s="35"/>
      <c r="BC304" s="35"/>
      <c r="BD304" s="35"/>
      <c r="BE304" s="35"/>
      <c r="BF304" s="35"/>
      <c r="BG304" s="243"/>
      <c r="BH304" s="243"/>
      <c r="BI304" s="35"/>
      <c r="BJ304" s="35"/>
      <c r="BK304" s="35"/>
      <c r="BL304" s="35"/>
      <c r="BM304" s="35"/>
    </row>
    <row r="305" ht="24.75" customHeight="1">
      <c r="A305" s="35"/>
      <c r="B305" s="21">
        <v>296.0</v>
      </c>
      <c r="C305" s="35"/>
      <c r="D305" s="35"/>
      <c r="E305" s="101"/>
      <c r="F305" s="111"/>
      <c r="G305" s="35"/>
      <c r="H305" s="35"/>
      <c r="I305" s="83">
        <v>300.0</v>
      </c>
      <c r="J305" s="117" t="s">
        <v>5716</v>
      </c>
      <c r="K305" s="83">
        <v>300.0</v>
      </c>
      <c r="L305" s="522" t="s">
        <v>5697</v>
      </c>
      <c r="M305" s="35"/>
      <c r="N305" s="35"/>
      <c r="O305" s="35"/>
      <c r="P305" s="35"/>
      <c r="Q305" s="101"/>
      <c r="R305" s="111"/>
      <c r="S305" s="243"/>
      <c r="T305" s="536"/>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101"/>
      <c r="AT305" s="35"/>
      <c r="AU305" s="35"/>
      <c r="AV305" s="35"/>
      <c r="AW305" s="35"/>
      <c r="AX305" s="35"/>
      <c r="AY305" s="101"/>
      <c r="AZ305" s="111"/>
      <c r="BA305" s="35"/>
      <c r="BB305" s="35"/>
      <c r="BC305" s="35"/>
      <c r="BD305" s="35"/>
      <c r="BE305" s="35"/>
      <c r="BF305" s="35"/>
      <c r="BG305" s="243"/>
      <c r="BH305" s="243"/>
      <c r="BI305" s="35"/>
      <c r="BJ305" s="35"/>
      <c r="BK305" s="35"/>
      <c r="BL305" s="35"/>
      <c r="BM305" s="35"/>
    </row>
    <row r="306" ht="24.75" customHeight="1">
      <c r="A306" s="35"/>
      <c r="B306" s="21">
        <v>297.0</v>
      </c>
      <c r="C306" s="35"/>
      <c r="D306" s="35"/>
      <c r="E306" s="101"/>
      <c r="F306" s="111"/>
      <c r="G306" s="35"/>
      <c r="H306" s="35"/>
      <c r="I306" s="83">
        <v>200.0</v>
      </c>
      <c r="J306" s="117" t="s">
        <v>5720</v>
      </c>
      <c r="K306" s="83">
        <v>200.0</v>
      </c>
      <c r="L306" s="522" t="s">
        <v>5701</v>
      </c>
      <c r="M306" s="35"/>
      <c r="N306" s="35"/>
      <c r="O306" s="35"/>
      <c r="P306" s="35"/>
      <c r="Q306" s="101"/>
      <c r="R306" s="111"/>
      <c r="S306" s="243"/>
      <c r="T306" s="536"/>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101"/>
      <c r="AT306" s="35"/>
      <c r="AU306" s="35"/>
      <c r="AV306" s="35"/>
      <c r="AW306" s="35"/>
      <c r="AX306" s="35"/>
      <c r="AY306" s="101"/>
      <c r="AZ306" s="111"/>
      <c r="BA306" s="35"/>
      <c r="BB306" s="35"/>
      <c r="BC306" s="35"/>
      <c r="BD306" s="35"/>
      <c r="BE306" s="35"/>
      <c r="BF306" s="35"/>
      <c r="BG306" s="243"/>
      <c r="BH306" s="243"/>
      <c r="BI306" s="35"/>
      <c r="BJ306" s="35"/>
      <c r="BK306" s="35"/>
      <c r="BL306" s="35"/>
      <c r="BM306" s="35"/>
    </row>
    <row r="307" ht="24.75" customHeight="1">
      <c r="A307" s="35"/>
      <c r="B307" s="21">
        <v>298.0</v>
      </c>
      <c r="C307" s="35"/>
      <c r="D307" s="35"/>
      <c r="E307" s="101"/>
      <c r="F307" s="111"/>
      <c r="G307" s="35"/>
      <c r="H307" s="35"/>
      <c r="I307" s="83">
        <v>200.0</v>
      </c>
      <c r="J307" s="117" t="s">
        <v>5724</v>
      </c>
      <c r="K307" s="83">
        <v>300.0</v>
      </c>
      <c r="L307" s="522" t="s">
        <v>5705</v>
      </c>
      <c r="M307" s="35"/>
      <c r="N307" s="35"/>
      <c r="O307" s="35"/>
      <c r="P307" s="35"/>
      <c r="Q307" s="101"/>
      <c r="R307" s="111"/>
      <c r="S307" s="243"/>
      <c r="T307" s="536"/>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101"/>
      <c r="AT307" s="35"/>
      <c r="AU307" s="35"/>
      <c r="AV307" s="35"/>
      <c r="AW307" s="35"/>
      <c r="AX307" s="35"/>
      <c r="AY307" s="101"/>
      <c r="AZ307" s="111"/>
      <c r="BA307" s="35"/>
      <c r="BB307" s="35"/>
      <c r="BC307" s="35"/>
      <c r="BD307" s="35"/>
      <c r="BE307" s="35"/>
      <c r="BF307" s="35"/>
      <c r="BG307" s="243"/>
      <c r="BH307" s="243"/>
      <c r="BI307" s="35"/>
      <c r="BJ307" s="35"/>
      <c r="BK307" s="35"/>
      <c r="BL307" s="35"/>
      <c r="BM307" s="35"/>
    </row>
    <row r="308" ht="24.75" customHeight="1">
      <c r="A308" s="35"/>
      <c r="B308" s="21">
        <v>299.0</v>
      </c>
      <c r="C308" s="35"/>
      <c r="D308" s="35"/>
      <c r="E308" s="101"/>
      <c r="F308" s="111"/>
      <c r="G308" s="35"/>
      <c r="H308" s="35"/>
      <c r="I308" s="83">
        <v>200.0</v>
      </c>
      <c r="J308" s="117" t="s">
        <v>5728</v>
      </c>
      <c r="K308" s="83">
        <v>200.0</v>
      </c>
      <c r="L308" s="522" t="s">
        <v>5709</v>
      </c>
      <c r="M308" s="35"/>
      <c r="N308" s="35"/>
      <c r="O308" s="35"/>
      <c r="P308" s="35"/>
      <c r="Q308" s="101"/>
      <c r="R308" s="111"/>
      <c r="S308" s="243"/>
      <c r="T308" s="536"/>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101"/>
      <c r="AT308" s="35"/>
      <c r="AU308" s="35"/>
      <c r="AV308" s="35"/>
      <c r="AW308" s="35"/>
      <c r="AX308" s="35"/>
      <c r="AY308" s="101"/>
      <c r="AZ308" s="111"/>
      <c r="BA308" s="35"/>
      <c r="BB308" s="35"/>
      <c r="BC308" s="35"/>
      <c r="BD308" s="35"/>
      <c r="BE308" s="35"/>
      <c r="BF308" s="35"/>
      <c r="BG308" s="243"/>
      <c r="BH308" s="243"/>
      <c r="BI308" s="35"/>
      <c r="BJ308" s="35"/>
      <c r="BK308" s="35"/>
      <c r="BL308" s="35"/>
      <c r="BM308" s="35"/>
    </row>
    <row r="309" ht="24.75" customHeight="1">
      <c r="A309" s="35"/>
      <c r="B309" s="21">
        <v>300.0</v>
      </c>
      <c r="C309" s="35"/>
      <c r="D309" s="35"/>
      <c r="E309" s="101"/>
      <c r="F309" s="111"/>
      <c r="G309" s="35"/>
      <c r="H309" s="144"/>
      <c r="I309" s="83">
        <v>300.0</v>
      </c>
      <c r="J309" s="117" t="s">
        <v>5732</v>
      </c>
      <c r="K309" s="83">
        <v>200.0</v>
      </c>
      <c r="L309" s="522" t="s">
        <v>5713</v>
      </c>
      <c r="M309" s="35"/>
      <c r="N309" s="35"/>
      <c r="O309" s="35"/>
      <c r="P309" s="35"/>
      <c r="Q309" s="101"/>
      <c r="R309" s="111"/>
      <c r="S309" s="243"/>
      <c r="T309" s="536"/>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101"/>
      <c r="AT309" s="35"/>
      <c r="AU309" s="35"/>
      <c r="AV309" s="35"/>
      <c r="AW309" s="35"/>
      <c r="AX309" s="35"/>
      <c r="AY309" s="101"/>
      <c r="AZ309" s="111"/>
      <c r="BA309" s="35"/>
      <c r="BB309" s="35"/>
      <c r="BC309" s="35"/>
      <c r="BD309" s="35"/>
      <c r="BE309" s="35"/>
      <c r="BF309" s="35"/>
      <c r="BG309" s="243"/>
      <c r="BH309" s="243"/>
      <c r="BI309" s="35"/>
      <c r="BJ309" s="35"/>
      <c r="BK309" s="35"/>
      <c r="BL309" s="35"/>
      <c r="BM309" s="35"/>
    </row>
    <row r="310" ht="24.75" customHeight="1">
      <c r="A310" s="35"/>
      <c r="B310" s="21">
        <v>301.0</v>
      </c>
      <c r="C310" s="35"/>
      <c r="D310" s="35"/>
      <c r="E310" s="101"/>
      <c r="F310" s="111"/>
      <c r="G310" s="35"/>
      <c r="H310" s="144"/>
      <c r="I310" s="83">
        <v>400.0</v>
      </c>
      <c r="J310" s="117" t="s">
        <v>5736</v>
      </c>
      <c r="K310" s="83">
        <v>400.0</v>
      </c>
      <c r="L310" s="522" t="s">
        <v>5717</v>
      </c>
      <c r="M310" s="35"/>
      <c r="N310" s="35"/>
      <c r="O310" s="35"/>
      <c r="P310" s="35"/>
      <c r="Q310" s="101"/>
      <c r="R310" s="111"/>
      <c r="S310" s="243"/>
      <c r="T310" s="536"/>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101"/>
      <c r="AT310" s="35"/>
      <c r="AU310" s="35"/>
      <c r="AV310" s="35"/>
      <c r="AW310" s="35"/>
      <c r="AX310" s="35"/>
      <c r="AY310" s="101"/>
      <c r="AZ310" s="111"/>
      <c r="BA310" s="35"/>
      <c r="BB310" s="35"/>
      <c r="BC310" s="35"/>
      <c r="BD310" s="35"/>
      <c r="BE310" s="35"/>
      <c r="BF310" s="35"/>
      <c r="BG310" s="243"/>
      <c r="BH310" s="243"/>
      <c r="BI310" s="35"/>
      <c r="BJ310" s="35"/>
      <c r="BK310" s="35"/>
      <c r="BL310" s="35"/>
      <c r="BM310" s="35"/>
    </row>
    <row r="311" ht="24.75" customHeight="1">
      <c r="A311" s="35"/>
      <c r="B311" s="21">
        <v>302.0</v>
      </c>
      <c r="C311" s="35"/>
      <c r="D311" s="35"/>
      <c r="E311" s="101"/>
      <c r="F311" s="111"/>
      <c r="G311" s="35"/>
      <c r="H311" s="35"/>
      <c r="I311" s="83">
        <v>500.0</v>
      </c>
      <c r="J311" s="117" t="s">
        <v>5740</v>
      </c>
      <c r="K311" s="83">
        <v>200.0</v>
      </c>
      <c r="L311" s="522" t="s">
        <v>5721</v>
      </c>
      <c r="M311" s="35"/>
      <c r="N311" s="35"/>
      <c r="O311" s="35"/>
      <c r="P311" s="35"/>
      <c r="Q311" s="101"/>
      <c r="R311" s="111"/>
      <c r="S311" s="243"/>
      <c r="T311" s="536"/>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101"/>
      <c r="AT311" s="35"/>
      <c r="AU311" s="35"/>
      <c r="AV311" s="35"/>
      <c r="AW311" s="35"/>
      <c r="AX311" s="35"/>
      <c r="AY311" s="101"/>
      <c r="AZ311" s="111"/>
      <c r="BA311" s="35"/>
      <c r="BB311" s="35"/>
      <c r="BC311" s="35"/>
      <c r="BD311" s="35"/>
      <c r="BE311" s="35"/>
      <c r="BF311" s="35"/>
      <c r="BG311" s="243"/>
      <c r="BH311" s="243"/>
      <c r="BI311" s="35"/>
      <c r="BJ311" s="35"/>
      <c r="BK311" s="35"/>
      <c r="BL311" s="35"/>
      <c r="BM311" s="35"/>
    </row>
    <row r="312" ht="24.75" customHeight="1">
      <c r="A312" s="35"/>
      <c r="B312" s="21">
        <v>303.0</v>
      </c>
      <c r="C312" s="35"/>
      <c r="D312" s="35"/>
      <c r="E312" s="101"/>
      <c r="F312" s="111"/>
      <c r="G312" s="35"/>
      <c r="H312" s="35"/>
      <c r="I312" s="83">
        <v>200.0</v>
      </c>
      <c r="J312" s="117" t="s">
        <v>5744</v>
      </c>
      <c r="K312" s="83">
        <v>200.0</v>
      </c>
      <c r="L312" s="522" t="s">
        <v>5725</v>
      </c>
      <c r="M312" s="35"/>
      <c r="N312" s="35"/>
      <c r="O312" s="35"/>
      <c r="P312" s="35"/>
      <c r="Q312" s="101"/>
      <c r="R312" s="111"/>
      <c r="S312" s="243"/>
      <c r="T312" s="536"/>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101"/>
      <c r="AT312" s="35"/>
      <c r="AU312" s="35"/>
      <c r="AV312" s="35"/>
      <c r="AW312" s="35"/>
      <c r="AX312" s="35"/>
      <c r="AY312" s="101"/>
      <c r="AZ312" s="111"/>
      <c r="BA312" s="35"/>
      <c r="BB312" s="35"/>
      <c r="BC312" s="35"/>
      <c r="BD312" s="35"/>
      <c r="BE312" s="35"/>
      <c r="BF312" s="35"/>
      <c r="BG312" s="243"/>
      <c r="BH312" s="243"/>
      <c r="BI312" s="35"/>
      <c r="BJ312" s="35"/>
      <c r="BK312" s="35"/>
      <c r="BL312" s="35"/>
      <c r="BM312" s="35"/>
    </row>
    <row r="313" ht="24.75" customHeight="1">
      <c r="A313" s="35"/>
      <c r="B313" s="21">
        <v>304.0</v>
      </c>
      <c r="C313" s="35"/>
      <c r="D313" s="35"/>
      <c r="E313" s="101"/>
      <c r="F313" s="111"/>
      <c r="G313" s="35"/>
      <c r="H313" s="35"/>
      <c r="I313" s="83">
        <v>300.0</v>
      </c>
      <c r="J313" s="117" t="s">
        <v>5748</v>
      </c>
      <c r="K313" s="83">
        <v>200.0</v>
      </c>
      <c r="L313" s="522" t="s">
        <v>5729</v>
      </c>
      <c r="M313" s="35"/>
      <c r="N313" s="35"/>
      <c r="O313" s="35"/>
      <c r="P313" s="35"/>
      <c r="Q313" s="101"/>
      <c r="R313" s="111"/>
      <c r="S313" s="243"/>
      <c r="T313" s="536"/>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101"/>
      <c r="AT313" s="35"/>
      <c r="AU313" s="35"/>
      <c r="AV313" s="35"/>
      <c r="AW313" s="35"/>
      <c r="AX313" s="35"/>
      <c r="AY313" s="101"/>
      <c r="AZ313" s="111"/>
      <c r="BA313" s="35"/>
      <c r="BB313" s="35"/>
      <c r="BC313" s="35"/>
      <c r="BD313" s="35"/>
      <c r="BE313" s="35"/>
      <c r="BF313" s="35"/>
      <c r="BG313" s="243"/>
      <c r="BH313" s="243"/>
      <c r="BI313" s="35"/>
      <c r="BJ313" s="35"/>
      <c r="BK313" s="35"/>
      <c r="BL313" s="35"/>
      <c r="BM313" s="35"/>
    </row>
    <row r="314" ht="24.75" customHeight="1">
      <c r="A314" s="35"/>
      <c r="B314" s="21">
        <v>305.0</v>
      </c>
      <c r="C314" s="35"/>
      <c r="D314" s="35"/>
      <c r="E314" s="101"/>
      <c r="F314" s="111"/>
      <c r="G314" s="35"/>
      <c r="H314" s="35"/>
      <c r="I314" s="83">
        <v>300.0</v>
      </c>
      <c r="J314" s="117" t="s">
        <v>5752</v>
      </c>
      <c r="K314" s="83">
        <v>200.0</v>
      </c>
      <c r="L314" s="522" t="s">
        <v>5733</v>
      </c>
      <c r="M314" s="35"/>
      <c r="N314" s="35"/>
      <c r="O314" s="35"/>
      <c r="P314" s="35"/>
      <c r="Q314" s="101"/>
      <c r="R314" s="111"/>
      <c r="S314" s="243"/>
      <c r="T314" s="536"/>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101"/>
      <c r="AT314" s="35"/>
      <c r="AU314" s="35"/>
      <c r="AV314" s="35"/>
      <c r="AW314" s="35"/>
      <c r="AX314" s="35"/>
      <c r="AY314" s="101"/>
      <c r="AZ314" s="111"/>
      <c r="BA314" s="35"/>
      <c r="BB314" s="35"/>
      <c r="BC314" s="35"/>
      <c r="BD314" s="35"/>
      <c r="BE314" s="35"/>
      <c r="BF314" s="35"/>
      <c r="BG314" s="243"/>
      <c r="BH314" s="243"/>
      <c r="BI314" s="35"/>
      <c r="BJ314" s="35"/>
      <c r="BK314" s="35"/>
      <c r="BL314" s="35"/>
      <c r="BM314" s="35"/>
    </row>
    <row r="315" ht="24.75" customHeight="1">
      <c r="A315" s="35"/>
      <c r="B315" s="21">
        <v>306.0</v>
      </c>
      <c r="C315" s="35"/>
      <c r="D315" s="35"/>
      <c r="E315" s="101"/>
      <c r="F315" s="111"/>
      <c r="G315" s="35"/>
      <c r="H315" s="144"/>
      <c r="I315" s="83">
        <v>400.0</v>
      </c>
      <c r="J315" s="153" t="s">
        <v>5756</v>
      </c>
      <c r="K315" s="83">
        <v>200.0</v>
      </c>
      <c r="L315" s="522" t="s">
        <v>5737</v>
      </c>
      <c r="M315" s="35"/>
      <c r="N315" s="35"/>
      <c r="O315" s="35"/>
      <c r="P315" s="35"/>
      <c r="Q315" s="101"/>
      <c r="R315" s="111"/>
      <c r="S315" s="243"/>
      <c r="T315" s="536"/>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101"/>
      <c r="AT315" s="35"/>
      <c r="AU315" s="35"/>
      <c r="AV315" s="35"/>
      <c r="AW315" s="35"/>
      <c r="AX315" s="35"/>
      <c r="AY315" s="101"/>
      <c r="AZ315" s="111"/>
      <c r="BA315" s="35"/>
      <c r="BB315" s="35"/>
      <c r="BC315" s="35"/>
      <c r="BD315" s="35"/>
      <c r="BE315" s="35"/>
      <c r="BF315" s="35"/>
      <c r="BG315" s="243"/>
      <c r="BH315" s="243"/>
      <c r="BI315" s="35"/>
      <c r="BJ315" s="35"/>
      <c r="BK315" s="35"/>
      <c r="BL315" s="35"/>
      <c r="BM315" s="35"/>
    </row>
    <row r="316" ht="24.75" customHeight="1">
      <c r="A316" s="35"/>
      <c r="B316" s="21">
        <v>307.0</v>
      </c>
      <c r="C316" s="35"/>
      <c r="D316" s="35"/>
      <c r="E316" s="101"/>
      <c r="F316" s="111"/>
      <c r="G316" s="35"/>
      <c r="H316" s="35"/>
      <c r="I316" s="142">
        <v>400.0</v>
      </c>
      <c r="J316" s="541" t="s">
        <v>5759</v>
      </c>
      <c r="K316" s="83">
        <v>200.0</v>
      </c>
      <c r="L316" s="522" t="s">
        <v>5741</v>
      </c>
      <c r="M316" s="35"/>
      <c r="N316" s="35"/>
      <c r="O316" s="35"/>
      <c r="P316" s="35"/>
      <c r="Q316" s="101"/>
      <c r="R316" s="111"/>
      <c r="S316" s="243"/>
      <c r="T316" s="536"/>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101"/>
      <c r="AT316" s="35"/>
      <c r="AU316" s="35"/>
      <c r="AV316" s="35"/>
      <c r="AW316" s="35"/>
      <c r="AX316" s="35"/>
      <c r="AY316" s="101"/>
      <c r="AZ316" s="111"/>
      <c r="BA316" s="35"/>
      <c r="BB316" s="35"/>
      <c r="BC316" s="35"/>
      <c r="BD316" s="35"/>
      <c r="BE316" s="35"/>
      <c r="BF316" s="35"/>
      <c r="BG316" s="243"/>
      <c r="BH316" s="243"/>
      <c r="BI316" s="35"/>
      <c r="BJ316" s="35"/>
      <c r="BK316" s="35"/>
      <c r="BL316" s="35"/>
      <c r="BM316" s="35"/>
    </row>
    <row r="317" ht="24.75" customHeight="1">
      <c r="A317" s="35"/>
      <c r="B317" s="21">
        <v>308.0</v>
      </c>
      <c r="C317" s="35"/>
      <c r="D317" s="35"/>
      <c r="E317" s="101"/>
      <c r="F317" s="111"/>
      <c r="G317" s="35"/>
      <c r="H317" s="35"/>
      <c r="I317" s="101"/>
      <c r="J317" s="101"/>
      <c r="K317" s="83">
        <v>300.0</v>
      </c>
      <c r="L317" s="522" t="s">
        <v>5745</v>
      </c>
      <c r="M317" s="35"/>
      <c r="N317" s="35"/>
      <c r="O317" s="35"/>
      <c r="P317" s="35"/>
      <c r="Q317" s="101"/>
      <c r="R317" s="111"/>
      <c r="S317" s="243"/>
      <c r="T317" s="536"/>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101"/>
      <c r="AT317" s="35"/>
      <c r="AU317" s="35"/>
      <c r="AV317" s="35"/>
      <c r="AW317" s="35"/>
      <c r="AX317" s="35"/>
      <c r="AY317" s="101"/>
      <c r="AZ317" s="111"/>
      <c r="BA317" s="35"/>
      <c r="BB317" s="35"/>
      <c r="BC317" s="35"/>
      <c r="BD317" s="35"/>
      <c r="BE317" s="35"/>
      <c r="BF317" s="35"/>
      <c r="BG317" s="243"/>
      <c r="BH317" s="243"/>
      <c r="BI317" s="35"/>
      <c r="BJ317" s="35"/>
      <c r="BK317" s="35"/>
      <c r="BL317" s="35"/>
      <c r="BM317" s="35"/>
    </row>
    <row r="318" ht="24.75" customHeight="1">
      <c r="A318" s="35"/>
      <c r="B318" s="21">
        <v>309.0</v>
      </c>
      <c r="C318" s="35"/>
      <c r="D318" s="35"/>
      <c r="E318" s="101"/>
      <c r="F318" s="111"/>
      <c r="G318" s="35"/>
      <c r="H318" s="35"/>
      <c r="I318" s="101"/>
      <c r="J318" s="101"/>
      <c r="K318" s="83">
        <v>200.0</v>
      </c>
      <c r="L318" s="522" t="s">
        <v>5749</v>
      </c>
      <c r="M318" s="35"/>
      <c r="N318" s="35"/>
      <c r="O318" s="35"/>
      <c r="P318" s="35"/>
      <c r="Q318" s="101"/>
      <c r="R318" s="111"/>
      <c r="S318" s="243"/>
      <c r="T318" s="536"/>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101"/>
      <c r="AT318" s="35"/>
      <c r="AU318" s="35"/>
      <c r="AV318" s="35"/>
      <c r="AW318" s="35"/>
      <c r="AX318" s="35"/>
      <c r="AY318" s="101"/>
      <c r="AZ318" s="111"/>
      <c r="BA318" s="35"/>
      <c r="BB318" s="35"/>
      <c r="BC318" s="35"/>
      <c r="BD318" s="35"/>
      <c r="BE318" s="35"/>
      <c r="BF318" s="35"/>
      <c r="BG318" s="243"/>
      <c r="BH318" s="243"/>
      <c r="BI318" s="35"/>
      <c r="BJ318" s="35"/>
      <c r="BK318" s="35"/>
      <c r="BL318" s="35"/>
      <c r="BM318" s="35"/>
    </row>
    <row r="319" ht="24.75" customHeight="1">
      <c r="A319" s="35"/>
      <c r="B319" s="21">
        <v>310.0</v>
      </c>
      <c r="C319" s="35"/>
      <c r="D319" s="35"/>
      <c r="E319" s="101"/>
      <c r="F319" s="111"/>
      <c r="G319" s="35"/>
      <c r="H319" s="144"/>
      <c r="I319" s="101"/>
      <c r="J319" s="101"/>
      <c r="K319" s="83">
        <v>200.0</v>
      </c>
      <c r="L319" s="522" t="s">
        <v>5753</v>
      </c>
      <c r="M319" s="35"/>
      <c r="N319" s="35"/>
      <c r="O319" s="35"/>
      <c r="P319" s="35"/>
      <c r="Q319" s="101"/>
      <c r="R319" s="111"/>
      <c r="S319" s="243"/>
      <c r="T319" s="536"/>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101"/>
      <c r="AT319" s="35"/>
      <c r="AU319" s="35"/>
      <c r="AV319" s="35"/>
      <c r="AW319" s="35"/>
      <c r="AX319" s="35"/>
      <c r="AY319" s="101"/>
      <c r="AZ319" s="111"/>
      <c r="BA319" s="35"/>
      <c r="BB319" s="35"/>
      <c r="BC319" s="35"/>
      <c r="BD319" s="35"/>
      <c r="BE319" s="35"/>
      <c r="BF319" s="35"/>
      <c r="BG319" s="243"/>
      <c r="BH319" s="243"/>
      <c r="BI319" s="35"/>
      <c r="BJ319" s="35"/>
      <c r="BK319" s="35"/>
      <c r="BL319" s="35"/>
      <c r="BM319" s="35"/>
    </row>
    <row r="320" ht="24.75" customHeight="1">
      <c r="A320" s="35"/>
      <c r="B320" s="21">
        <v>311.0</v>
      </c>
      <c r="C320" s="35"/>
      <c r="D320" s="35"/>
      <c r="E320" s="101"/>
      <c r="F320" s="111"/>
      <c r="G320" s="35"/>
      <c r="H320" s="35"/>
      <c r="I320" s="101"/>
      <c r="J320" s="101"/>
      <c r="K320" s="83">
        <v>200.0</v>
      </c>
      <c r="L320" s="522" t="s">
        <v>5757</v>
      </c>
      <c r="M320" s="35"/>
      <c r="N320" s="35"/>
      <c r="O320" s="35"/>
      <c r="P320" s="35"/>
      <c r="Q320" s="101"/>
      <c r="R320" s="111"/>
      <c r="S320" s="243"/>
      <c r="T320" s="536"/>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101"/>
      <c r="AT320" s="35"/>
      <c r="AU320" s="35"/>
      <c r="AV320" s="35"/>
      <c r="AW320" s="35"/>
      <c r="AX320" s="35"/>
      <c r="AY320" s="101"/>
      <c r="AZ320" s="111"/>
      <c r="BA320" s="35"/>
      <c r="BB320" s="35"/>
      <c r="BC320" s="35"/>
      <c r="BD320" s="35"/>
      <c r="BE320" s="35"/>
      <c r="BF320" s="35"/>
      <c r="BG320" s="243"/>
      <c r="BH320" s="243"/>
      <c r="BI320" s="35"/>
      <c r="BJ320" s="35"/>
      <c r="BK320" s="35"/>
      <c r="BL320" s="35"/>
      <c r="BM320" s="35"/>
    </row>
    <row r="321" ht="24.75" customHeight="1">
      <c r="A321" s="35"/>
      <c r="B321" s="21">
        <v>312.0</v>
      </c>
      <c r="C321" s="35"/>
      <c r="D321" s="35"/>
      <c r="E321" s="101"/>
      <c r="F321" s="111"/>
      <c r="G321" s="35"/>
      <c r="H321" s="35"/>
      <c r="I321" s="101"/>
      <c r="J321" s="101"/>
      <c r="K321" s="83">
        <v>200.0</v>
      </c>
      <c r="L321" s="522" t="s">
        <v>5760</v>
      </c>
      <c r="M321" s="35"/>
      <c r="N321" s="35"/>
      <c r="O321" s="35"/>
      <c r="P321" s="35"/>
      <c r="Q321" s="101"/>
      <c r="R321" s="111"/>
      <c r="S321" s="243"/>
      <c r="T321" s="536"/>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101"/>
      <c r="AT321" s="35"/>
      <c r="AU321" s="35"/>
      <c r="AV321" s="35"/>
      <c r="AW321" s="35"/>
      <c r="AX321" s="35"/>
      <c r="AY321" s="101"/>
      <c r="AZ321" s="111"/>
      <c r="BA321" s="35"/>
      <c r="BB321" s="35"/>
      <c r="BC321" s="35"/>
      <c r="BD321" s="35"/>
      <c r="BE321" s="35"/>
      <c r="BF321" s="35"/>
      <c r="BG321" s="243"/>
      <c r="BH321" s="243"/>
      <c r="BI321" s="35"/>
      <c r="BJ321" s="35"/>
      <c r="BK321" s="35"/>
      <c r="BL321" s="35"/>
      <c r="BM321" s="35"/>
    </row>
    <row r="322" ht="24.75" customHeight="1">
      <c r="A322" s="35"/>
      <c r="B322" s="21">
        <v>313.0</v>
      </c>
      <c r="C322" s="35"/>
      <c r="D322" s="35"/>
      <c r="E322" s="101"/>
      <c r="F322" s="111"/>
      <c r="G322" s="35"/>
      <c r="H322" s="35"/>
      <c r="I322" s="101"/>
      <c r="J322" s="101"/>
      <c r="K322" s="83">
        <v>200.0</v>
      </c>
      <c r="L322" s="522" t="s">
        <v>5763</v>
      </c>
      <c r="M322" s="35"/>
      <c r="N322" s="35"/>
      <c r="O322" s="35"/>
      <c r="P322" s="35"/>
      <c r="Q322" s="101"/>
      <c r="R322" s="111"/>
      <c r="S322" s="243"/>
      <c r="T322" s="536"/>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101"/>
      <c r="AT322" s="35"/>
      <c r="AU322" s="35"/>
      <c r="AV322" s="35"/>
      <c r="AW322" s="35"/>
      <c r="AX322" s="35"/>
      <c r="AY322" s="101"/>
      <c r="AZ322" s="111"/>
      <c r="BA322" s="35"/>
      <c r="BB322" s="35"/>
      <c r="BC322" s="35"/>
      <c r="BD322" s="35"/>
      <c r="BE322" s="35"/>
      <c r="BF322" s="35"/>
      <c r="BG322" s="243"/>
      <c r="BH322" s="243"/>
      <c r="BI322" s="35"/>
      <c r="BJ322" s="35"/>
      <c r="BK322" s="35"/>
      <c r="BL322" s="35"/>
      <c r="BM322" s="35"/>
    </row>
    <row r="323" ht="24.75" customHeight="1">
      <c r="A323" s="35"/>
      <c r="B323" s="21">
        <v>314.0</v>
      </c>
      <c r="C323" s="35"/>
      <c r="D323" s="35"/>
      <c r="E323" s="101"/>
      <c r="F323" s="111"/>
      <c r="G323" s="35"/>
      <c r="H323" s="35"/>
      <c r="I323" s="101"/>
      <c r="J323" s="101"/>
      <c r="K323" s="83">
        <v>200.0</v>
      </c>
      <c r="L323" s="522" t="s">
        <v>5766</v>
      </c>
      <c r="M323" s="35"/>
      <c r="N323" s="35"/>
      <c r="O323" s="35"/>
      <c r="P323" s="35"/>
      <c r="Q323" s="101"/>
      <c r="R323" s="111"/>
      <c r="S323" s="243"/>
      <c r="T323" s="536"/>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101"/>
      <c r="AT323" s="35"/>
      <c r="AU323" s="35"/>
      <c r="AV323" s="35"/>
      <c r="AW323" s="35"/>
      <c r="AX323" s="35"/>
      <c r="AY323" s="101"/>
      <c r="AZ323" s="111"/>
      <c r="BA323" s="35"/>
      <c r="BB323" s="35"/>
      <c r="BC323" s="35"/>
      <c r="BD323" s="35"/>
      <c r="BE323" s="35"/>
      <c r="BF323" s="35"/>
      <c r="BG323" s="243"/>
      <c r="BH323" s="243"/>
      <c r="BI323" s="35"/>
      <c r="BJ323" s="35"/>
      <c r="BK323" s="35"/>
      <c r="BL323" s="35"/>
      <c r="BM323" s="35"/>
    </row>
    <row r="324" ht="24.75" customHeight="1">
      <c r="A324" s="35"/>
      <c r="B324" s="21">
        <v>315.0</v>
      </c>
      <c r="C324" s="35"/>
      <c r="D324" s="35"/>
      <c r="E324" s="101"/>
      <c r="F324" s="111"/>
      <c r="G324" s="35"/>
      <c r="H324" s="35"/>
      <c r="I324" s="101"/>
      <c r="J324" s="101"/>
      <c r="K324" s="83">
        <v>400.0</v>
      </c>
      <c r="L324" s="522" t="s">
        <v>5769</v>
      </c>
      <c r="M324" s="35"/>
      <c r="N324" s="35"/>
      <c r="O324" s="35"/>
      <c r="P324" s="35"/>
      <c r="Q324" s="101"/>
      <c r="R324" s="111"/>
      <c r="S324" s="243"/>
      <c r="T324" s="536"/>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101"/>
      <c r="AT324" s="35"/>
      <c r="AU324" s="35"/>
      <c r="AV324" s="35"/>
      <c r="AW324" s="35"/>
      <c r="AX324" s="35"/>
      <c r="AY324" s="101"/>
      <c r="AZ324" s="111"/>
      <c r="BA324" s="35"/>
      <c r="BB324" s="35"/>
      <c r="BC324" s="35"/>
      <c r="BD324" s="35"/>
      <c r="BE324" s="35"/>
      <c r="BF324" s="35"/>
      <c r="BG324" s="243"/>
      <c r="BH324" s="243"/>
      <c r="BI324" s="35"/>
      <c r="BJ324" s="35"/>
      <c r="BK324" s="35"/>
      <c r="BL324" s="35"/>
      <c r="BM324" s="35"/>
    </row>
    <row r="325" ht="24.75" customHeight="1">
      <c r="A325" s="35"/>
      <c r="B325" s="21">
        <v>316.0</v>
      </c>
      <c r="C325" s="35"/>
      <c r="D325" s="35"/>
      <c r="E325" s="101"/>
      <c r="F325" s="111"/>
      <c r="G325" s="35"/>
      <c r="H325" s="35"/>
      <c r="I325" s="101"/>
      <c r="J325" s="101"/>
      <c r="K325" s="83">
        <v>400.0</v>
      </c>
      <c r="L325" s="522" t="s">
        <v>5772</v>
      </c>
      <c r="M325" s="35"/>
      <c r="N325" s="35"/>
      <c r="O325" s="35"/>
      <c r="P325" s="35"/>
      <c r="Q325" s="101"/>
      <c r="R325" s="111"/>
      <c r="S325" s="243"/>
      <c r="T325" s="536"/>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101"/>
      <c r="AT325" s="35"/>
      <c r="AU325" s="35"/>
      <c r="AV325" s="35"/>
      <c r="AW325" s="35"/>
      <c r="AX325" s="35"/>
      <c r="AY325" s="101"/>
      <c r="AZ325" s="111"/>
      <c r="BA325" s="35"/>
      <c r="BB325" s="35"/>
      <c r="BC325" s="35"/>
      <c r="BD325" s="35"/>
      <c r="BE325" s="35"/>
      <c r="BF325" s="35"/>
      <c r="BG325" s="243"/>
      <c r="BH325" s="243"/>
      <c r="BI325" s="35"/>
      <c r="BJ325" s="35"/>
      <c r="BK325" s="35"/>
      <c r="BL325" s="35"/>
      <c r="BM325" s="35"/>
    </row>
    <row r="326" ht="24.75" customHeight="1">
      <c r="A326" s="35"/>
      <c r="B326" s="21">
        <v>317.0</v>
      </c>
      <c r="C326" s="35"/>
      <c r="D326" s="35"/>
      <c r="E326" s="101"/>
      <c r="F326" s="111"/>
      <c r="G326" s="35"/>
      <c r="H326" s="35"/>
      <c r="I326" s="101"/>
      <c r="J326" s="101"/>
      <c r="K326" s="83">
        <v>500.0</v>
      </c>
      <c r="L326" s="522" t="s">
        <v>5775</v>
      </c>
      <c r="M326" s="35"/>
      <c r="N326" s="35"/>
      <c r="O326" s="35"/>
      <c r="P326" s="35"/>
      <c r="Q326" s="101"/>
      <c r="R326" s="111"/>
      <c r="S326" s="243"/>
      <c r="T326" s="536"/>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101"/>
      <c r="AT326" s="35"/>
      <c r="AU326" s="35"/>
      <c r="AV326" s="35"/>
      <c r="AW326" s="35"/>
      <c r="AX326" s="35"/>
      <c r="AY326" s="101"/>
      <c r="AZ326" s="111"/>
      <c r="BA326" s="35"/>
      <c r="BB326" s="35"/>
      <c r="BC326" s="35"/>
      <c r="BD326" s="35"/>
      <c r="BE326" s="35"/>
      <c r="BF326" s="35"/>
      <c r="BG326" s="243"/>
      <c r="BH326" s="243"/>
      <c r="BI326" s="35"/>
      <c r="BJ326" s="35"/>
      <c r="BK326" s="35"/>
      <c r="BL326" s="35"/>
      <c r="BM326" s="35"/>
    </row>
    <row r="327" ht="24.75" customHeight="1">
      <c r="A327" s="35"/>
      <c r="B327" s="21">
        <v>318.0</v>
      </c>
      <c r="C327" s="35"/>
      <c r="D327" s="35"/>
      <c r="E327" s="101"/>
      <c r="F327" s="111"/>
      <c r="G327" s="35"/>
      <c r="H327" s="35"/>
      <c r="I327" s="101"/>
      <c r="J327" s="101"/>
      <c r="K327" s="83">
        <v>500.0</v>
      </c>
      <c r="L327" s="522" t="s">
        <v>5778</v>
      </c>
      <c r="M327" s="35"/>
      <c r="N327" s="35"/>
      <c r="O327" s="35"/>
      <c r="P327" s="35"/>
      <c r="Q327" s="101"/>
      <c r="R327" s="111"/>
      <c r="S327" s="243"/>
      <c r="T327" s="536"/>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101"/>
      <c r="AT327" s="35"/>
      <c r="AU327" s="35"/>
      <c r="AV327" s="35"/>
      <c r="AW327" s="35"/>
      <c r="AX327" s="35"/>
      <c r="AY327" s="101"/>
      <c r="AZ327" s="111"/>
      <c r="BA327" s="35"/>
      <c r="BB327" s="35"/>
      <c r="BC327" s="35"/>
      <c r="BD327" s="35"/>
      <c r="BE327" s="35"/>
      <c r="BF327" s="35"/>
      <c r="BG327" s="243"/>
      <c r="BH327" s="243"/>
      <c r="BI327" s="35"/>
      <c r="BJ327" s="35"/>
      <c r="BK327" s="35"/>
      <c r="BL327" s="35"/>
      <c r="BM327" s="35"/>
    </row>
    <row r="328" ht="24.75" customHeight="1">
      <c r="A328" s="35"/>
      <c r="B328" s="21">
        <v>319.0</v>
      </c>
      <c r="C328" s="35"/>
      <c r="D328" s="35"/>
      <c r="E328" s="101"/>
      <c r="F328" s="111"/>
      <c r="G328" s="35"/>
      <c r="H328" s="35"/>
      <c r="I328" s="101"/>
      <c r="J328" s="101"/>
      <c r="K328" s="83">
        <v>500.0</v>
      </c>
      <c r="L328" s="522" t="s">
        <v>5780</v>
      </c>
      <c r="M328" s="35"/>
      <c r="N328" s="35"/>
      <c r="O328" s="35"/>
      <c r="P328" s="35"/>
      <c r="Q328" s="101"/>
      <c r="R328" s="111"/>
      <c r="S328" s="243"/>
      <c r="T328" s="536"/>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101"/>
      <c r="AT328" s="35"/>
      <c r="AU328" s="35"/>
      <c r="AV328" s="35"/>
      <c r="AW328" s="35"/>
      <c r="AX328" s="35"/>
      <c r="AY328" s="101"/>
      <c r="AZ328" s="111"/>
      <c r="BA328" s="35"/>
      <c r="BB328" s="35"/>
      <c r="BC328" s="35"/>
      <c r="BD328" s="35"/>
      <c r="BE328" s="35"/>
      <c r="BF328" s="35"/>
      <c r="BG328" s="243"/>
      <c r="BH328" s="243"/>
      <c r="BI328" s="35"/>
      <c r="BJ328" s="35"/>
      <c r="BK328" s="35"/>
      <c r="BL328" s="35"/>
      <c r="BM328" s="35"/>
    </row>
    <row r="329" ht="24.75" customHeight="1">
      <c r="A329" s="35"/>
      <c r="B329" s="21">
        <v>320.0</v>
      </c>
      <c r="C329" s="35"/>
      <c r="D329" s="35"/>
      <c r="E329" s="101"/>
      <c r="F329" s="111"/>
      <c r="G329" s="35"/>
      <c r="H329" s="35"/>
      <c r="I329" s="101"/>
      <c r="J329" s="101"/>
      <c r="K329" s="83">
        <v>500.0</v>
      </c>
      <c r="L329" s="522" t="s">
        <v>5782</v>
      </c>
      <c r="M329" s="35"/>
      <c r="N329" s="35"/>
      <c r="O329" s="35"/>
      <c r="P329" s="35"/>
      <c r="Q329" s="101"/>
      <c r="R329" s="111"/>
      <c r="S329" s="243"/>
      <c r="T329" s="536"/>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101"/>
      <c r="AT329" s="35"/>
      <c r="AU329" s="35"/>
      <c r="AV329" s="35"/>
      <c r="AW329" s="35"/>
      <c r="AX329" s="35"/>
      <c r="AY329" s="101"/>
      <c r="AZ329" s="111"/>
      <c r="BA329" s="35"/>
      <c r="BB329" s="35"/>
      <c r="BC329" s="35"/>
      <c r="BD329" s="35"/>
      <c r="BE329" s="35"/>
      <c r="BF329" s="35"/>
      <c r="BG329" s="243"/>
      <c r="BH329" s="243"/>
      <c r="BI329" s="35"/>
      <c r="BJ329" s="35"/>
      <c r="BK329" s="35"/>
      <c r="BL329" s="35"/>
      <c r="BM329" s="35"/>
    </row>
    <row r="330" ht="24.75" customHeight="1">
      <c r="A330" s="35"/>
      <c r="B330" s="21">
        <v>321.0</v>
      </c>
      <c r="C330" s="35"/>
      <c r="D330" s="35"/>
      <c r="E330" s="101"/>
      <c r="F330" s="111"/>
      <c r="G330" s="35"/>
      <c r="H330" s="35"/>
      <c r="I330" s="101"/>
      <c r="J330" s="101"/>
      <c r="K330" s="83">
        <v>500.0</v>
      </c>
      <c r="L330" s="522" t="s">
        <v>5784</v>
      </c>
      <c r="M330" s="35"/>
      <c r="N330" s="35"/>
      <c r="O330" s="35"/>
      <c r="P330" s="35"/>
      <c r="Q330" s="101"/>
      <c r="R330" s="111"/>
      <c r="S330" s="243"/>
      <c r="T330" s="536"/>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101"/>
      <c r="AT330" s="35"/>
      <c r="AU330" s="35"/>
      <c r="AV330" s="35"/>
      <c r="AW330" s="35"/>
      <c r="AX330" s="35"/>
      <c r="AY330" s="101"/>
      <c r="AZ330" s="111"/>
      <c r="BA330" s="35"/>
      <c r="BB330" s="35"/>
      <c r="BC330" s="35"/>
      <c r="BD330" s="35"/>
      <c r="BE330" s="35"/>
      <c r="BF330" s="35"/>
      <c r="BG330" s="243"/>
      <c r="BH330" s="243"/>
      <c r="BI330" s="35"/>
      <c r="BJ330" s="35"/>
      <c r="BK330" s="35"/>
      <c r="BL330" s="35"/>
      <c r="BM330" s="35"/>
    </row>
    <row r="331" ht="24.75" customHeight="1">
      <c r="A331" s="35"/>
      <c r="B331" s="21">
        <v>322.0</v>
      </c>
      <c r="C331" s="35"/>
      <c r="D331" s="35"/>
      <c r="E331" s="101"/>
      <c r="F331" s="111"/>
      <c r="G331" s="35"/>
      <c r="H331" s="35"/>
      <c r="I331" s="101"/>
      <c r="J331" s="101"/>
      <c r="K331" s="83">
        <v>600.0</v>
      </c>
      <c r="L331" s="522" t="s">
        <v>5787</v>
      </c>
      <c r="M331" s="35"/>
      <c r="N331" s="35"/>
      <c r="O331" s="35"/>
      <c r="P331" s="35"/>
      <c r="Q331" s="101"/>
      <c r="R331" s="111"/>
      <c r="S331" s="243"/>
      <c r="T331" s="536"/>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101"/>
      <c r="AT331" s="35"/>
      <c r="AU331" s="35"/>
      <c r="AV331" s="35"/>
      <c r="AW331" s="35"/>
      <c r="AX331" s="35"/>
      <c r="AY331" s="101"/>
      <c r="AZ331" s="111"/>
      <c r="BA331" s="35"/>
      <c r="BB331" s="35"/>
      <c r="BC331" s="35"/>
      <c r="BD331" s="35"/>
      <c r="BE331" s="35"/>
      <c r="BF331" s="35"/>
      <c r="BG331" s="243"/>
      <c r="BH331" s="243"/>
      <c r="BI331" s="35"/>
      <c r="BJ331" s="35"/>
      <c r="BK331" s="35"/>
      <c r="BL331" s="35"/>
      <c r="BM331" s="35"/>
    </row>
    <row r="332" ht="24.75" customHeight="1">
      <c r="A332" s="35"/>
      <c r="B332" s="21">
        <v>323.0</v>
      </c>
      <c r="C332" s="35"/>
      <c r="D332" s="35"/>
      <c r="E332" s="101"/>
      <c r="F332" s="111"/>
      <c r="G332" s="35"/>
      <c r="H332" s="35"/>
      <c r="I332" s="101"/>
      <c r="J332" s="101"/>
      <c r="K332" s="83">
        <v>600.0</v>
      </c>
      <c r="L332" s="522" t="s">
        <v>5790</v>
      </c>
      <c r="M332" s="35"/>
      <c r="N332" s="35"/>
      <c r="O332" s="35"/>
      <c r="P332" s="35"/>
      <c r="Q332" s="101"/>
      <c r="R332" s="111"/>
      <c r="S332" s="243"/>
      <c r="T332" s="536"/>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101"/>
      <c r="AT332" s="35"/>
      <c r="AU332" s="35"/>
      <c r="AV332" s="35"/>
      <c r="AW332" s="35"/>
      <c r="AX332" s="35"/>
      <c r="AY332" s="101"/>
      <c r="AZ332" s="111"/>
      <c r="BA332" s="35"/>
      <c r="BB332" s="35"/>
      <c r="BC332" s="35"/>
      <c r="BD332" s="35"/>
      <c r="BE332" s="35"/>
      <c r="BF332" s="35"/>
      <c r="BG332" s="243"/>
      <c r="BH332" s="243"/>
      <c r="BI332" s="35"/>
      <c r="BJ332" s="35"/>
      <c r="BK332" s="35"/>
      <c r="BL332" s="35"/>
      <c r="BM332" s="35"/>
    </row>
    <row r="333" ht="24.75" customHeight="1">
      <c r="A333" s="35"/>
      <c r="B333" s="21">
        <v>324.0</v>
      </c>
      <c r="C333" s="35"/>
      <c r="D333" s="35"/>
      <c r="E333" s="101"/>
      <c r="F333" s="111"/>
      <c r="G333" s="35"/>
      <c r="H333" s="35"/>
      <c r="I333" s="101"/>
      <c r="J333" s="101"/>
      <c r="K333" s="83">
        <v>500.0</v>
      </c>
      <c r="L333" s="522" t="s">
        <v>5793</v>
      </c>
      <c r="M333" s="35"/>
      <c r="N333" s="35"/>
      <c r="O333" s="35"/>
      <c r="P333" s="35"/>
      <c r="Q333" s="101"/>
      <c r="R333" s="111"/>
      <c r="S333" s="243"/>
      <c r="T333" s="536"/>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101"/>
      <c r="AT333" s="35"/>
      <c r="AU333" s="35"/>
      <c r="AV333" s="35"/>
      <c r="AW333" s="35"/>
      <c r="AX333" s="35"/>
      <c r="AY333" s="101"/>
      <c r="AZ333" s="111"/>
      <c r="BA333" s="35"/>
      <c r="BB333" s="35"/>
      <c r="BC333" s="35"/>
      <c r="BD333" s="35"/>
      <c r="BE333" s="35"/>
      <c r="BF333" s="35"/>
      <c r="BG333" s="243"/>
      <c r="BH333" s="243"/>
      <c r="BI333" s="35"/>
      <c r="BJ333" s="35"/>
      <c r="BK333" s="35"/>
      <c r="BL333" s="35"/>
      <c r="BM333" s="35"/>
    </row>
    <row r="334" ht="24.75" customHeight="1">
      <c r="A334" s="35"/>
      <c r="B334" s="21">
        <v>325.0</v>
      </c>
      <c r="C334" s="35"/>
      <c r="D334" s="35"/>
      <c r="E334" s="101"/>
      <c r="F334" s="111"/>
      <c r="G334" s="35"/>
      <c r="H334" s="35"/>
      <c r="I334" s="101"/>
      <c r="J334" s="101"/>
      <c r="K334" s="83">
        <v>700.0</v>
      </c>
      <c r="L334" s="522" t="s">
        <v>5796</v>
      </c>
      <c r="M334" s="35"/>
      <c r="N334" s="35"/>
      <c r="O334" s="35"/>
      <c r="P334" s="35"/>
      <c r="Q334" s="101"/>
      <c r="R334" s="111"/>
      <c r="S334" s="243"/>
      <c r="T334" s="536"/>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101"/>
      <c r="AT334" s="35"/>
      <c r="AU334" s="35"/>
      <c r="AV334" s="35"/>
      <c r="AW334" s="35"/>
      <c r="AX334" s="35"/>
      <c r="AY334" s="101"/>
      <c r="AZ334" s="111"/>
      <c r="BA334" s="35"/>
      <c r="BB334" s="35"/>
      <c r="BC334" s="35"/>
      <c r="BD334" s="35"/>
      <c r="BE334" s="35"/>
      <c r="BF334" s="35"/>
      <c r="BG334" s="243"/>
      <c r="BH334" s="243"/>
      <c r="BI334" s="35"/>
      <c r="BJ334" s="35"/>
      <c r="BK334" s="35"/>
      <c r="BL334" s="35"/>
      <c r="BM334" s="35"/>
    </row>
    <row r="335" ht="24.75" customHeight="1">
      <c r="A335" s="35"/>
      <c r="B335" s="21">
        <v>326.0</v>
      </c>
      <c r="C335" s="35"/>
      <c r="D335" s="35"/>
      <c r="E335" s="101"/>
      <c r="F335" s="111"/>
      <c r="G335" s="35"/>
      <c r="H335" s="35"/>
      <c r="I335" s="101"/>
      <c r="J335" s="101"/>
      <c r="K335" s="83">
        <v>500.0</v>
      </c>
      <c r="L335" s="522" t="s">
        <v>5799</v>
      </c>
      <c r="M335" s="35"/>
      <c r="N335" s="35"/>
      <c r="O335" s="35"/>
      <c r="P335" s="35"/>
      <c r="Q335" s="101"/>
      <c r="R335" s="111"/>
      <c r="S335" s="243"/>
      <c r="T335" s="536"/>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101"/>
      <c r="AT335" s="35"/>
      <c r="AU335" s="35"/>
      <c r="AV335" s="35"/>
      <c r="AW335" s="35"/>
      <c r="AX335" s="35"/>
      <c r="AY335" s="101"/>
      <c r="AZ335" s="111"/>
      <c r="BA335" s="35"/>
      <c r="BB335" s="35"/>
      <c r="BC335" s="35"/>
      <c r="BD335" s="35"/>
      <c r="BE335" s="35"/>
      <c r="BF335" s="35"/>
      <c r="BG335" s="243"/>
      <c r="BH335" s="243"/>
      <c r="BI335" s="35"/>
      <c r="BJ335" s="35"/>
      <c r="BK335" s="35"/>
      <c r="BL335" s="35"/>
      <c r="BM335" s="35"/>
    </row>
    <row r="336" ht="24.75" customHeight="1">
      <c r="A336" s="35"/>
      <c r="B336" s="21">
        <v>327.0</v>
      </c>
      <c r="C336" s="35"/>
      <c r="D336" s="35"/>
      <c r="E336" s="101"/>
      <c r="F336" s="111"/>
      <c r="G336" s="35"/>
      <c r="H336" s="35"/>
      <c r="I336" s="101"/>
      <c r="J336" s="101"/>
      <c r="K336" s="83">
        <v>500.0</v>
      </c>
      <c r="L336" s="522" t="s">
        <v>5802</v>
      </c>
      <c r="M336" s="35"/>
      <c r="N336" s="35"/>
      <c r="O336" s="35"/>
      <c r="P336" s="35"/>
      <c r="Q336" s="101"/>
      <c r="R336" s="111"/>
      <c r="S336" s="243"/>
      <c r="T336" s="536"/>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101"/>
      <c r="AT336" s="35"/>
      <c r="AU336" s="35"/>
      <c r="AV336" s="35"/>
      <c r="AW336" s="35"/>
      <c r="AX336" s="35"/>
      <c r="AY336" s="101"/>
      <c r="AZ336" s="111"/>
      <c r="BA336" s="35"/>
      <c r="BB336" s="35"/>
      <c r="BC336" s="35"/>
      <c r="BD336" s="35"/>
      <c r="BE336" s="35"/>
      <c r="BF336" s="35"/>
      <c r="BG336" s="243"/>
      <c r="BH336" s="243"/>
      <c r="BI336" s="35"/>
      <c r="BJ336" s="35"/>
      <c r="BK336" s="35"/>
      <c r="BL336" s="35"/>
      <c r="BM336" s="35"/>
    </row>
    <row r="337" ht="24.75" customHeight="1">
      <c r="A337" s="35"/>
      <c r="B337" s="21">
        <v>328.0</v>
      </c>
      <c r="C337" s="35"/>
      <c r="D337" s="35"/>
      <c r="E337" s="101"/>
      <c r="F337" s="111"/>
      <c r="G337" s="35"/>
      <c r="H337" s="35"/>
      <c r="I337" s="101"/>
      <c r="J337" s="101"/>
      <c r="K337" s="83">
        <v>600.0</v>
      </c>
      <c r="L337" s="522" t="s">
        <v>5805</v>
      </c>
      <c r="M337" s="35"/>
      <c r="N337" s="35"/>
      <c r="O337" s="35"/>
      <c r="P337" s="35"/>
      <c r="Q337" s="101"/>
      <c r="R337" s="111"/>
      <c r="S337" s="243"/>
      <c r="T337" s="536"/>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101"/>
      <c r="AT337" s="35"/>
      <c r="AU337" s="35"/>
      <c r="AV337" s="35"/>
      <c r="AW337" s="35"/>
      <c r="AX337" s="35"/>
      <c r="AY337" s="101"/>
      <c r="AZ337" s="111"/>
      <c r="BA337" s="35"/>
      <c r="BB337" s="35"/>
      <c r="BC337" s="35"/>
      <c r="BD337" s="35"/>
      <c r="BE337" s="35"/>
      <c r="BF337" s="35"/>
      <c r="BG337" s="243"/>
      <c r="BH337" s="243"/>
      <c r="BI337" s="35"/>
      <c r="BJ337" s="35"/>
      <c r="BK337" s="35"/>
      <c r="BL337" s="35"/>
      <c r="BM337" s="35"/>
    </row>
    <row r="338" ht="24.75" customHeight="1">
      <c r="A338" s="35"/>
      <c r="B338" s="21">
        <v>329.0</v>
      </c>
      <c r="C338" s="35"/>
      <c r="D338" s="35"/>
      <c r="E338" s="101"/>
      <c r="F338" s="111"/>
      <c r="G338" s="35"/>
      <c r="H338" s="35"/>
      <c r="I338" s="101"/>
      <c r="J338" s="101"/>
      <c r="K338" s="83">
        <v>300.0</v>
      </c>
      <c r="L338" s="522" t="s">
        <v>5808</v>
      </c>
      <c r="M338" s="35"/>
      <c r="N338" s="35"/>
      <c r="O338" s="35"/>
      <c r="P338" s="35"/>
      <c r="Q338" s="101"/>
      <c r="R338" s="111"/>
      <c r="S338" s="243"/>
      <c r="T338" s="536"/>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101"/>
      <c r="AT338" s="35"/>
      <c r="AU338" s="35"/>
      <c r="AV338" s="35"/>
      <c r="AW338" s="35"/>
      <c r="AX338" s="35"/>
      <c r="AY338" s="101"/>
      <c r="AZ338" s="111"/>
      <c r="BA338" s="35"/>
      <c r="BB338" s="35"/>
      <c r="BC338" s="35"/>
      <c r="BD338" s="35"/>
      <c r="BE338" s="35"/>
      <c r="BF338" s="35"/>
      <c r="BG338" s="243"/>
      <c r="BH338" s="243"/>
      <c r="BI338" s="35"/>
      <c r="BJ338" s="35"/>
      <c r="BK338" s="35"/>
      <c r="BL338" s="35"/>
      <c r="BM338" s="35"/>
    </row>
    <row r="339" ht="24.75" customHeight="1">
      <c r="A339" s="35"/>
      <c r="B339" s="21">
        <v>330.0</v>
      </c>
      <c r="C339" s="35"/>
      <c r="D339" s="35"/>
      <c r="E339" s="101"/>
      <c r="F339" s="111"/>
      <c r="G339" s="35"/>
      <c r="H339" s="35"/>
      <c r="I339" s="101"/>
      <c r="J339" s="101"/>
      <c r="K339" s="83">
        <v>300.0</v>
      </c>
      <c r="L339" s="522" t="s">
        <v>5810</v>
      </c>
      <c r="M339" s="35"/>
      <c r="N339" s="35"/>
      <c r="O339" s="35"/>
      <c r="P339" s="35"/>
      <c r="Q339" s="101"/>
      <c r="R339" s="111"/>
      <c r="S339" s="243"/>
      <c r="T339" s="536"/>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101"/>
      <c r="AT339" s="35"/>
      <c r="AU339" s="35"/>
      <c r="AV339" s="35"/>
      <c r="AW339" s="35"/>
      <c r="AX339" s="35"/>
      <c r="AY339" s="101"/>
      <c r="AZ339" s="111"/>
      <c r="BA339" s="35"/>
      <c r="BB339" s="35"/>
      <c r="BC339" s="35"/>
      <c r="BD339" s="35"/>
      <c r="BE339" s="35"/>
      <c r="BF339" s="35"/>
      <c r="BG339" s="243"/>
      <c r="BH339" s="243"/>
      <c r="BI339" s="35"/>
      <c r="BJ339" s="35"/>
      <c r="BK339" s="35"/>
      <c r="BL339" s="35"/>
      <c r="BM339" s="35"/>
    </row>
    <row r="340" ht="24.75" customHeight="1">
      <c r="A340" s="35"/>
      <c r="B340" s="21">
        <v>331.0</v>
      </c>
      <c r="C340" s="35"/>
      <c r="D340" s="35"/>
      <c r="E340" s="101"/>
      <c r="F340" s="111"/>
      <c r="G340" s="35"/>
      <c r="H340" s="35"/>
      <c r="I340" s="101"/>
      <c r="J340" s="101"/>
      <c r="K340" s="83">
        <v>300.0</v>
      </c>
      <c r="L340" s="522" t="s">
        <v>5813</v>
      </c>
      <c r="M340" s="35"/>
      <c r="N340" s="35"/>
      <c r="O340" s="35"/>
      <c r="P340" s="35"/>
      <c r="Q340" s="101"/>
      <c r="R340" s="111"/>
      <c r="S340" s="243"/>
      <c r="T340" s="536"/>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101"/>
      <c r="AT340" s="35"/>
      <c r="AU340" s="35"/>
      <c r="AV340" s="35"/>
      <c r="AW340" s="35"/>
      <c r="AX340" s="35"/>
      <c r="AY340" s="101"/>
      <c r="AZ340" s="111"/>
      <c r="BA340" s="35"/>
      <c r="BB340" s="35"/>
      <c r="BC340" s="35"/>
      <c r="BD340" s="35"/>
      <c r="BE340" s="35"/>
      <c r="BF340" s="35"/>
      <c r="BG340" s="243"/>
      <c r="BH340" s="243"/>
      <c r="BI340" s="35"/>
      <c r="BJ340" s="35"/>
      <c r="BK340" s="35"/>
      <c r="BL340" s="35"/>
      <c r="BM340" s="35"/>
    </row>
    <row r="341" ht="24.75" customHeight="1">
      <c r="A341" s="35"/>
      <c r="B341" s="21">
        <v>332.0</v>
      </c>
      <c r="C341" s="35"/>
      <c r="D341" s="35"/>
      <c r="E341" s="101"/>
      <c r="F341" s="111"/>
      <c r="G341" s="35"/>
      <c r="H341" s="35"/>
      <c r="I341" s="101"/>
      <c r="J341" s="101"/>
      <c r="K341" s="83">
        <v>200.0</v>
      </c>
      <c r="L341" s="522" t="s">
        <v>5816</v>
      </c>
      <c r="M341" s="35"/>
      <c r="N341" s="35"/>
      <c r="O341" s="35"/>
      <c r="P341" s="35"/>
      <c r="Q341" s="101"/>
      <c r="R341" s="111"/>
      <c r="S341" s="243"/>
      <c r="T341" s="536"/>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101"/>
      <c r="AT341" s="35"/>
      <c r="AU341" s="35"/>
      <c r="AV341" s="35"/>
      <c r="AW341" s="35"/>
      <c r="AX341" s="35"/>
      <c r="AY341" s="101"/>
      <c r="AZ341" s="111"/>
      <c r="BA341" s="35"/>
      <c r="BB341" s="35"/>
      <c r="BC341" s="35"/>
      <c r="BD341" s="35"/>
      <c r="BE341" s="35"/>
      <c r="BF341" s="35"/>
      <c r="BG341" s="243"/>
      <c r="BH341" s="243"/>
      <c r="BI341" s="35"/>
      <c r="BJ341" s="35"/>
      <c r="BK341" s="35"/>
      <c r="BL341" s="35"/>
      <c r="BM341" s="35"/>
    </row>
    <row r="342" ht="24.75" customHeight="1">
      <c r="A342" s="35"/>
      <c r="B342" s="21">
        <v>333.0</v>
      </c>
      <c r="C342" s="35"/>
      <c r="D342" s="35"/>
      <c r="E342" s="101"/>
      <c r="F342" s="111"/>
      <c r="G342" s="35"/>
      <c r="H342" s="35"/>
      <c r="I342" s="101"/>
      <c r="J342" s="101"/>
      <c r="K342" s="83">
        <v>200.0</v>
      </c>
      <c r="L342" s="522" t="s">
        <v>5819</v>
      </c>
      <c r="M342" s="35"/>
      <c r="N342" s="35"/>
      <c r="O342" s="35"/>
      <c r="P342" s="35"/>
      <c r="Q342" s="101"/>
      <c r="R342" s="111"/>
      <c r="S342" s="243"/>
      <c r="T342" s="536"/>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101"/>
      <c r="AT342" s="35"/>
      <c r="AU342" s="35"/>
      <c r="AV342" s="35"/>
      <c r="AW342" s="35"/>
      <c r="AX342" s="35"/>
      <c r="AY342" s="101"/>
      <c r="AZ342" s="111"/>
      <c r="BA342" s="35"/>
      <c r="BB342" s="35"/>
      <c r="BC342" s="35"/>
      <c r="BD342" s="35"/>
      <c r="BE342" s="35"/>
      <c r="BF342" s="35"/>
      <c r="BG342" s="243"/>
      <c r="BH342" s="243"/>
      <c r="BI342" s="35"/>
      <c r="BJ342" s="35"/>
      <c r="BK342" s="35"/>
      <c r="BL342" s="35"/>
      <c r="BM342" s="35"/>
    </row>
    <row r="343" ht="24.75" customHeight="1">
      <c r="A343" s="35"/>
      <c r="B343" s="21">
        <v>334.0</v>
      </c>
      <c r="C343" s="35"/>
      <c r="D343" s="35"/>
      <c r="E343" s="101"/>
      <c r="F343" s="111"/>
      <c r="G343" s="35"/>
      <c r="H343" s="35"/>
      <c r="I343" s="101"/>
      <c r="J343" s="101"/>
      <c r="K343" s="83">
        <v>200.0</v>
      </c>
      <c r="L343" s="522" t="s">
        <v>5822</v>
      </c>
      <c r="M343" s="35"/>
      <c r="N343" s="35"/>
      <c r="O343" s="35"/>
      <c r="P343" s="35"/>
      <c r="Q343" s="101"/>
      <c r="R343" s="111"/>
      <c r="S343" s="243"/>
      <c r="T343" s="536"/>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101"/>
      <c r="AT343" s="35"/>
      <c r="AU343" s="35"/>
      <c r="AV343" s="35"/>
      <c r="AW343" s="35"/>
      <c r="AX343" s="35"/>
      <c r="AY343" s="101"/>
      <c r="AZ343" s="111"/>
      <c r="BA343" s="35"/>
      <c r="BB343" s="35"/>
      <c r="BC343" s="35"/>
      <c r="BD343" s="35"/>
      <c r="BE343" s="35"/>
      <c r="BF343" s="35"/>
      <c r="BG343" s="243"/>
      <c r="BH343" s="243"/>
      <c r="BI343" s="35"/>
      <c r="BJ343" s="35"/>
      <c r="BK343" s="35"/>
      <c r="BL343" s="35"/>
      <c r="BM343" s="35"/>
    </row>
    <row r="344" ht="24.75" customHeight="1">
      <c r="A344" s="35"/>
      <c r="B344" s="21">
        <v>335.0</v>
      </c>
      <c r="C344" s="35"/>
      <c r="D344" s="35"/>
      <c r="E344" s="101"/>
      <c r="F344" s="111"/>
      <c r="G344" s="35"/>
      <c r="H344" s="35"/>
      <c r="I344" s="101"/>
      <c r="J344" s="101"/>
      <c r="K344" s="83">
        <v>200.0</v>
      </c>
      <c r="L344" s="522" t="s">
        <v>5825</v>
      </c>
      <c r="M344" s="35"/>
      <c r="N344" s="35"/>
      <c r="O344" s="35"/>
      <c r="P344" s="35"/>
      <c r="Q344" s="101"/>
      <c r="R344" s="111"/>
      <c r="S344" s="243"/>
      <c r="T344" s="536"/>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101"/>
      <c r="AT344" s="35"/>
      <c r="AU344" s="35"/>
      <c r="AV344" s="35"/>
      <c r="AW344" s="35"/>
      <c r="AX344" s="35"/>
      <c r="AY344" s="101"/>
      <c r="AZ344" s="111"/>
      <c r="BA344" s="35"/>
      <c r="BB344" s="35"/>
      <c r="BC344" s="35"/>
      <c r="BD344" s="35"/>
      <c r="BE344" s="35"/>
      <c r="BF344" s="35"/>
      <c r="BG344" s="243"/>
      <c r="BH344" s="243"/>
      <c r="BI344" s="35"/>
      <c r="BJ344" s="35"/>
      <c r="BK344" s="35"/>
      <c r="BL344" s="35"/>
      <c r="BM344" s="35"/>
    </row>
    <row r="345" ht="24.75" customHeight="1">
      <c r="A345" s="35"/>
      <c r="B345" s="21">
        <v>336.0</v>
      </c>
      <c r="C345" s="35"/>
      <c r="D345" s="35"/>
      <c r="E345" s="101"/>
      <c r="F345" s="111"/>
      <c r="G345" s="35"/>
      <c r="H345" s="35"/>
      <c r="I345" s="101"/>
      <c r="J345" s="101"/>
      <c r="K345" s="83">
        <v>200.0</v>
      </c>
      <c r="L345" s="522" t="s">
        <v>5828</v>
      </c>
      <c r="M345" s="35"/>
      <c r="N345" s="35"/>
      <c r="O345" s="35"/>
      <c r="P345" s="35"/>
      <c r="Q345" s="101"/>
      <c r="R345" s="111"/>
      <c r="S345" s="243"/>
      <c r="T345" s="536"/>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101"/>
      <c r="AT345" s="35"/>
      <c r="AU345" s="35"/>
      <c r="AV345" s="35"/>
      <c r="AW345" s="35"/>
      <c r="AX345" s="35"/>
      <c r="AY345" s="101"/>
      <c r="AZ345" s="111"/>
      <c r="BA345" s="35"/>
      <c r="BB345" s="35"/>
      <c r="BC345" s="35"/>
      <c r="BD345" s="35"/>
      <c r="BE345" s="35"/>
      <c r="BF345" s="35"/>
      <c r="BG345" s="243"/>
      <c r="BH345" s="243"/>
      <c r="BI345" s="35"/>
      <c r="BJ345" s="35"/>
      <c r="BK345" s="35"/>
      <c r="BL345" s="35"/>
      <c r="BM345" s="35"/>
    </row>
    <row r="346" ht="24.75" customHeight="1">
      <c r="A346" s="35"/>
      <c r="B346" s="21">
        <v>337.0</v>
      </c>
      <c r="C346" s="35"/>
      <c r="D346" s="35"/>
      <c r="E346" s="101"/>
      <c r="F346" s="111"/>
      <c r="G346" s="35"/>
      <c r="H346" s="35"/>
      <c r="I346" s="35"/>
      <c r="J346" s="101"/>
      <c r="K346" s="83">
        <v>200.0</v>
      </c>
      <c r="L346" s="522" t="s">
        <v>5831</v>
      </c>
      <c r="M346" s="35"/>
      <c r="N346" s="35"/>
      <c r="O346" s="35"/>
      <c r="P346" s="35"/>
      <c r="Q346" s="101"/>
      <c r="R346" s="111"/>
      <c r="S346" s="243"/>
      <c r="T346" s="536"/>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101"/>
      <c r="AT346" s="35"/>
      <c r="AU346" s="35"/>
      <c r="AV346" s="35"/>
      <c r="AW346" s="35"/>
      <c r="AX346" s="35"/>
      <c r="AY346" s="101"/>
      <c r="AZ346" s="111"/>
      <c r="BA346" s="35"/>
      <c r="BB346" s="35"/>
      <c r="BC346" s="35"/>
      <c r="BD346" s="35"/>
      <c r="BE346" s="35"/>
      <c r="BF346" s="35"/>
      <c r="BG346" s="243"/>
      <c r="BH346" s="243"/>
      <c r="BI346" s="35"/>
      <c r="BJ346" s="35"/>
      <c r="BK346" s="35"/>
      <c r="BL346" s="35"/>
      <c r="BM346" s="35"/>
    </row>
    <row r="347" ht="24.75" customHeight="1">
      <c r="A347" s="35"/>
      <c r="B347" s="21">
        <v>338.0</v>
      </c>
      <c r="C347" s="35"/>
      <c r="D347" s="35"/>
      <c r="E347" s="101"/>
      <c r="F347" s="111"/>
      <c r="G347" s="35"/>
      <c r="H347" s="35"/>
      <c r="I347" s="35"/>
      <c r="J347" s="101"/>
      <c r="K347" s="83">
        <v>200.0</v>
      </c>
      <c r="L347" s="522" t="s">
        <v>5834</v>
      </c>
      <c r="M347" s="35"/>
      <c r="N347" s="35"/>
      <c r="O347" s="35"/>
      <c r="P347" s="35"/>
      <c r="Q347" s="101"/>
      <c r="R347" s="111"/>
      <c r="S347" s="243"/>
      <c r="T347" s="536"/>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101"/>
      <c r="AT347" s="35"/>
      <c r="AU347" s="35"/>
      <c r="AV347" s="35"/>
      <c r="AW347" s="35"/>
      <c r="AX347" s="35"/>
      <c r="AY347" s="101"/>
      <c r="AZ347" s="111"/>
      <c r="BA347" s="35"/>
      <c r="BB347" s="35"/>
      <c r="BC347" s="35"/>
      <c r="BD347" s="35"/>
      <c r="BE347" s="35"/>
      <c r="BF347" s="35"/>
      <c r="BG347" s="243"/>
      <c r="BH347" s="243"/>
      <c r="BI347" s="35"/>
      <c r="BJ347" s="35"/>
      <c r="BK347" s="35"/>
      <c r="BL347" s="35"/>
      <c r="BM347" s="35"/>
    </row>
    <row r="348" ht="24.75" customHeight="1">
      <c r="A348" s="35"/>
      <c r="B348" s="21">
        <v>339.0</v>
      </c>
      <c r="C348" s="35"/>
      <c r="D348" s="35"/>
      <c r="E348" s="101"/>
      <c r="F348" s="111"/>
      <c r="G348" s="35"/>
      <c r="H348" s="35"/>
      <c r="I348" s="35"/>
      <c r="J348" s="101"/>
      <c r="K348" s="83">
        <v>200.0</v>
      </c>
      <c r="L348" s="522" t="s">
        <v>5837</v>
      </c>
      <c r="M348" s="35"/>
      <c r="N348" s="35"/>
      <c r="O348" s="35"/>
      <c r="P348" s="35"/>
      <c r="Q348" s="101"/>
      <c r="R348" s="111"/>
      <c r="S348" s="243"/>
      <c r="T348" s="536"/>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101"/>
      <c r="AT348" s="35"/>
      <c r="AU348" s="35"/>
      <c r="AV348" s="35"/>
      <c r="AW348" s="35"/>
      <c r="AX348" s="35"/>
      <c r="AY348" s="101"/>
      <c r="AZ348" s="111"/>
      <c r="BA348" s="35"/>
      <c r="BB348" s="35"/>
      <c r="BC348" s="35"/>
      <c r="BD348" s="35"/>
      <c r="BE348" s="35"/>
      <c r="BF348" s="35"/>
      <c r="BG348" s="243"/>
      <c r="BH348" s="243"/>
      <c r="BI348" s="35"/>
      <c r="BJ348" s="35"/>
      <c r="BK348" s="35"/>
      <c r="BL348" s="35"/>
      <c r="BM348" s="35"/>
    </row>
    <row r="349" ht="24.75" customHeight="1">
      <c r="A349" s="35"/>
      <c r="B349" s="21">
        <v>340.0</v>
      </c>
      <c r="C349" s="35"/>
      <c r="D349" s="35"/>
      <c r="E349" s="101"/>
      <c r="F349" s="111"/>
      <c r="G349" s="35"/>
      <c r="H349" s="35"/>
      <c r="I349" s="35"/>
      <c r="J349" s="101"/>
      <c r="K349" s="83">
        <v>200.0</v>
      </c>
      <c r="L349" s="522" t="s">
        <v>5840</v>
      </c>
      <c r="M349" s="35"/>
      <c r="N349" s="35"/>
      <c r="O349" s="35"/>
      <c r="P349" s="35"/>
      <c r="Q349" s="101"/>
      <c r="R349" s="111"/>
      <c r="S349" s="243"/>
      <c r="T349" s="536"/>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101"/>
      <c r="AT349" s="35"/>
      <c r="AU349" s="35"/>
      <c r="AV349" s="35"/>
      <c r="AW349" s="35"/>
      <c r="AX349" s="35"/>
      <c r="AY349" s="101"/>
      <c r="AZ349" s="111"/>
      <c r="BA349" s="35"/>
      <c r="BB349" s="35"/>
      <c r="BC349" s="35"/>
      <c r="BD349" s="35"/>
      <c r="BE349" s="35"/>
      <c r="BF349" s="35"/>
      <c r="BG349" s="243"/>
      <c r="BH349" s="243"/>
      <c r="BI349" s="35"/>
      <c r="BJ349" s="35"/>
      <c r="BK349" s="35"/>
      <c r="BL349" s="35"/>
      <c r="BM349" s="35"/>
    </row>
    <row r="350" ht="24.75" customHeight="1">
      <c r="A350" s="35"/>
      <c r="B350" s="21">
        <v>341.0</v>
      </c>
      <c r="C350" s="35"/>
      <c r="D350" s="35"/>
      <c r="E350" s="101"/>
      <c r="F350" s="111"/>
      <c r="G350" s="35"/>
      <c r="H350" s="35"/>
      <c r="I350" s="35"/>
      <c r="J350" s="101"/>
      <c r="K350" s="83">
        <v>200.0</v>
      </c>
      <c r="L350" s="522" t="s">
        <v>5843</v>
      </c>
      <c r="M350" s="35"/>
      <c r="N350" s="35"/>
      <c r="O350" s="35"/>
      <c r="P350" s="35"/>
      <c r="Q350" s="101"/>
      <c r="R350" s="111"/>
      <c r="S350" s="243"/>
      <c r="T350" s="536"/>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101"/>
      <c r="AT350" s="35"/>
      <c r="AU350" s="35"/>
      <c r="AV350" s="35"/>
      <c r="AW350" s="35"/>
      <c r="AX350" s="35"/>
      <c r="AY350" s="101"/>
      <c r="AZ350" s="111"/>
      <c r="BA350" s="35"/>
      <c r="BB350" s="35"/>
      <c r="BC350" s="35"/>
      <c r="BD350" s="35"/>
      <c r="BE350" s="35"/>
      <c r="BF350" s="35"/>
      <c r="BG350" s="243"/>
      <c r="BH350" s="243"/>
      <c r="BI350" s="35"/>
      <c r="BJ350" s="35"/>
      <c r="BK350" s="35"/>
      <c r="BL350" s="35"/>
      <c r="BM350" s="35"/>
    </row>
    <row r="351" ht="24.75" customHeight="1">
      <c r="A351" s="35"/>
      <c r="B351" s="21">
        <v>342.0</v>
      </c>
      <c r="C351" s="35"/>
      <c r="D351" s="35"/>
      <c r="E351" s="101"/>
      <c r="F351" s="111"/>
      <c r="G351" s="35"/>
      <c r="H351" s="35"/>
      <c r="I351" s="35"/>
      <c r="J351" s="101"/>
      <c r="K351" s="83">
        <v>200.0</v>
      </c>
      <c r="L351" s="522" t="s">
        <v>5846</v>
      </c>
      <c r="M351" s="35"/>
      <c r="N351" s="35"/>
      <c r="O351" s="35"/>
      <c r="P351" s="35"/>
      <c r="Q351" s="101"/>
      <c r="R351" s="111"/>
      <c r="S351" s="243"/>
      <c r="T351" s="536"/>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101"/>
      <c r="AT351" s="35"/>
      <c r="AU351" s="35"/>
      <c r="AV351" s="35"/>
      <c r="AW351" s="35"/>
      <c r="AX351" s="35"/>
      <c r="AY351" s="101"/>
      <c r="AZ351" s="111"/>
      <c r="BA351" s="35"/>
      <c r="BB351" s="35"/>
      <c r="BC351" s="35"/>
      <c r="BD351" s="35"/>
      <c r="BE351" s="35"/>
      <c r="BF351" s="35"/>
      <c r="BG351" s="243"/>
      <c r="BH351" s="243"/>
      <c r="BI351" s="35"/>
      <c r="BJ351" s="35"/>
      <c r="BK351" s="35"/>
      <c r="BL351" s="35"/>
      <c r="BM351" s="35"/>
    </row>
    <row r="352" ht="24.75" customHeight="1">
      <c r="A352" s="35"/>
      <c r="B352" s="21">
        <v>343.0</v>
      </c>
      <c r="C352" s="35"/>
      <c r="D352" s="35"/>
      <c r="E352" s="101"/>
      <c r="F352" s="111"/>
      <c r="G352" s="35"/>
      <c r="H352" s="35"/>
      <c r="I352" s="35"/>
      <c r="J352" s="101"/>
      <c r="K352" s="83">
        <v>200.0</v>
      </c>
      <c r="L352" s="522" t="s">
        <v>5849</v>
      </c>
      <c r="M352" s="35"/>
      <c r="N352" s="35"/>
      <c r="O352" s="35"/>
      <c r="P352" s="35"/>
      <c r="Q352" s="101"/>
      <c r="R352" s="111"/>
      <c r="S352" s="243"/>
      <c r="T352" s="536"/>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101"/>
      <c r="AT352" s="35"/>
      <c r="AU352" s="35"/>
      <c r="AV352" s="35"/>
      <c r="AW352" s="35"/>
      <c r="AX352" s="35"/>
      <c r="AY352" s="101"/>
      <c r="AZ352" s="111"/>
      <c r="BA352" s="35"/>
      <c r="BB352" s="35"/>
      <c r="BC352" s="35"/>
      <c r="BD352" s="35"/>
      <c r="BE352" s="35"/>
      <c r="BF352" s="35"/>
      <c r="BG352" s="243"/>
      <c r="BH352" s="243"/>
      <c r="BI352" s="35"/>
      <c r="BJ352" s="35"/>
      <c r="BK352" s="35"/>
      <c r="BL352" s="35"/>
      <c r="BM352" s="35"/>
    </row>
    <row r="353" ht="24.75" customHeight="1">
      <c r="A353" s="35"/>
      <c r="B353" s="21">
        <v>344.0</v>
      </c>
      <c r="C353" s="35"/>
      <c r="D353" s="35"/>
      <c r="E353" s="101"/>
      <c r="F353" s="111"/>
      <c r="G353" s="35"/>
      <c r="H353" s="35"/>
      <c r="I353" s="35"/>
      <c r="J353" s="101"/>
      <c r="K353" s="83">
        <v>200.0</v>
      </c>
      <c r="L353" s="522" t="s">
        <v>5852</v>
      </c>
      <c r="M353" s="35"/>
      <c r="N353" s="35"/>
      <c r="O353" s="35"/>
      <c r="P353" s="35"/>
      <c r="Q353" s="101"/>
      <c r="R353" s="111"/>
      <c r="S353" s="243"/>
      <c r="T353" s="536"/>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101"/>
      <c r="AT353" s="35"/>
      <c r="AU353" s="35"/>
      <c r="AV353" s="35"/>
      <c r="AW353" s="35"/>
      <c r="AX353" s="35"/>
      <c r="AY353" s="101"/>
      <c r="AZ353" s="111"/>
      <c r="BA353" s="35"/>
      <c r="BB353" s="35"/>
      <c r="BC353" s="35"/>
      <c r="BD353" s="35"/>
      <c r="BE353" s="35"/>
      <c r="BF353" s="35"/>
      <c r="BG353" s="243"/>
      <c r="BH353" s="243"/>
      <c r="BI353" s="35"/>
      <c r="BJ353" s="35"/>
      <c r="BK353" s="35"/>
      <c r="BL353" s="35"/>
      <c r="BM353" s="35"/>
    </row>
    <row r="354" ht="24.75" customHeight="1">
      <c r="A354" s="35"/>
      <c r="B354" s="21">
        <v>345.0</v>
      </c>
      <c r="C354" s="35"/>
      <c r="D354" s="35"/>
      <c r="E354" s="101"/>
      <c r="F354" s="111"/>
      <c r="G354" s="35"/>
      <c r="H354" s="35"/>
      <c r="I354" s="35"/>
      <c r="J354" s="101"/>
      <c r="K354" s="83">
        <v>200.0</v>
      </c>
      <c r="L354" s="522" t="s">
        <v>5855</v>
      </c>
      <c r="M354" s="35"/>
      <c r="N354" s="35"/>
      <c r="O354" s="35"/>
      <c r="P354" s="35"/>
      <c r="Q354" s="101"/>
      <c r="R354" s="111"/>
      <c r="S354" s="243"/>
      <c r="T354" s="536"/>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101"/>
      <c r="AT354" s="35"/>
      <c r="AU354" s="35"/>
      <c r="AV354" s="35"/>
      <c r="AW354" s="35"/>
      <c r="AX354" s="35"/>
      <c r="AY354" s="101"/>
      <c r="AZ354" s="111"/>
      <c r="BA354" s="35"/>
      <c r="BB354" s="35"/>
      <c r="BC354" s="35"/>
      <c r="BD354" s="35"/>
      <c r="BE354" s="35"/>
      <c r="BF354" s="35"/>
      <c r="BG354" s="243"/>
      <c r="BH354" s="243"/>
      <c r="BI354" s="35"/>
      <c r="BJ354" s="35"/>
      <c r="BK354" s="35"/>
      <c r="BL354" s="35"/>
      <c r="BM354" s="35"/>
    </row>
    <row r="355" ht="24.75" customHeight="1">
      <c r="A355" s="35"/>
      <c r="B355" s="21">
        <v>346.0</v>
      </c>
      <c r="C355" s="35"/>
      <c r="D355" s="35"/>
      <c r="E355" s="101"/>
      <c r="F355" s="111"/>
      <c r="G355" s="35"/>
      <c r="H355" s="35"/>
      <c r="I355" s="35"/>
      <c r="J355" s="101"/>
      <c r="K355" s="83">
        <v>200.0</v>
      </c>
      <c r="L355" s="522" t="s">
        <v>5858</v>
      </c>
      <c r="M355" s="35"/>
      <c r="N355" s="35"/>
      <c r="O355" s="35"/>
      <c r="P355" s="35"/>
      <c r="Q355" s="101"/>
      <c r="R355" s="111"/>
      <c r="S355" s="243"/>
      <c r="T355" s="536"/>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101"/>
      <c r="AT355" s="35"/>
      <c r="AU355" s="35"/>
      <c r="AV355" s="35"/>
      <c r="AW355" s="35"/>
      <c r="AX355" s="35"/>
      <c r="AY355" s="101"/>
      <c r="AZ355" s="111"/>
      <c r="BA355" s="35"/>
      <c r="BB355" s="35"/>
      <c r="BC355" s="35"/>
      <c r="BD355" s="35"/>
      <c r="BE355" s="35"/>
      <c r="BF355" s="35"/>
      <c r="BG355" s="243"/>
      <c r="BH355" s="243"/>
      <c r="BI355" s="35"/>
      <c r="BJ355" s="35"/>
      <c r="BK355" s="35"/>
      <c r="BL355" s="35"/>
      <c r="BM355" s="35"/>
    </row>
    <row r="356" ht="24.75" customHeight="1">
      <c r="A356" s="35"/>
      <c r="B356" s="21">
        <v>347.0</v>
      </c>
      <c r="C356" s="35"/>
      <c r="D356" s="35"/>
      <c r="E356" s="101"/>
      <c r="F356" s="111"/>
      <c r="G356" s="35"/>
      <c r="H356" s="35"/>
      <c r="I356" s="35"/>
      <c r="J356" s="101"/>
      <c r="K356" s="83">
        <v>200.0</v>
      </c>
      <c r="L356" s="522" t="s">
        <v>5861</v>
      </c>
      <c r="M356" s="35"/>
      <c r="N356" s="35"/>
      <c r="O356" s="35"/>
      <c r="P356" s="35"/>
      <c r="Q356" s="101"/>
      <c r="R356" s="111"/>
      <c r="S356" s="243"/>
      <c r="T356" s="536"/>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101"/>
      <c r="AT356" s="35"/>
      <c r="AU356" s="35"/>
      <c r="AV356" s="35"/>
      <c r="AW356" s="35"/>
      <c r="AX356" s="35"/>
      <c r="AY356" s="101"/>
      <c r="AZ356" s="111"/>
      <c r="BA356" s="35"/>
      <c r="BB356" s="35"/>
      <c r="BC356" s="35"/>
      <c r="BD356" s="35"/>
      <c r="BE356" s="35"/>
      <c r="BF356" s="35"/>
      <c r="BG356" s="243"/>
      <c r="BH356" s="243"/>
      <c r="BI356" s="35"/>
      <c r="BJ356" s="35"/>
      <c r="BK356" s="35"/>
      <c r="BL356" s="35"/>
      <c r="BM356" s="35"/>
    </row>
    <row r="357" ht="24.75" customHeight="1">
      <c r="A357" s="35"/>
      <c r="B357" s="21">
        <v>348.0</v>
      </c>
      <c r="C357" s="35"/>
      <c r="D357" s="35"/>
      <c r="E357" s="101"/>
      <c r="F357" s="111"/>
      <c r="G357" s="35"/>
      <c r="H357" s="35"/>
      <c r="I357" s="35"/>
      <c r="J357" s="101"/>
      <c r="K357" s="83">
        <v>200.0</v>
      </c>
      <c r="L357" s="522" t="s">
        <v>5864</v>
      </c>
      <c r="M357" s="35"/>
      <c r="N357" s="35"/>
      <c r="O357" s="35"/>
      <c r="P357" s="35"/>
      <c r="Q357" s="101"/>
      <c r="R357" s="111"/>
      <c r="S357" s="243"/>
      <c r="T357" s="536"/>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101"/>
      <c r="AT357" s="35"/>
      <c r="AU357" s="35"/>
      <c r="AV357" s="35"/>
      <c r="AW357" s="35"/>
      <c r="AX357" s="35"/>
      <c r="AY357" s="101"/>
      <c r="AZ357" s="111"/>
      <c r="BA357" s="35"/>
      <c r="BB357" s="35"/>
      <c r="BC357" s="35"/>
      <c r="BD357" s="35"/>
      <c r="BE357" s="35"/>
      <c r="BF357" s="35"/>
      <c r="BG357" s="243"/>
      <c r="BH357" s="243"/>
      <c r="BI357" s="35"/>
      <c r="BJ357" s="35"/>
      <c r="BK357" s="35"/>
      <c r="BL357" s="35"/>
      <c r="BM357" s="35"/>
    </row>
    <row r="358" ht="24.75" customHeight="1">
      <c r="A358" s="35"/>
      <c r="B358" s="21">
        <v>349.0</v>
      </c>
      <c r="C358" s="35"/>
      <c r="D358" s="35"/>
      <c r="E358" s="101"/>
      <c r="F358" s="111"/>
      <c r="G358" s="35"/>
      <c r="H358" s="35"/>
      <c r="I358" s="35"/>
      <c r="J358" s="101"/>
      <c r="K358" s="83">
        <v>300.0</v>
      </c>
      <c r="L358" s="522" t="s">
        <v>5867</v>
      </c>
      <c r="M358" s="35"/>
      <c r="N358" s="35"/>
      <c r="O358" s="35"/>
      <c r="P358" s="35"/>
      <c r="Q358" s="101"/>
      <c r="R358" s="111"/>
      <c r="S358" s="243"/>
      <c r="T358" s="536"/>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101"/>
      <c r="AT358" s="35"/>
      <c r="AU358" s="35"/>
      <c r="AV358" s="35"/>
      <c r="AW358" s="35"/>
      <c r="AX358" s="35"/>
      <c r="AY358" s="101"/>
      <c r="AZ358" s="111"/>
      <c r="BA358" s="35"/>
      <c r="BB358" s="35"/>
      <c r="BC358" s="35"/>
      <c r="BD358" s="35"/>
      <c r="BE358" s="35"/>
      <c r="BF358" s="35"/>
      <c r="BG358" s="243"/>
      <c r="BH358" s="243"/>
      <c r="BI358" s="35"/>
      <c r="BJ358" s="35"/>
      <c r="BK358" s="35"/>
      <c r="BL358" s="35"/>
      <c r="BM358" s="35"/>
    </row>
    <row r="359" ht="24.75" customHeight="1">
      <c r="A359" s="35"/>
      <c r="B359" s="21">
        <v>350.0</v>
      </c>
      <c r="C359" s="35"/>
      <c r="D359" s="35"/>
      <c r="E359" s="101"/>
      <c r="F359" s="111"/>
      <c r="G359" s="35"/>
      <c r="H359" s="35"/>
      <c r="I359" s="35"/>
      <c r="J359" s="101"/>
      <c r="K359" s="83">
        <v>300.0</v>
      </c>
      <c r="L359" s="522" t="s">
        <v>5870</v>
      </c>
      <c r="M359" s="35"/>
      <c r="N359" s="35"/>
      <c r="O359" s="35"/>
      <c r="P359" s="35"/>
      <c r="Q359" s="101"/>
      <c r="R359" s="111"/>
      <c r="S359" s="243"/>
      <c r="T359" s="536"/>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101"/>
      <c r="AT359" s="35"/>
      <c r="AU359" s="35"/>
      <c r="AV359" s="35"/>
      <c r="AW359" s="35"/>
      <c r="AX359" s="35"/>
      <c r="AY359" s="101"/>
      <c r="AZ359" s="111"/>
      <c r="BA359" s="35"/>
      <c r="BB359" s="35"/>
      <c r="BC359" s="35"/>
      <c r="BD359" s="35"/>
      <c r="BE359" s="35"/>
      <c r="BF359" s="35"/>
      <c r="BG359" s="243"/>
      <c r="BH359" s="243"/>
      <c r="BI359" s="35"/>
      <c r="BJ359" s="35"/>
      <c r="BK359" s="35"/>
      <c r="BL359" s="35"/>
      <c r="BM359" s="35"/>
    </row>
    <row r="360" ht="24.75" customHeight="1">
      <c r="A360" s="35"/>
      <c r="B360" s="21">
        <v>351.0</v>
      </c>
      <c r="C360" s="35"/>
      <c r="D360" s="35"/>
      <c r="E360" s="101"/>
      <c r="F360" s="111"/>
      <c r="G360" s="35"/>
      <c r="H360" s="35"/>
      <c r="I360" s="35"/>
      <c r="J360" s="101"/>
      <c r="K360" s="83">
        <v>200.0</v>
      </c>
      <c r="L360" s="522" t="s">
        <v>5873</v>
      </c>
      <c r="M360" s="35"/>
      <c r="N360" s="35"/>
      <c r="O360" s="35"/>
      <c r="P360" s="35"/>
      <c r="Q360" s="101"/>
      <c r="R360" s="111"/>
      <c r="S360" s="243"/>
      <c r="T360" s="536"/>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101"/>
      <c r="AT360" s="35"/>
      <c r="AU360" s="35"/>
      <c r="AV360" s="35"/>
      <c r="AW360" s="35"/>
      <c r="AX360" s="35"/>
      <c r="AY360" s="101"/>
      <c r="AZ360" s="111"/>
      <c r="BA360" s="35"/>
      <c r="BB360" s="35"/>
      <c r="BC360" s="35"/>
      <c r="BD360" s="35"/>
      <c r="BE360" s="35"/>
      <c r="BF360" s="35"/>
      <c r="BG360" s="243"/>
      <c r="BH360" s="243"/>
      <c r="BI360" s="35"/>
      <c r="BJ360" s="35"/>
      <c r="BK360" s="35"/>
      <c r="BL360" s="35"/>
      <c r="BM360" s="35"/>
    </row>
    <row r="361" ht="24.75" customHeight="1">
      <c r="A361" s="35"/>
      <c r="B361" s="21">
        <v>352.0</v>
      </c>
      <c r="C361" s="35"/>
      <c r="D361" s="35"/>
      <c r="E361" s="101"/>
      <c r="F361" s="111"/>
      <c r="G361" s="35"/>
      <c r="H361" s="35"/>
      <c r="I361" s="35"/>
      <c r="J361" s="101"/>
      <c r="K361" s="83">
        <v>200.0</v>
      </c>
      <c r="L361" s="522" t="s">
        <v>5875</v>
      </c>
      <c r="M361" s="35"/>
      <c r="N361" s="35"/>
      <c r="O361" s="35"/>
      <c r="P361" s="35"/>
      <c r="Q361" s="101"/>
      <c r="R361" s="111"/>
      <c r="S361" s="243"/>
      <c r="T361" s="536"/>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101"/>
      <c r="AT361" s="35"/>
      <c r="AU361" s="35"/>
      <c r="AV361" s="35"/>
      <c r="AW361" s="35"/>
      <c r="AX361" s="35"/>
      <c r="AY361" s="101"/>
      <c r="AZ361" s="111"/>
      <c r="BA361" s="35"/>
      <c r="BB361" s="35"/>
      <c r="BC361" s="35"/>
      <c r="BD361" s="35"/>
      <c r="BE361" s="35"/>
      <c r="BF361" s="35"/>
      <c r="BG361" s="243"/>
      <c r="BH361" s="243"/>
      <c r="BI361" s="35"/>
      <c r="BJ361" s="35"/>
      <c r="BK361" s="35"/>
      <c r="BL361" s="35"/>
      <c r="BM361" s="35"/>
    </row>
    <row r="362" ht="24.75" customHeight="1">
      <c r="A362" s="35"/>
      <c r="B362" s="21">
        <v>353.0</v>
      </c>
      <c r="C362" s="35"/>
      <c r="D362" s="35"/>
      <c r="E362" s="101"/>
      <c r="F362" s="111"/>
      <c r="G362" s="35"/>
      <c r="H362" s="35"/>
      <c r="I362" s="35"/>
      <c r="J362" s="101"/>
      <c r="K362" s="83">
        <v>200.0</v>
      </c>
      <c r="L362" s="522" t="s">
        <v>5877</v>
      </c>
      <c r="M362" s="35"/>
      <c r="N362" s="35"/>
      <c r="O362" s="35"/>
      <c r="P362" s="35"/>
      <c r="Q362" s="101"/>
      <c r="R362" s="111"/>
      <c r="S362" s="243"/>
      <c r="T362" s="536"/>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101"/>
      <c r="AT362" s="35"/>
      <c r="AU362" s="35"/>
      <c r="AV362" s="35"/>
      <c r="AW362" s="35"/>
      <c r="AX362" s="35"/>
      <c r="AY362" s="101"/>
      <c r="AZ362" s="111"/>
      <c r="BA362" s="35"/>
      <c r="BB362" s="35"/>
      <c r="BC362" s="35"/>
      <c r="BD362" s="35"/>
      <c r="BE362" s="35"/>
      <c r="BF362" s="35"/>
      <c r="BG362" s="243"/>
      <c r="BH362" s="243"/>
      <c r="BI362" s="35"/>
      <c r="BJ362" s="35"/>
      <c r="BK362" s="35"/>
      <c r="BL362" s="35"/>
      <c r="BM362" s="35"/>
    </row>
    <row r="363" ht="24.75" customHeight="1">
      <c r="A363" s="35"/>
      <c r="B363" s="21">
        <v>354.0</v>
      </c>
      <c r="C363" s="35"/>
      <c r="D363" s="35"/>
      <c r="E363" s="101"/>
      <c r="F363" s="111"/>
      <c r="G363" s="35"/>
      <c r="H363" s="35"/>
      <c r="I363" s="35"/>
      <c r="J363" s="101"/>
      <c r="K363" s="83">
        <v>400.0</v>
      </c>
      <c r="L363" s="522" t="s">
        <v>5879</v>
      </c>
      <c r="M363" s="35"/>
      <c r="N363" s="35"/>
      <c r="O363" s="35"/>
      <c r="P363" s="35"/>
      <c r="Q363" s="101"/>
      <c r="R363" s="111"/>
      <c r="S363" s="243"/>
      <c r="T363" s="536"/>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101"/>
      <c r="AT363" s="35"/>
      <c r="AU363" s="35"/>
      <c r="AV363" s="35"/>
      <c r="AW363" s="35"/>
      <c r="AX363" s="35"/>
      <c r="AY363" s="101"/>
      <c r="AZ363" s="111"/>
      <c r="BA363" s="35"/>
      <c r="BB363" s="35"/>
      <c r="BC363" s="35"/>
      <c r="BD363" s="35"/>
      <c r="BE363" s="35"/>
      <c r="BF363" s="35"/>
      <c r="BG363" s="243"/>
      <c r="BH363" s="243"/>
      <c r="BI363" s="35"/>
      <c r="BJ363" s="35"/>
      <c r="BK363" s="35"/>
      <c r="BL363" s="35"/>
      <c r="BM363" s="35"/>
    </row>
    <row r="364" ht="24.75" customHeight="1">
      <c r="A364" s="35"/>
      <c r="B364" s="21">
        <v>355.0</v>
      </c>
      <c r="C364" s="35"/>
      <c r="D364" s="35"/>
      <c r="E364" s="101"/>
      <c r="F364" s="111"/>
      <c r="G364" s="35"/>
      <c r="H364" s="35"/>
      <c r="I364" s="35"/>
      <c r="J364" s="101"/>
      <c r="K364" s="83">
        <v>200.0</v>
      </c>
      <c r="L364" s="522" t="s">
        <v>5881</v>
      </c>
      <c r="M364" s="35"/>
      <c r="N364" s="35"/>
      <c r="O364" s="35"/>
      <c r="P364" s="35"/>
      <c r="Q364" s="101"/>
      <c r="R364" s="111"/>
      <c r="S364" s="243"/>
      <c r="T364" s="536"/>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101"/>
      <c r="AT364" s="35"/>
      <c r="AU364" s="35"/>
      <c r="AV364" s="35"/>
      <c r="AW364" s="35"/>
      <c r="AX364" s="35"/>
      <c r="AY364" s="101"/>
      <c r="AZ364" s="111"/>
      <c r="BA364" s="35"/>
      <c r="BB364" s="35"/>
      <c r="BC364" s="35"/>
      <c r="BD364" s="35"/>
      <c r="BE364" s="35"/>
      <c r="BF364" s="35"/>
      <c r="BG364" s="243"/>
      <c r="BH364" s="243"/>
      <c r="BI364" s="35"/>
      <c r="BJ364" s="35"/>
      <c r="BK364" s="35"/>
      <c r="BL364" s="35"/>
      <c r="BM364" s="35"/>
    </row>
    <row r="365" ht="24.75" customHeight="1">
      <c r="A365" s="35"/>
      <c r="B365" s="21">
        <v>356.0</v>
      </c>
      <c r="C365" s="35"/>
      <c r="D365" s="35"/>
      <c r="E365" s="101"/>
      <c r="F365" s="111"/>
      <c r="G365" s="35"/>
      <c r="H365" s="35"/>
      <c r="I365" s="35"/>
      <c r="J365" s="101"/>
      <c r="K365" s="83">
        <v>200.0</v>
      </c>
      <c r="L365" s="522" t="s">
        <v>5883</v>
      </c>
      <c r="M365" s="35"/>
      <c r="N365" s="35"/>
      <c r="O365" s="35"/>
      <c r="P365" s="35"/>
      <c r="Q365" s="101"/>
      <c r="R365" s="111"/>
      <c r="S365" s="243"/>
      <c r="T365" s="536"/>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101"/>
      <c r="AT365" s="35"/>
      <c r="AU365" s="35"/>
      <c r="AV365" s="35"/>
      <c r="AW365" s="35"/>
      <c r="AX365" s="35"/>
      <c r="AY365" s="101"/>
      <c r="AZ365" s="111"/>
      <c r="BA365" s="35"/>
      <c r="BB365" s="35"/>
      <c r="BC365" s="35"/>
      <c r="BD365" s="35"/>
      <c r="BE365" s="35"/>
      <c r="BF365" s="35"/>
      <c r="BG365" s="243"/>
      <c r="BH365" s="243"/>
      <c r="BI365" s="35"/>
      <c r="BJ365" s="35"/>
      <c r="BK365" s="35"/>
      <c r="BL365" s="35"/>
      <c r="BM365" s="35"/>
    </row>
    <row r="366" ht="24.75" customHeight="1">
      <c r="A366" s="35"/>
      <c r="B366" s="21">
        <v>357.0</v>
      </c>
      <c r="C366" s="35"/>
      <c r="D366" s="35"/>
      <c r="E366" s="101"/>
      <c r="F366" s="111"/>
      <c r="G366" s="35"/>
      <c r="H366" s="35"/>
      <c r="I366" s="35"/>
      <c r="J366" s="101"/>
      <c r="K366" s="83">
        <v>200.0</v>
      </c>
      <c r="L366" s="522" t="s">
        <v>5885</v>
      </c>
      <c r="M366" s="35"/>
      <c r="N366" s="35"/>
      <c r="O366" s="35"/>
      <c r="P366" s="35"/>
      <c r="Q366" s="101"/>
      <c r="R366" s="111"/>
      <c r="S366" s="243"/>
      <c r="T366" s="536"/>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101"/>
      <c r="AT366" s="35"/>
      <c r="AU366" s="35"/>
      <c r="AV366" s="35"/>
      <c r="AW366" s="35"/>
      <c r="AX366" s="35"/>
      <c r="AY366" s="101"/>
      <c r="AZ366" s="111"/>
      <c r="BA366" s="35"/>
      <c r="BB366" s="35"/>
      <c r="BC366" s="35"/>
      <c r="BD366" s="35"/>
      <c r="BE366" s="35"/>
      <c r="BF366" s="35"/>
      <c r="BG366" s="243"/>
      <c r="BH366" s="243"/>
      <c r="BI366" s="35"/>
      <c r="BJ366" s="35"/>
      <c r="BK366" s="35"/>
      <c r="BL366" s="35"/>
      <c r="BM366" s="35"/>
    </row>
    <row r="367" ht="24.75" customHeight="1">
      <c r="A367" s="35"/>
      <c r="B367" s="21">
        <v>358.0</v>
      </c>
      <c r="C367" s="35"/>
      <c r="D367" s="35"/>
      <c r="E367" s="101"/>
      <c r="F367" s="111"/>
      <c r="G367" s="35"/>
      <c r="H367" s="35"/>
      <c r="I367" s="35"/>
      <c r="J367" s="101"/>
      <c r="K367" s="83">
        <v>200.0</v>
      </c>
      <c r="L367" s="522" t="s">
        <v>5887</v>
      </c>
      <c r="M367" s="35"/>
      <c r="N367" s="35"/>
      <c r="O367" s="35"/>
      <c r="P367" s="35"/>
      <c r="Q367" s="101"/>
      <c r="R367" s="111"/>
      <c r="S367" s="243"/>
      <c r="T367" s="536"/>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101"/>
      <c r="AT367" s="35"/>
      <c r="AU367" s="35"/>
      <c r="AV367" s="35"/>
      <c r="AW367" s="35"/>
      <c r="AX367" s="35"/>
      <c r="AY367" s="101"/>
      <c r="AZ367" s="111"/>
      <c r="BA367" s="35"/>
      <c r="BB367" s="35"/>
      <c r="BC367" s="35"/>
      <c r="BD367" s="35"/>
      <c r="BE367" s="35"/>
      <c r="BF367" s="35"/>
      <c r="BG367" s="243"/>
      <c r="BH367" s="243"/>
      <c r="BI367" s="35"/>
      <c r="BJ367" s="35"/>
      <c r="BK367" s="35"/>
      <c r="BL367" s="35"/>
      <c r="BM367" s="35"/>
    </row>
    <row r="368" ht="24.75" customHeight="1">
      <c r="A368" s="35"/>
      <c r="B368" s="21">
        <v>359.0</v>
      </c>
      <c r="C368" s="35"/>
      <c r="D368" s="35"/>
      <c r="E368" s="101"/>
      <c r="F368" s="111"/>
      <c r="G368" s="35"/>
      <c r="H368" s="35"/>
      <c r="I368" s="35"/>
      <c r="J368" s="101"/>
      <c r="K368" s="83">
        <v>200.0</v>
      </c>
      <c r="L368" s="522" t="s">
        <v>5889</v>
      </c>
      <c r="M368" s="35"/>
      <c r="N368" s="35"/>
      <c r="O368" s="35"/>
      <c r="P368" s="35"/>
      <c r="Q368" s="101"/>
      <c r="R368" s="111"/>
      <c r="S368" s="243"/>
      <c r="T368" s="536"/>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101"/>
      <c r="AT368" s="35"/>
      <c r="AU368" s="35"/>
      <c r="AV368" s="35"/>
      <c r="AW368" s="35"/>
      <c r="AX368" s="35"/>
      <c r="AY368" s="101"/>
      <c r="AZ368" s="111"/>
      <c r="BA368" s="35"/>
      <c r="BB368" s="35"/>
      <c r="BC368" s="35"/>
      <c r="BD368" s="35"/>
      <c r="BE368" s="35"/>
      <c r="BF368" s="35"/>
      <c r="BG368" s="243"/>
      <c r="BH368" s="243"/>
      <c r="BI368" s="35"/>
      <c r="BJ368" s="35"/>
      <c r="BK368" s="35"/>
      <c r="BL368" s="35"/>
      <c r="BM368" s="35"/>
    </row>
    <row r="369" ht="24.75" customHeight="1">
      <c r="A369" s="35"/>
      <c r="B369" s="21">
        <v>360.0</v>
      </c>
      <c r="C369" s="35"/>
      <c r="D369" s="35"/>
      <c r="E369" s="101"/>
      <c r="F369" s="111"/>
      <c r="G369" s="35"/>
      <c r="H369" s="35"/>
      <c r="I369" s="35"/>
      <c r="J369" s="101"/>
      <c r="K369" s="83">
        <v>600.0</v>
      </c>
      <c r="L369" s="522" t="s">
        <v>5891</v>
      </c>
      <c r="M369" s="35"/>
      <c r="N369" s="35"/>
      <c r="O369" s="35"/>
      <c r="P369" s="35"/>
      <c r="Q369" s="101"/>
      <c r="R369" s="111"/>
      <c r="S369" s="243"/>
      <c r="T369" s="536"/>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101"/>
      <c r="AT369" s="35"/>
      <c r="AU369" s="35"/>
      <c r="AV369" s="35"/>
      <c r="AW369" s="35"/>
      <c r="AX369" s="35"/>
      <c r="AY369" s="101"/>
      <c r="AZ369" s="111"/>
      <c r="BA369" s="35"/>
      <c r="BB369" s="35"/>
      <c r="BC369" s="35"/>
      <c r="BD369" s="35"/>
      <c r="BE369" s="35"/>
      <c r="BF369" s="35"/>
      <c r="BG369" s="243"/>
      <c r="BH369" s="243"/>
      <c r="BI369" s="35"/>
      <c r="BJ369" s="35"/>
      <c r="BK369" s="35"/>
      <c r="BL369" s="35"/>
      <c r="BM369" s="35"/>
    </row>
    <row r="370" ht="24.75" customHeight="1">
      <c r="A370" s="35"/>
      <c r="B370" s="21">
        <v>361.0</v>
      </c>
      <c r="C370" s="35"/>
      <c r="D370" s="35"/>
      <c r="E370" s="101"/>
      <c r="F370" s="111"/>
      <c r="G370" s="35"/>
      <c r="H370" s="35"/>
      <c r="I370" s="35"/>
      <c r="J370" s="101"/>
      <c r="K370" s="83">
        <v>600.0</v>
      </c>
      <c r="L370" s="522" t="s">
        <v>5893</v>
      </c>
      <c r="M370" s="35"/>
      <c r="N370" s="35"/>
      <c r="O370" s="35"/>
      <c r="P370" s="35"/>
      <c r="Q370" s="101"/>
      <c r="R370" s="111"/>
      <c r="S370" s="243"/>
      <c r="T370" s="536"/>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101"/>
      <c r="AT370" s="35"/>
      <c r="AU370" s="35"/>
      <c r="AV370" s="35"/>
      <c r="AW370" s="35"/>
      <c r="AX370" s="35"/>
      <c r="AY370" s="101"/>
      <c r="AZ370" s="111"/>
      <c r="BA370" s="35"/>
      <c r="BB370" s="35"/>
      <c r="BC370" s="35"/>
      <c r="BD370" s="35"/>
      <c r="BE370" s="35"/>
      <c r="BF370" s="35"/>
      <c r="BG370" s="243"/>
      <c r="BH370" s="243"/>
      <c r="BI370" s="35"/>
      <c r="BJ370" s="35"/>
      <c r="BK370" s="35"/>
      <c r="BL370" s="35"/>
      <c r="BM370" s="35"/>
    </row>
    <row r="371" ht="24.75" customHeight="1">
      <c r="A371" s="35"/>
      <c r="B371" s="21">
        <v>362.0</v>
      </c>
      <c r="C371" s="35"/>
      <c r="D371" s="35"/>
      <c r="E371" s="101"/>
      <c r="F371" s="111"/>
      <c r="G371" s="35"/>
      <c r="H371" s="35"/>
      <c r="I371" s="35"/>
      <c r="J371" s="101"/>
      <c r="K371" s="83">
        <v>700.0</v>
      </c>
      <c r="L371" s="522" t="s">
        <v>5895</v>
      </c>
      <c r="M371" s="35"/>
      <c r="N371" s="35"/>
      <c r="O371" s="35"/>
      <c r="P371" s="35"/>
      <c r="Q371" s="101"/>
      <c r="R371" s="111"/>
      <c r="S371" s="243"/>
      <c r="T371" s="536"/>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101"/>
      <c r="AT371" s="35"/>
      <c r="AU371" s="35"/>
      <c r="AV371" s="35"/>
      <c r="AW371" s="35"/>
      <c r="AX371" s="35"/>
      <c r="AY371" s="101"/>
      <c r="AZ371" s="111"/>
      <c r="BA371" s="35"/>
      <c r="BB371" s="35"/>
      <c r="BC371" s="35"/>
      <c r="BD371" s="35"/>
      <c r="BE371" s="35"/>
      <c r="BF371" s="35"/>
      <c r="BG371" s="243"/>
      <c r="BH371" s="243"/>
      <c r="BI371" s="35"/>
      <c r="BJ371" s="35"/>
      <c r="BK371" s="35"/>
      <c r="BL371" s="35"/>
      <c r="BM371" s="35"/>
    </row>
    <row r="372" ht="24.75" customHeight="1">
      <c r="A372" s="35"/>
      <c r="B372" s="21">
        <v>363.0</v>
      </c>
      <c r="C372" s="35"/>
      <c r="D372" s="35"/>
      <c r="E372" s="101"/>
      <c r="F372" s="111"/>
      <c r="G372" s="35"/>
      <c r="H372" s="35"/>
      <c r="I372" s="35"/>
      <c r="J372" s="101"/>
      <c r="K372" s="83" t="s">
        <v>5897</v>
      </c>
      <c r="L372" s="522" t="s">
        <v>5898</v>
      </c>
      <c r="M372" s="35"/>
      <c r="N372" s="35"/>
      <c r="O372" s="35"/>
      <c r="P372" s="35"/>
      <c r="Q372" s="101"/>
      <c r="R372" s="111"/>
      <c r="S372" s="243"/>
      <c r="T372" s="536"/>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101"/>
      <c r="AT372" s="35"/>
      <c r="AU372" s="35"/>
      <c r="AV372" s="35"/>
      <c r="AW372" s="35"/>
      <c r="AX372" s="35"/>
      <c r="AY372" s="101"/>
      <c r="AZ372" s="111"/>
      <c r="BA372" s="35"/>
      <c r="BB372" s="35"/>
      <c r="BC372" s="35"/>
      <c r="BD372" s="35"/>
      <c r="BE372" s="35"/>
      <c r="BF372" s="35"/>
      <c r="BG372" s="243"/>
      <c r="BH372" s="243"/>
      <c r="BI372" s="35"/>
      <c r="BJ372" s="35"/>
      <c r="BK372" s="35"/>
      <c r="BL372" s="35"/>
      <c r="BM372" s="35"/>
    </row>
    <row r="373" ht="24.75" customHeight="1">
      <c r="A373" s="35"/>
      <c r="B373" s="21">
        <v>364.0</v>
      </c>
      <c r="C373" s="35"/>
      <c r="D373" s="35"/>
      <c r="E373" s="101"/>
      <c r="F373" s="111"/>
      <c r="G373" s="35"/>
      <c r="H373" s="35"/>
      <c r="I373" s="35"/>
      <c r="J373" s="101"/>
      <c r="K373" s="83">
        <v>700.0</v>
      </c>
      <c r="L373" s="522" t="s">
        <v>5900</v>
      </c>
      <c r="M373" s="35"/>
      <c r="N373" s="35"/>
      <c r="O373" s="35"/>
      <c r="P373" s="35"/>
      <c r="Q373" s="101"/>
      <c r="R373" s="111"/>
      <c r="S373" s="243"/>
      <c r="T373" s="536"/>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101"/>
      <c r="AT373" s="35"/>
      <c r="AU373" s="35"/>
      <c r="AV373" s="35"/>
      <c r="AW373" s="35"/>
      <c r="AX373" s="35"/>
      <c r="AY373" s="101"/>
      <c r="AZ373" s="111"/>
      <c r="BA373" s="35"/>
      <c r="BB373" s="35"/>
      <c r="BC373" s="35"/>
      <c r="BD373" s="35"/>
      <c r="BE373" s="35"/>
      <c r="BF373" s="35"/>
      <c r="BG373" s="243"/>
      <c r="BH373" s="243"/>
      <c r="BI373" s="35"/>
      <c r="BJ373" s="35"/>
      <c r="BK373" s="35"/>
      <c r="BL373" s="35"/>
      <c r="BM373" s="35"/>
    </row>
    <row r="374" ht="24.75" customHeight="1">
      <c r="A374" s="35"/>
      <c r="B374" s="21">
        <v>365.0</v>
      </c>
      <c r="C374" s="35"/>
      <c r="D374" s="35"/>
      <c r="E374" s="101"/>
      <c r="F374" s="111"/>
      <c r="G374" s="35"/>
      <c r="H374" s="35"/>
      <c r="I374" s="35"/>
      <c r="J374" s="101"/>
      <c r="K374" s="83">
        <v>600.0</v>
      </c>
      <c r="L374" s="542" t="s">
        <v>5902</v>
      </c>
      <c r="M374" s="35"/>
      <c r="N374" s="35"/>
      <c r="O374" s="35"/>
      <c r="P374" s="35"/>
      <c r="Q374" s="101"/>
      <c r="R374" s="111"/>
      <c r="S374" s="243"/>
      <c r="T374" s="536"/>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101"/>
      <c r="AT374" s="35"/>
      <c r="AU374" s="35"/>
      <c r="AV374" s="35"/>
      <c r="AW374" s="35"/>
      <c r="AX374" s="35"/>
      <c r="AY374" s="101"/>
      <c r="AZ374" s="111"/>
      <c r="BA374" s="35"/>
      <c r="BB374" s="35"/>
      <c r="BC374" s="35"/>
      <c r="BD374" s="35"/>
      <c r="BE374" s="35"/>
      <c r="BF374" s="35"/>
      <c r="BG374" s="243"/>
      <c r="BH374" s="243"/>
      <c r="BI374" s="35"/>
      <c r="BJ374" s="35"/>
      <c r="BK374" s="35"/>
      <c r="BL374" s="35"/>
      <c r="BM374" s="35"/>
    </row>
    <row r="375" ht="24.75" customHeight="1">
      <c r="A375" s="35"/>
      <c r="B375" s="21">
        <v>366.0</v>
      </c>
      <c r="C375" s="35"/>
      <c r="D375" s="35"/>
      <c r="E375" s="101"/>
      <c r="F375" s="111"/>
      <c r="G375" s="35"/>
      <c r="H375" s="35"/>
      <c r="I375" s="35"/>
      <c r="J375" s="101"/>
      <c r="K375" s="83">
        <v>400.0</v>
      </c>
      <c r="L375" s="157" t="s">
        <v>5904</v>
      </c>
      <c r="M375" s="35"/>
      <c r="N375" s="35"/>
      <c r="O375" s="35"/>
      <c r="P375" s="35"/>
      <c r="Q375" s="101"/>
      <c r="R375" s="111"/>
      <c r="S375" s="243"/>
      <c r="T375" s="536"/>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101"/>
      <c r="AT375" s="35"/>
      <c r="AU375" s="35"/>
      <c r="AV375" s="35"/>
      <c r="AW375" s="35"/>
      <c r="AX375" s="35"/>
      <c r="AY375" s="101"/>
      <c r="AZ375" s="111"/>
      <c r="BA375" s="35"/>
      <c r="BB375" s="35"/>
      <c r="BC375" s="35"/>
      <c r="BD375" s="35"/>
      <c r="BE375" s="35"/>
      <c r="BF375" s="35"/>
      <c r="BG375" s="243"/>
      <c r="BH375" s="243"/>
      <c r="BI375" s="35"/>
      <c r="BJ375" s="35"/>
      <c r="BK375" s="35"/>
      <c r="BL375" s="35"/>
      <c r="BM375" s="35"/>
    </row>
    <row r="376" ht="24.75" customHeight="1">
      <c r="A376" s="35"/>
      <c r="B376" s="21">
        <v>367.0</v>
      </c>
      <c r="C376" s="35"/>
      <c r="D376" s="35"/>
      <c r="E376" s="101"/>
      <c r="F376" s="111"/>
      <c r="G376" s="35"/>
      <c r="H376" s="35"/>
      <c r="I376" s="35"/>
      <c r="J376" s="101"/>
      <c r="K376" s="83">
        <v>300.0</v>
      </c>
      <c r="L376" s="522" t="s">
        <v>5906</v>
      </c>
      <c r="M376" s="35"/>
      <c r="N376" s="35"/>
      <c r="O376" s="35"/>
      <c r="P376" s="35"/>
      <c r="Q376" s="101"/>
      <c r="R376" s="111"/>
      <c r="S376" s="243"/>
      <c r="T376" s="536"/>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101"/>
      <c r="AT376" s="35"/>
      <c r="AU376" s="35"/>
      <c r="AV376" s="35"/>
      <c r="AW376" s="35"/>
      <c r="AX376" s="35"/>
      <c r="AY376" s="101"/>
      <c r="AZ376" s="111"/>
      <c r="BA376" s="35"/>
      <c r="BB376" s="35"/>
      <c r="BC376" s="35"/>
      <c r="BD376" s="35"/>
      <c r="BE376" s="35"/>
      <c r="BF376" s="35"/>
      <c r="BG376" s="243"/>
      <c r="BH376" s="243"/>
      <c r="BI376" s="35"/>
      <c r="BJ376" s="35"/>
      <c r="BK376" s="35"/>
      <c r="BL376" s="35"/>
      <c r="BM376" s="35"/>
    </row>
    <row r="377" ht="24.75" customHeight="1">
      <c r="A377" s="35"/>
      <c r="B377" s="21">
        <v>368.0</v>
      </c>
      <c r="C377" s="35"/>
      <c r="D377" s="35"/>
      <c r="E377" s="101"/>
      <c r="F377" s="111"/>
      <c r="G377" s="35"/>
      <c r="H377" s="35"/>
      <c r="I377" s="35"/>
      <c r="J377" s="101"/>
      <c r="K377" s="83">
        <v>300.0</v>
      </c>
      <c r="L377" s="522" t="s">
        <v>5908</v>
      </c>
      <c r="M377" s="35"/>
      <c r="N377" s="35"/>
      <c r="O377" s="35"/>
      <c r="P377" s="35"/>
      <c r="Q377" s="101"/>
      <c r="R377" s="111"/>
      <c r="S377" s="243"/>
      <c r="T377" s="536"/>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101"/>
      <c r="AT377" s="35"/>
      <c r="AU377" s="35"/>
      <c r="AV377" s="35"/>
      <c r="AW377" s="35"/>
      <c r="AX377" s="35"/>
      <c r="AY377" s="101"/>
      <c r="AZ377" s="111"/>
      <c r="BA377" s="35"/>
      <c r="BB377" s="35"/>
      <c r="BC377" s="35"/>
      <c r="BD377" s="35"/>
      <c r="BE377" s="35"/>
      <c r="BF377" s="35"/>
      <c r="BG377" s="243"/>
      <c r="BH377" s="243"/>
      <c r="BI377" s="35"/>
      <c r="BJ377" s="35"/>
      <c r="BK377" s="35"/>
      <c r="BL377" s="35"/>
      <c r="BM377" s="35"/>
    </row>
    <row r="378" ht="24.75" customHeight="1">
      <c r="A378" s="35"/>
      <c r="B378" s="21">
        <v>369.0</v>
      </c>
      <c r="C378" s="35"/>
      <c r="D378" s="35"/>
      <c r="E378" s="101"/>
      <c r="F378" s="111"/>
      <c r="G378" s="35"/>
      <c r="H378" s="35"/>
      <c r="I378" s="35"/>
      <c r="J378" s="101"/>
      <c r="K378" s="83">
        <v>300.0</v>
      </c>
      <c r="L378" s="522" t="s">
        <v>5910</v>
      </c>
      <c r="M378" s="35"/>
      <c r="N378" s="35"/>
      <c r="O378" s="35"/>
      <c r="P378" s="35"/>
      <c r="Q378" s="101"/>
      <c r="R378" s="111"/>
      <c r="S378" s="243"/>
      <c r="T378" s="536"/>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101"/>
      <c r="AT378" s="35"/>
      <c r="AU378" s="35"/>
      <c r="AV378" s="35"/>
      <c r="AW378" s="35"/>
      <c r="AX378" s="35"/>
      <c r="AY378" s="101"/>
      <c r="AZ378" s="111"/>
      <c r="BA378" s="35"/>
      <c r="BB378" s="35"/>
      <c r="BC378" s="35"/>
      <c r="BD378" s="35"/>
      <c r="BE378" s="35"/>
      <c r="BF378" s="35"/>
      <c r="BG378" s="243"/>
      <c r="BH378" s="243"/>
      <c r="BI378" s="35"/>
      <c r="BJ378" s="35"/>
      <c r="BK378" s="35"/>
      <c r="BL378" s="35"/>
      <c r="BM378" s="35"/>
    </row>
    <row r="379" ht="24.75" customHeight="1">
      <c r="A379" s="35"/>
      <c r="B379" s="21">
        <v>370.0</v>
      </c>
      <c r="C379" s="35"/>
      <c r="D379" s="35"/>
      <c r="E379" s="101"/>
      <c r="F379" s="111"/>
      <c r="G379" s="35"/>
      <c r="H379" s="35"/>
      <c r="I379" s="35"/>
      <c r="J379" s="101"/>
      <c r="K379" s="83">
        <v>200.0</v>
      </c>
      <c r="L379" s="522" t="s">
        <v>5912</v>
      </c>
      <c r="M379" s="35"/>
      <c r="N379" s="35"/>
      <c r="O379" s="35"/>
      <c r="P379" s="35"/>
      <c r="Q379" s="101"/>
      <c r="R379" s="111"/>
      <c r="S379" s="243"/>
      <c r="T379" s="536"/>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101"/>
      <c r="AT379" s="35"/>
      <c r="AU379" s="35"/>
      <c r="AV379" s="35"/>
      <c r="AW379" s="35"/>
      <c r="AX379" s="35"/>
      <c r="AY379" s="101"/>
      <c r="AZ379" s="111"/>
      <c r="BA379" s="35"/>
      <c r="BB379" s="35"/>
      <c r="BC379" s="35"/>
      <c r="BD379" s="35"/>
      <c r="BE379" s="35"/>
      <c r="BF379" s="35"/>
      <c r="BG379" s="243"/>
      <c r="BH379" s="243"/>
      <c r="BI379" s="35"/>
      <c r="BJ379" s="35"/>
      <c r="BK379" s="35"/>
      <c r="BL379" s="35"/>
      <c r="BM379" s="35"/>
    </row>
    <row r="380" ht="24.75" customHeight="1">
      <c r="A380" s="35"/>
      <c r="B380" s="21">
        <v>371.0</v>
      </c>
      <c r="C380" s="35"/>
      <c r="D380" s="35"/>
      <c r="E380" s="101"/>
      <c r="F380" s="111"/>
      <c r="G380" s="35"/>
      <c r="H380" s="35"/>
      <c r="I380" s="35"/>
      <c r="J380" s="101"/>
      <c r="K380" s="83">
        <v>200.0</v>
      </c>
      <c r="L380" s="522" t="s">
        <v>5914</v>
      </c>
      <c r="M380" s="35"/>
      <c r="N380" s="35"/>
      <c r="O380" s="35"/>
      <c r="P380" s="35"/>
      <c r="Q380" s="101"/>
      <c r="R380" s="111"/>
      <c r="S380" s="243"/>
      <c r="T380" s="536"/>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101"/>
      <c r="AT380" s="35"/>
      <c r="AU380" s="35"/>
      <c r="AV380" s="35"/>
      <c r="AW380" s="35"/>
      <c r="AX380" s="35"/>
      <c r="AY380" s="101"/>
      <c r="AZ380" s="111"/>
      <c r="BA380" s="35"/>
      <c r="BB380" s="35"/>
      <c r="BC380" s="35"/>
      <c r="BD380" s="35"/>
      <c r="BE380" s="35"/>
      <c r="BF380" s="35"/>
      <c r="BG380" s="243"/>
      <c r="BH380" s="243"/>
      <c r="BI380" s="35"/>
      <c r="BJ380" s="35"/>
      <c r="BK380" s="35"/>
      <c r="BL380" s="35"/>
      <c r="BM380" s="35"/>
    </row>
    <row r="381" ht="24.75" customHeight="1">
      <c r="A381" s="35"/>
      <c r="B381" s="21">
        <v>372.0</v>
      </c>
      <c r="C381" s="35"/>
      <c r="D381" s="35"/>
      <c r="E381" s="101"/>
      <c r="F381" s="111"/>
      <c r="G381" s="35"/>
      <c r="H381" s="35"/>
      <c r="I381" s="35"/>
      <c r="J381" s="101"/>
      <c r="K381" s="83">
        <v>200.0</v>
      </c>
      <c r="L381" s="522" t="s">
        <v>5916</v>
      </c>
      <c r="M381" s="35"/>
      <c r="N381" s="35"/>
      <c r="O381" s="35"/>
      <c r="P381" s="35"/>
      <c r="Q381" s="101"/>
      <c r="R381" s="111"/>
      <c r="S381" s="243"/>
      <c r="T381" s="536"/>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101"/>
      <c r="AT381" s="35"/>
      <c r="AU381" s="35"/>
      <c r="AV381" s="35"/>
      <c r="AW381" s="35"/>
      <c r="AX381" s="35"/>
      <c r="AY381" s="101"/>
      <c r="AZ381" s="111"/>
      <c r="BA381" s="35"/>
      <c r="BB381" s="35"/>
      <c r="BC381" s="35"/>
      <c r="BD381" s="35"/>
      <c r="BE381" s="35"/>
      <c r="BF381" s="35"/>
      <c r="BG381" s="243"/>
      <c r="BH381" s="243"/>
      <c r="BI381" s="35"/>
      <c r="BJ381" s="35"/>
      <c r="BK381" s="35"/>
      <c r="BL381" s="35"/>
      <c r="BM381" s="35"/>
    </row>
    <row r="382" ht="24.75" customHeight="1">
      <c r="A382" s="35"/>
      <c r="B382" s="21">
        <v>373.0</v>
      </c>
      <c r="C382" s="35"/>
      <c r="D382" s="35"/>
      <c r="E382" s="101"/>
      <c r="F382" s="111"/>
      <c r="G382" s="35"/>
      <c r="H382" s="35"/>
      <c r="I382" s="35"/>
      <c r="J382" s="101"/>
      <c r="K382" s="83">
        <v>200.0</v>
      </c>
      <c r="L382" s="522" t="s">
        <v>5918</v>
      </c>
      <c r="M382" s="35"/>
      <c r="N382" s="35"/>
      <c r="O382" s="35"/>
      <c r="P382" s="35"/>
      <c r="Q382" s="101"/>
      <c r="R382" s="111"/>
      <c r="S382" s="243"/>
      <c r="T382" s="536"/>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101"/>
      <c r="AT382" s="35"/>
      <c r="AU382" s="35"/>
      <c r="AV382" s="35"/>
      <c r="AW382" s="35"/>
      <c r="AX382" s="35"/>
      <c r="AY382" s="101"/>
      <c r="AZ382" s="111"/>
      <c r="BA382" s="35"/>
      <c r="BB382" s="35"/>
      <c r="BC382" s="35"/>
      <c r="BD382" s="35"/>
      <c r="BE382" s="35"/>
      <c r="BF382" s="35"/>
      <c r="BG382" s="243"/>
      <c r="BH382" s="243"/>
      <c r="BI382" s="35"/>
      <c r="BJ382" s="35"/>
      <c r="BK382" s="35"/>
      <c r="BL382" s="35"/>
      <c r="BM382" s="35"/>
    </row>
    <row r="383" ht="24.75" customHeight="1">
      <c r="A383" s="35"/>
      <c r="B383" s="21">
        <v>374.0</v>
      </c>
      <c r="C383" s="35"/>
      <c r="D383" s="35"/>
      <c r="E383" s="101"/>
      <c r="F383" s="111"/>
      <c r="G383" s="35"/>
      <c r="H383" s="35"/>
      <c r="I383" s="35"/>
      <c r="J383" s="101"/>
      <c r="K383" s="83">
        <v>200.0</v>
      </c>
      <c r="L383" s="522" t="s">
        <v>5920</v>
      </c>
      <c r="M383" s="35"/>
      <c r="N383" s="35"/>
      <c r="O383" s="35"/>
      <c r="P383" s="35"/>
      <c r="Q383" s="101"/>
      <c r="R383" s="111"/>
      <c r="S383" s="243"/>
      <c r="T383" s="536"/>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101"/>
      <c r="AT383" s="35"/>
      <c r="AU383" s="35"/>
      <c r="AV383" s="35"/>
      <c r="AW383" s="35"/>
      <c r="AX383" s="35"/>
      <c r="AY383" s="101"/>
      <c r="AZ383" s="111"/>
      <c r="BA383" s="35"/>
      <c r="BB383" s="35"/>
      <c r="BC383" s="35"/>
      <c r="BD383" s="35"/>
      <c r="BE383" s="35"/>
      <c r="BF383" s="35"/>
      <c r="BG383" s="243"/>
      <c r="BH383" s="243"/>
      <c r="BI383" s="35"/>
      <c r="BJ383" s="35"/>
      <c r="BK383" s="35"/>
      <c r="BL383" s="35"/>
      <c r="BM383" s="35"/>
    </row>
    <row r="384" ht="24.75" customHeight="1">
      <c r="A384" s="35"/>
      <c r="B384" s="21">
        <v>375.0</v>
      </c>
      <c r="C384" s="35"/>
      <c r="D384" s="35"/>
      <c r="E384" s="101"/>
      <c r="F384" s="111"/>
      <c r="G384" s="35"/>
      <c r="H384" s="35"/>
      <c r="I384" s="35"/>
      <c r="J384" s="101"/>
      <c r="K384" s="83">
        <v>200.0</v>
      </c>
      <c r="L384" s="522" t="s">
        <v>5922</v>
      </c>
      <c r="M384" s="35"/>
      <c r="N384" s="35"/>
      <c r="O384" s="35"/>
      <c r="P384" s="35"/>
      <c r="Q384" s="101"/>
      <c r="R384" s="111"/>
      <c r="S384" s="243"/>
      <c r="T384" s="536"/>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101"/>
      <c r="AT384" s="35"/>
      <c r="AU384" s="35"/>
      <c r="AV384" s="35"/>
      <c r="AW384" s="35"/>
      <c r="AX384" s="35"/>
      <c r="AY384" s="101"/>
      <c r="AZ384" s="111"/>
      <c r="BA384" s="35"/>
      <c r="BB384" s="35"/>
      <c r="BC384" s="35"/>
      <c r="BD384" s="35"/>
      <c r="BE384" s="35"/>
      <c r="BF384" s="35"/>
      <c r="BG384" s="243"/>
      <c r="BH384" s="243"/>
      <c r="BI384" s="35"/>
      <c r="BJ384" s="35"/>
      <c r="BK384" s="35"/>
      <c r="BL384" s="35"/>
      <c r="BM384" s="35"/>
    </row>
    <row r="385" ht="24.75" customHeight="1">
      <c r="A385" s="35"/>
      <c r="B385" s="21">
        <v>376.0</v>
      </c>
      <c r="C385" s="35"/>
      <c r="D385" s="35"/>
      <c r="E385" s="35"/>
      <c r="F385" s="35"/>
      <c r="G385" s="35"/>
      <c r="H385" s="35"/>
      <c r="I385" s="35"/>
      <c r="J385" s="101"/>
      <c r="K385" s="83">
        <v>200.0</v>
      </c>
      <c r="L385" s="522" t="s">
        <v>5924</v>
      </c>
      <c r="M385" s="35"/>
      <c r="N385" s="35"/>
      <c r="O385" s="35"/>
      <c r="P385" s="35"/>
      <c r="Q385" s="101"/>
      <c r="R385" s="111"/>
      <c r="S385" s="243"/>
      <c r="T385" s="536"/>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101"/>
      <c r="AT385" s="35"/>
      <c r="AU385" s="35"/>
      <c r="AV385" s="35"/>
      <c r="AW385" s="35"/>
      <c r="AX385" s="35"/>
      <c r="AY385" s="101"/>
      <c r="AZ385" s="111"/>
      <c r="BA385" s="35"/>
      <c r="BB385" s="35"/>
      <c r="BC385" s="35"/>
      <c r="BD385" s="35"/>
      <c r="BE385" s="35"/>
      <c r="BF385" s="35"/>
      <c r="BG385" s="243"/>
      <c r="BH385" s="243"/>
      <c r="BI385" s="35"/>
      <c r="BJ385" s="35"/>
      <c r="BK385" s="35"/>
      <c r="BL385" s="35"/>
      <c r="BM385" s="35"/>
    </row>
    <row r="386" ht="24.75" customHeight="1">
      <c r="A386" s="35"/>
      <c r="B386" s="21">
        <v>377.0</v>
      </c>
      <c r="C386" s="35"/>
      <c r="D386" s="35"/>
      <c r="E386" s="35"/>
      <c r="F386" s="35"/>
      <c r="G386" s="35"/>
      <c r="H386" s="35"/>
      <c r="I386" s="35"/>
      <c r="J386" s="101"/>
      <c r="K386" s="83">
        <v>200.0</v>
      </c>
      <c r="L386" s="522" t="s">
        <v>5926</v>
      </c>
      <c r="M386" s="35"/>
      <c r="N386" s="35"/>
      <c r="O386" s="35"/>
      <c r="P386" s="35"/>
      <c r="Q386" s="101"/>
      <c r="R386" s="111"/>
      <c r="S386" s="243"/>
      <c r="T386" s="536"/>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101"/>
      <c r="AT386" s="35"/>
      <c r="AU386" s="35"/>
      <c r="AV386" s="35"/>
      <c r="AW386" s="35"/>
      <c r="AX386" s="35"/>
      <c r="AY386" s="101"/>
      <c r="AZ386" s="111"/>
      <c r="BA386" s="35"/>
      <c r="BB386" s="35"/>
      <c r="BC386" s="35"/>
      <c r="BD386" s="35"/>
      <c r="BE386" s="35"/>
      <c r="BF386" s="35"/>
      <c r="BG386" s="243"/>
      <c r="BH386" s="243"/>
      <c r="BI386" s="35"/>
      <c r="BJ386" s="35"/>
      <c r="BK386" s="35"/>
      <c r="BL386" s="35"/>
      <c r="BM386" s="35"/>
    </row>
    <row r="387" ht="24.75" customHeight="1">
      <c r="A387" s="35"/>
      <c r="B387" s="21">
        <v>378.0</v>
      </c>
      <c r="C387" s="35"/>
      <c r="D387" s="35"/>
      <c r="E387" s="35"/>
      <c r="F387" s="35"/>
      <c r="G387" s="35"/>
      <c r="H387" s="35"/>
      <c r="I387" s="35"/>
      <c r="J387" s="101"/>
      <c r="K387" s="83">
        <v>200.0</v>
      </c>
      <c r="L387" s="522" t="s">
        <v>5928</v>
      </c>
      <c r="M387" s="35"/>
      <c r="N387" s="35"/>
      <c r="O387" s="35"/>
      <c r="P387" s="35"/>
      <c r="Q387" s="101"/>
      <c r="R387" s="111"/>
      <c r="S387" s="243"/>
      <c r="T387" s="536"/>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101"/>
      <c r="AT387" s="35"/>
      <c r="AU387" s="35"/>
      <c r="AV387" s="35"/>
      <c r="AW387" s="35"/>
      <c r="AX387" s="35"/>
      <c r="AY387" s="101"/>
      <c r="AZ387" s="111"/>
      <c r="BA387" s="35"/>
      <c r="BB387" s="35"/>
      <c r="BC387" s="35"/>
      <c r="BD387" s="35"/>
      <c r="BE387" s="35"/>
      <c r="BF387" s="35"/>
      <c r="BG387" s="243"/>
      <c r="BH387" s="243"/>
      <c r="BI387" s="35"/>
      <c r="BJ387" s="35"/>
      <c r="BK387" s="35"/>
      <c r="BL387" s="35"/>
      <c r="BM387" s="35"/>
    </row>
    <row r="388" ht="24.75" customHeight="1">
      <c r="A388" s="35"/>
      <c r="B388" s="21">
        <v>379.0</v>
      </c>
      <c r="C388" s="35"/>
      <c r="D388" s="35"/>
      <c r="E388" s="35"/>
      <c r="F388" s="35"/>
      <c r="G388" s="35"/>
      <c r="H388" s="35"/>
      <c r="I388" s="35"/>
      <c r="J388" s="101"/>
      <c r="K388" s="83">
        <v>200.0</v>
      </c>
      <c r="L388" s="522" t="s">
        <v>5930</v>
      </c>
      <c r="M388" s="35"/>
      <c r="N388" s="35"/>
      <c r="O388" s="35"/>
      <c r="P388" s="35"/>
      <c r="Q388" s="101"/>
      <c r="R388" s="111"/>
      <c r="S388" s="243"/>
      <c r="T388" s="536"/>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101"/>
      <c r="AT388" s="35"/>
      <c r="AU388" s="35"/>
      <c r="AV388" s="35"/>
      <c r="AW388" s="35"/>
      <c r="AX388" s="35"/>
      <c r="AY388" s="101"/>
      <c r="AZ388" s="111"/>
      <c r="BA388" s="35"/>
      <c r="BB388" s="35"/>
      <c r="BC388" s="35"/>
      <c r="BD388" s="35"/>
      <c r="BE388" s="35"/>
      <c r="BF388" s="35"/>
      <c r="BG388" s="243"/>
      <c r="BH388" s="243"/>
      <c r="BI388" s="35"/>
      <c r="BJ388" s="35"/>
      <c r="BK388" s="35"/>
      <c r="BL388" s="35"/>
      <c r="BM388" s="35"/>
    </row>
    <row r="389" ht="24.75" customHeight="1">
      <c r="A389" s="35"/>
      <c r="B389" s="21">
        <v>380.0</v>
      </c>
      <c r="C389" s="35"/>
      <c r="D389" s="35"/>
      <c r="E389" s="35"/>
      <c r="F389" s="35"/>
      <c r="G389" s="35"/>
      <c r="H389" s="35"/>
      <c r="I389" s="35"/>
      <c r="J389" s="101"/>
      <c r="K389" s="83">
        <v>200.0</v>
      </c>
      <c r="L389" s="522" t="s">
        <v>5932</v>
      </c>
      <c r="M389" s="35"/>
      <c r="N389" s="35"/>
      <c r="O389" s="35"/>
      <c r="P389" s="35"/>
      <c r="Q389" s="101"/>
      <c r="R389" s="111"/>
      <c r="S389" s="243"/>
      <c r="T389" s="536"/>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101"/>
      <c r="AT389" s="35"/>
      <c r="AU389" s="35"/>
      <c r="AV389" s="35"/>
      <c r="AW389" s="35"/>
      <c r="AX389" s="35"/>
      <c r="AY389" s="101"/>
      <c r="AZ389" s="111"/>
      <c r="BA389" s="35"/>
      <c r="BB389" s="35"/>
      <c r="BC389" s="35"/>
      <c r="BD389" s="35"/>
      <c r="BE389" s="35"/>
      <c r="BF389" s="35"/>
      <c r="BG389" s="243"/>
      <c r="BH389" s="243"/>
      <c r="BI389" s="35"/>
      <c r="BJ389" s="35"/>
      <c r="BK389" s="35"/>
      <c r="BL389" s="35"/>
      <c r="BM389" s="35"/>
    </row>
    <row r="390" ht="24.75" customHeight="1">
      <c r="A390" s="35"/>
      <c r="B390" s="21">
        <v>381.0</v>
      </c>
      <c r="C390" s="35"/>
      <c r="D390" s="35"/>
      <c r="E390" s="35"/>
      <c r="F390" s="35"/>
      <c r="G390" s="35"/>
      <c r="H390" s="35"/>
      <c r="I390" s="35"/>
      <c r="J390" s="101"/>
      <c r="K390" s="83">
        <v>200.0</v>
      </c>
      <c r="L390" s="522" t="s">
        <v>5934</v>
      </c>
      <c r="M390" s="35"/>
      <c r="N390" s="35"/>
      <c r="O390" s="35"/>
      <c r="P390" s="35"/>
      <c r="Q390" s="101"/>
      <c r="R390" s="111"/>
      <c r="S390" s="243"/>
      <c r="T390" s="536"/>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101"/>
      <c r="AT390" s="35"/>
      <c r="AU390" s="35"/>
      <c r="AV390" s="35"/>
      <c r="AW390" s="35"/>
      <c r="AX390" s="35"/>
      <c r="AY390" s="101"/>
      <c r="AZ390" s="111"/>
      <c r="BA390" s="35"/>
      <c r="BB390" s="35"/>
      <c r="BC390" s="35"/>
      <c r="BD390" s="35"/>
      <c r="BE390" s="35"/>
      <c r="BF390" s="35"/>
      <c r="BG390" s="243"/>
      <c r="BH390" s="243"/>
      <c r="BI390" s="35"/>
      <c r="BJ390" s="35"/>
      <c r="BK390" s="35"/>
      <c r="BL390" s="35"/>
      <c r="BM390" s="35"/>
    </row>
    <row r="391" ht="24.75" customHeight="1">
      <c r="A391" s="35"/>
      <c r="B391" s="21">
        <v>382.0</v>
      </c>
      <c r="C391" s="35"/>
      <c r="D391" s="35"/>
      <c r="E391" s="35"/>
      <c r="F391" s="35"/>
      <c r="G391" s="35"/>
      <c r="H391" s="35"/>
      <c r="I391" s="35"/>
      <c r="J391" s="101"/>
      <c r="K391" s="83">
        <v>200.0</v>
      </c>
      <c r="L391" s="522" t="s">
        <v>5936</v>
      </c>
      <c r="M391" s="35"/>
      <c r="N391" s="35"/>
      <c r="O391" s="35"/>
      <c r="P391" s="35"/>
      <c r="Q391" s="101"/>
      <c r="R391" s="111"/>
      <c r="S391" s="243"/>
      <c r="T391" s="536"/>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101"/>
      <c r="AT391" s="35"/>
      <c r="AU391" s="35"/>
      <c r="AV391" s="35"/>
      <c r="AW391" s="35"/>
      <c r="AX391" s="35"/>
      <c r="AY391" s="101"/>
      <c r="AZ391" s="111"/>
      <c r="BA391" s="35"/>
      <c r="BB391" s="35"/>
      <c r="BC391" s="35"/>
      <c r="BD391" s="35"/>
      <c r="BE391" s="35"/>
      <c r="BF391" s="35"/>
      <c r="BG391" s="243"/>
      <c r="BH391" s="243"/>
      <c r="BI391" s="35"/>
      <c r="BJ391" s="35"/>
      <c r="BK391" s="35"/>
      <c r="BL391" s="35"/>
      <c r="BM391" s="35"/>
    </row>
    <row r="392" ht="24.75" customHeight="1">
      <c r="A392" s="35"/>
      <c r="B392" s="21">
        <v>383.0</v>
      </c>
      <c r="C392" s="35"/>
      <c r="D392" s="35"/>
      <c r="E392" s="35"/>
      <c r="F392" s="35"/>
      <c r="G392" s="35"/>
      <c r="H392" s="35"/>
      <c r="I392" s="35"/>
      <c r="J392" s="101"/>
      <c r="K392" s="83">
        <v>200.0</v>
      </c>
      <c r="L392" s="522" t="s">
        <v>5938</v>
      </c>
      <c r="M392" s="35"/>
      <c r="N392" s="35"/>
      <c r="O392" s="35"/>
      <c r="P392" s="35"/>
      <c r="Q392" s="101"/>
      <c r="R392" s="111"/>
      <c r="S392" s="243"/>
      <c r="T392" s="536"/>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101"/>
      <c r="AT392" s="35"/>
      <c r="AU392" s="35"/>
      <c r="AV392" s="35"/>
      <c r="AW392" s="35"/>
      <c r="AX392" s="35"/>
      <c r="AY392" s="101"/>
      <c r="AZ392" s="111"/>
      <c r="BA392" s="35"/>
      <c r="BB392" s="35"/>
      <c r="BC392" s="35"/>
      <c r="BD392" s="35"/>
      <c r="BE392" s="35"/>
      <c r="BF392" s="35"/>
      <c r="BG392" s="243"/>
      <c r="BH392" s="243"/>
      <c r="BI392" s="35"/>
      <c r="BJ392" s="35"/>
      <c r="BK392" s="35"/>
      <c r="BL392" s="35"/>
      <c r="BM392" s="35"/>
    </row>
    <row r="393" ht="24.75" customHeight="1">
      <c r="A393" s="35"/>
      <c r="B393" s="21">
        <v>384.0</v>
      </c>
      <c r="C393" s="35"/>
      <c r="D393" s="35"/>
      <c r="E393" s="35"/>
      <c r="F393" s="35"/>
      <c r="G393" s="35"/>
      <c r="H393" s="35"/>
      <c r="I393" s="35"/>
      <c r="J393" s="101"/>
      <c r="K393" s="83">
        <v>200.0</v>
      </c>
      <c r="L393" s="522" t="s">
        <v>5940</v>
      </c>
      <c r="M393" s="35"/>
      <c r="N393" s="35"/>
      <c r="O393" s="35"/>
      <c r="P393" s="35"/>
      <c r="Q393" s="101"/>
      <c r="R393" s="111"/>
      <c r="S393" s="243"/>
      <c r="T393" s="536"/>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101"/>
      <c r="AT393" s="35"/>
      <c r="AU393" s="35"/>
      <c r="AV393" s="35"/>
      <c r="AW393" s="35"/>
      <c r="AX393" s="35"/>
      <c r="AY393" s="101"/>
      <c r="AZ393" s="111"/>
      <c r="BA393" s="35"/>
      <c r="BB393" s="35"/>
      <c r="BC393" s="35"/>
      <c r="BD393" s="35"/>
      <c r="BE393" s="35"/>
      <c r="BF393" s="35"/>
      <c r="BG393" s="243"/>
      <c r="BH393" s="243"/>
      <c r="BI393" s="35"/>
      <c r="BJ393" s="35"/>
      <c r="BK393" s="35"/>
      <c r="BL393" s="35"/>
      <c r="BM393" s="35"/>
    </row>
    <row r="394" ht="24.75" customHeight="1">
      <c r="A394" s="35"/>
      <c r="B394" s="21">
        <v>385.0</v>
      </c>
      <c r="C394" s="35"/>
      <c r="D394" s="35"/>
      <c r="E394" s="35"/>
      <c r="F394" s="35"/>
      <c r="G394" s="35"/>
      <c r="H394" s="35"/>
      <c r="I394" s="35"/>
      <c r="J394" s="101"/>
      <c r="K394" s="83">
        <v>200.0</v>
      </c>
      <c r="L394" s="522" t="s">
        <v>5942</v>
      </c>
      <c r="M394" s="35"/>
      <c r="N394" s="35"/>
      <c r="O394" s="35"/>
      <c r="P394" s="35"/>
      <c r="Q394" s="101"/>
      <c r="R394" s="111"/>
      <c r="S394" s="243"/>
      <c r="T394" s="536"/>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101"/>
      <c r="AT394" s="35"/>
      <c r="AU394" s="35"/>
      <c r="AV394" s="35"/>
      <c r="AW394" s="35"/>
      <c r="AX394" s="35"/>
      <c r="AY394" s="101"/>
      <c r="AZ394" s="111"/>
      <c r="BA394" s="35"/>
      <c r="BB394" s="35"/>
      <c r="BC394" s="35"/>
      <c r="BD394" s="35"/>
      <c r="BE394" s="35"/>
      <c r="BF394" s="35"/>
      <c r="BG394" s="243"/>
      <c r="BH394" s="243"/>
      <c r="BI394" s="35"/>
      <c r="BJ394" s="35"/>
      <c r="BK394" s="35"/>
      <c r="BL394" s="35"/>
      <c r="BM394" s="35"/>
    </row>
    <row r="395" ht="24.75" customHeight="1">
      <c r="A395" s="35"/>
      <c r="B395" s="21">
        <v>386.0</v>
      </c>
      <c r="C395" s="35"/>
      <c r="D395" s="35"/>
      <c r="E395" s="35"/>
      <c r="F395" s="35"/>
      <c r="G395" s="35"/>
      <c r="H395" s="35"/>
      <c r="I395" s="35"/>
      <c r="J395" s="101"/>
      <c r="K395" s="83">
        <v>200.0</v>
      </c>
      <c r="L395" s="522" t="s">
        <v>5944</v>
      </c>
      <c r="M395" s="35"/>
      <c r="N395" s="35"/>
      <c r="O395" s="35"/>
      <c r="P395" s="35"/>
      <c r="Q395" s="101"/>
      <c r="R395" s="111"/>
      <c r="S395" s="243"/>
      <c r="T395" s="536"/>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101"/>
      <c r="AT395" s="35"/>
      <c r="AU395" s="35"/>
      <c r="AV395" s="35"/>
      <c r="AW395" s="35"/>
      <c r="AX395" s="35"/>
      <c r="AY395" s="101"/>
      <c r="AZ395" s="111"/>
      <c r="BA395" s="35"/>
      <c r="BB395" s="35"/>
      <c r="BC395" s="35"/>
      <c r="BD395" s="35"/>
      <c r="BE395" s="35"/>
      <c r="BF395" s="35"/>
      <c r="BG395" s="243"/>
      <c r="BH395" s="243"/>
      <c r="BI395" s="35"/>
      <c r="BJ395" s="35"/>
      <c r="BK395" s="35"/>
      <c r="BL395" s="35"/>
      <c r="BM395" s="35"/>
    </row>
    <row r="396" ht="24.75" customHeight="1">
      <c r="A396" s="35"/>
      <c r="B396" s="21">
        <v>387.0</v>
      </c>
      <c r="C396" s="35"/>
      <c r="D396" s="35"/>
      <c r="E396" s="35"/>
      <c r="F396" s="35"/>
      <c r="G396" s="35"/>
      <c r="H396" s="35"/>
      <c r="I396" s="35"/>
      <c r="J396" s="101"/>
      <c r="K396" s="83">
        <v>200.0</v>
      </c>
      <c r="L396" s="522" t="s">
        <v>5946</v>
      </c>
      <c r="M396" s="35"/>
      <c r="N396" s="35"/>
      <c r="O396" s="35"/>
      <c r="P396" s="35"/>
      <c r="Q396" s="101"/>
      <c r="R396" s="111"/>
      <c r="S396" s="243"/>
      <c r="T396" s="536"/>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101"/>
      <c r="AT396" s="35"/>
      <c r="AU396" s="35"/>
      <c r="AV396" s="35"/>
      <c r="AW396" s="35"/>
      <c r="AX396" s="35"/>
      <c r="AY396" s="101"/>
      <c r="AZ396" s="111"/>
      <c r="BA396" s="35"/>
      <c r="BB396" s="35"/>
      <c r="BC396" s="35"/>
      <c r="BD396" s="35"/>
      <c r="BE396" s="35"/>
      <c r="BF396" s="35"/>
      <c r="BG396" s="243"/>
      <c r="BH396" s="243"/>
      <c r="BI396" s="35"/>
      <c r="BJ396" s="35"/>
      <c r="BK396" s="35"/>
      <c r="BL396" s="35"/>
      <c r="BM396" s="35"/>
    </row>
    <row r="397" ht="24.75" customHeight="1">
      <c r="A397" s="35"/>
      <c r="B397" s="21">
        <v>388.0</v>
      </c>
      <c r="C397" s="35"/>
      <c r="D397" s="35"/>
      <c r="E397" s="35"/>
      <c r="F397" s="35"/>
      <c r="G397" s="35"/>
      <c r="H397" s="35"/>
      <c r="I397" s="35"/>
      <c r="J397" s="101"/>
      <c r="K397" s="83">
        <v>200.0</v>
      </c>
      <c r="L397" s="522" t="s">
        <v>5948</v>
      </c>
      <c r="M397" s="35"/>
      <c r="N397" s="35"/>
      <c r="O397" s="35"/>
      <c r="P397" s="35"/>
      <c r="Q397" s="101"/>
      <c r="R397" s="111"/>
      <c r="S397" s="243"/>
      <c r="T397" s="536"/>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101"/>
      <c r="AT397" s="35"/>
      <c r="AU397" s="35"/>
      <c r="AV397" s="35"/>
      <c r="AW397" s="35"/>
      <c r="AX397" s="35"/>
      <c r="AY397" s="101"/>
      <c r="AZ397" s="111"/>
      <c r="BA397" s="35"/>
      <c r="BB397" s="35"/>
      <c r="BC397" s="35"/>
      <c r="BD397" s="35"/>
      <c r="BE397" s="35"/>
      <c r="BF397" s="35"/>
      <c r="BG397" s="243"/>
      <c r="BH397" s="243"/>
      <c r="BI397" s="35"/>
      <c r="BJ397" s="35"/>
      <c r="BK397" s="35"/>
      <c r="BL397" s="35"/>
      <c r="BM397" s="35"/>
    </row>
    <row r="398" ht="24.75" customHeight="1">
      <c r="A398" s="35"/>
      <c r="B398" s="21">
        <v>389.0</v>
      </c>
      <c r="C398" s="35"/>
      <c r="D398" s="35"/>
      <c r="E398" s="35"/>
      <c r="F398" s="35"/>
      <c r="G398" s="35"/>
      <c r="H398" s="35"/>
      <c r="I398" s="35"/>
      <c r="J398" s="101"/>
      <c r="K398" s="83">
        <v>200.0</v>
      </c>
      <c r="L398" s="522" t="s">
        <v>5950</v>
      </c>
      <c r="M398" s="35"/>
      <c r="N398" s="35"/>
      <c r="O398" s="35"/>
      <c r="P398" s="35"/>
      <c r="Q398" s="101"/>
      <c r="R398" s="111"/>
      <c r="S398" s="243"/>
      <c r="T398" s="536"/>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101"/>
      <c r="AT398" s="35"/>
      <c r="AU398" s="35"/>
      <c r="AV398" s="35"/>
      <c r="AW398" s="35"/>
      <c r="AX398" s="35"/>
      <c r="AY398" s="101"/>
      <c r="AZ398" s="111"/>
      <c r="BA398" s="35"/>
      <c r="BB398" s="35"/>
      <c r="BC398" s="35"/>
      <c r="BD398" s="35"/>
      <c r="BE398" s="35"/>
      <c r="BF398" s="35"/>
      <c r="BG398" s="243"/>
      <c r="BH398" s="243"/>
      <c r="BI398" s="35"/>
      <c r="BJ398" s="35"/>
      <c r="BK398" s="35"/>
      <c r="BL398" s="35"/>
      <c r="BM398" s="35"/>
    </row>
    <row r="399" ht="24.75" customHeight="1">
      <c r="A399" s="35"/>
      <c r="B399" s="21">
        <v>390.0</v>
      </c>
      <c r="C399" s="35"/>
      <c r="D399" s="35"/>
      <c r="E399" s="35"/>
      <c r="F399" s="35"/>
      <c r="G399" s="35"/>
      <c r="H399" s="35"/>
      <c r="I399" s="35"/>
      <c r="J399" s="101"/>
      <c r="K399" s="83">
        <v>200.0</v>
      </c>
      <c r="L399" s="522" t="s">
        <v>5952</v>
      </c>
      <c r="M399" s="35"/>
      <c r="N399" s="35"/>
      <c r="O399" s="35"/>
      <c r="P399" s="35"/>
      <c r="Q399" s="101"/>
      <c r="R399" s="111"/>
      <c r="S399" s="243"/>
      <c r="T399" s="536"/>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101"/>
      <c r="AT399" s="35"/>
      <c r="AU399" s="35"/>
      <c r="AV399" s="35"/>
      <c r="AW399" s="35"/>
      <c r="AX399" s="35"/>
      <c r="AY399" s="101"/>
      <c r="AZ399" s="111"/>
      <c r="BA399" s="35"/>
      <c r="BB399" s="35"/>
      <c r="BC399" s="35"/>
      <c r="BD399" s="35"/>
      <c r="BE399" s="35"/>
      <c r="BF399" s="35"/>
      <c r="BG399" s="243"/>
      <c r="BH399" s="243"/>
      <c r="BI399" s="35"/>
      <c r="BJ399" s="35"/>
      <c r="BK399" s="35"/>
      <c r="BL399" s="35"/>
      <c r="BM399" s="35"/>
    </row>
    <row r="400" ht="24.75" customHeight="1">
      <c r="A400" s="35"/>
      <c r="B400" s="21">
        <v>391.0</v>
      </c>
      <c r="C400" s="35"/>
      <c r="D400" s="35"/>
      <c r="E400" s="35"/>
      <c r="F400" s="35"/>
      <c r="G400" s="35"/>
      <c r="H400" s="35"/>
      <c r="I400" s="35"/>
      <c r="J400" s="101"/>
      <c r="K400" s="83">
        <v>200.0</v>
      </c>
      <c r="L400" s="522" t="s">
        <v>5954</v>
      </c>
      <c r="M400" s="35"/>
      <c r="N400" s="35"/>
      <c r="O400" s="35"/>
      <c r="P400" s="35"/>
      <c r="Q400" s="101"/>
      <c r="R400" s="111"/>
      <c r="S400" s="243"/>
      <c r="T400" s="536"/>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101"/>
      <c r="AT400" s="35"/>
      <c r="AU400" s="35"/>
      <c r="AV400" s="35"/>
      <c r="AW400" s="35"/>
      <c r="AX400" s="35"/>
      <c r="AY400" s="101"/>
      <c r="AZ400" s="111"/>
      <c r="BA400" s="35"/>
      <c r="BB400" s="35"/>
      <c r="BC400" s="35"/>
      <c r="BD400" s="35"/>
      <c r="BE400" s="35"/>
      <c r="BF400" s="35"/>
      <c r="BG400" s="243"/>
      <c r="BH400" s="243"/>
      <c r="BI400" s="35"/>
      <c r="BJ400" s="35"/>
      <c r="BK400" s="35"/>
      <c r="BL400" s="35"/>
      <c r="BM400" s="35"/>
    </row>
    <row r="401" ht="24.75" customHeight="1">
      <c r="A401" s="35"/>
      <c r="B401" s="21">
        <v>392.0</v>
      </c>
      <c r="C401" s="35"/>
      <c r="D401" s="35"/>
      <c r="E401" s="35"/>
      <c r="F401" s="35"/>
      <c r="G401" s="35"/>
      <c r="H401" s="35"/>
      <c r="I401" s="35"/>
      <c r="J401" s="101"/>
      <c r="K401" s="83">
        <v>400.0</v>
      </c>
      <c r="L401" s="522" t="s">
        <v>5956</v>
      </c>
      <c r="M401" s="35"/>
      <c r="N401" s="35"/>
      <c r="O401" s="35"/>
      <c r="P401" s="35"/>
      <c r="Q401" s="101"/>
      <c r="R401" s="111"/>
      <c r="S401" s="243"/>
      <c r="T401" s="536"/>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101"/>
      <c r="AT401" s="35"/>
      <c r="AU401" s="35"/>
      <c r="AV401" s="35"/>
      <c r="AW401" s="35"/>
      <c r="AX401" s="35"/>
      <c r="AY401" s="101"/>
      <c r="AZ401" s="111"/>
      <c r="BA401" s="35"/>
      <c r="BB401" s="35"/>
      <c r="BC401" s="35"/>
      <c r="BD401" s="35"/>
      <c r="BE401" s="35"/>
      <c r="BF401" s="35"/>
      <c r="BG401" s="243"/>
      <c r="BH401" s="243"/>
      <c r="BI401" s="35"/>
      <c r="BJ401" s="35"/>
      <c r="BK401" s="35"/>
      <c r="BL401" s="35"/>
      <c r="BM401" s="35"/>
    </row>
    <row r="402" ht="24.75" customHeight="1">
      <c r="A402" s="35"/>
      <c r="B402" s="21">
        <v>393.0</v>
      </c>
      <c r="C402" s="35"/>
      <c r="D402" s="35"/>
      <c r="E402" s="35"/>
      <c r="F402" s="35"/>
      <c r="G402" s="35"/>
      <c r="H402" s="35"/>
      <c r="I402" s="35"/>
      <c r="J402" s="101"/>
      <c r="K402" s="83">
        <v>200.0</v>
      </c>
      <c r="L402" s="522" t="s">
        <v>5958</v>
      </c>
      <c r="M402" s="35"/>
      <c r="N402" s="35"/>
      <c r="O402" s="35"/>
      <c r="P402" s="35"/>
      <c r="Q402" s="101"/>
      <c r="R402" s="111"/>
      <c r="S402" s="243"/>
      <c r="T402" s="536"/>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101"/>
      <c r="AT402" s="35"/>
      <c r="AU402" s="35"/>
      <c r="AV402" s="35"/>
      <c r="AW402" s="35"/>
      <c r="AX402" s="35"/>
      <c r="AY402" s="101"/>
      <c r="AZ402" s="111"/>
      <c r="BA402" s="35"/>
      <c r="BB402" s="35"/>
      <c r="BC402" s="35"/>
      <c r="BD402" s="35"/>
      <c r="BE402" s="35"/>
      <c r="BF402" s="35"/>
      <c r="BG402" s="243"/>
      <c r="BH402" s="243"/>
      <c r="BI402" s="35"/>
      <c r="BJ402" s="35"/>
      <c r="BK402" s="35"/>
      <c r="BL402" s="35"/>
      <c r="BM402" s="35"/>
    </row>
    <row r="403" ht="24.75" customHeight="1">
      <c r="A403" s="35"/>
      <c r="B403" s="21">
        <v>394.0</v>
      </c>
      <c r="C403" s="35"/>
      <c r="D403" s="35"/>
      <c r="E403" s="35"/>
      <c r="F403" s="35"/>
      <c r="G403" s="35"/>
      <c r="H403" s="35"/>
      <c r="I403" s="35"/>
      <c r="J403" s="101"/>
      <c r="K403" s="83">
        <v>200.0</v>
      </c>
      <c r="L403" s="522" t="s">
        <v>5960</v>
      </c>
      <c r="M403" s="35"/>
      <c r="N403" s="35"/>
      <c r="O403" s="35"/>
      <c r="P403" s="35"/>
      <c r="Q403" s="101"/>
      <c r="R403" s="111"/>
      <c r="S403" s="243"/>
      <c r="T403" s="536"/>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101"/>
      <c r="AT403" s="35"/>
      <c r="AU403" s="35"/>
      <c r="AV403" s="35"/>
      <c r="AW403" s="35"/>
      <c r="AX403" s="35"/>
      <c r="AY403" s="101"/>
      <c r="AZ403" s="111"/>
      <c r="BA403" s="35"/>
      <c r="BB403" s="35"/>
      <c r="BC403" s="35"/>
      <c r="BD403" s="35"/>
      <c r="BE403" s="35"/>
      <c r="BF403" s="35"/>
      <c r="BG403" s="243"/>
      <c r="BH403" s="243"/>
      <c r="BI403" s="35"/>
      <c r="BJ403" s="35"/>
      <c r="BK403" s="35"/>
      <c r="BL403" s="35"/>
      <c r="BM403" s="35"/>
    </row>
    <row r="404" ht="24.75" customHeight="1">
      <c r="A404" s="35"/>
      <c r="B404" s="21">
        <v>395.0</v>
      </c>
      <c r="C404" s="35"/>
      <c r="D404" s="35"/>
      <c r="E404" s="35"/>
      <c r="F404" s="35"/>
      <c r="G404" s="35"/>
      <c r="H404" s="35"/>
      <c r="I404" s="35"/>
      <c r="J404" s="101"/>
      <c r="K404" s="83">
        <v>200.0</v>
      </c>
      <c r="L404" s="522" t="s">
        <v>5962</v>
      </c>
      <c r="M404" s="35"/>
      <c r="N404" s="35"/>
      <c r="O404" s="35"/>
      <c r="P404" s="35"/>
      <c r="Q404" s="101"/>
      <c r="R404" s="111"/>
      <c r="S404" s="243"/>
      <c r="T404" s="536"/>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101"/>
      <c r="AT404" s="35"/>
      <c r="AU404" s="35"/>
      <c r="AV404" s="35"/>
      <c r="AW404" s="35"/>
      <c r="AX404" s="35"/>
      <c r="AY404" s="101"/>
      <c r="AZ404" s="111"/>
      <c r="BA404" s="35"/>
      <c r="BB404" s="35"/>
      <c r="BC404" s="35"/>
      <c r="BD404" s="35"/>
      <c r="BE404" s="35"/>
      <c r="BF404" s="35"/>
      <c r="BG404" s="243"/>
      <c r="BH404" s="243"/>
      <c r="BI404" s="35"/>
      <c r="BJ404" s="35"/>
      <c r="BK404" s="35"/>
      <c r="BL404" s="35"/>
      <c r="BM404" s="35"/>
    </row>
    <row r="405" ht="24.75" customHeight="1">
      <c r="A405" s="35"/>
      <c r="B405" s="21">
        <v>396.0</v>
      </c>
      <c r="C405" s="35"/>
      <c r="D405" s="35"/>
      <c r="E405" s="35"/>
      <c r="F405" s="35"/>
      <c r="G405" s="35"/>
      <c r="H405" s="35"/>
      <c r="I405" s="35"/>
      <c r="J405" s="101"/>
      <c r="K405" s="83">
        <v>200.0</v>
      </c>
      <c r="L405" s="522" t="s">
        <v>5964</v>
      </c>
      <c r="M405" s="35"/>
      <c r="N405" s="35"/>
      <c r="O405" s="35"/>
      <c r="P405" s="35"/>
      <c r="Q405" s="101"/>
      <c r="R405" s="111"/>
      <c r="S405" s="243"/>
      <c r="T405" s="536"/>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101"/>
      <c r="AT405" s="35"/>
      <c r="AU405" s="35"/>
      <c r="AV405" s="35"/>
      <c r="AW405" s="35"/>
      <c r="AX405" s="35"/>
      <c r="AY405" s="101"/>
      <c r="AZ405" s="111"/>
      <c r="BA405" s="35"/>
      <c r="BB405" s="35"/>
      <c r="BC405" s="35"/>
      <c r="BD405" s="35"/>
      <c r="BE405" s="35"/>
      <c r="BF405" s="35"/>
      <c r="BG405" s="243"/>
      <c r="BH405" s="243"/>
      <c r="BI405" s="35"/>
      <c r="BJ405" s="35"/>
      <c r="BK405" s="35"/>
      <c r="BL405" s="35"/>
      <c r="BM405" s="35"/>
    </row>
    <row r="406" ht="24.75" customHeight="1">
      <c r="A406" s="35"/>
      <c r="B406" s="21">
        <v>397.0</v>
      </c>
      <c r="C406" s="35"/>
      <c r="D406" s="35"/>
      <c r="E406" s="35"/>
      <c r="F406" s="35"/>
      <c r="G406" s="35"/>
      <c r="H406" s="35"/>
      <c r="I406" s="35"/>
      <c r="J406" s="101"/>
      <c r="K406" s="83">
        <v>200.0</v>
      </c>
      <c r="L406" s="522" t="s">
        <v>5966</v>
      </c>
      <c r="M406" s="35"/>
      <c r="N406" s="35"/>
      <c r="O406" s="35"/>
      <c r="P406" s="35"/>
      <c r="Q406" s="101"/>
      <c r="R406" s="111"/>
      <c r="S406" s="243"/>
      <c r="T406" s="536"/>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101"/>
      <c r="AT406" s="35"/>
      <c r="AU406" s="35"/>
      <c r="AV406" s="35"/>
      <c r="AW406" s="35"/>
      <c r="AX406" s="35"/>
      <c r="AY406" s="101"/>
      <c r="AZ406" s="111"/>
      <c r="BA406" s="35"/>
      <c r="BB406" s="35"/>
      <c r="BC406" s="35"/>
      <c r="BD406" s="35"/>
      <c r="BE406" s="35"/>
      <c r="BF406" s="35"/>
      <c r="BG406" s="243"/>
      <c r="BH406" s="243"/>
      <c r="BI406" s="35"/>
      <c r="BJ406" s="35"/>
      <c r="BK406" s="35"/>
      <c r="BL406" s="35"/>
      <c r="BM406" s="35"/>
    </row>
    <row r="407" ht="24.75" customHeight="1">
      <c r="A407" s="35"/>
      <c r="B407" s="21">
        <v>398.0</v>
      </c>
      <c r="C407" s="35"/>
      <c r="D407" s="35"/>
      <c r="E407" s="35"/>
      <c r="F407" s="35"/>
      <c r="G407" s="35"/>
      <c r="H407" s="35"/>
      <c r="I407" s="35"/>
      <c r="J407" s="101"/>
      <c r="K407" s="83">
        <v>200.0</v>
      </c>
      <c r="L407" s="522" t="s">
        <v>5968</v>
      </c>
      <c r="M407" s="35"/>
      <c r="N407" s="35"/>
      <c r="O407" s="35"/>
      <c r="P407" s="35"/>
      <c r="Q407" s="101"/>
      <c r="R407" s="111"/>
      <c r="S407" s="243"/>
      <c r="T407" s="536"/>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101"/>
      <c r="AT407" s="35"/>
      <c r="AU407" s="35"/>
      <c r="AV407" s="35"/>
      <c r="AW407" s="35"/>
      <c r="AX407" s="35"/>
      <c r="AY407" s="101"/>
      <c r="AZ407" s="111"/>
      <c r="BA407" s="35"/>
      <c r="BB407" s="35"/>
      <c r="BC407" s="35"/>
      <c r="BD407" s="35"/>
      <c r="BE407" s="35"/>
      <c r="BF407" s="35"/>
      <c r="BG407" s="243"/>
      <c r="BH407" s="243"/>
      <c r="BI407" s="35"/>
      <c r="BJ407" s="35"/>
      <c r="BK407" s="35"/>
      <c r="BL407" s="35"/>
      <c r="BM407" s="35"/>
    </row>
    <row r="408" ht="24.75" customHeight="1">
      <c r="A408" s="35"/>
      <c r="B408" s="21">
        <v>399.0</v>
      </c>
      <c r="C408" s="35"/>
      <c r="D408" s="35"/>
      <c r="E408" s="35"/>
      <c r="F408" s="35"/>
      <c r="G408" s="35"/>
      <c r="H408" s="35"/>
      <c r="I408" s="35"/>
      <c r="J408" s="101"/>
      <c r="K408" s="83">
        <v>200.0</v>
      </c>
      <c r="L408" s="522" t="s">
        <v>5970</v>
      </c>
      <c r="M408" s="35"/>
      <c r="N408" s="35"/>
      <c r="O408" s="35"/>
      <c r="P408" s="35"/>
      <c r="Q408" s="101"/>
      <c r="R408" s="111"/>
      <c r="S408" s="243"/>
      <c r="T408" s="536"/>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101"/>
      <c r="AT408" s="35"/>
      <c r="AU408" s="35"/>
      <c r="AV408" s="35"/>
      <c r="AW408" s="35"/>
      <c r="AX408" s="35"/>
      <c r="AY408" s="101"/>
      <c r="AZ408" s="111"/>
      <c r="BA408" s="35"/>
      <c r="BB408" s="35"/>
      <c r="BC408" s="35"/>
      <c r="BD408" s="35"/>
      <c r="BE408" s="35"/>
      <c r="BF408" s="35"/>
      <c r="BG408" s="243"/>
      <c r="BH408" s="243"/>
      <c r="BI408" s="35"/>
      <c r="BJ408" s="35"/>
      <c r="BK408" s="35"/>
      <c r="BL408" s="35"/>
      <c r="BM408" s="35"/>
    </row>
    <row r="409" ht="24.75" customHeight="1">
      <c r="A409" s="35"/>
      <c r="B409" s="21">
        <v>400.0</v>
      </c>
      <c r="C409" s="35"/>
      <c r="D409" s="35"/>
      <c r="E409" s="35"/>
      <c r="F409" s="35"/>
      <c r="G409" s="35"/>
      <c r="H409" s="35"/>
      <c r="I409" s="35"/>
      <c r="J409" s="101"/>
      <c r="K409" s="83">
        <v>200.0</v>
      </c>
      <c r="L409" s="522" t="s">
        <v>5972</v>
      </c>
      <c r="M409" s="35"/>
      <c r="N409" s="35"/>
      <c r="O409" s="35"/>
      <c r="P409" s="35"/>
      <c r="Q409" s="101"/>
      <c r="R409" s="111"/>
      <c r="S409" s="243"/>
      <c r="T409" s="536"/>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101"/>
      <c r="AT409" s="35"/>
      <c r="AU409" s="35"/>
      <c r="AV409" s="35"/>
      <c r="AW409" s="35"/>
      <c r="AX409" s="35"/>
      <c r="AY409" s="101"/>
      <c r="AZ409" s="111"/>
      <c r="BA409" s="35"/>
      <c r="BB409" s="35"/>
      <c r="BC409" s="35"/>
      <c r="BD409" s="35"/>
      <c r="BE409" s="35"/>
      <c r="BF409" s="35"/>
      <c r="BG409" s="243"/>
      <c r="BH409" s="243"/>
      <c r="BI409" s="35"/>
      <c r="BJ409" s="35"/>
      <c r="BK409" s="35"/>
      <c r="BL409" s="35"/>
      <c r="BM409" s="35"/>
    </row>
    <row r="410" ht="24.75" customHeight="1">
      <c r="A410" s="35"/>
      <c r="B410" s="21">
        <v>401.0</v>
      </c>
      <c r="C410" s="35"/>
      <c r="D410" s="35"/>
      <c r="E410" s="35"/>
      <c r="F410" s="35"/>
      <c r="G410" s="35"/>
      <c r="H410" s="35"/>
      <c r="I410" s="35"/>
      <c r="J410" s="101"/>
      <c r="K410" s="83">
        <v>400.0</v>
      </c>
      <c r="L410" s="522" t="s">
        <v>5974</v>
      </c>
      <c r="M410" s="35"/>
      <c r="N410" s="35"/>
      <c r="O410" s="35"/>
      <c r="P410" s="35"/>
      <c r="Q410" s="101"/>
      <c r="R410" s="111"/>
      <c r="S410" s="243"/>
      <c r="T410" s="536"/>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101"/>
      <c r="AT410" s="35"/>
      <c r="AU410" s="35"/>
      <c r="AV410" s="35"/>
      <c r="AW410" s="35"/>
      <c r="AX410" s="35"/>
      <c r="AY410" s="101"/>
      <c r="AZ410" s="111"/>
      <c r="BA410" s="35"/>
      <c r="BB410" s="35"/>
      <c r="BC410" s="35"/>
      <c r="BD410" s="35"/>
      <c r="BE410" s="35"/>
      <c r="BF410" s="35"/>
      <c r="BG410" s="243"/>
      <c r="BH410" s="243"/>
      <c r="BI410" s="35"/>
      <c r="BJ410" s="35"/>
      <c r="BK410" s="35"/>
      <c r="BL410" s="35"/>
      <c r="BM410" s="35"/>
    </row>
    <row r="411" ht="24.75" customHeight="1">
      <c r="A411" s="35"/>
      <c r="B411" s="21">
        <v>402.0</v>
      </c>
      <c r="C411" s="35"/>
      <c r="D411" s="35"/>
      <c r="E411" s="35"/>
      <c r="F411" s="35"/>
      <c r="G411" s="35"/>
      <c r="H411" s="35"/>
      <c r="I411" s="35"/>
      <c r="J411" s="101"/>
      <c r="K411" s="83">
        <v>500.0</v>
      </c>
      <c r="L411" s="522" t="s">
        <v>5976</v>
      </c>
      <c r="M411" s="35"/>
      <c r="N411" s="35"/>
      <c r="O411" s="35"/>
      <c r="P411" s="35"/>
      <c r="Q411" s="101"/>
      <c r="R411" s="111"/>
      <c r="S411" s="243"/>
      <c r="T411" s="536"/>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101"/>
      <c r="AT411" s="35"/>
      <c r="AU411" s="35"/>
      <c r="AV411" s="35"/>
      <c r="AW411" s="35"/>
      <c r="AX411" s="35"/>
      <c r="AY411" s="101"/>
      <c r="AZ411" s="111"/>
      <c r="BA411" s="35"/>
      <c r="BB411" s="35"/>
      <c r="BC411" s="35"/>
      <c r="BD411" s="35"/>
      <c r="BE411" s="35"/>
      <c r="BF411" s="35"/>
      <c r="BG411" s="243"/>
      <c r="BH411" s="243"/>
      <c r="BI411" s="35"/>
      <c r="BJ411" s="35"/>
      <c r="BK411" s="35"/>
      <c r="BL411" s="35"/>
      <c r="BM411" s="35"/>
    </row>
    <row r="412" ht="24.75" customHeight="1">
      <c r="A412" s="35"/>
      <c r="B412" s="21">
        <v>403.0</v>
      </c>
      <c r="C412" s="35"/>
      <c r="D412" s="35"/>
      <c r="E412" s="35"/>
      <c r="F412" s="35"/>
      <c r="G412" s="35"/>
      <c r="H412" s="35"/>
      <c r="I412" s="35"/>
      <c r="J412" s="101"/>
      <c r="K412" s="83">
        <v>500.0</v>
      </c>
      <c r="L412" s="522" t="s">
        <v>5978</v>
      </c>
      <c r="M412" s="35"/>
      <c r="N412" s="35"/>
      <c r="O412" s="35"/>
      <c r="P412" s="35"/>
      <c r="Q412" s="101"/>
      <c r="R412" s="111"/>
      <c r="S412" s="243"/>
      <c r="T412" s="536"/>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101"/>
      <c r="AT412" s="35"/>
      <c r="AU412" s="35"/>
      <c r="AV412" s="35"/>
      <c r="AW412" s="35"/>
      <c r="AX412" s="35"/>
      <c r="AY412" s="101"/>
      <c r="AZ412" s="111"/>
      <c r="BA412" s="35"/>
      <c r="BB412" s="35"/>
      <c r="BC412" s="35"/>
      <c r="BD412" s="35"/>
      <c r="BE412" s="35"/>
      <c r="BF412" s="35"/>
      <c r="BG412" s="243"/>
      <c r="BH412" s="243"/>
      <c r="BI412" s="35"/>
      <c r="BJ412" s="35"/>
      <c r="BK412" s="35"/>
      <c r="BL412" s="35"/>
      <c r="BM412" s="35"/>
    </row>
    <row r="413" ht="24.75" customHeight="1">
      <c r="A413" s="35"/>
      <c r="B413" s="21">
        <v>404.0</v>
      </c>
      <c r="C413" s="35"/>
      <c r="D413" s="35"/>
      <c r="E413" s="35"/>
      <c r="F413" s="35"/>
      <c r="G413" s="35"/>
      <c r="H413" s="35"/>
      <c r="I413" s="35"/>
      <c r="J413" s="101"/>
      <c r="K413" s="83">
        <v>500.0</v>
      </c>
      <c r="L413" s="522" t="s">
        <v>5980</v>
      </c>
      <c r="M413" s="35"/>
      <c r="N413" s="35"/>
      <c r="O413" s="35"/>
      <c r="P413" s="35"/>
      <c r="Q413" s="101"/>
      <c r="R413" s="111"/>
      <c r="S413" s="243"/>
      <c r="T413" s="536"/>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101"/>
      <c r="AT413" s="35"/>
      <c r="AU413" s="35"/>
      <c r="AV413" s="35"/>
      <c r="AW413" s="35"/>
      <c r="AX413" s="35"/>
      <c r="AY413" s="101"/>
      <c r="AZ413" s="111"/>
      <c r="BA413" s="35"/>
      <c r="BB413" s="35"/>
      <c r="BC413" s="35"/>
      <c r="BD413" s="35"/>
      <c r="BE413" s="35"/>
      <c r="BF413" s="35"/>
      <c r="BG413" s="243"/>
      <c r="BH413" s="243"/>
      <c r="BI413" s="35"/>
      <c r="BJ413" s="35"/>
      <c r="BK413" s="35"/>
      <c r="BL413" s="35"/>
      <c r="BM413" s="35"/>
    </row>
    <row r="414" ht="24.75" customHeight="1">
      <c r="A414" s="35"/>
      <c r="B414" s="21">
        <v>405.0</v>
      </c>
      <c r="C414" s="35"/>
      <c r="D414" s="35"/>
      <c r="E414" s="35"/>
      <c r="F414" s="35"/>
      <c r="G414" s="35"/>
      <c r="H414" s="35"/>
      <c r="I414" s="35"/>
      <c r="J414" s="101"/>
      <c r="K414" s="83">
        <v>500.0</v>
      </c>
      <c r="L414" s="522" t="s">
        <v>5982</v>
      </c>
      <c r="M414" s="35"/>
      <c r="N414" s="35"/>
      <c r="O414" s="35"/>
      <c r="P414" s="35"/>
      <c r="Q414" s="101"/>
      <c r="R414" s="111"/>
      <c r="S414" s="243"/>
      <c r="T414" s="536"/>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101"/>
      <c r="AT414" s="35"/>
      <c r="AU414" s="35"/>
      <c r="AV414" s="35"/>
      <c r="AW414" s="35"/>
      <c r="AX414" s="35"/>
      <c r="AY414" s="101"/>
      <c r="AZ414" s="111"/>
      <c r="BA414" s="35"/>
      <c r="BB414" s="35"/>
      <c r="BC414" s="35"/>
      <c r="BD414" s="35"/>
      <c r="BE414" s="35"/>
      <c r="BF414" s="35"/>
      <c r="BG414" s="243"/>
      <c r="BH414" s="243"/>
      <c r="BI414" s="35"/>
      <c r="BJ414" s="35"/>
      <c r="BK414" s="35"/>
      <c r="BL414" s="35"/>
      <c r="BM414" s="35"/>
    </row>
    <row r="415" ht="24.75" customHeight="1">
      <c r="A415" s="35"/>
      <c r="B415" s="21">
        <v>406.0</v>
      </c>
      <c r="C415" s="35"/>
      <c r="D415" s="35"/>
      <c r="E415" s="35"/>
      <c r="F415" s="35"/>
      <c r="G415" s="35"/>
      <c r="H415" s="35"/>
      <c r="I415" s="35"/>
      <c r="J415" s="101"/>
      <c r="K415" s="83">
        <v>400.0</v>
      </c>
      <c r="L415" s="522" t="s">
        <v>5984</v>
      </c>
      <c r="M415" s="35"/>
      <c r="N415" s="35"/>
      <c r="O415" s="35"/>
      <c r="P415" s="35"/>
      <c r="Q415" s="101"/>
      <c r="R415" s="111"/>
      <c r="S415" s="243"/>
      <c r="T415" s="536"/>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101"/>
      <c r="AT415" s="35"/>
      <c r="AU415" s="35"/>
      <c r="AV415" s="35"/>
      <c r="AW415" s="35"/>
      <c r="AX415" s="35"/>
      <c r="AY415" s="101"/>
      <c r="AZ415" s="111"/>
      <c r="BA415" s="35"/>
      <c r="BB415" s="35"/>
      <c r="BC415" s="35"/>
      <c r="BD415" s="35"/>
      <c r="BE415" s="35"/>
      <c r="BF415" s="35"/>
      <c r="BG415" s="243"/>
      <c r="BH415" s="243"/>
      <c r="BI415" s="35"/>
      <c r="BJ415" s="35"/>
      <c r="BK415" s="35"/>
      <c r="BL415" s="35"/>
      <c r="BM415" s="35"/>
    </row>
    <row r="416" ht="24.75" customHeight="1">
      <c r="A416" s="35"/>
      <c r="B416" s="21">
        <v>407.0</v>
      </c>
      <c r="C416" s="35"/>
      <c r="D416" s="35"/>
      <c r="E416" s="35"/>
      <c r="F416" s="35"/>
      <c r="G416" s="35"/>
      <c r="H416" s="35"/>
      <c r="I416" s="35"/>
      <c r="J416" s="101"/>
      <c r="K416" s="83">
        <v>400.0</v>
      </c>
      <c r="L416" s="522" t="s">
        <v>5986</v>
      </c>
      <c r="M416" s="35"/>
      <c r="N416" s="35"/>
      <c r="O416" s="35"/>
      <c r="P416" s="35"/>
      <c r="Q416" s="101"/>
      <c r="R416" s="111"/>
      <c r="S416" s="243"/>
      <c r="T416" s="536"/>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101"/>
      <c r="AT416" s="35"/>
      <c r="AU416" s="35"/>
      <c r="AV416" s="35"/>
      <c r="AW416" s="35"/>
      <c r="AX416" s="35"/>
      <c r="AY416" s="101"/>
      <c r="AZ416" s="111"/>
      <c r="BA416" s="35"/>
      <c r="BB416" s="35"/>
      <c r="BC416" s="35"/>
      <c r="BD416" s="35"/>
      <c r="BE416" s="35"/>
      <c r="BF416" s="35"/>
      <c r="BG416" s="243"/>
      <c r="BH416" s="243"/>
      <c r="BI416" s="35"/>
      <c r="BJ416" s="35"/>
      <c r="BK416" s="35"/>
      <c r="BL416" s="35"/>
      <c r="BM416" s="35"/>
    </row>
    <row r="417" ht="24.75" customHeight="1">
      <c r="A417" s="35"/>
      <c r="B417" s="21">
        <v>408.0</v>
      </c>
      <c r="C417" s="35"/>
      <c r="D417" s="35"/>
      <c r="E417" s="35"/>
      <c r="F417" s="35"/>
      <c r="G417" s="35"/>
      <c r="H417" s="35"/>
      <c r="I417" s="35"/>
      <c r="J417" s="101"/>
      <c r="K417" s="83">
        <v>400.0</v>
      </c>
      <c r="L417" s="522" t="s">
        <v>5988</v>
      </c>
      <c r="M417" s="35"/>
      <c r="N417" s="35"/>
      <c r="O417" s="35"/>
      <c r="P417" s="35"/>
      <c r="Q417" s="101"/>
      <c r="R417" s="111"/>
      <c r="S417" s="243"/>
      <c r="T417" s="536"/>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101"/>
      <c r="AT417" s="35"/>
      <c r="AU417" s="35"/>
      <c r="AV417" s="35"/>
      <c r="AW417" s="35"/>
      <c r="AX417" s="35"/>
      <c r="AY417" s="101"/>
      <c r="AZ417" s="111"/>
      <c r="BA417" s="35"/>
      <c r="BB417" s="35"/>
      <c r="BC417" s="35"/>
      <c r="BD417" s="35"/>
      <c r="BE417" s="35"/>
      <c r="BF417" s="35"/>
      <c r="BG417" s="243"/>
      <c r="BH417" s="243"/>
      <c r="BI417" s="35"/>
      <c r="BJ417" s="35"/>
      <c r="BK417" s="35"/>
      <c r="BL417" s="35"/>
      <c r="BM417" s="35"/>
    </row>
    <row r="418" ht="24.75" customHeight="1">
      <c r="A418" s="35"/>
      <c r="B418" s="21">
        <v>409.0</v>
      </c>
      <c r="C418" s="35"/>
      <c r="D418" s="35"/>
      <c r="E418" s="35"/>
      <c r="F418" s="35"/>
      <c r="G418" s="35"/>
      <c r="H418" s="35"/>
      <c r="I418" s="35"/>
      <c r="J418" s="101"/>
      <c r="K418" s="83">
        <v>400.0</v>
      </c>
      <c r="L418" s="522" t="s">
        <v>5990</v>
      </c>
      <c r="M418" s="35"/>
      <c r="N418" s="35"/>
      <c r="O418" s="35"/>
      <c r="P418" s="35"/>
      <c r="Q418" s="101"/>
      <c r="R418" s="111"/>
      <c r="S418" s="243"/>
      <c r="T418" s="536"/>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101"/>
      <c r="AT418" s="35"/>
      <c r="AU418" s="35"/>
      <c r="AV418" s="35"/>
      <c r="AW418" s="35"/>
      <c r="AX418" s="35"/>
      <c r="AY418" s="101"/>
      <c r="AZ418" s="111"/>
      <c r="BA418" s="35"/>
      <c r="BB418" s="35"/>
      <c r="BC418" s="35"/>
      <c r="BD418" s="35"/>
      <c r="BE418" s="35"/>
      <c r="BF418" s="35"/>
      <c r="BG418" s="243"/>
      <c r="BH418" s="243"/>
      <c r="BI418" s="35"/>
      <c r="BJ418" s="35"/>
      <c r="BK418" s="35"/>
      <c r="BL418" s="35"/>
      <c r="BM418" s="35"/>
    </row>
    <row r="419" ht="24.75" customHeight="1">
      <c r="A419" s="35"/>
      <c r="B419" s="21">
        <v>410.0</v>
      </c>
      <c r="C419" s="35"/>
      <c r="D419" s="35"/>
      <c r="E419" s="35"/>
      <c r="F419" s="35"/>
      <c r="G419" s="35"/>
      <c r="H419" s="35"/>
      <c r="I419" s="35"/>
      <c r="J419" s="101"/>
      <c r="K419" s="83">
        <v>400.0</v>
      </c>
      <c r="L419" s="522" t="s">
        <v>5992</v>
      </c>
      <c r="M419" s="35"/>
      <c r="N419" s="35"/>
      <c r="O419" s="35"/>
      <c r="P419" s="35"/>
      <c r="Q419" s="101"/>
      <c r="R419" s="111"/>
      <c r="S419" s="243"/>
      <c r="T419" s="536"/>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101"/>
      <c r="AT419" s="35"/>
      <c r="AU419" s="35"/>
      <c r="AV419" s="35"/>
      <c r="AW419" s="35"/>
      <c r="AX419" s="35"/>
      <c r="AY419" s="101"/>
      <c r="AZ419" s="111"/>
      <c r="BA419" s="35"/>
      <c r="BB419" s="35"/>
      <c r="BC419" s="35"/>
      <c r="BD419" s="35"/>
      <c r="BE419" s="35"/>
      <c r="BF419" s="35"/>
      <c r="BG419" s="243"/>
      <c r="BH419" s="243"/>
      <c r="BI419" s="35"/>
      <c r="BJ419" s="35"/>
      <c r="BK419" s="35"/>
      <c r="BL419" s="35"/>
      <c r="BM419" s="35"/>
    </row>
    <row r="420" ht="24.75" customHeight="1">
      <c r="A420" s="35"/>
      <c r="B420" s="21">
        <v>411.0</v>
      </c>
      <c r="C420" s="35"/>
      <c r="D420" s="35"/>
      <c r="E420" s="35"/>
      <c r="F420" s="35"/>
      <c r="G420" s="35"/>
      <c r="H420" s="35"/>
      <c r="I420" s="35"/>
      <c r="J420" s="101"/>
      <c r="K420" s="83">
        <v>400.0</v>
      </c>
      <c r="L420" s="522" t="s">
        <v>5994</v>
      </c>
      <c r="M420" s="35"/>
      <c r="N420" s="35"/>
      <c r="O420" s="35"/>
      <c r="P420" s="35"/>
      <c r="Q420" s="101"/>
      <c r="R420" s="111"/>
      <c r="S420" s="243"/>
      <c r="T420" s="536"/>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101"/>
      <c r="AT420" s="35"/>
      <c r="AU420" s="35"/>
      <c r="AV420" s="35"/>
      <c r="AW420" s="35"/>
      <c r="AX420" s="35"/>
      <c r="AY420" s="101"/>
      <c r="AZ420" s="111"/>
      <c r="BA420" s="35"/>
      <c r="BB420" s="35"/>
      <c r="BC420" s="35"/>
      <c r="BD420" s="35"/>
      <c r="BE420" s="35"/>
      <c r="BF420" s="35"/>
      <c r="BG420" s="243"/>
      <c r="BH420" s="243"/>
      <c r="BI420" s="35"/>
      <c r="BJ420" s="35"/>
      <c r="BK420" s="35"/>
      <c r="BL420" s="35"/>
      <c r="BM420" s="35"/>
    </row>
    <row r="421" ht="24.75" customHeight="1">
      <c r="A421" s="35"/>
      <c r="B421" s="21">
        <v>412.0</v>
      </c>
      <c r="C421" s="35"/>
      <c r="D421" s="35"/>
      <c r="E421" s="35"/>
      <c r="F421" s="35"/>
      <c r="G421" s="35"/>
      <c r="H421" s="35"/>
      <c r="I421" s="35"/>
      <c r="J421" s="101"/>
      <c r="K421" s="83">
        <v>400.0</v>
      </c>
      <c r="L421" s="522" t="s">
        <v>5996</v>
      </c>
      <c r="M421" s="35"/>
      <c r="N421" s="35"/>
      <c r="O421" s="35"/>
      <c r="P421" s="35"/>
      <c r="Q421" s="101"/>
      <c r="R421" s="111"/>
      <c r="S421" s="243"/>
      <c r="T421" s="536"/>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101"/>
      <c r="AT421" s="35"/>
      <c r="AU421" s="35"/>
      <c r="AV421" s="35"/>
      <c r="AW421" s="35"/>
      <c r="AX421" s="35"/>
      <c r="AY421" s="101"/>
      <c r="AZ421" s="111"/>
      <c r="BA421" s="35"/>
      <c r="BB421" s="35"/>
      <c r="BC421" s="35"/>
      <c r="BD421" s="35"/>
      <c r="BE421" s="35"/>
      <c r="BF421" s="35"/>
      <c r="BG421" s="243"/>
      <c r="BH421" s="243"/>
      <c r="BI421" s="35"/>
      <c r="BJ421" s="35"/>
      <c r="BK421" s="35"/>
      <c r="BL421" s="35"/>
      <c r="BM421" s="35"/>
    </row>
    <row r="422" ht="24.75" customHeight="1">
      <c r="A422" s="35"/>
      <c r="B422" s="21">
        <v>413.0</v>
      </c>
      <c r="C422" s="35"/>
      <c r="D422" s="35"/>
      <c r="E422" s="35"/>
      <c r="F422" s="35"/>
      <c r="G422" s="35"/>
      <c r="H422" s="35"/>
      <c r="I422" s="35"/>
      <c r="J422" s="101"/>
      <c r="K422" s="83">
        <v>400.0</v>
      </c>
      <c r="L422" s="522" t="s">
        <v>5998</v>
      </c>
      <c r="M422" s="35"/>
      <c r="N422" s="35"/>
      <c r="O422" s="35"/>
      <c r="P422" s="35"/>
      <c r="Q422" s="101"/>
      <c r="R422" s="111"/>
      <c r="S422" s="243"/>
      <c r="T422" s="536"/>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101"/>
      <c r="AT422" s="35"/>
      <c r="AU422" s="35"/>
      <c r="AV422" s="35"/>
      <c r="AW422" s="35"/>
      <c r="AX422" s="35"/>
      <c r="AY422" s="101"/>
      <c r="AZ422" s="111"/>
      <c r="BA422" s="35"/>
      <c r="BB422" s="35"/>
      <c r="BC422" s="35"/>
      <c r="BD422" s="35"/>
      <c r="BE422" s="35"/>
      <c r="BF422" s="35"/>
      <c r="BG422" s="243"/>
      <c r="BH422" s="243"/>
      <c r="BI422" s="35"/>
      <c r="BJ422" s="35"/>
      <c r="BK422" s="35"/>
      <c r="BL422" s="35"/>
      <c r="BM422" s="35"/>
    </row>
    <row r="423" ht="24.75" customHeight="1">
      <c r="A423" s="35"/>
      <c r="B423" s="21">
        <v>414.0</v>
      </c>
      <c r="C423" s="35"/>
      <c r="D423" s="35"/>
      <c r="E423" s="35"/>
      <c r="F423" s="35"/>
      <c r="G423" s="35"/>
      <c r="H423" s="35"/>
      <c r="I423" s="35"/>
      <c r="J423" s="101"/>
      <c r="K423" s="83">
        <v>700.0</v>
      </c>
      <c r="L423" s="522" t="s">
        <v>6000</v>
      </c>
      <c r="M423" s="35"/>
      <c r="N423" s="35"/>
      <c r="O423" s="35"/>
      <c r="P423" s="35"/>
      <c r="Q423" s="101"/>
      <c r="R423" s="111"/>
      <c r="S423" s="243"/>
      <c r="T423" s="536"/>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101"/>
      <c r="AT423" s="35"/>
      <c r="AU423" s="35"/>
      <c r="AV423" s="35"/>
      <c r="AW423" s="35"/>
      <c r="AX423" s="35"/>
      <c r="AY423" s="101"/>
      <c r="AZ423" s="111"/>
      <c r="BA423" s="35"/>
      <c r="BB423" s="35"/>
      <c r="BC423" s="35"/>
      <c r="BD423" s="35"/>
      <c r="BE423" s="35"/>
      <c r="BF423" s="35"/>
      <c r="BG423" s="243"/>
      <c r="BH423" s="243"/>
      <c r="BI423" s="35"/>
      <c r="BJ423" s="35"/>
      <c r="BK423" s="35"/>
      <c r="BL423" s="35"/>
      <c r="BM423" s="35"/>
    </row>
    <row r="424" ht="24.75" customHeight="1">
      <c r="A424" s="35"/>
      <c r="B424" s="21">
        <v>415.0</v>
      </c>
      <c r="C424" s="35"/>
      <c r="D424" s="35"/>
      <c r="E424" s="35"/>
      <c r="F424" s="35"/>
      <c r="G424" s="35"/>
      <c r="H424" s="35"/>
      <c r="I424" s="35"/>
      <c r="J424" s="101"/>
      <c r="K424" s="83">
        <v>600.0</v>
      </c>
      <c r="L424" s="522" t="s">
        <v>6002</v>
      </c>
      <c r="M424" s="35"/>
      <c r="N424" s="35"/>
      <c r="O424" s="35"/>
      <c r="P424" s="35"/>
      <c r="Q424" s="101"/>
      <c r="R424" s="111"/>
      <c r="S424" s="243"/>
      <c r="T424" s="536"/>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101"/>
      <c r="AT424" s="35"/>
      <c r="AU424" s="35"/>
      <c r="AV424" s="35"/>
      <c r="AW424" s="35"/>
      <c r="AX424" s="35"/>
      <c r="AY424" s="101"/>
      <c r="AZ424" s="111"/>
      <c r="BA424" s="35"/>
      <c r="BB424" s="35"/>
      <c r="BC424" s="35"/>
      <c r="BD424" s="35"/>
      <c r="BE424" s="35"/>
      <c r="BF424" s="35"/>
      <c r="BG424" s="243"/>
      <c r="BH424" s="243"/>
      <c r="BI424" s="35"/>
      <c r="BJ424" s="35"/>
      <c r="BK424" s="35"/>
      <c r="BL424" s="35"/>
      <c r="BM424" s="35"/>
    </row>
    <row r="425" ht="24.75" customHeight="1">
      <c r="A425" s="35"/>
      <c r="B425" s="21">
        <v>416.0</v>
      </c>
      <c r="C425" s="35"/>
      <c r="D425" s="35"/>
      <c r="E425" s="35"/>
      <c r="F425" s="35"/>
      <c r="G425" s="35"/>
      <c r="H425" s="35"/>
      <c r="I425" s="35"/>
      <c r="J425" s="101"/>
      <c r="K425" s="83">
        <v>700.0</v>
      </c>
      <c r="L425" s="522" t="s">
        <v>6004</v>
      </c>
      <c r="M425" s="35"/>
      <c r="N425" s="35"/>
      <c r="O425" s="35"/>
      <c r="P425" s="35"/>
      <c r="Q425" s="101"/>
      <c r="R425" s="111"/>
      <c r="S425" s="243"/>
      <c r="T425" s="536"/>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101"/>
      <c r="AT425" s="35"/>
      <c r="AU425" s="35"/>
      <c r="AV425" s="35"/>
      <c r="AW425" s="35"/>
      <c r="AX425" s="35"/>
      <c r="AY425" s="101"/>
      <c r="AZ425" s="111"/>
      <c r="BA425" s="35"/>
      <c r="BB425" s="35"/>
      <c r="BC425" s="35"/>
      <c r="BD425" s="35"/>
      <c r="BE425" s="35"/>
      <c r="BF425" s="35"/>
      <c r="BG425" s="243"/>
      <c r="BH425" s="243"/>
      <c r="BI425" s="35"/>
      <c r="BJ425" s="35"/>
      <c r="BK425" s="35"/>
      <c r="BL425" s="35"/>
      <c r="BM425" s="35"/>
    </row>
    <row r="426" ht="24.75" customHeight="1">
      <c r="A426" s="35"/>
      <c r="B426" s="21">
        <v>417.0</v>
      </c>
      <c r="C426" s="35"/>
      <c r="D426" s="35"/>
      <c r="E426" s="35"/>
      <c r="F426" s="35"/>
      <c r="G426" s="35"/>
      <c r="H426" s="35"/>
      <c r="I426" s="35"/>
      <c r="J426" s="101"/>
      <c r="K426" s="83">
        <v>400.0</v>
      </c>
      <c r="L426" s="522" t="s">
        <v>6006</v>
      </c>
      <c r="M426" s="35"/>
      <c r="N426" s="35"/>
      <c r="O426" s="35"/>
      <c r="P426" s="35"/>
      <c r="Q426" s="101"/>
      <c r="R426" s="111"/>
      <c r="S426" s="243"/>
      <c r="T426" s="536"/>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101"/>
      <c r="AT426" s="35"/>
      <c r="AU426" s="35"/>
      <c r="AV426" s="35"/>
      <c r="AW426" s="35"/>
      <c r="AX426" s="35"/>
      <c r="AY426" s="101"/>
      <c r="AZ426" s="111"/>
      <c r="BA426" s="35"/>
      <c r="BB426" s="35"/>
      <c r="BC426" s="35"/>
      <c r="BD426" s="35"/>
      <c r="BE426" s="35"/>
      <c r="BF426" s="35"/>
      <c r="BG426" s="243"/>
      <c r="BH426" s="243"/>
      <c r="BI426" s="35"/>
      <c r="BJ426" s="35"/>
      <c r="BK426" s="35"/>
      <c r="BL426" s="35"/>
      <c r="BM426" s="35"/>
    </row>
    <row r="427" ht="24.75" customHeight="1">
      <c r="A427" s="35"/>
      <c r="B427" s="21">
        <v>418.0</v>
      </c>
      <c r="C427" s="35"/>
      <c r="D427" s="35"/>
      <c r="E427" s="35"/>
      <c r="F427" s="35"/>
      <c r="G427" s="35"/>
      <c r="H427" s="35"/>
      <c r="I427" s="35"/>
      <c r="J427" s="101"/>
      <c r="K427" s="83">
        <v>400.0</v>
      </c>
      <c r="L427" s="522" t="s">
        <v>6008</v>
      </c>
      <c r="M427" s="35"/>
      <c r="N427" s="35"/>
      <c r="O427" s="35"/>
      <c r="P427" s="35"/>
      <c r="Q427" s="101"/>
      <c r="R427" s="111"/>
      <c r="S427" s="243"/>
      <c r="T427" s="536"/>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101"/>
      <c r="AT427" s="35"/>
      <c r="AU427" s="35"/>
      <c r="AV427" s="35"/>
      <c r="AW427" s="35"/>
      <c r="AX427" s="35"/>
      <c r="AY427" s="101"/>
      <c r="AZ427" s="111"/>
      <c r="BA427" s="35"/>
      <c r="BB427" s="35"/>
      <c r="BC427" s="35"/>
      <c r="BD427" s="35"/>
      <c r="BE427" s="35"/>
      <c r="BF427" s="35"/>
      <c r="BG427" s="243"/>
      <c r="BH427" s="243"/>
      <c r="BI427" s="35"/>
      <c r="BJ427" s="35"/>
      <c r="BK427" s="35"/>
      <c r="BL427" s="35"/>
      <c r="BM427" s="35"/>
    </row>
    <row r="428" ht="24.75" customHeight="1">
      <c r="A428" s="35"/>
      <c r="B428" s="21">
        <v>419.0</v>
      </c>
      <c r="C428" s="35"/>
      <c r="D428" s="35"/>
      <c r="E428" s="35"/>
      <c r="F428" s="35"/>
      <c r="G428" s="35"/>
      <c r="H428" s="35"/>
      <c r="I428" s="35"/>
      <c r="J428" s="101"/>
      <c r="K428" s="83">
        <v>400.0</v>
      </c>
      <c r="L428" s="522" t="s">
        <v>6010</v>
      </c>
      <c r="M428" s="35"/>
      <c r="N428" s="35"/>
      <c r="O428" s="35"/>
      <c r="P428" s="35"/>
      <c r="Q428" s="101"/>
      <c r="R428" s="111"/>
      <c r="S428" s="243"/>
      <c r="T428" s="536"/>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101"/>
      <c r="AT428" s="35"/>
      <c r="AU428" s="35"/>
      <c r="AV428" s="35"/>
      <c r="AW428" s="35"/>
      <c r="AX428" s="35"/>
      <c r="AY428" s="101"/>
      <c r="AZ428" s="111"/>
      <c r="BA428" s="35"/>
      <c r="BB428" s="35"/>
      <c r="BC428" s="35"/>
      <c r="BD428" s="35"/>
      <c r="BE428" s="35"/>
      <c r="BF428" s="35"/>
      <c r="BG428" s="243"/>
      <c r="BH428" s="243"/>
      <c r="BI428" s="35"/>
      <c r="BJ428" s="35"/>
      <c r="BK428" s="35"/>
      <c r="BL428" s="35"/>
      <c r="BM428" s="35"/>
    </row>
    <row r="429" ht="24.75" customHeight="1">
      <c r="A429" s="35"/>
      <c r="B429" s="21">
        <v>420.0</v>
      </c>
      <c r="C429" s="35"/>
      <c r="D429" s="35"/>
      <c r="E429" s="35"/>
      <c r="F429" s="35"/>
      <c r="G429" s="35"/>
      <c r="H429" s="35"/>
      <c r="I429" s="35"/>
      <c r="J429" s="101"/>
      <c r="K429" s="83">
        <v>600.0</v>
      </c>
      <c r="L429" s="522" t="s">
        <v>6012</v>
      </c>
      <c r="M429" s="35"/>
      <c r="N429" s="35"/>
      <c r="O429" s="35"/>
      <c r="P429" s="35"/>
      <c r="Q429" s="101"/>
      <c r="R429" s="111"/>
      <c r="S429" s="243"/>
      <c r="T429" s="536"/>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101"/>
      <c r="AT429" s="35"/>
      <c r="AU429" s="35"/>
      <c r="AV429" s="35"/>
      <c r="AW429" s="35"/>
      <c r="AX429" s="35"/>
      <c r="AY429" s="101"/>
      <c r="AZ429" s="111"/>
      <c r="BA429" s="35"/>
      <c r="BB429" s="35"/>
      <c r="BC429" s="35"/>
      <c r="BD429" s="35"/>
      <c r="BE429" s="35"/>
      <c r="BF429" s="35"/>
      <c r="BG429" s="243"/>
      <c r="BH429" s="243"/>
      <c r="BI429" s="35"/>
      <c r="BJ429" s="35"/>
      <c r="BK429" s="35"/>
      <c r="BL429" s="35"/>
      <c r="BM429" s="35"/>
    </row>
    <row r="430" ht="24.75" customHeight="1">
      <c r="A430" s="35"/>
      <c r="B430" s="21">
        <v>421.0</v>
      </c>
      <c r="C430" s="35"/>
      <c r="D430" s="35"/>
      <c r="E430" s="35"/>
      <c r="F430" s="35"/>
      <c r="G430" s="35"/>
      <c r="H430" s="35"/>
      <c r="I430" s="35"/>
      <c r="J430" s="101"/>
      <c r="K430" s="83">
        <v>500.0</v>
      </c>
      <c r="L430" s="522" t="s">
        <v>6013</v>
      </c>
      <c r="M430" s="35"/>
      <c r="N430" s="35"/>
      <c r="O430" s="35"/>
      <c r="P430" s="35"/>
      <c r="Q430" s="101"/>
      <c r="R430" s="111"/>
      <c r="S430" s="243"/>
      <c r="T430" s="536"/>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101"/>
      <c r="AT430" s="35"/>
      <c r="AU430" s="35"/>
      <c r="AV430" s="35"/>
      <c r="AW430" s="35"/>
      <c r="AX430" s="35"/>
      <c r="AY430" s="101"/>
      <c r="AZ430" s="111"/>
      <c r="BA430" s="35"/>
      <c r="BB430" s="35"/>
      <c r="BC430" s="35"/>
      <c r="BD430" s="35"/>
      <c r="BE430" s="35"/>
      <c r="BF430" s="35"/>
      <c r="BG430" s="243"/>
      <c r="BH430" s="243"/>
      <c r="BI430" s="35"/>
      <c r="BJ430" s="35"/>
      <c r="BK430" s="35"/>
      <c r="BL430" s="35"/>
      <c r="BM430" s="35"/>
    </row>
    <row r="431" ht="24.75" customHeight="1">
      <c r="A431" s="35"/>
      <c r="B431" s="21">
        <v>422.0</v>
      </c>
      <c r="C431" s="35"/>
      <c r="D431" s="35"/>
      <c r="E431" s="35"/>
      <c r="F431" s="35"/>
      <c r="G431" s="35"/>
      <c r="H431" s="35"/>
      <c r="I431" s="35"/>
      <c r="J431" s="101"/>
      <c r="K431" s="83">
        <v>400.0</v>
      </c>
      <c r="L431" s="157" t="s">
        <v>6014</v>
      </c>
      <c r="M431" s="35"/>
      <c r="N431" s="35"/>
      <c r="O431" s="35"/>
      <c r="P431" s="35"/>
      <c r="Q431" s="101"/>
      <c r="R431" s="111"/>
      <c r="S431" s="243"/>
      <c r="T431" s="536"/>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101"/>
      <c r="AT431" s="35"/>
      <c r="AU431" s="35"/>
      <c r="AV431" s="35"/>
      <c r="AW431" s="35"/>
      <c r="AX431" s="35"/>
      <c r="AY431" s="101"/>
      <c r="AZ431" s="111"/>
      <c r="BA431" s="35"/>
      <c r="BB431" s="35"/>
      <c r="BC431" s="35"/>
      <c r="BD431" s="35"/>
      <c r="BE431" s="35"/>
      <c r="BF431" s="35"/>
      <c r="BG431" s="243"/>
      <c r="BH431" s="243"/>
      <c r="BI431" s="35"/>
      <c r="BJ431" s="35"/>
      <c r="BK431" s="35"/>
      <c r="BL431" s="35"/>
      <c r="BM431" s="35"/>
    </row>
    <row r="432" ht="24.75" customHeight="1">
      <c r="A432" s="35"/>
      <c r="B432" s="21">
        <v>423.0</v>
      </c>
      <c r="C432" s="35"/>
      <c r="D432" s="35"/>
      <c r="E432" s="35"/>
      <c r="F432" s="35"/>
      <c r="G432" s="35"/>
      <c r="H432" s="35"/>
      <c r="I432" s="35"/>
      <c r="J432" s="101"/>
      <c r="K432" s="83">
        <v>300.0</v>
      </c>
      <c r="L432" s="522" t="s">
        <v>6015</v>
      </c>
      <c r="M432" s="35"/>
      <c r="N432" s="35"/>
      <c r="O432" s="35"/>
      <c r="P432" s="35"/>
      <c r="Q432" s="101"/>
      <c r="R432" s="111"/>
      <c r="S432" s="243"/>
      <c r="T432" s="536"/>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101"/>
      <c r="AT432" s="35"/>
      <c r="AU432" s="35"/>
      <c r="AV432" s="35"/>
      <c r="AW432" s="35"/>
      <c r="AX432" s="35"/>
      <c r="AY432" s="101"/>
      <c r="AZ432" s="111"/>
      <c r="BA432" s="35"/>
      <c r="BB432" s="35"/>
      <c r="BC432" s="35"/>
      <c r="BD432" s="35"/>
      <c r="BE432" s="35"/>
      <c r="BF432" s="35"/>
      <c r="BG432" s="243"/>
      <c r="BH432" s="243"/>
      <c r="BI432" s="35"/>
      <c r="BJ432" s="35"/>
      <c r="BK432" s="35"/>
      <c r="BL432" s="35"/>
      <c r="BM432" s="35"/>
    </row>
    <row r="433" ht="24.75" customHeight="1">
      <c r="A433" s="35"/>
      <c r="B433" s="21">
        <v>424.0</v>
      </c>
      <c r="C433" s="35"/>
      <c r="D433" s="35"/>
      <c r="E433" s="35"/>
      <c r="F433" s="35"/>
      <c r="G433" s="35"/>
      <c r="H433" s="35"/>
      <c r="I433" s="35"/>
      <c r="J433" s="101"/>
      <c r="K433" s="83">
        <v>300.0</v>
      </c>
      <c r="L433" s="522" t="s">
        <v>6017</v>
      </c>
      <c r="M433" s="35"/>
      <c r="N433" s="35"/>
      <c r="O433" s="35"/>
      <c r="P433" s="35"/>
      <c r="Q433" s="101"/>
      <c r="R433" s="111"/>
      <c r="S433" s="243"/>
      <c r="T433" s="536"/>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101"/>
      <c r="AT433" s="35"/>
      <c r="AU433" s="35"/>
      <c r="AV433" s="35"/>
      <c r="AW433" s="35"/>
      <c r="AX433" s="35"/>
      <c r="AY433" s="101"/>
      <c r="AZ433" s="111"/>
      <c r="BA433" s="35"/>
      <c r="BB433" s="35"/>
      <c r="BC433" s="35"/>
      <c r="BD433" s="35"/>
      <c r="BE433" s="35"/>
      <c r="BF433" s="35"/>
      <c r="BG433" s="243"/>
      <c r="BH433" s="243"/>
      <c r="BI433" s="35"/>
      <c r="BJ433" s="35"/>
      <c r="BK433" s="35"/>
      <c r="BL433" s="35"/>
      <c r="BM433" s="35"/>
    </row>
    <row r="434" ht="24.75" customHeight="1">
      <c r="A434" s="35"/>
      <c r="B434" s="21">
        <v>425.0</v>
      </c>
      <c r="C434" s="35"/>
      <c r="D434" s="35"/>
      <c r="E434" s="35"/>
      <c r="F434" s="35"/>
      <c r="G434" s="35"/>
      <c r="H434" s="35"/>
      <c r="I434" s="35"/>
      <c r="J434" s="101"/>
      <c r="K434" s="83">
        <v>300.0</v>
      </c>
      <c r="L434" s="522" t="s">
        <v>6019</v>
      </c>
      <c r="M434" s="35"/>
      <c r="N434" s="35"/>
      <c r="O434" s="35"/>
      <c r="P434" s="35"/>
      <c r="Q434" s="101"/>
      <c r="R434" s="111"/>
      <c r="S434" s="243"/>
      <c r="T434" s="536"/>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101"/>
      <c r="AT434" s="35"/>
      <c r="AU434" s="35"/>
      <c r="AV434" s="35"/>
      <c r="AW434" s="35"/>
      <c r="AX434" s="35"/>
      <c r="AY434" s="101"/>
      <c r="AZ434" s="111"/>
      <c r="BA434" s="35"/>
      <c r="BB434" s="35"/>
      <c r="BC434" s="35"/>
      <c r="BD434" s="35"/>
      <c r="BE434" s="35"/>
      <c r="BF434" s="35"/>
      <c r="BG434" s="243"/>
      <c r="BH434" s="243"/>
      <c r="BI434" s="35"/>
      <c r="BJ434" s="35"/>
      <c r="BK434" s="35"/>
      <c r="BL434" s="35"/>
      <c r="BM434" s="35"/>
    </row>
    <row r="435" ht="24.75" customHeight="1">
      <c r="A435" s="35"/>
      <c r="B435" s="21">
        <v>426.0</v>
      </c>
      <c r="C435" s="35"/>
      <c r="D435" s="35"/>
      <c r="E435" s="35"/>
      <c r="F435" s="35"/>
      <c r="G435" s="35"/>
      <c r="H435" s="35"/>
      <c r="I435" s="35"/>
      <c r="J435" s="101"/>
      <c r="K435" s="83">
        <v>200.0</v>
      </c>
      <c r="L435" s="522" t="s">
        <v>6021</v>
      </c>
      <c r="M435" s="35"/>
      <c r="N435" s="35"/>
      <c r="O435" s="35"/>
      <c r="P435" s="35"/>
      <c r="Q435" s="101"/>
      <c r="R435" s="111"/>
      <c r="S435" s="243"/>
      <c r="T435" s="536"/>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101"/>
      <c r="AT435" s="35"/>
      <c r="AU435" s="35"/>
      <c r="AV435" s="35"/>
      <c r="AW435" s="35"/>
      <c r="AX435" s="35"/>
      <c r="AY435" s="101"/>
      <c r="AZ435" s="111"/>
      <c r="BA435" s="35"/>
      <c r="BB435" s="35"/>
      <c r="BC435" s="35"/>
      <c r="BD435" s="35"/>
      <c r="BE435" s="35"/>
      <c r="BF435" s="35"/>
      <c r="BG435" s="243"/>
      <c r="BH435" s="243"/>
      <c r="BI435" s="35"/>
      <c r="BJ435" s="35"/>
      <c r="BK435" s="35"/>
      <c r="BL435" s="35"/>
      <c r="BM435" s="35"/>
    </row>
    <row r="436" ht="24.75" customHeight="1">
      <c r="A436" s="35"/>
      <c r="B436" s="21">
        <v>427.0</v>
      </c>
      <c r="C436" s="35"/>
      <c r="D436" s="35"/>
      <c r="E436" s="35"/>
      <c r="F436" s="35"/>
      <c r="G436" s="35"/>
      <c r="H436" s="35"/>
      <c r="I436" s="35"/>
      <c r="J436" s="101"/>
      <c r="K436" s="83">
        <v>200.0</v>
      </c>
      <c r="L436" s="522" t="s">
        <v>6023</v>
      </c>
      <c r="M436" s="35"/>
      <c r="N436" s="35"/>
      <c r="O436" s="35"/>
      <c r="P436" s="35"/>
      <c r="Q436" s="101"/>
      <c r="R436" s="111"/>
      <c r="S436" s="243"/>
      <c r="T436" s="536"/>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101"/>
      <c r="AT436" s="35"/>
      <c r="AU436" s="35"/>
      <c r="AV436" s="35"/>
      <c r="AW436" s="35"/>
      <c r="AX436" s="35"/>
      <c r="AY436" s="101"/>
      <c r="AZ436" s="111"/>
      <c r="BA436" s="35"/>
      <c r="BB436" s="35"/>
      <c r="BC436" s="35"/>
      <c r="BD436" s="35"/>
      <c r="BE436" s="35"/>
      <c r="BF436" s="35"/>
      <c r="BG436" s="243"/>
      <c r="BH436" s="243"/>
      <c r="BI436" s="35"/>
      <c r="BJ436" s="35"/>
      <c r="BK436" s="35"/>
      <c r="BL436" s="35"/>
      <c r="BM436" s="35"/>
    </row>
    <row r="437" ht="24.75" customHeight="1">
      <c r="A437" s="35"/>
      <c r="B437" s="21">
        <v>428.0</v>
      </c>
      <c r="C437" s="35"/>
      <c r="D437" s="35"/>
      <c r="E437" s="35"/>
      <c r="F437" s="35"/>
      <c r="G437" s="35"/>
      <c r="H437" s="35"/>
      <c r="I437" s="35"/>
      <c r="J437" s="101"/>
      <c r="K437" s="83">
        <v>200.0</v>
      </c>
      <c r="L437" s="522" t="s">
        <v>6025</v>
      </c>
      <c r="M437" s="35"/>
      <c r="N437" s="35"/>
      <c r="O437" s="35"/>
      <c r="P437" s="35"/>
      <c r="Q437" s="101"/>
      <c r="R437" s="111"/>
      <c r="S437" s="243"/>
      <c r="T437" s="536"/>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101"/>
      <c r="AT437" s="35"/>
      <c r="AU437" s="35"/>
      <c r="AV437" s="35"/>
      <c r="AW437" s="35"/>
      <c r="AX437" s="35"/>
      <c r="AY437" s="101"/>
      <c r="AZ437" s="111"/>
      <c r="BA437" s="35"/>
      <c r="BB437" s="35"/>
      <c r="BC437" s="35"/>
      <c r="BD437" s="35"/>
      <c r="BE437" s="35"/>
      <c r="BF437" s="35"/>
      <c r="BG437" s="243"/>
      <c r="BH437" s="243"/>
      <c r="BI437" s="35"/>
      <c r="BJ437" s="35"/>
      <c r="BK437" s="35"/>
      <c r="BL437" s="35"/>
      <c r="BM437" s="35"/>
    </row>
    <row r="438" ht="24.75" customHeight="1">
      <c r="A438" s="35"/>
      <c r="B438" s="21">
        <v>429.0</v>
      </c>
      <c r="C438" s="35"/>
      <c r="D438" s="35"/>
      <c r="E438" s="35"/>
      <c r="F438" s="35"/>
      <c r="G438" s="35"/>
      <c r="H438" s="35"/>
      <c r="I438" s="35"/>
      <c r="J438" s="101"/>
      <c r="K438" s="83">
        <v>200.0</v>
      </c>
      <c r="L438" s="522" t="s">
        <v>6027</v>
      </c>
      <c r="M438" s="35"/>
      <c r="N438" s="35"/>
      <c r="O438" s="35"/>
      <c r="P438" s="35"/>
      <c r="Q438" s="101"/>
      <c r="R438" s="111"/>
      <c r="S438" s="243"/>
      <c r="T438" s="536"/>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101"/>
      <c r="AT438" s="35"/>
      <c r="AU438" s="35"/>
      <c r="AV438" s="35"/>
      <c r="AW438" s="35"/>
      <c r="AX438" s="35"/>
      <c r="AY438" s="101"/>
      <c r="AZ438" s="111"/>
      <c r="BA438" s="35"/>
      <c r="BB438" s="35"/>
      <c r="BC438" s="35"/>
      <c r="BD438" s="35"/>
      <c r="BE438" s="35"/>
      <c r="BF438" s="35"/>
      <c r="BG438" s="243"/>
      <c r="BH438" s="243"/>
      <c r="BI438" s="35"/>
      <c r="BJ438" s="35"/>
      <c r="BK438" s="35"/>
      <c r="BL438" s="35"/>
      <c r="BM438" s="35"/>
    </row>
    <row r="439" ht="24.75" customHeight="1">
      <c r="A439" s="35"/>
      <c r="B439" s="21">
        <v>430.0</v>
      </c>
      <c r="C439" s="35"/>
      <c r="D439" s="35"/>
      <c r="E439" s="35"/>
      <c r="F439" s="35"/>
      <c r="G439" s="35"/>
      <c r="H439" s="35"/>
      <c r="I439" s="35"/>
      <c r="J439" s="101"/>
      <c r="K439" s="83">
        <v>200.0</v>
      </c>
      <c r="L439" s="522" t="s">
        <v>6029</v>
      </c>
      <c r="M439" s="35"/>
      <c r="N439" s="35"/>
      <c r="O439" s="35"/>
      <c r="P439" s="35"/>
      <c r="Q439" s="101"/>
      <c r="R439" s="111"/>
      <c r="S439" s="243"/>
      <c r="T439" s="536"/>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101"/>
      <c r="AT439" s="35"/>
      <c r="AU439" s="35"/>
      <c r="AV439" s="35"/>
      <c r="AW439" s="35"/>
      <c r="AX439" s="35"/>
      <c r="AY439" s="101"/>
      <c r="AZ439" s="111"/>
      <c r="BA439" s="35"/>
      <c r="BB439" s="35"/>
      <c r="BC439" s="35"/>
      <c r="BD439" s="35"/>
      <c r="BE439" s="35"/>
      <c r="BF439" s="35"/>
      <c r="BG439" s="243"/>
      <c r="BH439" s="243"/>
      <c r="BI439" s="35"/>
      <c r="BJ439" s="35"/>
      <c r="BK439" s="35"/>
      <c r="BL439" s="35"/>
      <c r="BM439" s="35"/>
    </row>
    <row r="440" ht="24.75" customHeight="1">
      <c r="A440" s="35"/>
      <c r="B440" s="21">
        <v>431.0</v>
      </c>
      <c r="C440" s="35"/>
      <c r="D440" s="35"/>
      <c r="E440" s="35"/>
      <c r="F440" s="35"/>
      <c r="G440" s="35"/>
      <c r="H440" s="35"/>
      <c r="I440" s="35"/>
      <c r="J440" s="101"/>
      <c r="K440" s="83">
        <v>200.0</v>
      </c>
      <c r="L440" s="522" t="s">
        <v>6030</v>
      </c>
      <c r="M440" s="35"/>
      <c r="N440" s="35"/>
      <c r="O440" s="35"/>
      <c r="P440" s="35"/>
      <c r="Q440" s="101"/>
      <c r="R440" s="111"/>
      <c r="S440" s="243"/>
      <c r="T440" s="536"/>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101"/>
      <c r="AT440" s="35"/>
      <c r="AU440" s="35"/>
      <c r="AV440" s="35"/>
      <c r="AW440" s="35"/>
      <c r="AX440" s="35"/>
      <c r="AY440" s="101"/>
      <c r="AZ440" s="111"/>
      <c r="BA440" s="35"/>
      <c r="BB440" s="35"/>
      <c r="BC440" s="35"/>
      <c r="BD440" s="35"/>
      <c r="BE440" s="35"/>
      <c r="BF440" s="35"/>
      <c r="BG440" s="243"/>
      <c r="BH440" s="243"/>
      <c r="BI440" s="35"/>
      <c r="BJ440" s="35"/>
      <c r="BK440" s="35"/>
      <c r="BL440" s="35"/>
      <c r="BM440" s="35"/>
    </row>
    <row r="441" ht="24.75" customHeight="1">
      <c r="A441" s="35"/>
      <c r="B441" s="21">
        <v>432.0</v>
      </c>
      <c r="C441" s="35"/>
      <c r="D441" s="35"/>
      <c r="E441" s="35"/>
      <c r="F441" s="35"/>
      <c r="G441" s="35"/>
      <c r="H441" s="35"/>
      <c r="I441" s="35"/>
      <c r="J441" s="101"/>
      <c r="K441" s="83">
        <v>200.0</v>
      </c>
      <c r="L441" s="522" t="s">
        <v>6032</v>
      </c>
      <c r="M441" s="35"/>
      <c r="N441" s="35"/>
      <c r="O441" s="35"/>
      <c r="P441" s="35"/>
      <c r="Q441" s="101"/>
      <c r="R441" s="111"/>
      <c r="S441" s="243"/>
      <c r="T441" s="536"/>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101"/>
      <c r="AT441" s="35"/>
      <c r="AU441" s="35"/>
      <c r="AV441" s="35"/>
      <c r="AW441" s="35"/>
      <c r="AX441" s="35"/>
      <c r="AY441" s="101"/>
      <c r="AZ441" s="111"/>
      <c r="BA441" s="35"/>
      <c r="BB441" s="35"/>
      <c r="BC441" s="35"/>
      <c r="BD441" s="35"/>
      <c r="BE441" s="35"/>
      <c r="BF441" s="35"/>
      <c r="BG441" s="243"/>
      <c r="BH441" s="243"/>
      <c r="BI441" s="35"/>
      <c r="BJ441" s="35"/>
      <c r="BK441" s="35"/>
      <c r="BL441" s="35"/>
      <c r="BM441" s="35"/>
    </row>
    <row r="442" ht="24.75" customHeight="1">
      <c r="A442" s="35"/>
      <c r="B442" s="21">
        <v>433.0</v>
      </c>
      <c r="C442" s="35"/>
      <c r="D442" s="35"/>
      <c r="E442" s="35"/>
      <c r="F442" s="35"/>
      <c r="G442" s="35"/>
      <c r="H442" s="35"/>
      <c r="I442" s="35"/>
      <c r="J442" s="101"/>
      <c r="K442" s="83">
        <v>200.0</v>
      </c>
      <c r="L442" s="522" t="s">
        <v>6034</v>
      </c>
      <c r="M442" s="35"/>
      <c r="N442" s="35"/>
      <c r="O442" s="35"/>
      <c r="P442" s="35"/>
      <c r="Q442" s="101"/>
      <c r="R442" s="111"/>
      <c r="S442" s="243"/>
      <c r="T442" s="536"/>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101"/>
      <c r="AT442" s="35"/>
      <c r="AU442" s="35"/>
      <c r="AV442" s="35"/>
      <c r="AW442" s="35"/>
      <c r="AX442" s="35"/>
      <c r="AY442" s="101"/>
      <c r="AZ442" s="111"/>
      <c r="BA442" s="35"/>
      <c r="BB442" s="35"/>
      <c r="BC442" s="35"/>
      <c r="BD442" s="35"/>
      <c r="BE442" s="35"/>
      <c r="BF442" s="35"/>
      <c r="BG442" s="243"/>
      <c r="BH442" s="243"/>
      <c r="BI442" s="35"/>
      <c r="BJ442" s="35"/>
      <c r="BK442" s="35"/>
      <c r="BL442" s="35"/>
      <c r="BM442" s="35"/>
    </row>
    <row r="443" ht="24.75" customHeight="1">
      <c r="A443" s="35"/>
      <c r="B443" s="21">
        <v>434.0</v>
      </c>
      <c r="C443" s="35"/>
      <c r="D443" s="35"/>
      <c r="E443" s="35"/>
      <c r="F443" s="35"/>
      <c r="G443" s="35"/>
      <c r="H443" s="35"/>
      <c r="I443" s="35"/>
      <c r="J443" s="101"/>
      <c r="K443" s="83">
        <v>200.0</v>
      </c>
      <c r="L443" s="522" t="s">
        <v>6036</v>
      </c>
      <c r="M443" s="35"/>
      <c r="N443" s="35"/>
      <c r="O443" s="35"/>
      <c r="P443" s="35"/>
      <c r="Q443" s="101"/>
      <c r="R443" s="111"/>
      <c r="S443" s="243"/>
      <c r="T443" s="536"/>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101"/>
      <c r="AT443" s="35"/>
      <c r="AU443" s="35"/>
      <c r="AV443" s="35"/>
      <c r="AW443" s="35"/>
      <c r="AX443" s="35"/>
      <c r="AY443" s="101"/>
      <c r="AZ443" s="111"/>
      <c r="BA443" s="35"/>
      <c r="BB443" s="35"/>
      <c r="BC443" s="35"/>
      <c r="BD443" s="35"/>
      <c r="BE443" s="35"/>
      <c r="BF443" s="35"/>
      <c r="BG443" s="243"/>
      <c r="BH443" s="243"/>
      <c r="BI443" s="35"/>
      <c r="BJ443" s="35"/>
      <c r="BK443" s="35"/>
      <c r="BL443" s="35"/>
      <c r="BM443" s="35"/>
    </row>
    <row r="444" ht="24.75" customHeight="1">
      <c r="A444" s="35"/>
      <c r="B444" s="21">
        <v>435.0</v>
      </c>
      <c r="C444" s="35"/>
      <c r="D444" s="35"/>
      <c r="E444" s="35"/>
      <c r="F444" s="35"/>
      <c r="G444" s="35"/>
      <c r="H444" s="35"/>
      <c r="I444" s="35"/>
      <c r="J444" s="101"/>
      <c r="K444" s="83">
        <v>200.0</v>
      </c>
      <c r="L444" s="522" t="s">
        <v>6038</v>
      </c>
      <c r="M444" s="35"/>
      <c r="N444" s="35"/>
      <c r="O444" s="35"/>
      <c r="P444" s="35"/>
      <c r="Q444" s="101"/>
      <c r="R444" s="111"/>
      <c r="S444" s="243"/>
      <c r="T444" s="536"/>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101"/>
      <c r="AT444" s="35"/>
      <c r="AU444" s="35"/>
      <c r="AV444" s="35"/>
      <c r="AW444" s="35"/>
      <c r="AX444" s="35"/>
      <c r="AY444" s="101"/>
      <c r="AZ444" s="111"/>
      <c r="BA444" s="35"/>
      <c r="BB444" s="35"/>
      <c r="BC444" s="35"/>
      <c r="BD444" s="35"/>
      <c r="BE444" s="35"/>
      <c r="BF444" s="35"/>
      <c r="BG444" s="243"/>
      <c r="BH444" s="243"/>
      <c r="BI444" s="35"/>
      <c r="BJ444" s="35"/>
      <c r="BK444" s="35"/>
      <c r="BL444" s="35"/>
      <c r="BM444" s="35"/>
    </row>
    <row r="445" ht="24.75" customHeight="1">
      <c r="A445" s="35"/>
      <c r="B445" s="21">
        <v>436.0</v>
      </c>
      <c r="C445" s="35"/>
      <c r="D445" s="35"/>
      <c r="E445" s="35"/>
      <c r="F445" s="35"/>
      <c r="G445" s="35"/>
      <c r="H445" s="35"/>
      <c r="I445" s="35"/>
      <c r="J445" s="101"/>
      <c r="K445" s="83">
        <v>200.0</v>
      </c>
      <c r="L445" s="522" t="s">
        <v>6040</v>
      </c>
      <c r="M445" s="35"/>
      <c r="N445" s="35"/>
      <c r="O445" s="35"/>
      <c r="P445" s="35"/>
      <c r="Q445" s="101"/>
      <c r="R445" s="111"/>
      <c r="S445" s="243"/>
      <c r="T445" s="536"/>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101"/>
      <c r="AT445" s="35"/>
      <c r="AU445" s="35"/>
      <c r="AV445" s="35"/>
      <c r="AW445" s="35"/>
      <c r="AX445" s="35"/>
      <c r="AY445" s="101"/>
      <c r="AZ445" s="111"/>
      <c r="BA445" s="35"/>
      <c r="BB445" s="35"/>
      <c r="BC445" s="35"/>
      <c r="BD445" s="35"/>
      <c r="BE445" s="35"/>
      <c r="BF445" s="35"/>
      <c r="BG445" s="243"/>
      <c r="BH445" s="243"/>
      <c r="BI445" s="35"/>
      <c r="BJ445" s="35"/>
      <c r="BK445" s="35"/>
      <c r="BL445" s="35"/>
      <c r="BM445" s="35"/>
    </row>
    <row r="446" ht="24.75" customHeight="1">
      <c r="A446" s="35"/>
      <c r="B446" s="21">
        <v>437.0</v>
      </c>
      <c r="C446" s="35"/>
      <c r="D446" s="35"/>
      <c r="E446" s="35"/>
      <c r="F446" s="35"/>
      <c r="G446" s="35"/>
      <c r="H446" s="35"/>
      <c r="I446" s="35"/>
      <c r="J446" s="101"/>
      <c r="K446" s="83">
        <v>200.0</v>
      </c>
      <c r="L446" s="522" t="s">
        <v>6042</v>
      </c>
      <c r="M446" s="35"/>
      <c r="N446" s="35"/>
      <c r="O446" s="35"/>
      <c r="P446" s="35"/>
      <c r="Q446" s="101"/>
      <c r="R446" s="111"/>
      <c r="S446" s="243"/>
      <c r="T446" s="536"/>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101"/>
      <c r="AT446" s="35"/>
      <c r="AU446" s="35"/>
      <c r="AV446" s="35"/>
      <c r="AW446" s="35"/>
      <c r="AX446" s="35"/>
      <c r="AY446" s="101"/>
      <c r="AZ446" s="111"/>
      <c r="BA446" s="35"/>
      <c r="BB446" s="35"/>
      <c r="BC446" s="35"/>
      <c r="BD446" s="35"/>
      <c r="BE446" s="35"/>
      <c r="BF446" s="35"/>
      <c r="BG446" s="243"/>
      <c r="BH446" s="243"/>
      <c r="BI446" s="35"/>
      <c r="BJ446" s="35"/>
      <c r="BK446" s="35"/>
      <c r="BL446" s="35"/>
      <c r="BM446" s="35"/>
    </row>
    <row r="447" ht="24.75" customHeight="1">
      <c r="A447" s="35"/>
      <c r="B447" s="21">
        <v>438.0</v>
      </c>
      <c r="C447" s="35"/>
      <c r="D447" s="35"/>
      <c r="E447" s="35"/>
      <c r="F447" s="35"/>
      <c r="G447" s="35"/>
      <c r="H447" s="35"/>
      <c r="I447" s="35"/>
      <c r="J447" s="101"/>
      <c r="K447" s="83">
        <v>200.0</v>
      </c>
      <c r="L447" s="522" t="s">
        <v>6044</v>
      </c>
      <c r="M447" s="35"/>
      <c r="N447" s="35"/>
      <c r="O447" s="35"/>
      <c r="P447" s="35"/>
      <c r="Q447" s="101"/>
      <c r="R447" s="111"/>
      <c r="S447" s="243"/>
      <c r="T447" s="536"/>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101"/>
      <c r="AT447" s="35"/>
      <c r="AU447" s="35"/>
      <c r="AV447" s="35"/>
      <c r="AW447" s="35"/>
      <c r="AX447" s="35"/>
      <c r="AY447" s="101"/>
      <c r="AZ447" s="111"/>
      <c r="BA447" s="35"/>
      <c r="BB447" s="35"/>
      <c r="BC447" s="35"/>
      <c r="BD447" s="35"/>
      <c r="BE447" s="35"/>
      <c r="BF447" s="35"/>
      <c r="BG447" s="243"/>
      <c r="BH447" s="243"/>
      <c r="BI447" s="35"/>
      <c r="BJ447" s="35"/>
      <c r="BK447" s="35"/>
      <c r="BL447" s="35"/>
      <c r="BM447" s="35"/>
    </row>
    <row r="448" ht="24.75" customHeight="1">
      <c r="A448" s="35"/>
      <c r="B448" s="21">
        <v>439.0</v>
      </c>
      <c r="C448" s="35"/>
      <c r="D448" s="35"/>
      <c r="E448" s="35"/>
      <c r="F448" s="35"/>
      <c r="G448" s="35"/>
      <c r="H448" s="35"/>
      <c r="I448" s="35"/>
      <c r="J448" s="101"/>
      <c r="K448" s="83">
        <v>200.0</v>
      </c>
      <c r="L448" s="522" t="s">
        <v>6046</v>
      </c>
      <c r="M448" s="35"/>
      <c r="N448" s="35"/>
      <c r="O448" s="35"/>
      <c r="P448" s="35"/>
      <c r="Q448" s="101"/>
      <c r="R448" s="111"/>
      <c r="S448" s="243"/>
      <c r="T448" s="536"/>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101"/>
      <c r="AT448" s="35"/>
      <c r="AU448" s="35"/>
      <c r="AV448" s="35"/>
      <c r="AW448" s="35"/>
      <c r="AX448" s="35"/>
      <c r="AY448" s="101"/>
      <c r="AZ448" s="111"/>
      <c r="BA448" s="35"/>
      <c r="BB448" s="35"/>
      <c r="BC448" s="35"/>
      <c r="BD448" s="35"/>
      <c r="BE448" s="35"/>
      <c r="BF448" s="35"/>
      <c r="BG448" s="243"/>
      <c r="BH448" s="243"/>
      <c r="BI448" s="35"/>
      <c r="BJ448" s="35"/>
      <c r="BK448" s="35"/>
      <c r="BL448" s="35"/>
      <c r="BM448" s="35"/>
    </row>
    <row r="449" ht="24.75" customHeight="1">
      <c r="A449" s="35"/>
      <c r="B449" s="21">
        <v>440.0</v>
      </c>
      <c r="C449" s="35"/>
      <c r="D449" s="35"/>
      <c r="E449" s="35"/>
      <c r="F449" s="35"/>
      <c r="G449" s="35"/>
      <c r="H449" s="35"/>
      <c r="I449" s="35"/>
      <c r="J449" s="101"/>
      <c r="K449" s="83">
        <v>200.0</v>
      </c>
      <c r="L449" s="522" t="s">
        <v>6048</v>
      </c>
      <c r="M449" s="35"/>
      <c r="N449" s="35"/>
      <c r="O449" s="35"/>
      <c r="P449" s="35"/>
      <c r="Q449" s="101"/>
      <c r="R449" s="111"/>
      <c r="S449" s="243"/>
      <c r="T449" s="536"/>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101"/>
      <c r="AT449" s="35"/>
      <c r="AU449" s="35"/>
      <c r="AV449" s="35"/>
      <c r="AW449" s="35"/>
      <c r="AX449" s="35"/>
      <c r="AY449" s="101"/>
      <c r="AZ449" s="111"/>
      <c r="BA449" s="35"/>
      <c r="BB449" s="35"/>
      <c r="BC449" s="35"/>
      <c r="BD449" s="35"/>
      <c r="BE449" s="35"/>
      <c r="BF449" s="35"/>
      <c r="BG449" s="243"/>
      <c r="BH449" s="243"/>
      <c r="BI449" s="35"/>
      <c r="BJ449" s="35"/>
      <c r="BK449" s="35"/>
      <c r="BL449" s="35"/>
      <c r="BM449" s="35"/>
    </row>
    <row r="450" ht="24.75" customHeight="1">
      <c r="A450" s="35"/>
      <c r="B450" s="21">
        <v>441.0</v>
      </c>
      <c r="C450" s="35"/>
      <c r="D450" s="35"/>
      <c r="E450" s="35"/>
      <c r="F450" s="35"/>
      <c r="G450" s="35"/>
      <c r="H450" s="35"/>
      <c r="I450" s="35"/>
      <c r="J450" s="101"/>
      <c r="K450" s="83">
        <v>200.0</v>
      </c>
      <c r="L450" s="522" t="s">
        <v>6050</v>
      </c>
      <c r="M450" s="35"/>
      <c r="N450" s="35"/>
      <c r="O450" s="35"/>
      <c r="P450" s="35"/>
      <c r="Q450" s="101"/>
      <c r="R450" s="111"/>
      <c r="S450" s="243"/>
      <c r="T450" s="536"/>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101"/>
      <c r="AT450" s="35"/>
      <c r="AU450" s="35"/>
      <c r="AV450" s="35"/>
      <c r="AW450" s="35"/>
      <c r="AX450" s="35"/>
      <c r="AY450" s="101"/>
      <c r="AZ450" s="111"/>
      <c r="BA450" s="35"/>
      <c r="BB450" s="35"/>
      <c r="BC450" s="35"/>
      <c r="BD450" s="35"/>
      <c r="BE450" s="35"/>
      <c r="BF450" s="35"/>
      <c r="BG450" s="243"/>
      <c r="BH450" s="243"/>
      <c r="BI450" s="35"/>
      <c r="BJ450" s="35"/>
      <c r="BK450" s="35"/>
      <c r="BL450" s="35"/>
      <c r="BM450" s="35"/>
    </row>
    <row r="451" ht="24.75" customHeight="1">
      <c r="A451" s="35"/>
      <c r="B451" s="21">
        <v>442.0</v>
      </c>
      <c r="C451" s="35"/>
      <c r="D451" s="35"/>
      <c r="E451" s="35"/>
      <c r="F451" s="35"/>
      <c r="G451" s="35"/>
      <c r="H451" s="35"/>
      <c r="I451" s="35"/>
      <c r="J451" s="101"/>
      <c r="K451" s="83">
        <v>200.0</v>
      </c>
      <c r="L451" s="522" t="s">
        <v>6052</v>
      </c>
      <c r="M451" s="35"/>
      <c r="N451" s="35"/>
      <c r="O451" s="35"/>
      <c r="P451" s="35"/>
      <c r="Q451" s="101"/>
      <c r="R451" s="111"/>
      <c r="S451" s="243"/>
      <c r="T451" s="536"/>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101"/>
      <c r="AT451" s="35"/>
      <c r="AU451" s="35"/>
      <c r="AV451" s="35"/>
      <c r="AW451" s="35"/>
      <c r="AX451" s="35"/>
      <c r="AY451" s="101"/>
      <c r="AZ451" s="111"/>
      <c r="BA451" s="35"/>
      <c r="BB451" s="35"/>
      <c r="BC451" s="35"/>
      <c r="BD451" s="35"/>
      <c r="BE451" s="35"/>
      <c r="BF451" s="35"/>
      <c r="BG451" s="243"/>
      <c r="BH451" s="243"/>
      <c r="BI451" s="35"/>
      <c r="BJ451" s="35"/>
      <c r="BK451" s="35"/>
      <c r="BL451" s="35"/>
      <c r="BM451" s="35"/>
    </row>
    <row r="452" ht="24.75" customHeight="1">
      <c r="A452" s="35"/>
      <c r="B452" s="21">
        <v>443.0</v>
      </c>
      <c r="C452" s="35"/>
      <c r="D452" s="35"/>
      <c r="E452" s="35"/>
      <c r="F452" s="35"/>
      <c r="G452" s="35"/>
      <c r="H452" s="35"/>
      <c r="I452" s="35"/>
      <c r="J452" s="101"/>
      <c r="K452" s="83">
        <v>200.0</v>
      </c>
      <c r="L452" s="522" t="s">
        <v>6054</v>
      </c>
      <c r="M452" s="35"/>
      <c r="N452" s="35"/>
      <c r="O452" s="35"/>
      <c r="P452" s="35"/>
      <c r="Q452" s="101"/>
      <c r="R452" s="111"/>
      <c r="S452" s="243"/>
      <c r="T452" s="536"/>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101"/>
      <c r="AT452" s="35"/>
      <c r="AU452" s="35"/>
      <c r="AV452" s="35"/>
      <c r="AW452" s="35"/>
      <c r="AX452" s="35"/>
      <c r="AY452" s="101"/>
      <c r="AZ452" s="111"/>
      <c r="BA452" s="35"/>
      <c r="BB452" s="35"/>
      <c r="BC452" s="35"/>
      <c r="BD452" s="35"/>
      <c r="BE452" s="35"/>
      <c r="BF452" s="35"/>
      <c r="BG452" s="243"/>
      <c r="BH452" s="243"/>
      <c r="BI452" s="35"/>
      <c r="BJ452" s="35"/>
      <c r="BK452" s="35"/>
      <c r="BL452" s="35"/>
      <c r="BM452" s="35"/>
    </row>
    <row r="453" ht="24.75" customHeight="1">
      <c r="A453" s="35"/>
      <c r="B453" s="21">
        <v>444.0</v>
      </c>
      <c r="C453" s="35"/>
      <c r="D453" s="35"/>
      <c r="E453" s="35"/>
      <c r="F453" s="35"/>
      <c r="G453" s="35"/>
      <c r="H453" s="35"/>
      <c r="I453" s="35"/>
      <c r="J453" s="101"/>
      <c r="K453" s="83">
        <v>200.0</v>
      </c>
      <c r="L453" s="522" t="s">
        <v>6056</v>
      </c>
      <c r="M453" s="35"/>
      <c r="N453" s="35"/>
      <c r="O453" s="35"/>
      <c r="P453" s="35"/>
      <c r="Q453" s="101"/>
      <c r="R453" s="111"/>
      <c r="S453" s="243"/>
      <c r="T453" s="536"/>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101"/>
      <c r="AT453" s="35"/>
      <c r="AU453" s="35"/>
      <c r="AV453" s="35"/>
      <c r="AW453" s="35"/>
      <c r="AX453" s="35"/>
      <c r="AY453" s="101"/>
      <c r="AZ453" s="111"/>
      <c r="BA453" s="35"/>
      <c r="BB453" s="35"/>
      <c r="BC453" s="35"/>
      <c r="BD453" s="35"/>
      <c r="BE453" s="35"/>
      <c r="BF453" s="35"/>
      <c r="BG453" s="243"/>
      <c r="BH453" s="243"/>
      <c r="BI453" s="35"/>
      <c r="BJ453" s="35"/>
      <c r="BK453" s="35"/>
      <c r="BL453" s="35"/>
      <c r="BM453" s="35"/>
    </row>
    <row r="454" ht="24.75" customHeight="1">
      <c r="A454" s="35"/>
      <c r="B454" s="21">
        <v>445.0</v>
      </c>
      <c r="C454" s="35"/>
      <c r="D454" s="35"/>
      <c r="E454" s="35"/>
      <c r="F454" s="35"/>
      <c r="G454" s="35"/>
      <c r="H454" s="35"/>
      <c r="I454" s="35"/>
      <c r="J454" s="101"/>
      <c r="K454" s="83">
        <v>200.0</v>
      </c>
      <c r="L454" s="522" t="s">
        <v>6058</v>
      </c>
      <c r="M454" s="35"/>
      <c r="N454" s="35"/>
      <c r="O454" s="35"/>
      <c r="P454" s="35"/>
      <c r="Q454" s="101"/>
      <c r="R454" s="111"/>
      <c r="S454" s="243"/>
      <c r="T454" s="536"/>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101"/>
      <c r="AT454" s="35"/>
      <c r="AU454" s="35"/>
      <c r="AV454" s="35"/>
      <c r="AW454" s="35"/>
      <c r="AX454" s="35"/>
      <c r="AY454" s="101"/>
      <c r="AZ454" s="111"/>
      <c r="BA454" s="35"/>
      <c r="BB454" s="35"/>
      <c r="BC454" s="35"/>
      <c r="BD454" s="35"/>
      <c r="BE454" s="35"/>
      <c r="BF454" s="35"/>
      <c r="BG454" s="243"/>
      <c r="BH454" s="243"/>
      <c r="BI454" s="35"/>
      <c r="BJ454" s="35"/>
      <c r="BK454" s="35"/>
      <c r="BL454" s="35"/>
      <c r="BM454" s="35"/>
    </row>
    <row r="455" ht="24.75" customHeight="1">
      <c r="A455" s="35"/>
      <c r="B455" s="21">
        <v>446.0</v>
      </c>
      <c r="C455" s="35"/>
      <c r="D455" s="35"/>
      <c r="E455" s="35"/>
      <c r="F455" s="35"/>
      <c r="G455" s="35"/>
      <c r="H455" s="35"/>
      <c r="I455" s="35"/>
      <c r="J455" s="101"/>
      <c r="K455" s="83">
        <v>200.0</v>
      </c>
      <c r="L455" s="522" t="s">
        <v>6060</v>
      </c>
      <c r="M455" s="35"/>
      <c r="N455" s="35"/>
      <c r="O455" s="35"/>
      <c r="P455" s="35"/>
      <c r="Q455" s="101"/>
      <c r="R455" s="111"/>
      <c r="S455" s="243"/>
      <c r="T455" s="536"/>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101"/>
      <c r="AT455" s="35"/>
      <c r="AU455" s="35"/>
      <c r="AV455" s="35"/>
      <c r="AW455" s="35"/>
      <c r="AX455" s="35"/>
      <c r="AY455" s="101"/>
      <c r="AZ455" s="111"/>
      <c r="BA455" s="35"/>
      <c r="BB455" s="35"/>
      <c r="BC455" s="35"/>
      <c r="BD455" s="35"/>
      <c r="BE455" s="35"/>
      <c r="BF455" s="35"/>
      <c r="BG455" s="243"/>
      <c r="BH455" s="243"/>
      <c r="BI455" s="35"/>
      <c r="BJ455" s="35"/>
      <c r="BK455" s="35"/>
      <c r="BL455" s="35"/>
      <c r="BM455" s="35"/>
    </row>
    <row r="456" ht="24.75" customHeight="1">
      <c r="A456" s="35"/>
      <c r="B456" s="21">
        <v>447.0</v>
      </c>
      <c r="C456" s="35"/>
      <c r="D456" s="35"/>
      <c r="E456" s="35"/>
      <c r="F456" s="35"/>
      <c r="G456" s="35"/>
      <c r="H456" s="35"/>
      <c r="I456" s="35"/>
      <c r="J456" s="101"/>
      <c r="K456" s="83">
        <v>200.0</v>
      </c>
      <c r="L456" s="522" t="s">
        <v>6062</v>
      </c>
      <c r="M456" s="35"/>
      <c r="N456" s="35"/>
      <c r="O456" s="35"/>
      <c r="P456" s="35"/>
      <c r="Q456" s="101"/>
      <c r="R456" s="111"/>
      <c r="S456" s="243"/>
      <c r="T456" s="536"/>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101"/>
      <c r="AT456" s="35"/>
      <c r="AU456" s="35"/>
      <c r="AV456" s="35"/>
      <c r="AW456" s="35"/>
      <c r="AX456" s="35"/>
      <c r="AY456" s="101"/>
      <c r="AZ456" s="111"/>
      <c r="BA456" s="35"/>
      <c r="BB456" s="35"/>
      <c r="BC456" s="35"/>
      <c r="BD456" s="35"/>
      <c r="BE456" s="35"/>
      <c r="BF456" s="35"/>
      <c r="BG456" s="243"/>
      <c r="BH456" s="243"/>
      <c r="BI456" s="35"/>
      <c r="BJ456" s="35"/>
      <c r="BK456" s="35"/>
      <c r="BL456" s="35"/>
      <c r="BM456" s="35"/>
    </row>
    <row r="457" ht="24.75" customHeight="1">
      <c r="A457" s="35"/>
      <c r="B457" s="21">
        <v>448.0</v>
      </c>
      <c r="C457" s="35"/>
      <c r="D457" s="35"/>
      <c r="E457" s="35"/>
      <c r="F457" s="35"/>
      <c r="G457" s="35"/>
      <c r="H457" s="35"/>
      <c r="I457" s="35"/>
      <c r="J457" s="101"/>
      <c r="K457" s="83">
        <v>200.0</v>
      </c>
      <c r="L457" s="522" t="s">
        <v>6064</v>
      </c>
      <c r="M457" s="35"/>
      <c r="N457" s="35"/>
      <c r="O457" s="35"/>
      <c r="P457" s="35"/>
      <c r="Q457" s="101"/>
      <c r="R457" s="111"/>
      <c r="S457" s="243"/>
      <c r="T457" s="536"/>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101"/>
      <c r="AT457" s="35"/>
      <c r="AU457" s="35"/>
      <c r="AV457" s="35"/>
      <c r="AW457" s="35"/>
      <c r="AX457" s="35"/>
      <c r="AY457" s="101"/>
      <c r="AZ457" s="111"/>
      <c r="BA457" s="35"/>
      <c r="BB457" s="35"/>
      <c r="BC457" s="35"/>
      <c r="BD457" s="35"/>
      <c r="BE457" s="35"/>
      <c r="BF457" s="35"/>
      <c r="BG457" s="243"/>
      <c r="BH457" s="243"/>
      <c r="BI457" s="35"/>
      <c r="BJ457" s="35"/>
      <c r="BK457" s="35"/>
      <c r="BL457" s="35"/>
      <c r="BM457" s="35"/>
    </row>
    <row r="458" ht="24.75" customHeight="1">
      <c r="A458" s="35"/>
      <c r="B458" s="21">
        <v>449.0</v>
      </c>
      <c r="C458" s="35"/>
      <c r="D458" s="35"/>
      <c r="E458" s="35"/>
      <c r="F458" s="35"/>
      <c r="G458" s="35"/>
      <c r="H458" s="35"/>
      <c r="I458" s="35"/>
      <c r="J458" s="101"/>
      <c r="K458" s="83">
        <v>200.0</v>
      </c>
      <c r="L458" s="522" t="s">
        <v>6066</v>
      </c>
      <c r="M458" s="35"/>
      <c r="N458" s="35"/>
      <c r="O458" s="35"/>
      <c r="P458" s="35"/>
      <c r="Q458" s="101"/>
      <c r="R458" s="111"/>
      <c r="S458" s="243"/>
      <c r="T458" s="536"/>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101"/>
      <c r="AT458" s="35"/>
      <c r="AU458" s="35"/>
      <c r="AV458" s="35"/>
      <c r="AW458" s="35"/>
      <c r="AX458" s="35"/>
      <c r="AY458" s="101"/>
      <c r="AZ458" s="111"/>
      <c r="BA458" s="35"/>
      <c r="BB458" s="35"/>
      <c r="BC458" s="35"/>
      <c r="BD458" s="35"/>
      <c r="BE458" s="35"/>
      <c r="BF458" s="35"/>
      <c r="BG458" s="243"/>
      <c r="BH458" s="243"/>
      <c r="BI458" s="35"/>
      <c r="BJ458" s="35"/>
      <c r="BK458" s="35"/>
      <c r="BL458" s="35"/>
      <c r="BM458" s="35"/>
    </row>
    <row r="459" ht="24.75" customHeight="1">
      <c r="A459" s="35"/>
      <c r="B459" s="21">
        <v>450.0</v>
      </c>
      <c r="C459" s="35"/>
      <c r="D459" s="35"/>
      <c r="E459" s="35"/>
      <c r="F459" s="35"/>
      <c r="G459" s="35"/>
      <c r="H459" s="35"/>
      <c r="I459" s="35"/>
      <c r="J459" s="101"/>
      <c r="K459" s="83">
        <v>200.0</v>
      </c>
      <c r="L459" s="522" t="s">
        <v>6068</v>
      </c>
      <c r="M459" s="35"/>
      <c r="N459" s="35"/>
      <c r="O459" s="35"/>
      <c r="P459" s="35"/>
      <c r="Q459" s="101"/>
      <c r="R459" s="111"/>
      <c r="S459" s="243"/>
      <c r="T459" s="536"/>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101"/>
      <c r="AT459" s="35"/>
      <c r="AU459" s="35"/>
      <c r="AV459" s="35"/>
      <c r="AW459" s="35"/>
      <c r="AX459" s="35"/>
      <c r="AY459" s="101"/>
      <c r="AZ459" s="111"/>
      <c r="BA459" s="35"/>
      <c r="BB459" s="35"/>
      <c r="BC459" s="35"/>
      <c r="BD459" s="35"/>
      <c r="BE459" s="35"/>
      <c r="BF459" s="35"/>
      <c r="BG459" s="243"/>
      <c r="BH459" s="243"/>
      <c r="BI459" s="35"/>
      <c r="BJ459" s="35"/>
      <c r="BK459" s="35"/>
      <c r="BL459" s="35"/>
      <c r="BM459" s="35"/>
    </row>
    <row r="460" ht="24.75" customHeight="1">
      <c r="A460" s="35"/>
      <c r="B460" s="21">
        <v>451.0</v>
      </c>
      <c r="C460" s="35"/>
      <c r="D460" s="35"/>
      <c r="E460" s="35"/>
      <c r="F460" s="35"/>
      <c r="G460" s="35"/>
      <c r="H460" s="35"/>
      <c r="I460" s="35"/>
      <c r="J460" s="101"/>
      <c r="K460" s="83">
        <v>200.0</v>
      </c>
      <c r="L460" s="522" t="s">
        <v>6070</v>
      </c>
      <c r="M460" s="35"/>
      <c r="N460" s="35"/>
      <c r="O460" s="35"/>
      <c r="P460" s="35"/>
      <c r="Q460" s="101"/>
      <c r="R460" s="111"/>
      <c r="S460" s="243"/>
      <c r="T460" s="536"/>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101"/>
      <c r="AT460" s="35"/>
      <c r="AU460" s="35"/>
      <c r="AV460" s="35"/>
      <c r="AW460" s="35"/>
      <c r="AX460" s="35"/>
      <c r="AY460" s="101"/>
      <c r="AZ460" s="111"/>
      <c r="BA460" s="35"/>
      <c r="BB460" s="35"/>
      <c r="BC460" s="35"/>
      <c r="BD460" s="35"/>
      <c r="BE460" s="35"/>
      <c r="BF460" s="35"/>
      <c r="BG460" s="243"/>
      <c r="BH460" s="243"/>
      <c r="BI460" s="35"/>
      <c r="BJ460" s="35"/>
      <c r="BK460" s="35"/>
      <c r="BL460" s="35"/>
      <c r="BM460" s="35"/>
    </row>
    <row r="461" ht="24.75" customHeight="1">
      <c r="A461" s="35"/>
      <c r="B461" s="21">
        <v>452.0</v>
      </c>
      <c r="C461" s="35"/>
      <c r="D461" s="35"/>
      <c r="E461" s="35"/>
      <c r="F461" s="35"/>
      <c r="G461" s="35"/>
      <c r="H461" s="35"/>
      <c r="I461" s="35"/>
      <c r="J461" s="101"/>
      <c r="K461" s="83">
        <v>200.0</v>
      </c>
      <c r="L461" s="522" t="s">
        <v>6072</v>
      </c>
      <c r="M461" s="35"/>
      <c r="N461" s="35"/>
      <c r="O461" s="35"/>
      <c r="P461" s="35"/>
      <c r="Q461" s="101"/>
      <c r="R461" s="111"/>
      <c r="S461" s="243"/>
      <c r="T461" s="536"/>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101"/>
      <c r="AT461" s="35"/>
      <c r="AU461" s="35"/>
      <c r="AV461" s="35"/>
      <c r="AW461" s="35"/>
      <c r="AX461" s="35"/>
      <c r="AY461" s="101"/>
      <c r="AZ461" s="111"/>
      <c r="BA461" s="35"/>
      <c r="BB461" s="35"/>
      <c r="BC461" s="35"/>
      <c r="BD461" s="35"/>
      <c r="BE461" s="35"/>
      <c r="BF461" s="35"/>
      <c r="BG461" s="243"/>
      <c r="BH461" s="243"/>
      <c r="BI461" s="35"/>
      <c r="BJ461" s="35"/>
      <c r="BK461" s="35"/>
      <c r="BL461" s="35"/>
      <c r="BM461" s="35"/>
    </row>
    <row r="462" ht="24.75" customHeight="1">
      <c r="A462" s="35"/>
      <c r="B462" s="21">
        <v>453.0</v>
      </c>
      <c r="C462" s="35"/>
      <c r="D462" s="35"/>
      <c r="E462" s="35"/>
      <c r="F462" s="35"/>
      <c r="G462" s="35"/>
      <c r="H462" s="35"/>
      <c r="I462" s="35"/>
      <c r="J462" s="101"/>
      <c r="K462" s="83">
        <v>200.0</v>
      </c>
      <c r="L462" s="522" t="s">
        <v>6074</v>
      </c>
      <c r="M462" s="35"/>
      <c r="N462" s="35"/>
      <c r="O462" s="35"/>
      <c r="P462" s="35"/>
      <c r="Q462" s="101"/>
      <c r="R462" s="111"/>
      <c r="S462" s="243"/>
      <c r="T462" s="536"/>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101"/>
      <c r="AT462" s="35"/>
      <c r="AU462" s="35"/>
      <c r="AV462" s="35"/>
      <c r="AW462" s="35"/>
      <c r="AX462" s="35"/>
      <c r="AY462" s="101"/>
      <c r="AZ462" s="111"/>
      <c r="BA462" s="35"/>
      <c r="BB462" s="35"/>
      <c r="BC462" s="35"/>
      <c r="BD462" s="35"/>
      <c r="BE462" s="35"/>
      <c r="BF462" s="35"/>
      <c r="BG462" s="243"/>
      <c r="BH462" s="243"/>
      <c r="BI462" s="35"/>
      <c r="BJ462" s="35"/>
      <c r="BK462" s="35"/>
      <c r="BL462" s="35"/>
      <c r="BM462" s="35"/>
    </row>
    <row r="463" ht="24.75" customHeight="1">
      <c r="A463" s="35"/>
      <c r="B463" s="21">
        <v>454.0</v>
      </c>
      <c r="C463" s="35"/>
      <c r="D463" s="35"/>
      <c r="E463" s="35"/>
      <c r="F463" s="35"/>
      <c r="G463" s="35"/>
      <c r="H463" s="35"/>
      <c r="I463" s="35"/>
      <c r="J463" s="101"/>
      <c r="K463" s="83">
        <v>200.0</v>
      </c>
      <c r="L463" s="522" t="s">
        <v>6076</v>
      </c>
      <c r="M463" s="35"/>
      <c r="N463" s="35"/>
      <c r="O463" s="35"/>
      <c r="P463" s="35"/>
      <c r="Q463" s="101"/>
      <c r="R463" s="111"/>
      <c r="S463" s="243"/>
      <c r="T463" s="536"/>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101"/>
      <c r="AT463" s="35"/>
      <c r="AU463" s="35"/>
      <c r="AV463" s="35"/>
      <c r="AW463" s="35"/>
      <c r="AX463" s="35"/>
      <c r="AY463" s="101"/>
      <c r="AZ463" s="111"/>
      <c r="BA463" s="35"/>
      <c r="BB463" s="35"/>
      <c r="BC463" s="35"/>
      <c r="BD463" s="35"/>
      <c r="BE463" s="35"/>
      <c r="BF463" s="35"/>
      <c r="BG463" s="243"/>
      <c r="BH463" s="243"/>
      <c r="BI463" s="35"/>
      <c r="BJ463" s="35"/>
      <c r="BK463" s="35"/>
      <c r="BL463" s="35"/>
      <c r="BM463" s="35"/>
    </row>
    <row r="464" ht="24.75" customHeight="1">
      <c r="A464" s="35"/>
      <c r="B464" s="21">
        <v>455.0</v>
      </c>
      <c r="C464" s="35"/>
      <c r="D464" s="35"/>
      <c r="E464" s="35"/>
      <c r="F464" s="35"/>
      <c r="G464" s="35"/>
      <c r="H464" s="35"/>
      <c r="I464" s="35"/>
      <c r="J464" s="101"/>
      <c r="K464" s="83">
        <v>400.0</v>
      </c>
      <c r="L464" s="522" t="s">
        <v>6078</v>
      </c>
      <c r="M464" s="35"/>
      <c r="N464" s="35"/>
      <c r="O464" s="35"/>
      <c r="P464" s="35"/>
      <c r="Q464" s="101"/>
      <c r="R464" s="111"/>
      <c r="S464" s="243"/>
      <c r="T464" s="536"/>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101"/>
      <c r="AT464" s="35"/>
      <c r="AU464" s="35"/>
      <c r="AV464" s="35"/>
      <c r="AW464" s="35"/>
      <c r="AX464" s="35"/>
      <c r="AY464" s="101"/>
      <c r="AZ464" s="111"/>
      <c r="BA464" s="35"/>
      <c r="BB464" s="35"/>
      <c r="BC464" s="35"/>
      <c r="BD464" s="35"/>
      <c r="BE464" s="35"/>
      <c r="BF464" s="35"/>
      <c r="BG464" s="243"/>
      <c r="BH464" s="243"/>
      <c r="BI464" s="35"/>
      <c r="BJ464" s="35"/>
      <c r="BK464" s="35"/>
      <c r="BL464" s="35"/>
      <c r="BM464" s="35"/>
    </row>
    <row r="465" ht="24.75" customHeight="1">
      <c r="A465" s="35"/>
      <c r="B465" s="21">
        <v>456.0</v>
      </c>
      <c r="C465" s="35"/>
      <c r="D465" s="35"/>
      <c r="E465" s="35"/>
      <c r="F465" s="35"/>
      <c r="G465" s="35"/>
      <c r="H465" s="35"/>
      <c r="I465" s="35"/>
      <c r="J465" s="101"/>
      <c r="K465" s="83">
        <v>600.0</v>
      </c>
      <c r="L465" s="522" t="s">
        <v>6080</v>
      </c>
      <c r="M465" s="35"/>
      <c r="N465" s="35"/>
      <c r="O465" s="35"/>
      <c r="P465" s="35"/>
      <c r="Q465" s="101"/>
      <c r="R465" s="111"/>
      <c r="S465" s="243"/>
      <c r="T465" s="536"/>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101"/>
      <c r="AT465" s="35"/>
      <c r="AU465" s="35"/>
      <c r="AV465" s="35"/>
      <c r="AW465" s="35"/>
      <c r="AX465" s="35"/>
      <c r="AY465" s="101"/>
      <c r="AZ465" s="111"/>
      <c r="BA465" s="35"/>
      <c r="BB465" s="35"/>
      <c r="BC465" s="35"/>
      <c r="BD465" s="35"/>
      <c r="BE465" s="35"/>
      <c r="BF465" s="35"/>
      <c r="BG465" s="243"/>
      <c r="BH465" s="243"/>
      <c r="BI465" s="35"/>
      <c r="BJ465" s="35"/>
      <c r="BK465" s="35"/>
      <c r="BL465" s="35"/>
      <c r="BM465" s="35"/>
    </row>
    <row r="466" ht="24.75" customHeight="1">
      <c r="A466" s="35"/>
      <c r="B466" s="21">
        <v>457.0</v>
      </c>
      <c r="C466" s="35"/>
      <c r="D466" s="35"/>
      <c r="E466" s="35"/>
      <c r="F466" s="35"/>
      <c r="G466" s="35"/>
      <c r="H466" s="35"/>
      <c r="I466" s="35"/>
      <c r="J466" s="101"/>
      <c r="K466" s="83">
        <v>600.0</v>
      </c>
      <c r="L466" s="522" t="s">
        <v>6082</v>
      </c>
      <c r="M466" s="35"/>
      <c r="N466" s="35"/>
      <c r="O466" s="35"/>
      <c r="P466" s="35"/>
      <c r="Q466" s="101"/>
      <c r="R466" s="111"/>
      <c r="S466" s="243"/>
      <c r="T466" s="536"/>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101"/>
      <c r="AT466" s="35"/>
      <c r="AU466" s="35"/>
      <c r="AV466" s="35"/>
      <c r="AW466" s="35"/>
      <c r="AX466" s="35"/>
      <c r="AY466" s="101"/>
      <c r="AZ466" s="111"/>
      <c r="BA466" s="35"/>
      <c r="BB466" s="35"/>
      <c r="BC466" s="35"/>
      <c r="BD466" s="35"/>
      <c r="BE466" s="35"/>
      <c r="BF466" s="35"/>
      <c r="BG466" s="243"/>
      <c r="BH466" s="243"/>
      <c r="BI466" s="35"/>
      <c r="BJ466" s="35"/>
      <c r="BK466" s="35"/>
      <c r="BL466" s="35"/>
      <c r="BM466" s="35"/>
    </row>
    <row r="467" ht="24.75" customHeight="1">
      <c r="A467" s="35"/>
      <c r="B467" s="21">
        <v>458.0</v>
      </c>
      <c r="C467" s="35"/>
      <c r="D467" s="35"/>
      <c r="E467" s="35"/>
      <c r="F467" s="35"/>
      <c r="G467" s="35"/>
      <c r="H467" s="35"/>
      <c r="I467" s="35"/>
      <c r="J467" s="101"/>
      <c r="K467" s="83">
        <v>700.0</v>
      </c>
      <c r="L467" s="522" t="s">
        <v>6084</v>
      </c>
      <c r="M467" s="35"/>
      <c r="N467" s="35"/>
      <c r="O467" s="35"/>
      <c r="P467" s="35"/>
      <c r="Q467" s="101"/>
      <c r="R467" s="111"/>
      <c r="S467" s="243"/>
      <c r="T467" s="536"/>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101"/>
      <c r="AT467" s="35"/>
      <c r="AU467" s="35"/>
      <c r="AV467" s="35"/>
      <c r="AW467" s="35"/>
      <c r="AX467" s="35"/>
      <c r="AY467" s="101"/>
      <c r="AZ467" s="111"/>
      <c r="BA467" s="35"/>
      <c r="BB467" s="35"/>
      <c r="BC467" s="35"/>
      <c r="BD467" s="35"/>
      <c r="BE467" s="35"/>
      <c r="BF467" s="35"/>
      <c r="BG467" s="243"/>
      <c r="BH467" s="243"/>
      <c r="BI467" s="35"/>
      <c r="BJ467" s="35"/>
      <c r="BK467" s="35"/>
      <c r="BL467" s="35"/>
      <c r="BM467" s="35"/>
    </row>
    <row r="468" ht="24.75" customHeight="1">
      <c r="A468" s="35"/>
      <c r="B468" s="21">
        <v>459.0</v>
      </c>
      <c r="C468" s="35"/>
      <c r="D468" s="35"/>
      <c r="E468" s="35"/>
      <c r="F468" s="35"/>
      <c r="G468" s="35"/>
      <c r="H468" s="35"/>
      <c r="I468" s="35"/>
      <c r="J468" s="101"/>
      <c r="K468" s="83">
        <v>400.0</v>
      </c>
      <c r="L468" s="522" t="s">
        <v>6086</v>
      </c>
      <c r="M468" s="35"/>
      <c r="N468" s="35"/>
      <c r="O468" s="35"/>
      <c r="P468" s="35"/>
      <c r="Q468" s="101"/>
      <c r="R468" s="111"/>
      <c r="S468" s="243"/>
      <c r="T468" s="536"/>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101"/>
      <c r="AT468" s="35"/>
      <c r="AU468" s="35"/>
      <c r="AV468" s="35"/>
      <c r="AW468" s="35"/>
      <c r="AX468" s="35"/>
      <c r="AY468" s="101"/>
      <c r="AZ468" s="111"/>
      <c r="BA468" s="35"/>
      <c r="BB468" s="35"/>
      <c r="BC468" s="35"/>
      <c r="BD468" s="35"/>
      <c r="BE468" s="35"/>
      <c r="BF468" s="35"/>
      <c r="BG468" s="243"/>
      <c r="BH468" s="243"/>
      <c r="BI468" s="35"/>
      <c r="BJ468" s="35"/>
      <c r="BK468" s="35"/>
      <c r="BL468" s="35"/>
      <c r="BM468" s="35"/>
    </row>
    <row r="469" ht="24.75" customHeight="1">
      <c r="A469" s="35"/>
      <c r="B469" s="21">
        <v>460.0</v>
      </c>
      <c r="C469" s="35"/>
      <c r="D469" s="35"/>
      <c r="E469" s="35"/>
      <c r="F469" s="35"/>
      <c r="G469" s="35"/>
      <c r="H469" s="35"/>
      <c r="I469" s="35"/>
      <c r="J469" s="101"/>
      <c r="K469" s="83">
        <v>600.0</v>
      </c>
      <c r="L469" s="522" t="s">
        <v>6088</v>
      </c>
      <c r="M469" s="35"/>
      <c r="N469" s="35"/>
      <c r="O469" s="35"/>
      <c r="P469" s="35"/>
      <c r="Q469" s="101"/>
      <c r="R469" s="111"/>
      <c r="S469" s="243"/>
      <c r="T469" s="536"/>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101"/>
      <c r="AT469" s="35"/>
      <c r="AU469" s="35"/>
      <c r="AV469" s="35"/>
      <c r="AW469" s="35"/>
      <c r="AX469" s="35"/>
      <c r="AY469" s="101"/>
      <c r="AZ469" s="111"/>
      <c r="BA469" s="35"/>
      <c r="BB469" s="35"/>
      <c r="BC469" s="35"/>
      <c r="BD469" s="35"/>
      <c r="BE469" s="35"/>
      <c r="BF469" s="35"/>
      <c r="BG469" s="243"/>
      <c r="BH469" s="243"/>
      <c r="BI469" s="35"/>
      <c r="BJ469" s="35"/>
      <c r="BK469" s="35"/>
      <c r="BL469" s="35"/>
      <c r="BM469" s="35"/>
    </row>
    <row r="470" ht="24.75" customHeight="1">
      <c r="A470" s="35"/>
      <c r="B470" s="21">
        <v>461.0</v>
      </c>
      <c r="C470" s="35"/>
      <c r="D470" s="35"/>
      <c r="E470" s="35"/>
      <c r="F470" s="35"/>
      <c r="G470" s="35"/>
      <c r="H470" s="35"/>
      <c r="I470" s="35"/>
      <c r="J470" s="101"/>
      <c r="K470" s="83">
        <v>500.0</v>
      </c>
      <c r="L470" s="522" t="s">
        <v>6090</v>
      </c>
      <c r="M470" s="35"/>
      <c r="N470" s="35"/>
      <c r="O470" s="35"/>
      <c r="P470" s="35"/>
      <c r="Q470" s="101"/>
      <c r="R470" s="111"/>
      <c r="S470" s="243"/>
      <c r="T470" s="536"/>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101"/>
      <c r="AT470" s="35"/>
      <c r="AU470" s="35"/>
      <c r="AV470" s="35"/>
      <c r="AW470" s="35"/>
      <c r="AX470" s="35"/>
      <c r="AY470" s="101"/>
      <c r="AZ470" s="111"/>
      <c r="BA470" s="35"/>
      <c r="BB470" s="35"/>
      <c r="BC470" s="35"/>
      <c r="BD470" s="35"/>
      <c r="BE470" s="35"/>
      <c r="BF470" s="35"/>
      <c r="BG470" s="243"/>
      <c r="BH470" s="243"/>
      <c r="BI470" s="35"/>
      <c r="BJ470" s="35"/>
      <c r="BK470" s="35"/>
      <c r="BL470" s="35"/>
      <c r="BM470" s="35"/>
    </row>
    <row r="471" ht="24.75" customHeight="1">
      <c r="A471" s="35"/>
      <c r="B471" s="21">
        <v>462.0</v>
      </c>
      <c r="C471" s="35"/>
      <c r="D471" s="35"/>
      <c r="E471" s="35"/>
      <c r="F471" s="35"/>
      <c r="G471" s="35"/>
      <c r="H471" s="35"/>
      <c r="I471" s="35"/>
      <c r="J471" s="101"/>
      <c r="K471" s="83">
        <v>500.0</v>
      </c>
      <c r="L471" s="522" t="s">
        <v>6092</v>
      </c>
      <c r="M471" s="35"/>
      <c r="N471" s="35"/>
      <c r="O471" s="35"/>
      <c r="P471" s="35"/>
      <c r="Q471" s="101"/>
      <c r="R471" s="111"/>
      <c r="S471" s="243"/>
      <c r="T471" s="536"/>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101"/>
      <c r="AT471" s="35"/>
      <c r="AU471" s="35"/>
      <c r="AV471" s="35"/>
      <c r="AW471" s="35"/>
      <c r="AX471" s="35"/>
      <c r="AY471" s="101"/>
      <c r="AZ471" s="111"/>
      <c r="BA471" s="35"/>
      <c r="BB471" s="35"/>
      <c r="BC471" s="35"/>
      <c r="BD471" s="35"/>
      <c r="BE471" s="35"/>
      <c r="BF471" s="35"/>
      <c r="BG471" s="243"/>
      <c r="BH471" s="243"/>
      <c r="BI471" s="35"/>
      <c r="BJ471" s="35"/>
      <c r="BK471" s="35"/>
      <c r="BL471" s="35"/>
      <c r="BM471" s="35"/>
    </row>
    <row r="472" ht="24.75" customHeight="1">
      <c r="A472" s="35"/>
      <c r="B472" s="21">
        <v>463.0</v>
      </c>
      <c r="C472" s="35"/>
      <c r="D472" s="35"/>
      <c r="E472" s="35"/>
      <c r="F472" s="35"/>
      <c r="G472" s="35"/>
      <c r="H472" s="35"/>
      <c r="I472" s="35"/>
      <c r="J472" s="101"/>
      <c r="K472" s="83">
        <v>500.0</v>
      </c>
      <c r="L472" s="522" t="s">
        <v>6094</v>
      </c>
      <c r="M472" s="35"/>
      <c r="N472" s="35"/>
      <c r="O472" s="35"/>
      <c r="P472" s="35"/>
      <c r="Q472" s="101"/>
      <c r="R472" s="111"/>
      <c r="S472" s="243"/>
      <c r="T472" s="536"/>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101"/>
      <c r="AT472" s="35"/>
      <c r="AU472" s="35"/>
      <c r="AV472" s="35"/>
      <c r="AW472" s="35"/>
      <c r="AX472" s="35"/>
      <c r="AY472" s="101"/>
      <c r="AZ472" s="111"/>
      <c r="BA472" s="35"/>
      <c r="BB472" s="35"/>
      <c r="BC472" s="35"/>
      <c r="BD472" s="35"/>
      <c r="BE472" s="35"/>
      <c r="BF472" s="35"/>
      <c r="BG472" s="243"/>
      <c r="BH472" s="243"/>
      <c r="BI472" s="35"/>
      <c r="BJ472" s="35"/>
      <c r="BK472" s="35"/>
      <c r="BL472" s="35"/>
      <c r="BM472" s="35"/>
    </row>
    <row r="473" ht="24.75" customHeight="1">
      <c r="A473" s="35"/>
      <c r="B473" s="21">
        <v>464.0</v>
      </c>
      <c r="C473" s="35"/>
      <c r="D473" s="35"/>
      <c r="E473" s="35"/>
      <c r="F473" s="35"/>
      <c r="G473" s="35"/>
      <c r="H473" s="35"/>
      <c r="I473" s="35"/>
      <c r="J473" s="101"/>
      <c r="K473" s="83">
        <v>500.0</v>
      </c>
      <c r="L473" s="522" t="s">
        <v>6096</v>
      </c>
      <c r="M473" s="35"/>
      <c r="N473" s="35"/>
      <c r="O473" s="35"/>
      <c r="P473" s="35"/>
      <c r="Q473" s="101"/>
      <c r="R473" s="111"/>
      <c r="S473" s="243"/>
      <c r="T473" s="536"/>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101"/>
      <c r="AT473" s="35"/>
      <c r="AU473" s="35"/>
      <c r="AV473" s="35"/>
      <c r="AW473" s="35"/>
      <c r="AX473" s="35"/>
      <c r="AY473" s="101"/>
      <c r="AZ473" s="111"/>
      <c r="BA473" s="35"/>
      <c r="BB473" s="35"/>
      <c r="BC473" s="35"/>
      <c r="BD473" s="35"/>
      <c r="BE473" s="35"/>
      <c r="BF473" s="35"/>
      <c r="BG473" s="243"/>
      <c r="BH473" s="243"/>
      <c r="BI473" s="35"/>
      <c r="BJ473" s="35"/>
      <c r="BK473" s="35"/>
      <c r="BL473" s="35"/>
      <c r="BM473" s="35"/>
    </row>
    <row r="474" ht="24.75" customHeight="1">
      <c r="A474" s="35"/>
      <c r="B474" s="21">
        <v>465.0</v>
      </c>
      <c r="C474" s="35"/>
      <c r="D474" s="35"/>
      <c r="E474" s="35"/>
      <c r="F474" s="35"/>
      <c r="G474" s="35"/>
      <c r="H474" s="35"/>
      <c r="I474" s="35"/>
      <c r="J474" s="35"/>
      <c r="K474" s="83">
        <v>600.0</v>
      </c>
      <c r="L474" s="522" t="s">
        <v>6098</v>
      </c>
      <c r="M474" s="35"/>
      <c r="N474" s="35"/>
      <c r="O474" s="35"/>
      <c r="P474" s="35"/>
      <c r="Q474" s="101"/>
      <c r="R474" s="111"/>
      <c r="S474" s="243"/>
      <c r="T474" s="536"/>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101"/>
      <c r="AT474" s="35"/>
      <c r="AU474" s="35"/>
      <c r="AV474" s="35"/>
      <c r="AW474" s="35"/>
      <c r="AX474" s="35"/>
      <c r="AY474" s="101"/>
      <c r="AZ474" s="111"/>
      <c r="BA474" s="35"/>
      <c r="BB474" s="35"/>
      <c r="BC474" s="35"/>
      <c r="BD474" s="35"/>
      <c r="BE474" s="35"/>
      <c r="BF474" s="35"/>
      <c r="BG474" s="243"/>
      <c r="BH474" s="243"/>
      <c r="BI474" s="35"/>
      <c r="BJ474" s="35"/>
      <c r="BK474" s="35"/>
      <c r="BL474" s="35"/>
      <c r="BM474" s="35"/>
    </row>
    <row r="475" ht="24.75" customHeight="1">
      <c r="A475" s="35"/>
      <c r="B475" s="21">
        <v>466.0</v>
      </c>
      <c r="C475" s="35"/>
      <c r="D475" s="35"/>
      <c r="E475" s="35"/>
      <c r="F475" s="35"/>
      <c r="G475" s="35"/>
      <c r="H475" s="35"/>
      <c r="I475" s="35"/>
      <c r="J475" s="35"/>
      <c r="K475" s="142">
        <v>400.0</v>
      </c>
      <c r="L475" s="198" t="s">
        <v>6100</v>
      </c>
      <c r="M475" s="35"/>
      <c r="N475" s="35"/>
      <c r="O475" s="35"/>
      <c r="P475" s="35"/>
      <c r="Q475" s="101"/>
      <c r="R475" s="111"/>
      <c r="S475" s="243"/>
      <c r="T475" s="536"/>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101"/>
      <c r="AT475" s="35"/>
      <c r="AU475" s="35"/>
      <c r="AV475" s="35"/>
      <c r="AW475" s="35"/>
      <c r="AX475" s="35"/>
      <c r="AY475" s="101"/>
      <c r="AZ475" s="111"/>
      <c r="BA475" s="35"/>
      <c r="BB475" s="35"/>
      <c r="BC475" s="35"/>
      <c r="BD475" s="35"/>
      <c r="BE475" s="35"/>
      <c r="BF475" s="35"/>
      <c r="BG475" s="243"/>
      <c r="BH475" s="243"/>
      <c r="BI475" s="35"/>
      <c r="BJ475" s="35"/>
      <c r="BK475" s="35"/>
      <c r="BL475" s="35"/>
      <c r="BM475" s="35"/>
    </row>
    <row r="476" ht="24.75" customHeight="1">
      <c r="A476" s="35"/>
      <c r="B476" s="21"/>
      <c r="C476" s="35"/>
      <c r="D476" s="35"/>
      <c r="E476" s="35"/>
      <c r="F476" s="35"/>
      <c r="G476" s="35"/>
      <c r="H476" s="35"/>
      <c r="I476" s="35"/>
      <c r="J476" s="35"/>
      <c r="K476" s="101"/>
      <c r="L476" s="113"/>
      <c r="M476" s="35"/>
      <c r="N476" s="35"/>
      <c r="O476" s="35"/>
      <c r="P476" s="35"/>
      <c r="Q476" s="101"/>
      <c r="R476" s="111"/>
      <c r="S476" s="243"/>
      <c r="T476" s="536"/>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101"/>
      <c r="AT476" s="35"/>
      <c r="AU476" s="35"/>
      <c r="AV476" s="35"/>
      <c r="AW476" s="35"/>
      <c r="AX476" s="35"/>
      <c r="AY476" s="101"/>
      <c r="AZ476" s="111"/>
      <c r="BA476" s="35"/>
      <c r="BB476" s="35"/>
      <c r="BC476" s="35"/>
      <c r="BD476" s="35"/>
      <c r="BE476" s="35"/>
      <c r="BF476" s="35"/>
      <c r="BG476" s="243"/>
      <c r="BH476" s="243"/>
      <c r="BI476" s="35"/>
      <c r="BJ476" s="35"/>
      <c r="BK476" s="35"/>
      <c r="BL476" s="35"/>
      <c r="BM476" s="35"/>
    </row>
    <row r="477" ht="24.75" customHeight="1">
      <c r="A477" s="35"/>
      <c r="B477" s="21"/>
      <c r="C477" s="35"/>
      <c r="D477" s="35"/>
      <c r="E477" s="35"/>
      <c r="F477" s="35"/>
      <c r="G477" s="35"/>
      <c r="H477" s="35"/>
      <c r="I477" s="35"/>
      <c r="J477" s="35"/>
      <c r="K477" s="101"/>
      <c r="L477" s="113"/>
      <c r="M477" s="35"/>
      <c r="N477" s="35"/>
      <c r="O477" s="35"/>
      <c r="P477" s="35"/>
      <c r="Q477" s="101"/>
      <c r="R477" s="111"/>
      <c r="S477" s="243"/>
      <c r="T477" s="536"/>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101"/>
      <c r="AT477" s="35"/>
      <c r="AU477" s="35"/>
      <c r="AV477" s="35"/>
      <c r="AW477" s="35"/>
      <c r="AX477" s="35"/>
      <c r="AY477" s="101"/>
      <c r="AZ477" s="111"/>
      <c r="BA477" s="35"/>
      <c r="BB477" s="35"/>
      <c r="BC477" s="35"/>
      <c r="BD477" s="35"/>
      <c r="BE477" s="35"/>
      <c r="BF477" s="35"/>
      <c r="BG477" s="243"/>
      <c r="BH477" s="243"/>
      <c r="BI477" s="35"/>
      <c r="BJ477" s="35"/>
      <c r="BK477" s="35"/>
      <c r="BL477" s="35"/>
      <c r="BM477" s="35"/>
    </row>
    <row r="478" ht="24.75" customHeight="1">
      <c r="A478" s="35"/>
      <c r="B478" s="21"/>
      <c r="C478" s="35"/>
      <c r="D478" s="35"/>
      <c r="E478" s="35"/>
      <c r="F478" s="35"/>
      <c r="G478" s="35"/>
      <c r="H478" s="35"/>
      <c r="I478" s="35"/>
      <c r="J478" s="35"/>
      <c r="K478" s="101"/>
      <c r="L478" s="113"/>
      <c r="M478" s="35"/>
      <c r="N478" s="35"/>
      <c r="O478" s="35"/>
      <c r="P478" s="35"/>
      <c r="Q478" s="101"/>
      <c r="R478" s="111"/>
      <c r="S478" s="243"/>
      <c r="T478" s="536"/>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101"/>
      <c r="AT478" s="35"/>
      <c r="AU478" s="35"/>
      <c r="AV478" s="35"/>
      <c r="AW478" s="35"/>
      <c r="AX478" s="35"/>
      <c r="AY478" s="101"/>
      <c r="AZ478" s="111"/>
      <c r="BA478" s="35"/>
      <c r="BB478" s="35"/>
      <c r="BC478" s="35"/>
      <c r="BD478" s="35"/>
      <c r="BE478" s="35"/>
      <c r="BF478" s="35"/>
      <c r="BG478" s="243"/>
      <c r="BH478" s="243"/>
      <c r="BI478" s="35"/>
      <c r="BJ478" s="35"/>
      <c r="BK478" s="35"/>
      <c r="BL478" s="35"/>
      <c r="BM478" s="35"/>
    </row>
    <row r="479" ht="24.75" customHeight="1">
      <c r="A479" s="35"/>
      <c r="B479" s="21"/>
      <c r="C479" s="35"/>
      <c r="D479" s="35"/>
      <c r="E479" s="35"/>
      <c r="F479" s="35"/>
      <c r="G479" s="35"/>
      <c r="H479" s="35"/>
      <c r="I479" s="35"/>
      <c r="J479" s="35"/>
      <c r="K479" s="101"/>
      <c r="L479" s="113"/>
      <c r="M479" s="35"/>
      <c r="N479" s="35"/>
      <c r="O479" s="35"/>
      <c r="P479" s="35"/>
      <c r="Q479" s="101"/>
      <c r="R479" s="111"/>
      <c r="S479" s="243"/>
      <c r="T479" s="536"/>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101"/>
      <c r="AT479" s="35"/>
      <c r="AU479" s="35"/>
      <c r="AV479" s="35"/>
      <c r="AW479" s="35"/>
      <c r="AX479" s="35"/>
      <c r="AY479" s="101"/>
      <c r="AZ479" s="111"/>
      <c r="BA479" s="35"/>
      <c r="BB479" s="35"/>
      <c r="BC479" s="35"/>
      <c r="BD479" s="35"/>
      <c r="BE479" s="35"/>
      <c r="BF479" s="35"/>
      <c r="BG479" s="243"/>
      <c r="BH479" s="243"/>
      <c r="BI479" s="35"/>
      <c r="BJ479" s="35"/>
      <c r="BK479" s="35"/>
      <c r="BL479" s="35"/>
      <c r="BM479" s="35"/>
    </row>
    <row r="480" ht="24.75" customHeight="1">
      <c r="A480" s="35"/>
      <c r="B480" s="21"/>
      <c r="C480" s="35"/>
      <c r="D480" s="35"/>
      <c r="E480" s="35"/>
      <c r="F480" s="35"/>
      <c r="G480" s="35"/>
      <c r="H480" s="35"/>
      <c r="I480" s="35"/>
      <c r="J480" s="35"/>
      <c r="K480" s="101"/>
      <c r="L480" s="113"/>
      <c r="M480" s="35"/>
      <c r="N480" s="35"/>
      <c r="O480" s="35"/>
      <c r="P480" s="35"/>
      <c r="Q480" s="101"/>
      <c r="R480" s="111"/>
      <c r="S480" s="243"/>
      <c r="T480" s="536"/>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101"/>
      <c r="AT480" s="35"/>
      <c r="AU480" s="35"/>
      <c r="AV480" s="35"/>
      <c r="AW480" s="35"/>
      <c r="AX480" s="35"/>
      <c r="AY480" s="101"/>
      <c r="AZ480" s="111"/>
      <c r="BA480" s="35"/>
      <c r="BB480" s="35"/>
      <c r="BC480" s="35"/>
      <c r="BD480" s="35"/>
      <c r="BE480" s="35"/>
      <c r="BF480" s="35"/>
      <c r="BG480" s="243"/>
      <c r="BH480" s="243"/>
      <c r="BI480" s="35"/>
      <c r="BJ480" s="35"/>
      <c r="BK480" s="35"/>
      <c r="BL480" s="35"/>
      <c r="BM480" s="35"/>
    </row>
    <row r="481" ht="24.75" customHeight="1">
      <c r="A481" s="35"/>
      <c r="B481" s="21"/>
      <c r="C481" s="35"/>
      <c r="D481" s="35"/>
      <c r="E481" s="35"/>
      <c r="F481" s="35"/>
      <c r="G481" s="35"/>
      <c r="H481" s="35"/>
      <c r="I481" s="35"/>
      <c r="J481" s="35"/>
      <c r="K481" s="101"/>
      <c r="L481" s="113"/>
      <c r="M481" s="35"/>
      <c r="N481" s="35"/>
      <c r="O481" s="35"/>
      <c r="P481" s="35"/>
      <c r="Q481" s="101"/>
      <c r="R481" s="111"/>
      <c r="S481" s="243"/>
      <c r="T481" s="536"/>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101"/>
      <c r="AT481" s="35"/>
      <c r="AU481" s="35"/>
      <c r="AV481" s="35"/>
      <c r="AW481" s="35"/>
      <c r="AX481" s="35"/>
      <c r="AY481" s="101"/>
      <c r="AZ481" s="111"/>
      <c r="BA481" s="35"/>
      <c r="BB481" s="35"/>
      <c r="BC481" s="35"/>
      <c r="BD481" s="35"/>
      <c r="BE481" s="35"/>
      <c r="BF481" s="35"/>
      <c r="BG481" s="243"/>
      <c r="BH481" s="243"/>
      <c r="BI481" s="35"/>
      <c r="BJ481" s="35"/>
      <c r="BK481" s="35"/>
      <c r="BL481" s="35"/>
      <c r="BM481" s="35"/>
    </row>
    <row r="482" ht="24.75" customHeight="1">
      <c r="A482" s="35"/>
      <c r="B482" s="21"/>
      <c r="C482" s="35"/>
      <c r="D482" s="35"/>
      <c r="E482" s="35"/>
      <c r="F482" s="35"/>
      <c r="G482" s="35"/>
      <c r="H482" s="35"/>
      <c r="I482" s="35"/>
      <c r="J482" s="35"/>
      <c r="K482" s="101"/>
      <c r="L482" s="113"/>
      <c r="M482" s="35"/>
      <c r="N482" s="35"/>
      <c r="O482" s="35"/>
      <c r="P482" s="35"/>
      <c r="Q482" s="101"/>
      <c r="R482" s="111"/>
      <c r="S482" s="243"/>
      <c r="T482" s="536"/>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101"/>
      <c r="AT482" s="35"/>
      <c r="AU482" s="35"/>
      <c r="AV482" s="35"/>
      <c r="AW482" s="35"/>
      <c r="AX482" s="35"/>
      <c r="AY482" s="101"/>
      <c r="AZ482" s="111"/>
      <c r="BA482" s="35"/>
      <c r="BB482" s="35"/>
      <c r="BC482" s="35"/>
      <c r="BD482" s="35"/>
      <c r="BE482" s="35"/>
      <c r="BF482" s="35"/>
      <c r="BG482" s="243"/>
      <c r="BH482" s="243"/>
      <c r="BI482" s="35"/>
      <c r="BJ482" s="35"/>
      <c r="BK482" s="35"/>
      <c r="BL482" s="35"/>
      <c r="BM482" s="35"/>
    </row>
    <row r="483" ht="24.75" customHeight="1">
      <c r="A483" s="35"/>
      <c r="B483" s="21"/>
      <c r="C483" s="35"/>
      <c r="D483" s="35"/>
      <c r="E483" s="35"/>
      <c r="F483" s="35"/>
      <c r="G483" s="35"/>
      <c r="H483" s="35"/>
      <c r="I483" s="35"/>
      <c r="J483" s="35"/>
      <c r="K483" s="101"/>
      <c r="L483" s="113"/>
      <c r="M483" s="35"/>
      <c r="N483" s="35"/>
      <c r="O483" s="35"/>
      <c r="P483" s="35"/>
      <c r="Q483" s="101"/>
      <c r="R483" s="111"/>
      <c r="S483" s="243"/>
      <c r="T483" s="536"/>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101"/>
      <c r="AT483" s="35"/>
      <c r="AU483" s="35"/>
      <c r="AV483" s="35"/>
      <c r="AW483" s="35"/>
      <c r="AX483" s="35"/>
      <c r="AY483" s="101"/>
      <c r="AZ483" s="111"/>
      <c r="BA483" s="35"/>
      <c r="BB483" s="35"/>
      <c r="BC483" s="35"/>
      <c r="BD483" s="35"/>
      <c r="BE483" s="35"/>
      <c r="BF483" s="35"/>
      <c r="BG483" s="243"/>
      <c r="BH483" s="243"/>
      <c r="BI483" s="35"/>
      <c r="BJ483" s="35"/>
      <c r="BK483" s="35"/>
      <c r="BL483" s="35"/>
      <c r="BM483" s="35"/>
    </row>
    <row r="484" ht="24.75" customHeight="1">
      <c r="A484" s="35"/>
      <c r="B484" s="21"/>
      <c r="C484" s="35"/>
      <c r="D484" s="35"/>
      <c r="E484" s="35"/>
      <c r="F484" s="35"/>
      <c r="G484" s="35"/>
      <c r="H484" s="35"/>
      <c r="I484" s="35"/>
      <c r="J484" s="35"/>
      <c r="K484" s="101"/>
      <c r="L484" s="113"/>
      <c r="M484" s="35"/>
      <c r="N484" s="35"/>
      <c r="O484" s="35"/>
      <c r="P484" s="35"/>
      <c r="Q484" s="101"/>
      <c r="R484" s="111"/>
      <c r="S484" s="243"/>
      <c r="T484" s="536"/>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101"/>
      <c r="AT484" s="35"/>
      <c r="AU484" s="35"/>
      <c r="AV484" s="35"/>
      <c r="AW484" s="35"/>
      <c r="AX484" s="35"/>
      <c r="AY484" s="101"/>
      <c r="AZ484" s="111"/>
      <c r="BA484" s="35"/>
      <c r="BB484" s="35"/>
      <c r="BC484" s="35"/>
      <c r="BD484" s="35"/>
      <c r="BE484" s="35"/>
      <c r="BF484" s="35"/>
      <c r="BG484" s="243"/>
      <c r="BH484" s="243"/>
      <c r="BI484" s="35"/>
      <c r="BJ484" s="35"/>
      <c r="BK484" s="35"/>
      <c r="BL484" s="35"/>
      <c r="BM484" s="35"/>
    </row>
    <row r="485" ht="24.75" customHeight="1">
      <c r="A485" s="35"/>
      <c r="B485" s="21"/>
      <c r="C485" s="35"/>
      <c r="D485" s="35"/>
      <c r="E485" s="35"/>
      <c r="F485" s="35"/>
      <c r="G485" s="35"/>
      <c r="H485" s="35"/>
      <c r="I485" s="35"/>
      <c r="J485" s="35"/>
      <c r="K485" s="101"/>
      <c r="L485" s="113"/>
      <c r="M485" s="35"/>
      <c r="N485" s="35"/>
      <c r="O485" s="35"/>
      <c r="P485" s="35"/>
      <c r="Q485" s="101"/>
      <c r="R485" s="111"/>
      <c r="S485" s="243"/>
      <c r="T485" s="536"/>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101"/>
      <c r="AT485" s="35"/>
      <c r="AU485" s="35"/>
      <c r="AV485" s="35"/>
      <c r="AW485" s="35"/>
      <c r="AX485" s="35"/>
      <c r="AY485" s="101"/>
      <c r="AZ485" s="111"/>
      <c r="BA485" s="35"/>
      <c r="BB485" s="35"/>
      <c r="BC485" s="35"/>
      <c r="BD485" s="35"/>
      <c r="BE485" s="35"/>
      <c r="BF485" s="35"/>
      <c r="BG485" s="243"/>
      <c r="BH485" s="243"/>
      <c r="BI485" s="35"/>
      <c r="BJ485" s="35"/>
      <c r="BK485" s="35"/>
      <c r="BL485" s="35"/>
      <c r="BM485" s="35"/>
    </row>
    <row r="486" ht="24.75" customHeight="1">
      <c r="A486" s="35"/>
      <c r="B486" s="21"/>
      <c r="C486" s="35"/>
      <c r="D486" s="35"/>
      <c r="E486" s="35"/>
      <c r="F486" s="35"/>
      <c r="G486" s="35"/>
      <c r="H486" s="35"/>
      <c r="I486" s="35"/>
      <c r="J486" s="35"/>
      <c r="K486" s="101"/>
      <c r="L486" s="113"/>
      <c r="M486" s="35"/>
      <c r="N486" s="35"/>
      <c r="O486" s="35"/>
      <c r="P486" s="35"/>
      <c r="Q486" s="101"/>
      <c r="R486" s="111"/>
      <c r="S486" s="243"/>
      <c r="T486" s="536"/>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101"/>
      <c r="AT486" s="35"/>
      <c r="AU486" s="35"/>
      <c r="AV486" s="35"/>
      <c r="AW486" s="35"/>
      <c r="AX486" s="35"/>
      <c r="AY486" s="101"/>
      <c r="AZ486" s="111"/>
      <c r="BA486" s="35"/>
      <c r="BB486" s="35"/>
      <c r="BC486" s="35"/>
      <c r="BD486" s="35"/>
      <c r="BE486" s="35"/>
      <c r="BF486" s="35"/>
      <c r="BG486" s="243"/>
      <c r="BH486" s="243"/>
      <c r="BI486" s="35"/>
      <c r="BJ486" s="35"/>
      <c r="BK486" s="35"/>
      <c r="BL486" s="35"/>
      <c r="BM486" s="35"/>
    </row>
    <row r="487" ht="24.75" customHeight="1">
      <c r="A487" s="35"/>
      <c r="B487" s="21"/>
      <c r="C487" s="35"/>
      <c r="D487" s="35"/>
      <c r="E487" s="35"/>
      <c r="F487" s="35"/>
      <c r="G487" s="35"/>
      <c r="H487" s="35"/>
      <c r="I487" s="35"/>
      <c r="J487" s="35"/>
      <c r="K487" s="101"/>
      <c r="L487" s="113"/>
      <c r="M487" s="35"/>
      <c r="N487" s="35"/>
      <c r="O487" s="35"/>
      <c r="P487" s="35"/>
      <c r="Q487" s="101"/>
      <c r="R487" s="111"/>
      <c r="S487" s="243"/>
      <c r="T487" s="536"/>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101"/>
      <c r="AT487" s="35"/>
      <c r="AU487" s="35"/>
      <c r="AV487" s="35"/>
      <c r="AW487" s="35"/>
      <c r="AX487" s="35"/>
      <c r="AY487" s="101"/>
      <c r="AZ487" s="111"/>
      <c r="BA487" s="35"/>
      <c r="BB487" s="35"/>
      <c r="BC487" s="35"/>
      <c r="BD487" s="35"/>
      <c r="BE487" s="35"/>
      <c r="BF487" s="35"/>
      <c r="BG487" s="243"/>
      <c r="BH487" s="243"/>
      <c r="BI487" s="35"/>
      <c r="BJ487" s="35"/>
      <c r="BK487" s="35"/>
      <c r="BL487" s="35"/>
      <c r="BM487" s="35"/>
    </row>
    <row r="488" ht="24.75" customHeight="1">
      <c r="A488" s="35"/>
      <c r="B488" s="21"/>
      <c r="C488" s="35"/>
      <c r="D488" s="35"/>
      <c r="E488" s="35"/>
      <c r="F488" s="35"/>
      <c r="G488" s="35"/>
      <c r="H488" s="35"/>
      <c r="I488" s="35"/>
      <c r="J488" s="35"/>
      <c r="K488" s="101"/>
      <c r="L488" s="113"/>
      <c r="M488" s="35"/>
      <c r="N488" s="35"/>
      <c r="O488" s="35"/>
      <c r="P488" s="35"/>
      <c r="Q488" s="101"/>
      <c r="R488" s="111"/>
      <c r="S488" s="243"/>
      <c r="T488" s="536"/>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101"/>
      <c r="AT488" s="35"/>
      <c r="AU488" s="35"/>
      <c r="AV488" s="35"/>
      <c r="AW488" s="35"/>
      <c r="AX488" s="35"/>
      <c r="AY488" s="101"/>
      <c r="AZ488" s="111"/>
      <c r="BA488" s="35"/>
      <c r="BB488" s="35"/>
      <c r="BC488" s="35"/>
      <c r="BD488" s="35"/>
      <c r="BE488" s="35"/>
      <c r="BF488" s="35"/>
      <c r="BG488" s="243"/>
      <c r="BH488" s="243"/>
      <c r="BI488" s="35"/>
      <c r="BJ488" s="35"/>
      <c r="BK488" s="35"/>
      <c r="BL488" s="35"/>
      <c r="BM488" s="35"/>
    </row>
    <row r="489" ht="24.75" customHeight="1">
      <c r="A489" s="35"/>
      <c r="B489" s="21"/>
      <c r="C489" s="35"/>
      <c r="D489" s="35"/>
      <c r="E489" s="35"/>
      <c r="F489" s="35"/>
      <c r="G489" s="35"/>
      <c r="H489" s="35"/>
      <c r="I489" s="35"/>
      <c r="J489" s="35"/>
      <c r="K489" s="101"/>
      <c r="L489" s="113"/>
      <c r="M489" s="35"/>
      <c r="N489" s="35"/>
      <c r="O489" s="35"/>
      <c r="P489" s="35"/>
      <c r="Q489" s="101"/>
      <c r="R489" s="111"/>
      <c r="S489" s="243"/>
      <c r="T489" s="536"/>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101"/>
      <c r="AT489" s="35"/>
      <c r="AU489" s="35"/>
      <c r="AV489" s="35"/>
      <c r="AW489" s="35"/>
      <c r="AX489" s="35"/>
      <c r="AY489" s="101"/>
      <c r="AZ489" s="111"/>
      <c r="BA489" s="35"/>
      <c r="BB489" s="35"/>
      <c r="BC489" s="35"/>
      <c r="BD489" s="35"/>
      <c r="BE489" s="35"/>
      <c r="BF489" s="35"/>
      <c r="BG489" s="243"/>
      <c r="BH489" s="243"/>
      <c r="BI489" s="35"/>
      <c r="BJ489" s="35"/>
      <c r="BK489" s="35"/>
      <c r="BL489" s="35"/>
      <c r="BM489" s="35"/>
    </row>
    <row r="490" ht="24.75" customHeight="1">
      <c r="A490" s="35"/>
      <c r="B490" s="21"/>
      <c r="C490" s="35"/>
      <c r="D490" s="35"/>
      <c r="E490" s="35"/>
      <c r="F490" s="35"/>
      <c r="G490" s="35"/>
      <c r="H490" s="35"/>
      <c r="I490" s="35"/>
      <c r="J490" s="35"/>
      <c r="K490" s="101"/>
      <c r="L490" s="113"/>
      <c r="M490" s="35"/>
      <c r="N490" s="35"/>
      <c r="O490" s="35"/>
      <c r="P490" s="35"/>
      <c r="Q490" s="101"/>
      <c r="R490" s="111"/>
      <c r="S490" s="243"/>
      <c r="T490" s="536"/>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101"/>
      <c r="AT490" s="35"/>
      <c r="AU490" s="35"/>
      <c r="AV490" s="35"/>
      <c r="AW490" s="35"/>
      <c r="AX490" s="35"/>
      <c r="AY490" s="101"/>
      <c r="AZ490" s="111"/>
      <c r="BA490" s="35"/>
      <c r="BB490" s="35"/>
      <c r="BC490" s="35"/>
      <c r="BD490" s="35"/>
      <c r="BE490" s="35"/>
      <c r="BF490" s="35"/>
      <c r="BG490" s="243"/>
      <c r="BH490" s="243"/>
      <c r="BI490" s="35"/>
      <c r="BJ490" s="35"/>
      <c r="BK490" s="35"/>
      <c r="BL490" s="35"/>
      <c r="BM490" s="35"/>
    </row>
    <row r="491" ht="24.75" customHeight="1">
      <c r="A491" s="35"/>
      <c r="B491" s="21"/>
      <c r="C491" s="35"/>
      <c r="D491" s="35"/>
      <c r="E491" s="35"/>
      <c r="F491" s="35"/>
      <c r="G491" s="35"/>
      <c r="H491" s="35"/>
      <c r="I491" s="35"/>
      <c r="J491" s="35"/>
      <c r="K491" s="101"/>
      <c r="L491" s="113"/>
      <c r="M491" s="35"/>
      <c r="N491" s="35"/>
      <c r="O491" s="35"/>
      <c r="P491" s="35"/>
      <c r="Q491" s="101"/>
      <c r="R491" s="111"/>
      <c r="S491" s="243"/>
      <c r="T491" s="536"/>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101"/>
      <c r="AT491" s="35"/>
      <c r="AU491" s="35"/>
      <c r="AV491" s="35"/>
      <c r="AW491" s="35"/>
      <c r="AX491" s="35"/>
      <c r="AY491" s="101"/>
      <c r="AZ491" s="111"/>
      <c r="BA491" s="35"/>
      <c r="BB491" s="35"/>
      <c r="BC491" s="35"/>
      <c r="BD491" s="35"/>
      <c r="BE491" s="35"/>
      <c r="BF491" s="35"/>
      <c r="BG491" s="243"/>
      <c r="BH491" s="243"/>
      <c r="BI491" s="35"/>
      <c r="BJ491" s="35"/>
      <c r="BK491" s="35"/>
      <c r="BL491" s="35"/>
      <c r="BM491" s="35"/>
    </row>
    <row r="492" ht="24.75" customHeight="1">
      <c r="A492" s="35"/>
      <c r="B492" s="21"/>
      <c r="C492" s="35"/>
      <c r="D492" s="35"/>
      <c r="E492" s="35"/>
      <c r="F492" s="35"/>
      <c r="G492" s="35"/>
      <c r="H492" s="35"/>
      <c r="I492" s="35"/>
      <c r="J492" s="35"/>
      <c r="K492" s="101"/>
      <c r="L492" s="113"/>
      <c r="M492" s="35"/>
      <c r="N492" s="35"/>
      <c r="O492" s="35"/>
      <c r="P492" s="35"/>
      <c r="Q492" s="101"/>
      <c r="R492" s="111"/>
      <c r="S492" s="243"/>
      <c r="T492" s="536"/>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101"/>
      <c r="AT492" s="35"/>
      <c r="AU492" s="35"/>
      <c r="AV492" s="35"/>
      <c r="AW492" s="35"/>
      <c r="AX492" s="35"/>
      <c r="AY492" s="101"/>
      <c r="AZ492" s="111"/>
      <c r="BA492" s="35"/>
      <c r="BB492" s="35"/>
      <c r="BC492" s="35"/>
      <c r="BD492" s="35"/>
      <c r="BE492" s="35"/>
      <c r="BF492" s="35"/>
      <c r="BG492" s="243"/>
      <c r="BH492" s="243"/>
      <c r="BI492" s="35"/>
      <c r="BJ492" s="35"/>
      <c r="BK492" s="35"/>
      <c r="BL492" s="35"/>
      <c r="BM492" s="35"/>
    </row>
    <row r="493" ht="24.75" customHeight="1">
      <c r="A493" s="35"/>
      <c r="B493" s="21"/>
      <c r="C493" s="35"/>
      <c r="D493" s="35"/>
      <c r="E493" s="35"/>
      <c r="F493" s="35"/>
      <c r="G493" s="35"/>
      <c r="H493" s="35"/>
      <c r="I493" s="35"/>
      <c r="J493" s="35"/>
      <c r="K493" s="101"/>
      <c r="L493" s="113"/>
      <c r="M493" s="35"/>
      <c r="N493" s="35"/>
      <c r="O493" s="35"/>
      <c r="P493" s="35"/>
      <c r="Q493" s="101"/>
      <c r="R493" s="111"/>
      <c r="S493" s="243"/>
      <c r="T493" s="536"/>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101"/>
      <c r="AT493" s="35"/>
      <c r="AU493" s="35"/>
      <c r="AV493" s="35"/>
      <c r="AW493" s="35"/>
      <c r="AX493" s="35"/>
      <c r="AY493" s="101"/>
      <c r="AZ493" s="111"/>
      <c r="BA493" s="35"/>
      <c r="BB493" s="35"/>
      <c r="BC493" s="35"/>
      <c r="BD493" s="35"/>
      <c r="BE493" s="35"/>
      <c r="BF493" s="35"/>
      <c r="BG493" s="243"/>
      <c r="BH493" s="243"/>
      <c r="BI493" s="35"/>
      <c r="BJ493" s="35"/>
      <c r="BK493" s="35"/>
      <c r="BL493" s="35"/>
      <c r="BM493" s="35"/>
    </row>
    <row r="494" ht="24.75" customHeight="1">
      <c r="A494" s="35"/>
      <c r="B494" s="21"/>
      <c r="C494" s="35"/>
      <c r="D494" s="35"/>
      <c r="E494" s="35"/>
      <c r="F494" s="35"/>
      <c r="G494" s="35"/>
      <c r="H494" s="35"/>
      <c r="I494" s="35"/>
      <c r="J494" s="35"/>
      <c r="K494" s="101"/>
      <c r="L494" s="113"/>
      <c r="M494" s="35"/>
      <c r="N494" s="35"/>
      <c r="O494" s="35"/>
      <c r="P494" s="35"/>
      <c r="Q494" s="101"/>
      <c r="R494" s="111"/>
      <c r="S494" s="243"/>
      <c r="T494" s="536"/>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101"/>
      <c r="AT494" s="35"/>
      <c r="AU494" s="35"/>
      <c r="AV494" s="35"/>
      <c r="AW494" s="35"/>
      <c r="AX494" s="35"/>
      <c r="AY494" s="101"/>
      <c r="AZ494" s="111"/>
      <c r="BA494" s="35"/>
      <c r="BB494" s="35"/>
      <c r="BC494" s="35"/>
      <c r="BD494" s="35"/>
      <c r="BE494" s="35"/>
      <c r="BF494" s="35"/>
      <c r="BG494" s="243"/>
      <c r="BH494" s="243"/>
      <c r="BI494" s="35"/>
      <c r="BJ494" s="35"/>
      <c r="BK494" s="35"/>
      <c r="BL494" s="35"/>
      <c r="BM494" s="35"/>
    </row>
    <row r="495" ht="24.75" customHeight="1">
      <c r="A495" s="35"/>
      <c r="B495" s="21"/>
      <c r="C495" s="35"/>
      <c r="D495" s="35"/>
      <c r="E495" s="35"/>
      <c r="F495" s="35"/>
      <c r="G495" s="35"/>
      <c r="H495" s="35"/>
      <c r="I495" s="35"/>
      <c r="J495" s="35"/>
      <c r="K495" s="101"/>
      <c r="L495" s="113"/>
      <c r="M495" s="35"/>
      <c r="N495" s="35"/>
      <c r="O495" s="35"/>
      <c r="P495" s="35"/>
      <c r="Q495" s="101"/>
      <c r="R495" s="111"/>
      <c r="S495" s="243"/>
      <c r="T495" s="536"/>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101"/>
      <c r="AT495" s="35"/>
      <c r="AU495" s="35"/>
      <c r="AV495" s="35"/>
      <c r="AW495" s="35"/>
      <c r="AX495" s="35"/>
      <c r="AY495" s="101"/>
      <c r="AZ495" s="111"/>
      <c r="BA495" s="35"/>
      <c r="BB495" s="35"/>
      <c r="BC495" s="35"/>
      <c r="BD495" s="35"/>
      <c r="BE495" s="35"/>
      <c r="BF495" s="35"/>
      <c r="BG495" s="243"/>
      <c r="BH495" s="243"/>
      <c r="BI495" s="35"/>
      <c r="BJ495" s="35"/>
      <c r="BK495" s="35"/>
      <c r="BL495" s="35"/>
      <c r="BM495" s="35"/>
    </row>
    <row r="496" ht="24.75" customHeight="1">
      <c r="A496" s="35"/>
      <c r="B496" s="21"/>
      <c r="C496" s="35"/>
      <c r="D496" s="35"/>
      <c r="E496" s="35"/>
      <c r="F496" s="35"/>
      <c r="G496" s="35"/>
      <c r="H496" s="35"/>
      <c r="I496" s="35"/>
      <c r="J496" s="35"/>
      <c r="K496" s="101"/>
      <c r="L496" s="113"/>
      <c r="M496" s="35"/>
      <c r="N496" s="35"/>
      <c r="O496" s="35"/>
      <c r="P496" s="35"/>
      <c r="Q496" s="101"/>
      <c r="R496" s="111"/>
      <c r="S496" s="243"/>
      <c r="T496" s="536"/>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101"/>
      <c r="AT496" s="35"/>
      <c r="AU496" s="35"/>
      <c r="AV496" s="35"/>
      <c r="AW496" s="35"/>
      <c r="AX496" s="35"/>
      <c r="AY496" s="101"/>
      <c r="AZ496" s="111"/>
      <c r="BA496" s="35"/>
      <c r="BB496" s="35"/>
      <c r="BC496" s="35"/>
      <c r="BD496" s="35"/>
      <c r="BE496" s="35"/>
      <c r="BF496" s="35"/>
      <c r="BG496" s="243"/>
      <c r="BH496" s="243"/>
      <c r="BI496" s="35"/>
      <c r="BJ496" s="35"/>
      <c r="BK496" s="35"/>
      <c r="BL496" s="35"/>
      <c r="BM496" s="35"/>
    </row>
    <row r="497" ht="24.75" customHeight="1">
      <c r="A497" s="35"/>
      <c r="B497" s="21"/>
      <c r="C497" s="35"/>
      <c r="D497" s="35"/>
      <c r="E497" s="35"/>
      <c r="F497" s="35"/>
      <c r="G497" s="35"/>
      <c r="H497" s="35"/>
      <c r="I497" s="35"/>
      <c r="J497" s="35"/>
      <c r="K497" s="101"/>
      <c r="L497" s="113"/>
      <c r="M497" s="35"/>
      <c r="N497" s="35"/>
      <c r="O497" s="35"/>
      <c r="P497" s="35"/>
      <c r="Q497" s="101"/>
      <c r="R497" s="111"/>
      <c r="S497" s="243"/>
      <c r="T497" s="536"/>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101"/>
      <c r="AT497" s="35"/>
      <c r="AU497" s="35"/>
      <c r="AV497" s="35"/>
      <c r="AW497" s="35"/>
      <c r="AX497" s="35"/>
      <c r="AY497" s="101"/>
      <c r="AZ497" s="111"/>
      <c r="BA497" s="35"/>
      <c r="BB497" s="35"/>
      <c r="BC497" s="35"/>
      <c r="BD497" s="35"/>
      <c r="BE497" s="35"/>
      <c r="BF497" s="35"/>
      <c r="BG497" s="243"/>
      <c r="BH497" s="243"/>
      <c r="BI497" s="35"/>
      <c r="BJ497" s="35"/>
      <c r="BK497" s="35"/>
      <c r="BL497" s="35"/>
      <c r="BM497" s="35"/>
    </row>
    <row r="498" ht="24.75" customHeight="1">
      <c r="A498" s="35"/>
      <c r="B498" s="21"/>
      <c r="C498" s="35"/>
      <c r="D498" s="35"/>
      <c r="E498" s="35"/>
      <c r="F498" s="35"/>
      <c r="G498" s="35"/>
      <c r="H498" s="35"/>
      <c r="I498" s="35"/>
      <c r="J498" s="35"/>
      <c r="K498" s="101"/>
      <c r="L498" s="113"/>
      <c r="M498" s="35"/>
      <c r="N498" s="35"/>
      <c r="O498" s="35"/>
      <c r="P498" s="35"/>
      <c r="Q498" s="101"/>
      <c r="R498" s="111"/>
      <c r="S498" s="243"/>
      <c r="T498" s="536"/>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101"/>
      <c r="AT498" s="35"/>
      <c r="AU498" s="35"/>
      <c r="AV498" s="35"/>
      <c r="AW498" s="35"/>
      <c r="AX498" s="35"/>
      <c r="AY498" s="101"/>
      <c r="AZ498" s="111"/>
      <c r="BA498" s="35"/>
      <c r="BB498" s="35"/>
      <c r="BC498" s="35"/>
      <c r="BD498" s="35"/>
      <c r="BE498" s="35"/>
      <c r="BF498" s="35"/>
      <c r="BG498" s="243"/>
      <c r="BH498" s="243"/>
      <c r="BI498" s="35"/>
      <c r="BJ498" s="35"/>
      <c r="BK498" s="35"/>
      <c r="BL498" s="35"/>
      <c r="BM498" s="35"/>
    </row>
    <row r="499" ht="24.75" customHeight="1">
      <c r="A499" s="35"/>
      <c r="B499" s="21"/>
      <c r="C499" s="35"/>
      <c r="D499" s="35"/>
      <c r="E499" s="35"/>
      <c r="F499" s="35"/>
      <c r="G499" s="35"/>
      <c r="H499" s="35"/>
      <c r="I499" s="35"/>
      <c r="J499" s="35"/>
      <c r="K499" s="101"/>
      <c r="L499" s="113"/>
      <c r="M499" s="35"/>
      <c r="N499" s="35"/>
      <c r="O499" s="35"/>
      <c r="P499" s="35"/>
      <c r="Q499" s="101"/>
      <c r="R499" s="111"/>
      <c r="S499" s="243"/>
      <c r="T499" s="536"/>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101"/>
      <c r="AT499" s="35"/>
      <c r="AU499" s="35"/>
      <c r="AV499" s="35"/>
      <c r="AW499" s="35"/>
      <c r="AX499" s="35"/>
      <c r="AY499" s="101"/>
      <c r="AZ499" s="111"/>
      <c r="BA499" s="35"/>
      <c r="BB499" s="35"/>
      <c r="BC499" s="35"/>
      <c r="BD499" s="35"/>
      <c r="BE499" s="35"/>
      <c r="BF499" s="35"/>
      <c r="BG499" s="243"/>
      <c r="BH499" s="243"/>
      <c r="BI499" s="35"/>
      <c r="BJ499" s="35"/>
      <c r="BK499" s="35"/>
      <c r="BL499" s="35"/>
      <c r="BM499" s="35"/>
    </row>
  </sheetData>
  <mergeCells count="92">
    <mergeCell ref="AS7:AT7"/>
    <mergeCell ref="AU7:AV7"/>
    <mergeCell ref="AE7:AF7"/>
    <mergeCell ref="AG7:AH7"/>
    <mergeCell ref="AI7:AJ7"/>
    <mergeCell ref="AK7:AL7"/>
    <mergeCell ref="AM7:AN7"/>
    <mergeCell ref="AO7:AP7"/>
    <mergeCell ref="AQ7:AR7"/>
    <mergeCell ref="Q7:R7"/>
    <mergeCell ref="S7:T7"/>
    <mergeCell ref="U7:V7"/>
    <mergeCell ref="W7:X7"/>
    <mergeCell ref="Y7:Z7"/>
    <mergeCell ref="AA7:AB7"/>
    <mergeCell ref="AC7:AD7"/>
    <mergeCell ref="C7:D7"/>
    <mergeCell ref="E7:F7"/>
    <mergeCell ref="G7:H7"/>
    <mergeCell ref="I7:J7"/>
    <mergeCell ref="K7:L7"/>
    <mergeCell ref="M7:N7"/>
    <mergeCell ref="O7:P7"/>
    <mergeCell ref="AE9:AF9"/>
    <mergeCell ref="AG9:AH9"/>
    <mergeCell ref="Q9:R9"/>
    <mergeCell ref="S9:T9"/>
    <mergeCell ref="U9:V9"/>
    <mergeCell ref="W9:X9"/>
    <mergeCell ref="Y9:Z9"/>
    <mergeCell ref="AA9:AB9"/>
    <mergeCell ref="AC9:AD9"/>
    <mergeCell ref="AW9:AX9"/>
    <mergeCell ref="AY9:AZ9"/>
    <mergeCell ref="AI9:AJ9"/>
    <mergeCell ref="AK9:AL9"/>
    <mergeCell ref="AM9:AN9"/>
    <mergeCell ref="AO9:AP9"/>
    <mergeCell ref="AQ9:AR9"/>
    <mergeCell ref="AS9:AT9"/>
    <mergeCell ref="AU9:AV9"/>
    <mergeCell ref="M5:N6"/>
    <mergeCell ref="O5:P6"/>
    <mergeCell ref="Q5:R6"/>
    <mergeCell ref="S5:T6"/>
    <mergeCell ref="U5:V6"/>
    <mergeCell ref="W5:X6"/>
    <mergeCell ref="Y5:Z6"/>
    <mergeCell ref="AA5:AB6"/>
    <mergeCell ref="AC5:AD6"/>
    <mergeCell ref="AE5:AF6"/>
    <mergeCell ref="AG5:AH6"/>
    <mergeCell ref="AI5:AJ6"/>
    <mergeCell ref="AK5:AL6"/>
    <mergeCell ref="AM5:AN6"/>
    <mergeCell ref="BC5:BD6"/>
    <mergeCell ref="BE5:BF6"/>
    <mergeCell ref="BG5:BH6"/>
    <mergeCell ref="BI5:BJ6"/>
    <mergeCell ref="C1:I1"/>
    <mergeCell ref="C2:I4"/>
    <mergeCell ref="C5:D6"/>
    <mergeCell ref="E5:F6"/>
    <mergeCell ref="G5:H6"/>
    <mergeCell ref="I5:J6"/>
    <mergeCell ref="K5:L6"/>
    <mergeCell ref="AO5:AP6"/>
    <mergeCell ref="AQ5:AR6"/>
    <mergeCell ref="AS5:AT6"/>
    <mergeCell ref="AU5:AV6"/>
    <mergeCell ref="AW5:AX6"/>
    <mergeCell ref="AY5:AZ6"/>
    <mergeCell ref="BA5:BB6"/>
    <mergeCell ref="C9:D9"/>
    <mergeCell ref="E9:F9"/>
    <mergeCell ref="G9:H9"/>
    <mergeCell ref="I9:J9"/>
    <mergeCell ref="K9:L9"/>
    <mergeCell ref="M9:N9"/>
    <mergeCell ref="O9:P9"/>
    <mergeCell ref="BA9:BB9"/>
    <mergeCell ref="BC9:BD9"/>
    <mergeCell ref="BE9:BF9"/>
    <mergeCell ref="BG9:BH9"/>
    <mergeCell ref="BI9:BJ9"/>
    <mergeCell ref="AW7:AX7"/>
    <mergeCell ref="AY7:AZ7"/>
    <mergeCell ref="BA7:BB7"/>
    <mergeCell ref="BC7:BD7"/>
    <mergeCell ref="BE7:BF7"/>
    <mergeCell ref="BG7:BH7"/>
    <mergeCell ref="BI7:BJ7"/>
  </mergeCells>
  <conditionalFormatting sqref="AN48">
    <cfRule type="notContainsBlanks" dxfId="0" priority="1">
      <formula>LEN(TRIM(AN48))&gt;0</formula>
    </cfRule>
  </conditionalFormatting>
  <hyperlinks>
    <hyperlink r:id="rId2" ref="BC9"/>
    <hyperlink r:id="rId3" ref="D10"/>
    <hyperlink r:id="rId4" ref="F10"/>
    <hyperlink r:id="rId5" ref="H10"/>
    <hyperlink r:id="rId6" ref="J10"/>
    <hyperlink r:id="rId7" ref="L10"/>
    <hyperlink r:id="rId8" ref="N10"/>
    <hyperlink r:id="rId9" ref="P10"/>
    <hyperlink r:id="rId10" ref="R10"/>
    <hyperlink r:id="rId11" ref="T10"/>
    <hyperlink r:id="rId12" ref="V10"/>
    <hyperlink r:id="rId13" ref="X10"/>
    <hyperlink r:id="rId14" ref="Z10"/>
    <hyperlink r:id="rId15" ref="AB10"/>
    <hyperlink r:id="rId16" ref="AD10"/>
    <hyperlink r:id="rId17" ref="AF10"/>
    <hyperlink r:id="rId18" ref="AH10"/>
    <hyperlink r:id="rId19" ref="AJ10"/>
    <hyperlink r:id="rId20" ref="AL10"/>
    <hyperlink r:id="rId21" ref="AN10"/>
    <hyperlink r:id="rId22" ref="AP10"/>
    <hyperlink r:id="rId23" ref="AR10"/>
    <hyperlink r:id="rId24" ref="AT10"/>
    <hyperlink r:id="rId25" ref="AV10"/>
    <hyperlink r:id="rId26" ref="AX10"/>
    <hyperlink r:id="rId27" ref="AZ10"/>
    <hyperlink r:id="rId28" location="Agehaguera" ref="BB10"/>
    <hyperlink r:id="rId29" ref="BD10"/>
    <hyperlink r:id="rId30" ref="BF10"/>
    <hyperlink r:id="rId31" ref="BH10"/>
    <hyperlink r:id="rId32" ref="D11"/>
    <hyperlink r:id="rId33" ref="F11"/>
    <hyperlink r:id="rId34" ref="H11"/>
    <hyperlink r:id="rId35" ref="J11"/>
    <hyperlink r:id="rId36" ref="L11"/>
    <hyperlink r:id="rId37" ref="N11"/>
    <hyperlink r:id="rId38" location="Millennium_series" ref="P11"/>
    <hyperlink r:id="rId39" ref="R11"/>
    <hyperlink r:id="rId40" ref="T11"/>
    <hyperlink r:id="rId41" ref="V11"/>
    <hyperlink r:id="rId42" ref="X11"/>
    <hyperlink r:id="rId43" ref="Z11"/>
    <hyperlink r:id="rId44" ref="AB11"/>
    <hyperlink r:id="rId45" ref="AD11"/>
    <hyperlink r:id="rId46" ref="AF11"/>
    <hyperlink r:id="rId47" ref="AH11"/>
    <hyperlink r:id="rId48" ref="AJ11"/>
    <hyperlink r:id="rId49" ref="AL11"/>
    <hyperlink r:id="rId50" ref="AN11"/>
    <hyperlink r:id="rId51" ref="AP11"/>
    <hyperlink r:id="rId52" ref="AR11"/>
    <hyperlink r:id="rId53" location="Bzil_Class" ref="AT11"/>
    <hyperlink r:id="rId54" ref="AV11"/>
    <hyperlink r:id="rId55" ref="AX11"/>
    <hyperlink r:id="rId56" ref="AZ11"/>
    <hyperlink r:id="rId57" location="Baku_Zame" ref="BB11"/>
    <hyperlink r:id="rId58" ref="BD11"/>
    <hyperlink r:id="rId59" ref="BF11"/>
    <hyperlink r:id="rId60" ref="BH11"/>
    <hyperlink r:id="rId61" ref="D12"/>
    <hyperlink r:id="rId62" ref="F12"/>
    <hyperlink r:id="rId63" ref="H12"/>
    <hyperlink r:id="rId64" ref="J12"/>
    <hyperlink r:id="rId65" ref="L12"/>
    <hyperlink r:id="rId66" ref="N12"/>
    <hyperlink r:id="rId67" ref="P12"/>
    <hyperlink r:id="rId68" ref="R12"/>
    <hyperlink r:id="rId69" ref="T12"/>
    <hyperlink r:id="rId70" ref="V12"/>
    <hyperlink r:id="rId71" ref="X12"/>
    <hyperlink r:id="rId72" ref="Z12"/>
    <hyperlink r:id="rId73" ref="AB12"/>
    <hyperlink r:id="rId74" ref="AD12"/>
    <hyperlink r:id="rId75" ref="AF12"/>
    <hyperlink r:id="rId76" ref="AH12"/>
    <hyperlink r:id="rId77" location="Powers" ref="AJ12"/>
    <hyperlink r:id="rId78" ref="AL12"/>
    <hyperlink r:id="rId79" ref="AN12"/>
    <hyperlink r:id="rId80" ref="AP12"/>
    <hyperlink r:id="rId81" ref="AR12"/>
    <hyperlink r:id="rId82" ref="AT12"/>
    <hyperlink r:id="rId83" ref="AV12"/>
    <hyperlink r:id="rId84" ref="AX12"/>
    <hyperlink r:id="rId85" ref="AZ12"/>
    <hyperlink r:id="rId86" location="Bananawani" ref="BB12"/>
    <hyperlink r:id="rId87" ref="BD12"/>
    <hyperlink r:id="rId88" ref="BF12"/>
    <hyperlink r:id="rId89" ref="BH12"/>
    <hyperlink r:id="rId90" ref="D13"/>
    <hyperlink r:id="rId91" ref="F13"/>
    <hyperlink r:id="rId92" ref="H13"/>
    <hyperlink r:id="rId93" ref="J13"/>
    <hyperlink r:id="rId94" ref="L13"/>
    <hyperlink r:id="rId95" ref="N13"/>
    <hyperlink r:id="rId96" ref="P13"/>
    <hyperlink r:id="rId97" ref="R13"/>
    <hyperlink r:id="rId98" ref="T13"/>
    <hyperlink r:id="rId99" ref="V13"/>
    <hyperlink r:id="rId100" ref="X13"/>
    <hyperlink r:id="rId101" ref="Z13"/>
    <hyperlink r:id="rId102" ref="AB13"/>
    <hyperlink r:id="rId103" ref="AD13"/>
    <hyperlink r:id="rId104" ref="AF13"/>
    <hyperlink r:id="rId105" ref="AH13"/>
    <hyperlink r:id="rId106" ref="AJ13"/>
    <hyperlink r:id="rId107" ref="AL13"/>
    <hyperlink r:id="rId108" ref="AN13"/>
    <hyperlink r:id="rId109" ref="AP13"/>
    <hyperlink r:id="rId110" ref="AR13"/>
    <hyperlink r:id="rId111" location="Bzil_Class" ref="AT13"/>
    <hyperlink r:id="rId112" ref="AV13"/>
    <hyperlink r:id="rId113" ref="AX13"/>
    <hyperlink r:id="rId114" ref="AZ13"/>
    <hyperlink r:id="rId115" location="F-Wani" ref="BB13"/>
    <hyperlink r:id="rId116" ref="BD13"/>
    <hyperlink r:id="rId117" ref="BF13"/>
    <hyperlink r:id="rId118" ref="BH13"/>
    <hyperlink r:id="rId119" ref="D14"/>
    <hyperlink r:id="rId120" ref="F14"/>
    <hyperlink r:id="rId121" ref="H14"/>
    <hyperlink r:id="rId122" ref="J14"/>
    <hyperlink r:id="rId123" ref="L14"/>
    <hyperlink r:id="rId124" ref="N14"/>
    <hyperlink r:id="rId125" ref="P14"/>
    <hyperlink r:id="rId126" ref="R14"/>
    <hyperlink r:id="rId127" ref="T14"/>
    <hyperlink r:id="rId128" ref="V14"/>
    <hyperlink r:id="rId129" ref="X14"/>
    <hyperlink r:id="rId130" ref="Z14"/>
    <hyperlink r:id="rId131" ref="AB14"/>
    <hyperlink r:id="rId132" ref="AD14"/>
    <hyperlink r:id="rId133" ref="AF14"/>
    <hyperlink r:id="rId134" ref="AH14"/>
    <hyperlink r:id="rId135" ref="AJ14"/>
    <hyperlink r:id="rId136" ref="AL14"/>
    <hyperlink r:id="rId137" ref="AN14"/>
    <hyperlink r:id="rId138" location="Final_Fantasy_IX" ref="AP14"/>
    <hyperlink r:id="rId139" ref="AR14"/>
    <hyperlink r:id="rId140" ref="AT14"/>
    <hyperlink r:id="rId141" ref="AV14"/>
    <hyperlink r:id="rId142" ref="AX14"/>
    <hyperlink r:id="rId143" ref="AZ14"/>
    <hyperlink r:id="rId144" location="Batta_GT-7000" ref="BB14"/>
    <hyperlink r:id="rId145" ref="BD14"/>
    <hyperlink r:id="rId146" ref="BF14"/>
    <hyperlink r:id="rId147" ref="BH14"/>
    <hyperlink r:id="rId148" ref="D15"/>
    <hyperlink r:id="rId149" ref="F15"/>
    <hyperlink r:id="rId150" ref="H15"/>
    <hyperlink r:id="rId151" ref="J15"/>
    <hyperlink r:id="rId152" ref="L15"/>
    <hyperlink r:id="rId153" ref="N15"/>
    <hyperlink r:id="rId154" ref="P15"/>
    <hyperlink r:id="rId155" ref="R15"/>
    <hyperlink r:id="rId156" ref="T15"/>
    <hyperlink r:id="rId157" ref="V15"/>
    <hyperlink r:id="rId158" ref="X15"/>
    <hyperlink r:id="rId159" ref="Z15"/>
    <hyperlink r:id="rId160" ref="AB15"/>
    <hyperlink r:id="rId161" ref="AD15"/>
    <hyperlink r:id="rId162" ref="AF15"/>
    <hyperlink r:id="rId163" ref="AH15"/>
    <hyperlink r:id="rId164" ref="AJ15"/>
    <hyperlink r:id="rId165" ref="AL15"/>
    <hyperlink r:id="rId166" ref="AN15"/>
    <hyperlink r:id="rId167" ref="AP15"/>
    <hyperlink r:id="rId168" ref="AR15"/>
    <hyperlink r:id="rId169" ref="AT15"/>
    <hyperlink r:id="rId170" ref="AV15"/>
    <hyperlink r:id="rId171" ref="AX15"/>
    <hyperlink r:id="rId172" ref="AZ15"/>
    <hyperlink r:id="rId173" location="Battle_Boats" ref="BB15"/>
    <hyperlink r:id="rId174" ref="BD15"/>
    <hyperlink r:id="rId175" ref="BF15"/>
    <hyperlink r:id="rId176" ref="BH15"/>
    <hyperlink r:id="rId177" ref="D16"/>
    <hyperlink r:id="rId178" ref="F16"/>
    <hyperlink r:id="rId179" ref="H16"/>
    <hyperlink r:id="rId180" ref="J16"/>
    <hyperlink r:id="rId181" ref="L16"/>
    <hyperlink r:id="rId182" ref="N16"/>
    <hyperlink r:id="rId183" ref="P16"/>
    <hyperlink r:id="rId184" ref="R16"/>
    <hyperlink r:id="rId185" ref="T16"/>
    <hyperlink r:id="rId186" ref="V16"/>
    <hyperlink r:id="rId187" ref="X16"/>
    <hyperlink r:id="rId188" ref="Z16"/>
    <hyperlink r:id="rId189" ref="AB16"/>
    <hyperlink r:id="rId190" ref="AD16"/>
    <hyperlink r:id="rId191" ref="AF16"/>
    <hyperlink r:id="rId192" ref="AH16"/>
    <hyperlink r:id="rId193" ref="AJ16"/>
    <hyperlink r:id="rId194" ref="AL16"/>
    <hyperlink r:id="rId195" ref="AN16"/>
    <hyperlink r:id="rId196" ref="AP16"/>
    <hyperlink r:id="rId197" ref="AR16"/>
    <hyperlink r:id="rId198" ref="AT16"/>
    <hyperlink r:id="rId199" ref="AV16"/>
    <hyperlink r:id="rId200" ref="AX16"/>
    <hyperlink r:id="rId201" ref="AZ16"/>
    <hyperlink r:id="rId202" location="Big_Tree" ref="BB16"/>
    <hyperlink r:id="rId203" ref="BD16"/>
    <hyperlink r:id="rId204" ref="BF16"/>
    <hyperlink r:id="rId205" ref="BH16"/>
    <hyperlink r:id="rId206" ref="D17"/>
    <hyperlink r:id="rId207" ref="F17"/>
    <hyperlink r:id="rId208" ref="H17"/>
    <hyperlink r:id="rId209" ref="J17"/>
    <hyperlink r:id="rId210" ref="L17"/>
    <hyperlink r:id="rId211" ref="N17"/>
    <hyperlink r:id="rId212" ref="P17"/>
    <hyperlink r:id="rId213" ref="R17"/>
    <hyperlink r:id="rId214" ref="T17"/>
    <hyperlink r:id="rId215" ref="V17"/>
    <hyperlink r:id="rId216" ref="X17"/>
    <hyperlink r:id="rId217" ref="Z17"/>
    <hyperlink r:id="rId218" ref="AB17"/>
    <hyperlink r:id="rId219" ref="AD17"/>
    <hyperlink r:id="rId220" ref="AF17"/>
    <hyperlink r:id="rId221" ref="AH17"/>
    <hyperlink r:id="rId222" ref="AJ17"/>
    <hyperlink r:id="rId223" ref="AL17"/>
    <hyperlink r:id="rId224" ref="AN17"/>
    <hyperlink r:id="rId225" ref="AP17"/>
    <hyperlink r:id="rId226" ref="AR17"/>
    <hyperlink r:id="rId227" ref="AT17"/>
    <hyperlink r:id="rId228" ref="AV17"/>
    <hyperlink r:id="rId229" ref="AX17"/>
    <hyperlink r:id="rId230" ref="AZ17"/>
    <hyperlink r:id="rId231" ref="BB17"/>
    <hyperlink r:id="rId232" ref="BD17"/>
    <hyperlink r:id="rId233" ref="BF17"/>
    <hyperlink r:id="rId234" ref="BH17"/>
    <hyperlink r:id="rId235" ref="D18"/>
    <hyperlink r:id="rId236" ref="F18"/>
    <hyperlink r:id="rId237" ref="H18"/>
    <hyperlink r:id="rId238" ref="J18"/>
    <hyperlink r:id="rId239" ref="L18"/>
    <hyperlink r:id="rId240" ref="N18"/>
    <hyperlink r:id="rId241" ref="P18"/>
    <hyperlink r:id="rId242" ref="R18"/>
    <hyperlink r:id="rId243" ref="T18"/>
    <hyperlink r:id="rId244" ref="V18"/>
    <hyperlink r:id="rId245" ref="X18"/>
    <hyperlink r:id="rId246" ref="Z18"/>
    <hyperlink r:id="rId247" ref="AB18"/>
    <hyperlink r:id="rId248" ref="AD18"/>
    <hyperlink r:id="rId249" ref="AF18"/>
    <hyperlink r:id="rId250" ref="AH18"/>
    <hyperlink r:id="rId251" ref="AJ18"/>
    <hyperlink r:id="rId252" ref="AL18"/>
    <hyperlink r:id="rId253" ref="AN18"/>
    <hyperlink r:id="rId254" ref="AP18"/>
    <hyperlink r:id="rId255" ref="AR18"/>
    <hyperlink r:id="rId256" ref="AT18"/>
    <hyperlink r:id="rId257" ref="AV18"/>
    <hyperlink r:id="rId258" ref="AX18"/>
    <hyperlink r:id="rId259" ref="AZ18"/>
    <hyperlink r:id="rId260" location="Blue_Gorilla" ref="BB18"/>
    <hyperlink r:id="rId261" ref="BD18"/>
    <hyperlink r:id="rId262" ref="BF18"/>
    <hyperlink r:id="rId263" ref="BH18"/>
    <hyperlink r:id="rId264" ref="D19"/>
    <hyperlink r:id="rId265" ref="F19"/>
    <hyperlink r:id="rId266" ref="H19"/>
    <hyperlink r:id="rId267" ref="J19"/>
    <hyperlink r:id="rId268" ref="L19"/>
    <hyperlink r:id="rId269" ref="N19"/>
    <hyperlink r:id="rId270" ref="P19"/>
    <hyperlink r:id="rId271" ref="R19"/>
    <hyperlink r:id="rId272" ref="T19"/>
    <hyperlink r:id="rId273" ref="V19"/>
    <hyperlink r:id="rId274" ref="X19"/>
    <hyperlink r:id="rId275" ref="Z19"/>
    <hyperlink r:id="rId276" ref="AB19"/>
    <hyperlink r:id="rId277" ref="AD19"/>
    <hyperlink r:id="rId278" ref="AF19"/>
    <hyperlink r:id="rId279" ref="AH19"/>
    <hyperlink r:id="rId280" ref="AJ19"/>
    <hyperlink r:id="rId281" ref="AL19"/>
    <hyperlink r:id="rId282" ref="AN19"/>
    <hyperlink r:id="rId283" ref="AP19"/>
    <hyperlink r:id="rId284" ref="AR19"/>
    <hyperlink r:id="rId285" ref="AT19"/>
    <hyperlink r:id="rId286" ref="AV19"/>
    <hyperlink r:id="rId287" ref="AX19"/>
    <hyperlink r:id="rId288" ref="AZ19"/>
    <hyperlink r:id="rId289" ref="BB19"/>
    <hyperlink r:id="rId290" ref="BD19"/>
    <hyperlink r:id="rId291" ref="BF19"/>
    <hyperlink r:id="rId292" ref="BH19"/>
    <hyperlink r:id="rId293" ref="D20"/>
    <hyperlink r:id="rId294" ref="F20"/>
    <hyperlink r:id="rId295" ref="H20"/>
    <hyperlink r:id="rId296" ref="J20"/>
    <hyperlink r:id="rId297" ref="L20"/>
    <hyperlink r:id="rId298" ref="N20"/>
    <hyperlink r:id="rId299" ref="P20"/>
    <hyperlink r:id="rId300" ref="R20"/>
    <hyperlink r:id="rId301" ref="T20"/>
    <hyperlink r:id="rId302" ref="V20"/>
    <hyperlink r:id="rId303" ref="X20"/>
    <hyperlink r:id="rId304" ref="Z20"/>
    <hyperlink r:id="rId305" ref="AB20"/>
    <hyperlink r:id="rId306" ref="AD20"/>
    <hyperlink r:id="rId307" ref="AF20"/>
    <hyperlink r:id="rId308" ref="AH20"/>
    <hyperlink r:id="rId309" ref="AJ20"/>
    <hyperlink r:id="rId310" ref="AL20"/>
    <hyperlink r:id="rId311" ref="AN20"/>
    <hyperlink r:id="rId312" ref="AP20"/>
    <hyperlink r:id="rId313" ref="AR20"/>
    <hyperlink r:id="rId314" ref="AT20"/>
    <hyperlink r:id="rId315" ref="AV20"/>
    <hyperlink r:id="rId316" ref="AX20"/>
    <hyperlink r:id="rId317" ref="AZ20"/>
    <hyperlink r:id="rId318" ref="BB20"/>
    <hyperlink r:id="rId319" ref="BD20"/>
    <hyperlink r:id="rId320" ref="BF20"/>
    <hyperlink r:id="rId321" ref="D21"/>
    <hyperlink r:id="rId322" ref="F21"/>
    <hyperlink r:id="rId323" ref="H21"/>
    <hyperlink r:id="rId324" ref="J21"/>
    <hyperlink r:id="rId325" ref="L21"/>
    <hyperlink r:id="rId326" ref="N21"/>
    <hyperlink r:id="rId327" ref="P21"/>
    <hyperlink r:id="rId328" ref="R21"/>
    <hyperlink r:id="rId329" ref="T21"/>
    <hyperlink r:id="rId330" ref="V21"/>
    <hyperlink r:id="rId331" ref="X21"/>
    <hyperlink r:id="rId332" ref="Z21"/>
    <hyperlink r:id="rId333" ref="AB21"/>
    <hyperlink r:id="rId334" ref="AD21"/>
    <hyperlink r:id="rId335" ref="AF21"/>
    <hyperlink r:id="rId336" ref="AH21"/>
    <hyperlink r:id="rId337" ref="AJ21"/>
    <hyperlink r:id="rId338" ref="AL21"/>
    <hyperlink r:id="rId339" ref="AN21"/>
    <hyperlink r:id="rId340" ref="AP21"/>
    <hyperlink r:id="rId341" ref="AR21"/>
    <hyperlink r:id="rId342" location="Bzil_Class" ref="AT21"/>
    <hyperlink r:id="rId343" ref="AV21"/>
    <hyperlink r:id="rId344" ref="AX21"/>
    <hyperlink r:id="rId345" ref="AZ21"/>
    <hyperlink r:id="rId346" ref="BB21"/>
    <hyperlink r:id="rId347" ref="BD21"/>
    <hyperlink r:id="rId348" ref="BF21"/>
    <hyperlink r:id="rId349" ref="BH21"/>
    <hyperlink r:id="rId350" ref="D22"/>
    <hyperlink r:id="rId351" ref="F22"/>
    <hyperlink r:id="rId352" ref="H22"/>
    <hyperlink r:id="rId353" ref="J22"/>
    <hyperlink r:id="rId354" ref="L22"/>
    <hyperlink r:id="rId355" ref="N22"/>
    <hyperlink r:id="rId356" ref="P22"/>
    <hyperlink r:id="rId357" ref="R22"/>
    <hyperlink r:id="rId358" ref="T22"/>
    <hyperlink r:id="rId359" ref="V22"/>
    <hyperlink r:id="rId360" ref="X22"/>
    <hyperlink r:id="rId361" ref="Z22"/>
    <hyperlink r:id="rId362" ref="AB22"/>
    <hyperlink r:id="rId363" ref="AD22"/>
    <hyperlink r:id="rId364" ref="AF22"/>
    <hyperlink r:id="rId365" ref="AH22"/>
    <hyperlink r:id="rId366" ref="AJ22"/>
    <hyperlink r:id="rId367" ref="AL22"/>
    <hyperlink r:id="rId368" ref="AN22"/>
    <hyperlink r:id="rId369" ref="AP22"/>
    <hyperlink r:id="rId370" location="The_Killer_Bunny" ref="AR22"/>
    <hyperlink r:id="rId371" location="Bzil_Class" ref="AT22"/>
    <hyperlink r:id="rId372" ref="AV22"/>
    <hyperlink r:id="rId373" ref="AX22"/>
    <hyperlink r:id="rId374" ref="AZ22"/>
    <hyperlink r:id="rId375" ref="BB22"/>
    <hyperlink r:id="rId376" ref="BD22"/>
    <hyperlink r:id="rId377" ref="BF22"/>
    <hyperlink r:id="rId378" ref="BH22"/>
    <hyperlink r:id="rId379" ref="D23"/>
    <hyperlink r:id="rId380" ref="F23"/>
    <hyperlink r:id="rId381" ref="H23"/>
    <hyperlink r:id="rId382" ref="J23"/>
    <hyperlink r:id="rId383" ref="L23"/>
    <hyperlink r:id="rId384" ref="N23"/>
    <hyperlink r:id="rId385" ref="P23"/>
    <hyperlink r:id="rId386" ref="R23"/>
    <hyperlink r:id="rId387" ref="T23"/>
    <hyperlink r:id="rId388" ref="V23"/>
    <hyperlink r:id="rId389" ref="X23"/>
    <hyperlink r:id="rId390" ref="Z23"/>
    <hyperlink r:id="rId391" ref="AB23"/>
    <hyperlink r:id="rId392" ref="AD23"/>
    <hyperlink r:id="rId393" ref="AF23"/>
    <hyperlink r:id="rId394" ref="AH23"/>
    <hyperlink r:id="rId395" location="Powers_and_Abilities" ref="AJ23"/>
    <hyperlink r:id="rId396" ref="AL23"/>
    <hyperlink r:id="rId397" ref="AN23"/>
    <hyperlink r:id="rId398" ref="AP23"/>
    <hyperlink r:id="rId399" ref="AR23"/>
    <hyperlink r:id="rId400" ref="AT23"/>
    <hyperlink r:id="rId401" ref="AV23"/>
    <hyperlink r:id="rId402" ref="AX23"/>
    <hyperlink r:id="rId403" ref="AZ23"/>
    <hyperlink r:id="rId404" ref="BB23"/>
    <hyperlink r:id="rId405" ref="BD23"/>
    <hyperlink r:id="rId406" ref="BF23"/>
    <hyperlink r:id="rId407" ref="BH23"/>
    <hyperlink r:id="rId408" ref="D24"/>
    <hyperlink r:id="rId409" ref="F24"/>
    <hyperlink r:id="rId410" ref="H24"/>
    <hyperlink r:id="rId411" ref="J24"/>
    <hyperlink r:id="rId412" ref="L24"/>
    <hyperlink r:id="rId413" ref="N24"/>
    <hyperlink r:id="rId414" ref="P24"/>
    <hyperlink r:id="rId415" ref="R24"/>
    <hyperlink r:id="rId416" ref="T24"/>
    <hyperlink r:id="rId417" ref="V24"/>
    <hyperlink r:id="rId418" ref="X24"/>
    <hyperlink r:id="rId419" ref="Z24"/>
    <hyperlink r:id="rId420" ref="AB24"/>
    <hyperlink r:id="rId421" ref="AD24"/>
    <hyperlink r:id="rId422" ref="AF24"/>
    <hyperlink r:id="rId423" ref="AH24"/>
    <hyperlink r:id="rId424" ref="AJ24"/>
    <hyperlink r:id="rId425" ref="AL24"/>
    <hyperlink r:id="rId426" ref="AN24"/>
    <hyperlink r:id="rId427" ref="AP24"/>
    <hyperlink r:id="rId428" ref="AR24"/>
    <hyperlink r:id="rId429" location="Bzil_Class" ref="AT24"/>
    <hyperlink r:id="rId430" ref="AV24"/>
    <hyperlink r:id="rId431" ref="AX24"/>
    <hyperlink r:id="rId432" ref="AZ24"/>
    <hyperlink r:id="rId433" ref="BB24"/>
    <hyperlink r:id="rId434" ref="BD24"/>
    <hyperlink r:id="rId435" ref="BF24"/>
    <hyperlink r:id="rId436" ref="BH24"/>
    <hyperlink r:id="rId437" ref="D25"/>
    <hyperlink r:id="rId438" ref="F25"/>
    <hyperlink r:id="rId439" ref="H25"/>
    <hyperlink r:id="rId440" ref="J25"/>
    <hyperlink r:id="rId441" ref="L25"/>
    <hyperlink r:id="rId442" ref="N25"/>
    <hyperlink r:id="rId443" ref="P25"/>
    <hyperlink r:id="rId444" ref="R25"/>
    <hyperlink r:id="rId445" ref="T25"/>
    <hyperlink r:id="rId446" ref="V25"/>
    <hyperlink r:id="rId447" ref="X25"/>
    <hyperlink r:id="rId448" ref="Z25"/>
    <hyperlink r:id="rId449" ref="AB25"/>
    <hyperlink r:id="rId450" ref="AD25"/>
    <hyperlink r:id="rId451" ref="AF25"/>
    <hyperlink r:id="rId452" ref="AH25"/>
    <hyperlink r:id="rId453" ref="AL25"/>
    <hyperlink r:id="rId454" ref="AN25"/>
    <hyperlink r:id="rId455" ref="AP25"/>
    <hyperlink r:id="rId456" ref="AR25"/>
    <hyperlink r:id="rId457" ref="AT25"/>
    <hyperlink r:id="rId458" ref="AV25"/>
    <hyperlink r:id="rId459" ref="AX25"/>
    <hyperlink r:id="rId460" ref="AZ25"/>
    <hyperlink r:id="rId461" location="Cloud_Fox" ref="BB25"/>
    <hyperlink r:id="rId462" ref="BD25"/>
    <hyperlink r:id="rId463" ref="BH25"/>
    <hyperlink r:id="rId464" ref="D26"/>
    <hyperlink r:id="rId465" ref="F26"/>
    <hyperlink r:id="rId466" ref="H26"/>
    <hyperlink r:id="rId467" ref="J26"/>
    <hyperlink r:id="rId468" ref="L26"/>
    <hyperlink r:id="rId469" ref="N26"/>
    <hyperlink r:id="rId470" ref="P26"/>
    <hyperlink r:id="rId471" ref="R26"/>
    <hyperlink r:id="rId472" ref="T26"/>
    <hyperlink r:id="rId473" ref="V26"/>
    <hyperlink r:id="rId474" ref="X26"/>
    <hyperlink r:id="rId475" ref="Z26"/>
    <hyperlink r:id="rId476" ref="AB26"/>
    <hyperlink r:id="rId477" ref="AD26"/>
    <hyperlink r:id="rId478" ref="AF26"/>
    <hyperlink r:id="rId479" ref="AH26"/>
    <hyperlink r:id="rId480" ref="AJ26"/>
    <hyperlink r:id="rId481" ref="AL26"/>
    <hyperlink r:id="rId482" ref="AN26"/>
    <hyperlink r:id="rId483" ref="AP26"/>
    <hyperlink r:id="rId484" ref="AR26"/>
    <hyperlink r:id="rId485" ref="AT26"/>
    <hyperlink r:id="rId486" ref="AV26"/>
    <hyperlink r:id="rId487" ref="AX26"/>
    <hyperlink r:id="rId488" ref="AZ26"/>
    <hyperlink r:id="rId489" location="Fighting_Fish" ref="BB26"/>
    <hyperlink r:id="rId490" ref="BD26"/>
    <hyperlink r:id="rId491" ref="BH26"/>
    <hyperlink r:id="rId492" ref="D27"/>
    <hyperlink r:id="rId493" ref="F27"/>
    <hyperlink r:id="rId494" ref="H27"/>
    <hyperlink r:id="rId495" ref="J27"/>
    <hyperlink r:id="rId496" ref="L27"/>
    <hyperlink r:id="rId497" ref="N27"/>
    <hyperlink r:id="rId498" ref="P27"/>
    <hyperlink r:id="rId499" ref="R27"/>
    <hyperlink r:id="rId500" ref="T27"/>
    <hyperlink r:id="rId501" ref="V27"/>
    <hyperlink r:id="rId502" ref="X27"/>
    <hyperlink r:id="rId503" ref="Z27"/>
    <hyperlink r:id="rId504" ref="AB27"/>
    <hyperlink r:id="rId505" ref="AD27"/>
    <hyperlink r:id="rId506" ref="AF27"/>
    <hyperlink r:id="rId507" ref="AH27"/>
    <hyperlink r:id="rId508" ref="AJ27"/>
    <hyperlink r:id="rId509" ref="AL27"/>
    <hyperlink r:id="rId510" ref="AN27"/>
    <hyperlink r:id="rId511" ref="AP27"/>
    <hyperlink r:id="rId512" ref="AR27"/>
    <hyperlink r:id="rId513" ref="AT27"/>
    <hyperlink r:id="rId514" ref="AV27"/>
    <hyperlink r:id="rId515" ref="AX27"/>
    <hyperlink r:id="rId516" ref="AZ27"/>
    <hyperlink r:id="rId517" location="Flying_Fish" ref="BB27"/>
    <hyperlink r:id="rId518" ref="BD27"/>
    <hyperlink r:id="rId519" ref="BH27"/>
    <hyperlink r:id="rId520" ref="D28"/>
    <hyperlink r:id="rId521" ref="F28"/>
    <hyperlink r:id="rId522" ref="H28"/>
    <hyperlink r:id="rId523" ref="J28"/>
    <hyperlink r:id="rId524" ref="L28"/>
    <hyperlink r:id="rId525" ref="N28"/>
    <hyperlink r:id="rId526" ref="P28"/>
    <hyperlink r:id="rId527" ref="R28"/>
    <hyperlink r:id="rId528" ref="T28"/>
    <hyperlink r:id="rId529" ref="V28"/>
    <hyperlink r:id="rId530" ref="X28"/>
    <hyperlink r:id="rId531" ref="Z28"/>
    <hyperlink r:id="rId532" ref="AB28"/>
    <hyperlink r:id="rId533" ref="AD28"/>
    <hyperlink r:id="rId534" ref="AF28"/>
    <hyperlink r:id="rId535" ref="AH28"/>
    <hyperlink r:id="rId536" ref="AJ28"/>
    <hyperlink r:id="rId537" ref="AL28"/>
    <hyperlink r:id="rId538" ref="AN28"/>
    <hyperlink r:id="rId539" ref="AP28"/>
    <hyperlink r:id="rId540" ref="AR28"/>
    <hyperlink r:id="rId541" ref="AT28"/>
    <hyperlink r:id="rId542" ref="AV28"/>
    <hyperlink r:id="rId543" ref="AX28"/>
    <hyperlink r:id="rId544" ref="AZ28"/>
    <hyperlink r:id="rId545" location="Snails" ref="BB28"/>
    <hyperlink r:id="rId546" ref="BD28"/>
    <hyperlink r:id="rId547" ref="BH28"/>
    <hyperlink r:id="rId548" ref="D29"/>
    <hyperlink r:id="rId549" ref="F29"/>
    <hyperlink r:id="rId550" ref="H29"/>
    <hyperlink r:id="rId551" ref="J29"/>
    <hyperlink r:id="rId552" ref="L29"/>
    <hyperlink r:id="rId553" ref="N29"/>
    <hyperlink r:id="rId554" ref="P29"/>
    <hyperlink r:id="rId555" ref="R29"/>
    <hyperlink r:id="rId556" ref="T29"/>
    <hyperlink r:id="rId557" ref="V29"/>
    <hyperlink r:id="rId558" ref="X29"/>
    <hyperlink r:id="rId559" ref="Z29"/>
    <hyperlink r:id="rId560" ref="AB29"/>
    <hyperlink r:id="rId561" ref="AD29"/>
    <hyperlink r:id="rId562" ref="AF29"/>
    <hyperlink r:id="rId563" ref="AH29"/>
    <hyperlink r:id="rId564" location="cite_note-1" ref="AJ29"/>
    <hyperlink r:id="rId565" ref="AL29"/>
    <hyperlink r:id="rId566" ref="AN29"/>
    <hyperlink r:id="rId567" location="Final_Fantasy_V" ref="AP29"/>
    <hyperlink r:id="rId568" ref="AR29"/>
    <hyperlink r:id="rId569" ref="AT29"/>
    <hyperlink r:id="rId570" ref="AV29"/>
    <hyperlink r:id="rId571" ref="AX29"/>
    <hyperlink r:id="rId572" ref="AZ29"/>
    <hyperlink r:id="rId573" location="Giant_Python" ref="BB29"/>
    <hyperlink r:id="rId574" ref="BD29"/>
    <hyperlink r:id="rId575" ref="BH29"/>
    <hyperlink r:id="rId576" ref="D30"/>
    <hyperlink r:id="rId577" ref="F30"/>
    <hyperlink r:id="rId578" ref="H30"/>
    <hyperlink r:id="rId579" ref="J30"/>
    <hyperlink r:id="rId580" ref="L30"/>
    <hyperlink r:id="rId581" ref="N30"/>
    <hyperlink r:id="rId582" ref="R30"/>
    <hyperlink r:id="rId583" ref="T30"/>
    <hyperlink r:id="rId584" ref="V30"/>
    <hyperlink r:id="rId585" ref="X30"/>
    <hyperlink r:id="rId586" ref="Z30"/>
    <hyperlink r:id="rId587" ref="AB30"/>
    <hyperlink r:id="rId588" ref="AD30"/>
    <hyperlink r:id="rId589" ref="AF30"/>
    <hyperlink r:id="rId590" ref="AH30"/>
    <hyperlink r:id="rId591" ref="AJ30"/>
    <hyperlink r:id="rId592" ref="AL30"/>
    <hyperlink r:id="rId593" ref="AN30"/>
    <hyperlink r:id="rId594" ref="AP30"/>
    <hyperlink r:id="rId595" ref="AR30"/>
    <hyperlink r:id="rId596" ref="AT30"/>
    <hyperlink r:id="rId597" ref="AV30"/>
    <hyperlink r:id="rId598" ref="AX30"/>
    <hyperlink r:id="rId599" location="Humandrill" ref="BB30"/>
    <hyperlink r:id="rId600" ref="BD30"/>
    <hyperlink r:id="rId601" ref="BH30"/>
    <hyperlink r:id="rId602" ref="F31"/>
    <hyperlink r:id="rId603" ref="H31"/>
    <hyperlink r:id="rId604" ref="J31"/>
    <hyperlink r:id="rId605" ref="L31"/>
    <hyperlink r:id="rId606" ref="N31"/>
    <hyperlink r:id="rId607" ref="R31"/>
    <hyperlink r:id="rId608" ref="T31"/>
    <hyperlink r:id="rId609" ref="V31"/>
    <hyperlink r:id="rId610" ref="X31"/>
    <hyperlink r:id="rId611" ref="Z31"/>
    <hyperlink r:id="rId612" ref="AB31"/>
    <hyperlink r:id="rId613" ref="AD31"/>
    <hyperlink r:id="rId614" ref="AF31"/>
    <hyperlink r:id="rId615" ref="AJ31"/>
    <hyperlink r:id="rId616" ref="AL31"/>
    <hyperlink r:id="rId617" ref="AN31"/>
    <hyperlink r:id="rId618" ref="AP31"/>
    <hyperlink r:id="rId619" ref="AR31"/>
    <hyperlink r:id="rId620" ref="AT31"/>
    <hyperlink r:id="rId621" ref="AV31"/>
    <hyperlink r:id="rId622" ref="AX31"/>
    <hyperlink r:id="rId623" ref="BB31"/>
    <hyperlink r:id="rId624" ref="BD31"/>
    <hyperlink r:id="rId625" ref="BH31"/>
    <hyperlink r:id="rId626" ref="F32"/>
    <hyperlink r:id="rId627" ref="H32"/>
    <hyperlink r:id="rId628" ref="J32"/>
    <hyperlink r:id="rId629" ref="L32"/>
    <hyperlink r:id="rId630" ref="N32"/>
    <hyperlink r:id="rId631" ref="R32"/>
    <hyperlink r:id="rId632" ref="T32"/>
    <hyperlink r:id="rId633" ref="V32"/>
    <hyperlink r:id="rId634" ref="X32"/>
    <hyperlink r:id="rId635" ref="Z32"/>
    <hyperlink r:id="rId636" ref="AB32"/>
    <hyperlink r:id="rId637" ref="AD32"/>
    <hyperlink r:id="rId638" ref="AF32"/>
    <hyperlink r:id="rId639" ref="AJ32"/>
    <hyperlink r:id="rId640" ref="AL32"/>
    <hyperlink r:id="rId641" ref="AN32"/>
    <hyperlink r:id="rId642" ref="AP32"/>
    <hyperlink r:id="rId643" ref="AR32"/>
    <hyperlink r:id="rId644" ref="AT32"/>
    <hyperlink r:id="rId645" ref="AV32"/>
    <hyperlink r:id="rId646" ref="AX32"/>
    <hyperlink r:id="rId647" location="King_Bulls" ref="BB32"/>
    <hyperlink r:id="rId648" ref="BD32"/>
    <hyperlink r:id="rId649" ref="BH32"/>
    <hyperlink r:id="rId650" ref="F33"/>
    <hyperlink r:id="rId651" ref="H33"/>
    <hyperlink r:id="rId652" ref="J33"/>
    <hyperlink r:id="rId653" ref="L33"/>
    <hyperlink r:id="rId654" ref="N33"/>
    <hyperlink r:id="rId655" ref="R33"/>
    <hyperlink r:id="rId656" ref="T33"/>
    <hyperlink r:id="rId657" ref="V33"/>
    <hyperlink r:id="rId658" ref="X33"/>
    <hyperlink r:id="rId659" ref="Z33"/>
    <hyperlink r:id="rId660" ref="AB33"/>
    <hyperlink r:id="rId661" ref="AD33"/>
    <hyperlink r:id="rId662" ref="AF33"/>
    <hyperlink r:id="rId663" ref="AJ33"/>
    <hyperlink r:id="rId664" ref="AL33"/>
    <hyperlink r:id="rId665" ref="AN33"/>
    <hyperlink r:id="rId666" ref="AP33"/>
    <hyperlink r:id="rId667" ref="AT33"/>
    <hyperlink r:id="rId668" ref="AV33"/>
    <hyperlink r:id="rId669" ref="AX33"/>
    <hyperlink r:id="rId670" ref="BB33"/>
    <hyperlink r:id="rId671" ref="BD33"/>
    <hyperlink r:id="rId672" ref="BH33"/>
    <hyperlink r:id="rId673" ref="F34"/>
    <hyperlink r:id="rId674" ref="H34"/>
    <hyperlink r:id="rId675" ref="J34"/>
    <hyperlink r:id="rId676" ref="L34"/>
    <hyperlink r:id="rId677" ref="N34"/>
    <hyperlink r:id="rId678" ref="R34"/>
    <hyperlink r:id="rId679" ref="T34"/>
    <hyperlink r:id="rId680" ref="V34"/>
    <hyperlink r:id="rId681" ref="X34"/>
    <hyperlink r:id="rId682" ref="Z34"/>
    <hyperlink r:id="rId683" ref="AB34"/>
    <hyperlink r:id="rId684" ref="AD34"/>
    <hyperlink r:id="rId685" ref="AF34"/>
    <hyperlink r:id="rId686" ref="AJ34"/>
    <hyperlink r:id="rId687" ref="AL34"/>
    <hyperlink r:id="rId688" ref="AN34"/>
    <hyperlink r:id="rId689" ref="AP34"/>
    <hyperlink r:id="rId690" ref="AT34"/>
    <hyperlink r:id="rId691" ref="AV34"/>
    <hyperlink r:id="rId692" ref="AX34"/>
    <hyperlink r:id="rId693" ref="BB34"/>
    <hyperlink r:id="rId694" ref="BD34"/>
    <hyperlink r:id="rId695" ref="BH34"/>
    <hyperlink r:id="rId696" ref="F35"/>
    <hyperlink r:id="rId697" ref="H35"/>
    <hyperlink r:id="rId698" ref="J35"/>
    <hyperlink r:id="rId699" ref="L35"/>
    <hyperlink r:id="rId700" ref="N35"/>
    <hyperlink r:id="rId701" ref="R35"/>
    <hyperlink r:id="rId702" ref="T35"/>
    <hyperlink r:id="rId703" ref="V35"/>
    <hyperlink r:id="rId704" ref="X35"/>
    <hyperlink r:id="rId705" ref="Z35"/>
    <hyperlink r:id="rId706" ref="AB35"/>
    <hyperlink r:id="rId707" ref="AD35"/>
    <hyperlink r:id="rId708" ref="AF35"/>
    <hyperlink r:id="rId709" ref="AJ35"/>
    <hyperlink r:id="rId710" ref="AL35"/>
    <hyperlink r:id="rId711" ref="AN35"/>
    <hyperlink r:id="rId712" ref="AP35"/>
    <hyperlink r:id="rId713" ref="AT35"/>
    <hyperlink r:id="rId714" ref="AV35"/>
    <hyperlink r:id="rId715" ref="AX35"/>
    <hyperlink r:id="rId716" location="Komashika" ref="BB35"/>
    <hyperlink r:id="rId717" ref="BD35"/>
    <hyperlink r:id="rId718" ref="F36"/>
    <hyperlink r:id="rId719" ref="H36"/>
    <hyperlink r:id="rId720" ref="J36"/>
    <hyperlink r:id="rId721" ref="L36"/>
    <hyperlink r:id="rId722" ref="N36"/>
    <hyperlink r:id="rId723" ref="R36"/>
    <hyperlink r:id="rId724" ref="T36"/>
    <hyperlink r:id="rId725" ref="V36"/>
    <hyperlink r:id="rId726" ref="X36"/>
    <hyperlink r:id="rId727" ref="Z36"/>
    <hyperlink r:id="rId728" ref="AB36"/>
    <hyperlink r:id="rId729" ref="AD36"/>
    <hyperlink r:id="rId730" ref="AF36"/>
    <hyperlink r:id="rId731" ref="AJ36"/>
    <hyperlink r:id="rId732" ref="AL36"/>
    <hyperlink r:id="rId733" ref="AN36"/>
    <hyperlink r:id="rId734" ref="AP36"/>
    <hyperlink r:id="rId735" ref="AT36"/>
    <hyperlink r:id="rId736" ref="AV36"/>
    <hyperlink r:id="rId737" ref="AX36"/>
    <hyperlink r:id="rId738" location="Komatori" ref="BB36"/>
    <hyperlink r:id="rId739" ref="BD36"/>
    <hyperlink r:id="rId740" ref="BH36"/>
    <hyperlink r:id="rId741" ref="F37"/>
    <hyperlink r:id="rId742" ref="H37"/>
    <hyperlink r:id="rId743" ref="J37"/>
    <hyperlink r:id="rId744" ref="L37"/>
    <hyperlink r:id="rId745" ref="N37"/>
    <hyperlink r:id="rId746" ref="R37"/>
    <hyperlink r:id="rId747" ref="T37"/>
    <hyperlink r:id="rId748" ref="V37"/>
    <hyperlink r:id="rId749" ref="X37"/>
    <hyperlink r:id="rId750" ref="Z37"/>
    <hyperlink r:id="rId751" ref="AB37"/>
    <hyperlink r:id="rId752" ref="AD37"/>
    <hyperlink r:id="rId753" ref="AF37"/>
    <hyperlink r:id="rId754" ref="AJ37"/>
    <hyperlink r:id="rId755" ref="AL37"/>
    <hyperlink r:id="rId756" ref="AN37"/>
    <hyperlink r:id="rId757" ref="AP37"/>
    <hyperlink r:id="rId758" ref="AT37"/>
    <hyperlink r:id="rId759" ref="AV37"/>
    <hyperlink r:id="rId760" ref="AX37"/>
    <hyperlink r:id="rId761" location="Kraken" ref="BB37"/>
    <hyperlink r:id="rId762" ref="BD37"/>
    <hyperlink r:id="rId763" ref="BH37"/>
    <hyperlink r:id="rId764" ref="F38"/>
    <hyperlink r:id="rId765" ref="H38"/>
    <hyperlink r:id="rId766" ref="J38"/>
    <hyperlink r:id="rId767" ref="L38"/>
    <hyperlink r:id="rId768" ref="N38"/>
    <hyperlink r:id="rId769" ref="R38"/>
    <hyperlink r:id="rId770" ref="T38"/>
    <hyperlink r:id="rId771" ref="V38"/>
    <hyperlink r:id="rId772" ref="X38"/>
    <hyperlink r:id="rId773" ref="Z38"/>
    <hyperlink r:id="rId774" ref="AB38"/>
    <hyperlink r:id="rId775" ref="AD38"/>
    <hyperlink r:id="rId776" ref="AF38"/>
    <hyperlink r:id="rId777" ref="AJ38"/>
    <hyperlink r:id="rId778" ref="AL38"/>
    <hyperlink r:id="rId779" ref="AN38"/>
    <hyperlink r:id="rId780" ref="AP38"/>
    <hyperlink r:id="rId781" ref="AT38"/>
    <hyperlink r:id="rId782" ref="AV38"/>
    <hyperlink r:id="rId783" ref="AX38"/>
    <hyperlink r:id="rId784" location="Kung-Fu_Dugongs" ref="BB38"/>
    <hyperlink r:id="rId785" ref="BD38"/>
    <hyperlink r:id="rId786" ref="BH38"/>
    <hyperlink r:id="rId787" ref="F39"/>
    <hyperlink r:id="rId788" ref="H39"/>
    <hyperlink r:id="rId789" ref="J39"/>
    <hyperlink r:id="rId790" ref="L39"/>
    <hyperlink r:id="rId791" ref="N39"/>
    <hyperlink r:id="rId792" ref="R39"/>
    <hyperlink r:id="rId793" ref="T39"/>
    <hyperlink r:id="rId794" ref="V39"/>
    <hyperlink r:id="rId795" ref="X39"/>
    <hyperlink r:id="rId796" ref="Z39"/>
    <hyperlink r:id="rId797" ref="AB39"/>
    <hyperlink r:id="rId798" ref="AD39"/>
    <hyperlink r:id="rId799" ref="AF39"/>
    <hyperlink r:id="rId800" ref="AJ39"/>
    <hyperlink r:id="rId801" ref="AL39"/>
    <hyperlink r:id="rId802" ref="AN39"/>
    <hyperlink r:id="rId803" ref="AP39"/>
    <hyperlink r:id="rId804" ref="AT39"/>
    <hyperlink r:id="rId805" ref="AV39"/>
    <hyperlink r:id="rId806" ref="AX39"/>
    <hyperlink r:id="rId807" location="Lapahn" ref="BB39"/>
    <hyperlink r:id="rId808" ref="BD39"/>
    <hyperlink r:id="rId809" ref="BH39"/>
    <hyperlink r:id="rId810" ref="F40"/>
    <hyperlink r:id="rId811" ref="H40"/>
    <hyperlink r:id="rId812" ref="J40"/>
    <hyperlink r:id="rId813" ref="L40"/>
    <hyperlink r:id="rId814" ref="N40"/>
    <hyperlink r:id="rId815" ref="R40"/>
    <hyperlink r:id="rId816" ref="T40"/>
    <hyperlink r:id="rId817" ref="V40"/>
    <hyperlink r:id="rId818" ref="X40"/>
    <hyperlink r:id="rId819" ref="Z40"/>
    <hyperlink r:id="rId820" ref="AB40"/>
    <hyperlink r:id="rId821" ref="AD40"/>
    <hyperlink r:id="rId822" ref="AF40"/>
    <hyperlink r:id="rId823" ref="AJ40"/>
    <hyperlink r:id="rId824" ref="AL40"/>
    <hyperlink r:id="rId825" ref="AN40"/>
    <hyperlink r:id="rId826" ref="AP40"/>
    <hyperlink r:id="rId827" ref="AT40"/>
    <hyperlink r:id="rId828" ref="AV40"/>
    <hyperlink r:id="rId829" ref="AX40"/>
    <hyperlink r:id="rId830" location="Linear_Fox" ref="BB40"/>
    <hyperlink r:id="rId831" ref="BD40"/>
    <hyperlink r:id="rId832" ref="BH40"/>
    <hyperlink r:id="rId833" ref="F41"/>
    <hyperlink r:id="rId834" ref="H41"/>
    <hyperlink r:id="rId835" ref="J41"/>
    <hyperlink r:id="rId836" ref="L41"/>
    <hyperlink r:id="rId837" ref="N41"/>
    <hyperlink r:id="rId838" ref="R41"/>
    <hyperlink r:id="rId839" ref="T41"/>
    <hyperlink r:id="rId840" ref="V41"/>
    <hyperlink r:id="rId841" ref="X41"/>
    <hyperlink r:id="rId842" ref="Z41"/>
    <hyperlink r:id="rId843" ref="AB41"/>
    <hyperlink r:id="rId844" ref="AD41"/>
    <hyperlink r:id="rId845" ref="AF41"/>
    <hyperlink r:id="rId846" ref="AL41"/>
    <hyperlink r:id="rId847" ref="AN41"/>
    <hyperlink r:id="rId848" ref="AP41"/>
    <hyperlink r:id="rId849" ref="AT41"/>
    <hyperlink r:id="rId850" ref="AV41"/>
    <hyperlink r:id="rId851" ref="AX41"/>
    <hyperlink r:id="rId852" ref="BB41"/>
    <hyperlink r:id="rId853" ref="BD41"/>
    <hyperlink r:id="rId854" ref="BH41"/>
    <hyperlink r:id="rId855" ref="F42"/>
    <hyperlink r:id="rId856" ref="H42"/>
    <hyperlink r:id="rId857" ref="J42"/>
    <hyperlink r:id="rId858" ref="L42"/>
    <hyperlink r:id="rId859" ref="N42"/>
    <hyperlink r:id="rId860" ref="R42"/>
    <hyperlink r:id="rId861" ref="T42"/>
    <hyperlink r:id="rId862" ref="V42"/>
    <hyperlink r:id="rId863" ref="X42"/>
    <hyperlink r:id="rId864" ref="Z42"/>
    <hyperlink r:id="rId865" ref="AB42"/>
    <hyperlink r:id="rId866" ref="AD42"/>
    <hyperlink r:id="rId867" ref="AF42"/>
    <hyperlink r:id="rId868" ref="AL42"/>
    <hyperlink r:id="rId869" ref="AN42"/>
    <hyperlink r:id="rId870" ref="AP42"/>
    <hyperlink r:id="rId871" ref="AT42"/>
    <hyperlink r:id="rId872" ref="AV42"/>
    <hyperlink r:id="rId873" ref="AX42"/>
    <hyperlink r:id="rId874" location="Naitamie-Norida_Elephant" ref="BB42"/>
    <hyperlink r:id="rId875" ref="BD42"/>
    <hyperlink r:id="rId876" ref="BH42"/>
    <hyperlink r:id="rId877" ref="F43"/>
    <hyperlink r:id="rId878" ref="H43"/>
    <hyperlink r:id="rId879" ref="J43"/>
    <hyperlink r:id="rId880" ref="L43"/>
    <hyperlink r:id="rId881" ref="N43"/>
    <hyperlink r:id="rId882" ref="R43"/>
    <hyperlink r:id="rId883" ref="T43"/>
    <hyperlink r:id="rId884" ref="V43"/>
    <hyperlink r:id="rId885" ref="X43"/>
    <hyperlink r:id="rId886" ref="Z43"/>
    <hyperlink r:id="rId887" ref="AB43"/>
    <hyperlink r:id="rId888" ref="AD43"/>
    <hyperlink r:id="rId889" ref="AF43"/>
    <hyperlink r:id="rId890" ref="AL43"/>
    <hyperlink r:id="rId891" ref="AN43"/>
    <hyperlink r:id="rId892" ref="AP43"/>
    <hyperlink r:id="rId893" ref="AT43"/>
    <hyperlink r:id="rId894" ref="AV43"/>
    <hyperlink r:id="rId895" ref="AX43"/>
    <hyperlink r:id="rId896" location="News_Coo" ref="BB43"/>
    <hyperlink r:id="rId897" ref="BD43"/>
    <hyperlink r:id="rId898" ref="BH43"/>
    <hyperlink r:id="rId899" ref="F44"/>
    <hyperlink r:id="rId900" ref="H44"/>
    <hyperlink r:id="rId901" ref="J44"/>
    <hyperlink r:id="rId902" ref="L44"/>
    <hyperlink r:id="rId903" ref="N44"/>
    <hyperlink r:id="rId904" ref="R44"/>
    <hyperlink r:id="rId905" ref="T44"/>
    <hyperlink r:id="rId906" ref="V44"/>
    <hyperlink r:id="rId907" ref="X44"/>
    <hyperlink r:id="rId908" ref="Z44"/>
    <hyperlink r:id="rId909" ref="AB44"/>
    <hyperlink r:id="rId910" ref="AD44"/>
    <hyperlink r:id="rId911" ref="AF44"/>
    <hyperlink r:id="rId912" ref="AL44"/>
    <hyperlink r:id="rId913" ref="AN44"/>
    <hyperlink r:id="rId914" location="Final_Fantasy_IX" ref="AP44"/>
    <hyperlink r:id="rId915" ref="AT44"/>
    <hyperlink r:id="rId916" ref="AV44"/>
    <hyperlink r:id="rId917" ref="AX44"/>
    <hyperlink r:id="rId918" location="Octopus_Balloon" ref="BB44"/>
    <hyperlink r:id="rId919" ref="BD44"/>
    <hyperlink r:id="rId920" ref="BH44"/>
    <hyperlink r:id="rId921" ref="F45"/>
    <hyperlink r:id="rId922" ref="H45"/>
    <hyperlink r:id="rId923" ref="J45"/>
    <hyperlink r:id="rId924" ref="L45"/>
    <hyperlink r:id="rId925" ref="N45"/>
    <hyperlink r:id="rId926" ref="R45"/>
    <hyperlink r:id="rId927" ref="T45"/>
    <hyperlink r:id="rId928" ref="V45"/>
    <hyperlink r:id="rId929" ref="X45"/>
    <hyperlink r:id="rId930" ref="Z45"/>
    <hyperlink r:id="rId931" ref="AB45"/>
    <hyperlink r:id="rId932" ref="AD45"/>
    <hyperlink r:id="rId933" ref="AF45"/>
    <hyperlink r:id="rId934" ref="AL45"/>
    <hyperlink r:id="rId935" ref="AN45"/>
    <hyperlink r:id="rId936" ref="AP45"/>
    <hyperlink r:id="rId937" ref="AT45"/>
    <hyperlink r:id="rId938" ref="AV45"/>
    <hyperlink r:id="rId939" ref="AX45"/>
    <hyperlink r:id="rId940" location="Panda_Shark" ref="BB45"/>
    <hyperlink r:id="rId941" ref="BD45"/>
    <hyperlink r:id="rId942" ref="BH45"/>
    <hyperlink r:id="rId943" ref="F46"/>
    <hyperlink r:id="rId944" ref="H46"/>
    <hyperlink r:id="rId945" ref="J46"/>
    <hyperlink r:id="rId946" ref="L46"/>
    <hyperlink r:id="rId947" ref="N46"/>
    <hyperlink r:id="rId948" ref="R46"/>
    <hyperlink r:id="rId949" ref="T46"/>
    <hyperlink r:id="rId950" ref="V46"/>
    <hyperlink r:id="rId951" ref="X46"/>
    <hyperlink r:id="rId952" ref="Z46"/>
    <hyperlink r:id="rId953" ref="AB46"/>
    <hyperlink r:id="rId954" ref="AD46"/>
    <hyperlink r:id="rId955" ref="AF46"/>
    <hyperlink r:id="rId956" ref="AL46"/>
    <hyperlink r:id="rId957" ref="AN46"/>
    <hyperlink r:id="rId958" ref="AP46"/>
    <hyperlink r:id="rId959" ref="AT46"/>
    <hyperlink r:id="rId960" ref="AV46"/>
    <hyperlink r:id="rId961" ref="BB46"/>
    <hyperlink r:id="rId962" ref="BD46"/>
    <hyperlink r:id="rId963" ref="BH46"/>
    <hyperlink r:id="rId964" ref="F47"/>
    <hyperlink r:id="rId965" ref="H47"/>
    <hyperlink r:id="rId966" ref="J47"/>
    <hyperlink r:id="rId967" ref="L47"/>
    <hyperlink r:id="rId968" ref="N47"/>
    <hyperlink r:id="rId969" ref="R47"/>
    <hyperlink r:id="rId970" ref="T47"/>
    <hyperlink r:id="rId971" location="Related_enemies" ref="V47"/>
    <hyperlink r:id="rId972" ref="X47"/>
    <hyperlink r:id="rId973" ref="Z47"/>
    <hyperlink r:id="rId974" ref="AB47"/>
    <hyperlink r:id="rId975" ref="AD47"/>
    <hyperlink r:id="rId976" ref="AF47"/>
    <hyperlink r:id="rId977" ref="AL47"/>
    <hyperlink r:id="rId978" ref="AN47"/>
    <hyperlink r:id="rId979" location="Final_Fantasy_IX" ref="AP47"/>
    <hyperlink r:id="rId980" ref="AT47"/>
    <hyperlink r:id="rId981" ref="AV47"/>
    <hyperlink r:id="rId982" ref="BB47"/>
    <hyperlink r:id="rId983" ref="BD47"/>
    <hyperlink r:id="rId984" ref="BH47"/>
    <hyperlink r:id="rId985" ref="F48"/>
    <hyperlink r:id="rId986" ref="H48"/>
    <hyperlink r:id="rId987" ref="J48"/>
    <hyperlink r:id="rId988" ref="L48"/>
    <hyperlink r:id="rId989" ref="N48"/>
    <hyperlink r:id="rId990" ref="R48"/>
    <hyperlink r:id="rId991" ref="T48"/>
    <hyperlink r:id="rId992" ref="V48"/>
    <hyperlink r:id="rId993" ref="X48"/>
    <hyperlink r:id="rId994" ref="Z48"/>
    <hyperlink r:id="rId995" ref="AB48"/>
    <hyperlink r:id="rId996" ref="AD48"/>
    <hyperlink r:id="rId997" ref="AF48"/>
    <hyperlink r:id="rId998" ref="AL48"/>
    <hyperlink r:id="rId999" ref="AN48"/>
    <hyperlink r:id="rId1000" ref="AP48"/>
    <hyperlink r:id="rId1001" ref="AT48"/>
    <hyperlink r:id="rId1002" ref="AV48"/>
    <hyperlink r:id="rId1003" ref="BB48"/>
    <hyperlink r:id="rId1004" ref="BD48"/>
    <hyperlink r:id="rId1005" ref="BH48"/>
    <hyperlink r:id="rId1006" ref="F49"/>
    <hyperlink r:id="rId1007" ref="H49"/>
    <hyperlink r:id="rId1008" ref="J49"/>
    <hyperlink r:id="rId1009" ref="L49"/>
    <hyperlink r:id="rId1010" ref="N49"/>
    <hyperlink r:id="rId1011" ref="R49"/>
    <hyperlink r:id="rId1012" ref="T49"/>
    <hyperlink r:id="rId1013" ref="V49"/>
    <hyperlink r:id="rId1014" ref="X49"/>
    <hyperlink r:id="rId1015" ref="Z49"/>
    <hyperlink r:id="rId1016" ref="AB49"/>
    <hyperlink r:id="rId1017" ref="AD49"/>
    <hyperlink r:id="rId1018" ref="AF49"/>
    <hyperlink r:id="rId1019" ref="AL49"/>
    <hyperlink r:id="rId1020" ref="AP49"/>
    <hyperlink r:id="rId1021" ref="AT49"/>
    <hyperlink r:id="rId1022" ref="AV49"/>
    <hyperlink r:id="rId1023" ref="BB49"/>
    <hyperlink r:id="rId1024" ref="BD49"/>
    <hyperlink r:id="rId1025" ref="BH49"/>
    <hyperlink r:id="rId1026" ref="F50"/>
    <hyperlink r:id="rId1027" ref="H50"/>
    <hyperlink r:id="rId1028" ref="J50"/>
    <hyperlink r:id="rId1029" ref="L50"/>
    <hyperlink r:id="rId1030" ref="N50"/>
    <hyperlink r:id="rId1031" ref="R50"/>
    <hyperlink r:id="rId1032" ref="T50"/>
    <hyperlink r:id="rId1033" ref="V50"/>
    <hyperlink r:id="rId1034" ref="X50"/>
    <hyperlink r:id="rId1035" ref="Z50"/>
    <hyperlink r:id="rId1036" ref="AB50"/>
    <hyperlink r:id="rId1037" ref="AD50"/>
    <hyperlink r:id="rId1038" ref="AF50"/>
    <hyperlink r:id="rId1039" ref="AL50"/>
    <hyperlink r:id="rId1040" ref="AP50"/>
    <hyperlink r:id="rId1041" ref="AT50"/>
    <hyperlink r:id="rId1042" ref="AV50"/>
    <hyperlink r:id="rId1043" location="Sphinx" ref="BB50"/>
    <hyperlink r:id="rId1044" ref="BD50"/>
    <hyperlink r:id="rId1045" ref="BH50"/>
    <hyperlink r:id="rId1046" ref="F51"/>
    <hyperlink r:id="rId1047" ref="H51"/>
    <hyperlink r:id="rId1048" ref="J51"/>
    <hyperlink r:id="rId1049" ref="L51"/>
    <hyperlink r:id="rId1050" ref="N51"/>
    <hyperlink r:id="rId1051" ref="R51"/>
    <hyperlink r:id="rId1052" ref="T51"/>
    <hyperlink r:id="rId1053" ref="V51"/>
    <hyperlink r:id="rId1054" ref="X51"/>
    <hyperlink r:id="rId1055" ref="Z51"/>
    <hyperlink r:id="rId1056" ref="AB51"/>
    <hyperlink r:id="rId1057" ref="AD51"/>
    <hyperlink r:id="rId1058" ref="AF51"/>
    <hyperlink r:id="rId1059" ref="AL51"/>
    <hyperlink r:id="rId1060" location="Final_Fantasy_IX" ref="AP51"/>
    <hyperlink r:id="rId1061" ref="AT51"/>
    <hyperlink r:id="rId1062" ref="AV51"/>
    <hyperlink r:id="rId1063" ref="BB51"/>
    <hyperlink r:id="rId1064" ref="BD51"/>
    <hyperlink r:id="rId1065" ref="BH51"/>
    <hyperlink r:id="rId1066" ref="F52"/>
    <hyperlink r:id="rId1067" ref="H52"/>
    <hyperlink r:id="rId1068" ref="J52"/>
    <hyperlink r:id="rId1069" ref="L52"/>
    <hyperlink r:id="rId1070" ref="N52"/>
    <hyperlink r:id="rId1071" ref="R52"/>
    <hyperlink r:id="rId1072" ref="T52"/>
    <hyperlink r:id="rId1073" location="Related_enemies" ref="V52"/>
    <hyperlink r:id="rId1074" ref="X52"/>
    <hyperlink r:id="rId1075" ref="Z52"/>
    <hyperlink r:id="rId1076" ref="AB52"/>
    <hyperlink r:id="rId1077" ref="AD52"/>
    <hyperlink r:id="rId1078" ref="AF52"/>
    <hyperlink r:id="rId1079" ref="AL52"/>
    <hyperlink r:id="rId1080" ref="AP52"/>
    <hyperlink r:id="rId1081" ref="AT52"/>
    <hyperlink r:id="rId1082" ref="AV52"/>
    <hyperlink r:id="rId1083" location="Super-Express_Speedy_Shrimp" ref="BB52"/>
    <hyperlink r:id="rId1084" ref="BD52"/>
    <hyperlink r:id="rId1085" ref="BH52"/>
    <hyperlink r:id="rId1086" ref="F53"/>
    <hyperlink r:id="rId1087" ref="H53"/>
    <hyperlink r:id="rId1088" ref="J53"/>
    <hyperlink r:id="rId1089" ref="L53"/>
    <hyperlink r:id="rId1090" ref="N53"/>
    <hyperlink r:id="rId1091" ref="R53"/>
    <hyperlink r:id="rId1092" ref="T53"/>
    <hyperlink r:id="rId1093" ref="V53"/>
    <hyperlink r:id="rId1094" ref="X53"/>
    <hyperlink r:id="rId1095" ref="Z53"/>
    <hyperlink r:id="rId1096" ref="AB53"/>
    <hyperlink r:id="rId1097" ref="AD53"/>
    <hyperlink r:id="rId1098" ref="AF53"/>
    <hyperlink r:id="rId1099" ref="AL53"/>
    <hyperlink r:id="rId1100" ref="AP53"/>
    <hyperlink r:id="rId1101" ref="AT53"/>
    <hyperlink r:id="rId1102" ref="AV53"/>
    <hyperlink r:id="rId1103" location="Toramata" ref="BB53"/>
    <hyperlink r:id="rId1104" ref="BD53"/>
    <hyperlink r:id="rId1105" ref="BH53"/>
    <hyperlink r:id="rId1106" ref="F54"/>
    <hyperlink r:id="rId1107" ref="H54"/>
    <hyperlink r:id="rId1108" ref="J54"/>
    <hyperlink r:id="rId1109" ref="L54"/>
    <hyperlink r:id="rId1110" ref="N54"/>
    <hyperlink r:id="rId1111" ref="R54"/>
    <hyperlink r:id="rId1112" ref="T54"/>
    <hyperlink r:id="rId1113" ref="V54"/>
    <hyperlink r:id="rId1114" ref="X54"/>
    <hyperlink r:id="rId1115" ref="Z54"/>
    <hyperlink r:id="rId1116" ref="AB54"/>
    <hyperlink r:id="rId1117" ref="AD54"/>
    <hyperlink r:id="rId1118" ref="AF54"/>
    <hyperlink r:id="rId1119" ref="AL54"/>
    <hyperlink r:id="rId1120" ref="AP54"/>
    <hyperlink r:id="rId1121" ref="AT54"/>
    <hyperlink r:id="rId1122" ref="AV54"/>
    <hyperlink r:id="rId1123" location="Tsujigiri_Itachi" ref="BB54"/>
    <hyperlink r:id="rId1124" ref="BD54"/>
    <hyperlink r:id="rId1125" ref="BH54"/>
    <hyperlink r:id="rId1126" ref="F55"/>
    <hyperlink r:id="rId1127" ref="H55"/>
    <hyperlink r:id="rId1128" ref="J55"/>
    <hyperlink r:id="rId1129" ref="L55"/>
    <hyperlink r:id="rId1130" ref="N55"/>
    <hyperlink r:id="rId1131" ref="R55"/>
    <hyperlink r:id="rId1132" ref="T55"/>
    <hyperlink r:id="rId1133" ref="V55"/>
    <hyperlink r:id="rId1134" ref="X55"/>
    <hyperlink r:id="rId1135" ref="Z55"/>
    <hyperlink r:id="rId1136" ref="AB55"/>
    <hyperlink r:id="rId1137" ref="AD55"/>
    <hyperlink r:id="rId1138" ref="AF55"/>
    <hyperlink r:id="rId1139" ref="AL55"/>
    <hyperlink r:id="rId1140" ref="AP55"/>
    <hyperlink r:id="rId1141" ref="AT55"/>
    <hyperlink r:id="rId1142" ref="AV55"/>
    <hyperlink r:id="rId1143" location="White_Walkie" ref="BB55"/>
    <hyperlink r:id="rId1144" ref="BD55"/>
    <hyperlink r:id="rId1145" ref="BH55"/>
    <hyperlink r:id="rId1146" ref="F56"/>
    <hyperlink r:id="rId1147" ref="H56"/>
    <hyperlink r:id="rId1148" ref="J56"/>
    <hyperlink r:id="rId1149" ref="L56"/>
    <hyperlink r:id="rId1150" ref="N56"/>
    <hyperlink r:id="rId1151" ref="R56"/>
    <hyperlink r:id="rId1152" ref="T56"/>
    <hyperlink r:id="rId1153" ref="V56"/>
    <hyperlink r:id="rId1154" ref="X56"/>
    <hyperlink r:id="rId1155" ref="Z56"/>
    <hyperlink r:id="rId1156" ref="AB56"/>
    <hyperlink r:id="rId1157" ref="AD56"/>
    <hyperlink r:id="rId1158" ref="AF56"/>
    <hyperlink r:id="rId1159" ref="AL56"/>
    <hyperlink r:id="rId1160" location="Final_Fantasy_IV" ref="AP56"/>
    <hyperlink r:id="rId1161" ref="AT56"/>
    <hyperlink r:id="rId1162" ref="AV56"/>
    <hyperlink r:id="rId1163" location="Yagara_Bulls" ref="BB56"/>
    <hyperlink r:id="rId1164" ref="BD56"/>
    <hyperlink r:id="rId1165" ref="BH56"/>
    <hyperlink r:id="rId1166" ref="F57"/>
    <hyperlink r:id="rId1167" ref="H57"/>
    <hyperlink r:id="rId1168" ref="J57"/>
    <hyperlink r:id="rId1169" ref="L57"/>
    <hyperlink r:id="rId1170" ref="N57"/>
    <hyperlink r:id="rId1171" ref="R57"/>
    <hyperlink r:id="rId1172" ref="T57"/>
    <hyperlink r:id="rId1173" ref="V57"/>
    <hyperlink r:id="rId1174" ref="X57"/>
    <hyperlink r:id="rId1175" ref="Z57"/>
    <hyperlink r:id="rId1176" ref="AB57"/>
    <hyperlink r:id="rId1177" ref="AD57"/>
    <hyperlink r:id="rId1178" ref="AF57"/>
    <hyperlink r:id="rId1179" ref="AL57"/>
    <hyperlink r:id="rId1180" ref="AP57"/>
    <hyperlink r:id="rId1181" ref="AT57"/>
    <hyperlink r:id="rId1182" ref="AV57"/>
    <hyperlink r:id="rId1183" location="Zarley_Davidson" ref="BB57"/>
    <hyperlink r:id="rId1184" ref="BD57"/>
    <hyperlink r:id="rId1185" ref="BH57"/>
    <hyperlink r:id="rId1186" ref="F58"/>
    <hyperlink r:id="rId1187" ref="H58"/>
    <hyperlink r:id="rId1188" ref="J58"/>
    <hyperlink r:id="rId1189" ref="L58"/>
    <hyperlink r:id="rId1190" ref="N58"/>
    <hyperlink r:id="rId1191" ref="R58"/>
    <hyperlink r:id="rId1192" ref="T58"/>
    <hyperlink r:id="rId1193" ref="V58"/>
    <hyperlink r:id="rId1194" ref="X58"/>
    <hyperlink r:id="rId1195" ref="Z58"/>
    <hyperlink r:id="rId1196" ref="AB58"/>
    <hyperlink r:id="rId1197" ref="AD58"/>
    <hyperlink r:id="rId1198" ref="AF58"/>
    <hyperlink r:id="rId1199" ref="AL58"/>
    <hyperlink r:id="rId1200" ref="AP58"/>
    <hyperlink r:id="rId1201" ref="AT58"/>
    <hyperlink r:id="rId1202" ref="AV58"/>
    <hyperlink r:id="rId1203" ref="BB58"/>
    <hyperlink r:id="rId1204" ref="BD58"/>
    <hyperlink r:id="rId1205" ref="BH58"/>
    <hyperlink r:id="rId1206" ref="F59"/>
    <hyperlink r:id="rId1207" ref="H59"/>
    <hyperlink r:id="rId1208" ref="J59"/>
    <hyperlink r:id="rId1209" ref="L59"/>
    <hyperlink r:id="rId1210" ref="N59"/>
    <hyperlink r:id="rId1211" ref="R59"/>
    <hyperlink r:id="rId1212" ref="T59"/>
    <hyperlink r:id="rId1213" ref="V59"/>
    <hyperlink r:id="rId1214" ref="X59"/>
    <hyperlink r:id="rId1215" ref="Z59"/>
    <hyperlink r:id="rId1216" ref="AB59"/>
    <hyperlink r:id="rId1217" ref="AD59"/>
    <hyperlink r:id="rId1218" ref="AF59"/>
    <hyperlink r:id="rId1219" ref="AL59"/>
    <hyperlink r:id="rId1220" ref="AP59"/>
    <hyperlink r:id="rId1221" ref="AT59"/>
    <hyperlink r:id="rId1222" ref="AV59"/>
    <hyperlink r:id="rId1223" ref="BB59"/>
    <hyperlink r:id="rId1224" ref="BD59"/>
    <hyperlink r:id="rId1225" ref="BH59"/>
    <hyperlink r:id="rId1226" ref="F60"/>
    <hyperlink r:id="rId1227" ref="H60"/>
    <hyperlink r:id="rId1228" ref="J60"/>
    <hyperlink r:id="rId1229" ref="L60"/>
    <hyperlink r:id="rId1230" ref="N60"/>
    <hyperlink r:id="rId1231" ref="R60"/>
    <hyperlink r:id="rId1232" ref="T60"/>
    <hyperlink r:id="rId1233" ref="V60"/>
    <hyperlink r:id="rId1234" ref="X60"/>
    <hyperlink r:id="rId1235" ref="Z60"/>
    <hyperlink r:id="rId1236" ref="AB60"/>
    <hyperlink r:id="rId1237" ref="AD60"/>
    <hyperlink r:id="rId1238" ref="AF60"/>
    <hyperlink r:id="rId1239" ref="AL60"/>
    <hyperlink r:id="rId1240" ref="AP60"/>
    <hyperlink r:id="rId1241" ref="AV60"/>
    <hyperlink r:id="rId1242" ref="BD60"/>
    <hyperlink r:id="rId1243" ref="BH60"/>
    <hyperlink r:id="rId1244" ref="F61"/>
    <hyperlink r:id="rId1245" ref="H61"/>
    <hyperlink r:id="rId1246" ref="J61"/>
    <hyperlink r:id="rId1247" ref="L61"/>
    <hyperlink r:id="rId1248" ref="N61"/>
    <hyperlink r:id="rId1249" ref="R61"/>
    <hyperlink r:id="rId1250" ref="T61"/>
    <hyperlink r:id="rId1251" ref="V61"/>
    <hyperlink r:id="rId1252" ref="X61"/>
    <hyperlink r:id="rId1253" ref="Z61"/>
    <hyperlink r:id="rId1254" ref="AB61"/>
    <hyperlink r:id="rId1255" ref="AD61"/>
    <hyperlink r:id="rId1256" ref="AF61"/>
    <hyperlink r:id="rId1257" ref="AL61"/>
    <hyperlink r:id="rId1258" ref="AP61"/>
    <hyperlink r:id="rId1259" ref="AV61"/>
    <hyperlink r:id="rId1260" ref="BD61"/>
    <hyperlink r:id="rId1261" ref="BH61"/>
    <hyperlink r:id="rId1262" ref="F62"/>
    <hyperlink r:id="rId1263" ref="H62"/>
    <hyperlink r:id="rId1264" ref="J62"/>
    <hyperlink r:id="rId1265" ref="L62"/>
    <hyperlink r:id="rId1266" ref="N62"/>
    <hyperlink r:id="rId1267" ref="R62"/>
    <hyperlink r:id="rId1268" ref="T62"/>
    <hyperlink r:id="rId1269" ref="V62"/>
    <hyperlink r:id="rId1270" ref="X62"/>
    <hyperlink r:id="rId1271" ref="Z62"/>
    <hyperlink r:id="rId1272" ref="AB62"/>
    <hyperlink r:id="rId1273" ref="AD62"/>
    <hyperlink r:id="rId1274" ref="AF62"/>
    <hyperlink r:id="rId1275" ref="AL62"/>
    <hyperlink r:id="rId1276" ref="AP62"/>
    <hyperlink r:id="rId1277" ref="AV62"/>
    <hyperlink r:id="rId1278" ref="BD62"/>
    <hyperlink r:id="rId1279" ref="BH62"/>
    <hyperlink r:id="rId1280" ref="F63"/>
    <hyperlink r:id="rId1281" ref="H63"/>
    <hyperlink r:id="rId1282" ref="J63"/>
    <hyperlink r:id="rId1283" ref="L63"/>
    <hyperlink r:id="rId1284" ref="N63"/>
    <hyperlink r:id="rId1285" ref="R63"/>
    <hyperlink r:id="rId1286" ref="T63"/>
    <hyperlink r:id="rId1287" ref="V63"/>
    <hyperlink r:id="rId1288" ref="X63"/>
    <hyperlink r:id="rId1289" ref="Z63"/>
    <hyperlink r:id="rId1290" ref="AB63"/>
    <hyperlink r:id="rId1291" ref="AD63"/>
    <hyperlink r:id="rId1292" ref="AF63"/>
    <hyperlink r:id="rId1293" ref="AL63"/>
    <hyperlink r:id="rId1294" ref="AP63"/>
    <hyperlink r:id="rId1295" ref="AV63"/>
    <hyperlink r:id="rId1296" ref="BD63"/>
    <hyperlink r:id="rId1297" ref="BH63"/>
    <hyperlink r:id="rId1298" ref="F64"/>
    <hyperlink r:id="rId1299" ref="H64"/>
    <hyperlink r:id="rId1300" ref="J64"/>
    <hyperlink r:id="rId1301" ref="L64"/>
    <hyperlink r:id="rId1302" ref="N64"/>
    <hyperlink r:id="rId1303" ref="R64"/>
    <hyperlink r:id="rId1304" ref="T64"/>
    <hyperlink r:id="rId1305" ref="V64"/>
    <hyperlink r:id="rId1306" ref="X64"/>
    <hyperlink r:id="rId1307" ref="Z64"/>
    <hyperlink r:id="rId1308" ref="AB64"/>
    <hyperlink r:id="rId1309" ref="AD64"/>
    <hyperlink r:id="rId1310" ref="AF64"/>
    <hyperlink r:id="rId1311" ref="AL64"/>
    <hyperlink r:id="rId1312" ref="AP64"/>
    <hyperlink r:id="rId1313" ref="AV64"/>
    <hyperlink r:id="rId1314" ref="BD64"/>
    <hyperlink r:id="rId1315" ref="BH64"/>
    <hyperlink r:id="rId1316" ref="F65"/>
    <hyperlink r:id="rId1317" ref="H65"/>
    <hyperlink r:id="rId1318" ref="J65"/>
    <hyperlink r:id="rId1319" ref="L65"/>
    <hyperlink r:id="rId1320" ref="N65"/>
    <hyperlink r:id="rId1321" ref="R65"/>
    <hyperlink r:id="rId1322" ref="T65"/>
    <hyperlink r:id="rId1323" ref="V65"/>
    <hyperlink r:id="rId1324" ref="X65"/>
    <hyperlink r:id="rId1325" ref="Z65"/>
    <hyperlink r:id="rId1326" ref="AB65"/>
    <hyperlink r:id="rId1327" ref="AD65"/>
    <hyperlink r:id="rId1328" ref="AF65"/>
    <hyperlink r:id="rId1329" ref="AL65"/>
    <hyperlink r:id="rId1330" ref="AP65"/>
    <hyperlink r:id="rId1331" ref="AV65"/>
    <hyperlink r:id="rId1332" ref="BD65"/>
    <hyperlink r:id="rId1333" ref="BH65"/>
    <hyperlink r:id="rId1334" ref="F66"/>
    <hyperlink r:id="rId1335" ref="H66"/>
    <hyperlink r:id="rId1336" ref="J66"/>
    <hyperlink r:id="rId1337" ref="L66"/>
    <hyperlink r:id="rId1338" ref="N66"/>
    <hyperlink r:id="rId1339" ref="R66"/>
    <hyperlink r:id="rId1340" ref="T66"/>
    <hyperlink r:id="rId1341" ref="V66"/>
    <hyperlink r:id="rId1342" ref="X66"/>
    <hyperlink r:id="rId1343" ref="Z66"/>
    <hyperlink r:id="rId1344" ref="AB66"/>
    <hyperlink r:id="rId1345" ref="AD66"/>
    <hyperlink r:id="rId1346" ref="AF66"/>
    <hyperlink r:id="rId1347" ref="AP66"/>
    <hyperlink r:id="rId1348" ref="AV66"/>
    <hyperlink r:id="rId1349" ref="BD66"/>
    <hyperlink r:id="rId1350" ref="BH66"/>
    <hyperlink r:id="rId1351" ref="F67"/>
    <hyperlink r:id="rId1352" ref="H67"/>
    <hyperlink r:id="rId1353" ref="J67"/>
    <hyperlink r:id="rId1354" ref="L67"/>
    <hyperlink r:id="rId1355" ref="N67"/>
    <hyperlink r:id="rId1356" ref="R67"/>
    <hyperlink r:id="rId1357" ref="T67"/>
    <hyperlink r:id="rId1358" ref="V67"/>
    <hyperlink r:id="rId1359" ref="X67"/>
    <hyperlink r:id="rId1360" ref="Z67"/>
    <hyperlink r:id="rId1361" ref="AB67"/>
    <hyperlink r:id="rId1362" ref="AD67"/>
    <hyperlink r:id="rId1363" ref="AF67"/>
    <hyperlink r:id="rId1364" ref="AV67"/>
    <hyperlink r:id="rId1365" ref="BD67"/>
    <hyperlink r:id="rId1366" ref="BH67"/>
    <hyperlink r:id="rId1367" ref="F68"/>
    <hyperlink r:id="rId1368" ref="H68"/>
    <hyperlink r:id="rId1369" ref="J68"/>
    <hyperlink r:id="rId1370" ref="L68"/>
    <hyperlink r:id="rId1371" ref="N68"/>
    <hyperlink r:id="rId1372" ref="R68"/>
    <hyperlink r:id="rId1373" ref="T68"/>
    <hyperlink r:id="rId1374" ref="V68"/>
    <hyperlink r:id="rId1375" ref="X68"/>
    <hyperlink r:id="rId1376" ref="Z68"/>
    <hyperlink r:id="rId1377" ref="AB68"/>
    <hyperlink r:id="rId1378" ref="AD68"/>
    <hyperlink r:id="rId1379" ref="AF68"/>
    <hyperlink r:id="rId1380" ref="AV68"/>
    <hyperlink r:id="rId1381" ref="BD68"/>
    <hyperlink r:id="rId1382" ref="BH68"/>
    <hyperlink r:id="rId1383" ref="F69"/>
    <hyperlink r:id="rId1384" ref="H69"/>
    <hyperlink r:id="rId1385" ref="J69"/>
    <hyperlink r:id="rId1386" ref="L69"/>
    <hyperlink r:id="rId1387" ref="N69"/>
    <hyperlink r:id="rId1388" ref="R69"/>
    <hyperlink r:id="rId1389" ref="T69"/>
    <hyperlink r:id="rId1390" ref="V69"/>
    <hyperlink r:id="rId1391" ref="X69"/>
    <hyperlink r:id="rId1392" ref="Z69"/>
    <hyperlink r:id="rId1393" ref="AB69"/>
    <hyperlink r:id="rId1394" ref="AD69"/>
    <hyperlink r:id="rId1395" ref="AF69"/>
    <hyperlink r:id="rId1396" ref="AV69"/>
    <hyperlink r:id="rId1397" ref="BD69"/>
    <hyperlink r:id="rId1398" ref="BH69"/>
    <hyperlink r:id="rId1399" ref="F70"/>
    <hyperlink r:id="rId1400" ref="H70"/>
    <hyperlink r:id="rId1401" ref="J70"/>
    <hyperlink r:id="rId1402" ref="L70"/>
    <hyperlink r:id="rId1403" ref="N70"/>
    <hyperlink r:id="rId1404" ref="R70"/>
    <hyperlink r:id="rId1405" ref="T70"/>
    <hyperlink r:id="rId1406" ref="V70"/>
    <hyperlink r:id="rId1407" ref="X70"/>
    <hyperlink r:id="rId1408" ref="Z70"/>
    <hyperlink r:id="rId1409" ref="AB70"/>
    <hyperlink r:id="rId1410" ref="AD70"/>
    <hyperlink r:id="rId1411" ref="AF70"/>
    <hyperlink r:id="rId1412" ref="AV70"/>
    <hyperlink r:id="rId1413" ref="BD70"/>
    <hyperlink r:id="rId1414" ref="BH70"/>
    <hyperlink r:id="rId1415" ref="F71"/>
    <hyperlink r:id="rId1416" ref="H71"/>
    <hyperlink r:id="rId1417" ref="J71"/>
    <hyperlink r:id="rId1418" ref="L71"/>
    <hyperlink r:id="rId1419" ref="N71"/>
    <hyperlink r:id="rId1420" ref="R71"/>
    <hyperlink r:id="rId1421" ref="T71"/>
    <hyperlink r:id="rId1422" ref="V71"/>
    <hyperlink r:id="rId1423" ref="X71"/>
    <hyperlink r:id="rId1424" ref="Z71"/>
    <hyperlink r:id="rId1425" ref="AB71"/>
    <hyperlink r:id="rId1426" ref="AD71"/>
    <hyperlink r:id="rId1427" ref="AF71"/>
    <hyperlink r:id="rId1428" ref="AV71"/>
    <hyperlink r:id="rId1429" ref="BD71"/>
    <hyperlink r:id="rId1430" ref="BH71"/>
    <hyperlink r:id="rId1431" ref="F72"/>
    <hyperlink r:id="rId1432" ref="H72"/>
    <hyperlink r:id="rId1433" ref="J72"/>
    <hyperlink r:id="rId1434" ref="L72"/>
    <hyperlink r:id="rId1435" ref="N72"/>
    <hyperlink r:id="rId1436" ref="R72"/>
    <hyperlink r:id="rId1437" ref="T72"/>
    <hyperlink r:id="rId1438" ref="V72"/>
    <hyperlink r:id="rId1439" ref="X72"/>
    <hyperlink r:id="rId1440" ref="Z72"/>
    <hyperlink r:id="rId1441" ref="AB72"/>
    <hyperlink r:id="rId1442" ref="AD72"/>
    <hyperlink r:id="rId1443" ref="AF72"/>
    <hyperlink r:id="rId1444" ref="AV72"/>
    <hyperlink r:id="rId1445" ref="BD72"/>
    <hyperlink r:id="rId1446" ref="BH72"/>
    <hyperlink r:id="rId1447" ref="F73"/>
    <hyperlink r:id="rId1448" ref="H73"/>
    <hyperlink r:id="rId1449" ref="J73"/>
    <hyperlink r:id="rId1450" ref="L73"/>
    <hyperlink r:id="rId1451" ref="N73"/>
    <hyperlink r:id="rId1452" ref="R73"/>
    <hyperlink r:id="rId1453" ref="T73"/>
    <hyperlink r:id="rId1454" ref="V73"/>
    <hyperlink r:id="rId1455" ref="X73"/>
    <hyperlink r:id="rId1456" ref="Z73"/>
    <hyperlink r:id="rId1457" ref="AB73"/>
    <hyperlink r:id="rId1458" ref="AD73"/>
    <hyperlink r:id="rId1459" ref="AF73"/>
    <hyperlink r:id="rId1460" ref="AV73"/>
    <hyperlink r:id="rId1461" ref="BD73"/>
    <hyperlink r:id="rId1462" ref="BH73"/>
    <hyperlink r:id="rId1463" ref="F74"/>
    <hyperlink r:id="rId1464" ref="H74"/>
    <hyperlink r:id="rId1465" ref="J74"/>
    <hyperlink r:id="rId1466" ref="L74"/>
    <hyperlink r:id="rId1467" ref="N74"/>
    <hyperlink r:id="rId1468" ref="R74"/>
    <hyperlink r:id="rId1469" ref="T74"/>
    <hyperlink r:id="rId1470" ref="V74"/>
    <hyperlink r:id="rId1471" ref="X74"/>
    <hyperlink r:id="rId1472" ref="Z74"/>
    <hyperlink r:id="rId1473" ref="AB74"/>
    <hyperlink r:id="rId1474" ref="AD74"/>
    <hyperlink r:id="rId1475" ref="AF74"/>
    <hyperlink r:id="rId1476" ref="AV74"/>
    <hyperlink r:id="rId1477" ref="BD74"/>
    <hyperlink r:id="rId1478" ref="BH74"/>
    <hyperlink r:id="rId1479" ref="F75"/>
    <hyperlink r:id="rId1480" ref="H75"/>
    <hyperlink r:id="rId1481" ref="J75"/>
    <hyperlink r:id="rId1482" ref="L75"/>
    <hyperlink r:id="rId1483" ref="N75"/>
    <hyperlink r:id="rId1484" ref="R75"/>
    <hyperlink r:id="rId1485" ref="T75"/>
    <hyperlink r:id="rId1486" ref="V75"/>
    <hyperlink r:id="rId1487" ref="X75"/>
    <hyperlink r:id="rId1488" ref="Z75"/>
    <hyperlink r:id="rId1489" ref="AB75"/>
    <hyperlink r:id="rId1490" ref="AD75"/>
    <hyperlink r:id="rId1491" ref="AF75"/>
    <hyperlink r:id="rId1492" ref="AV75"/>
    <hyperlink r:id="rId1493" ref="BD75"/>
    <hyperlink r:id="rId1494" ref="BH75"/>
    <hyperlink r:id="rId1495" ref="F76"/>
    <hyperlink r:id="rId1496" ref="H76"/>
    <hyperlink r:id="rId1497" ref="J76"/>
    <hyperlink r:id="rId1498" ref="L76"/>
    <hyperlink r:id="rId1499" ref="N76"/>
    <hyperlink r:id="rId1500" ref="R76"/>
    <hyperlink r:id="rId1501" ref="T76"/>
    <hyperlink r:id="rId1502" ref="V76"/>
    <hyperlink r:id="rId1503" ref="X76"/>
    <hyperlink r:id="rId1504" ref="Z76"/>
    <hyperlink r:id="rId1505" ref="AB76"/>
    <hyperlink r:id="rId1506" ref="AD76"/>
    <hyperlink r:id="rId1507" ref="AF76"/>
    <hyperlink r:id="rId1508" ref="AV76"/>
    <hyperlink r:id="rId1509" ref="BD76"/>
    <hyperlink r:id="rId1510" ref="BH76"/>
    <hyperlink r:id="rId1511" ref="F77"/>
    <hyperlink r:id="rId1512" ref="H77"/>
    <hyperlink r:id="rId1513" ref="J77"/>
    <hyperlink r:id="rId1514" ref="L77"/>
    <hyperlink r:id="rId1515" ref="N77"/>
    <hyperlink r:id="rId1516" ref="R77"/>
    <hyperlink r:id="rId1517" ref="T77"/>
    <hyperlink r:id="rId1518" ref="V77"/>
    <hyperlink r:id="rId1519" ref="X77"/>
    <hyperlink r:id="rId1520" ref="Z77"/>
    <hyperlink r:id="rId1521" ref="AB77"/>
    <hyperlink r:id="rId1522" ref="AD77"/>
    <hyperlink r:id="rId1523" ref="AF77"/>
    <hyperlink r:id="rId1524" ref="AV77"/>
    <hyperlink r:id="rId1525" ref="BD77"/>
    <hyperlink r:id="rId1526" ref="BH77"/>
    <hyperlink r:id="rId1527" ref="F78"/>
    <hyperlink r:id="rId1528" ref="H78"/>
    <hyperlink r:id="rId1529" ref="J78"/>
    <hyperlink r:id="rId1530" ref="L78"/>
    <hyperlink r:id="rId1531" ref="N78"/>
    <hyperlink r:id="rId1532" ref="R78"/>
    <hyperlink r:id="rId1533" ref="T78"/>
    <hyperlink r:id="rId1534" ref="V78"/>
    <hyperlink r:id="rId1535" ref="X78"/>
    <hyperlink r:id="rId1536" ref="Z78"/>
    <hyperlink r:id="rId1537" ref="AB78"/>
    <hyperlink r:id="rId1538" ref="AD78"/>
    <hyperlink r:id="rId1539" ref="AF78"/>
    <hyperlink r:id="rId1540" ref="AV78"/>
    <hyperlink r:id="rId1541" ref="BD78"/>
    <hyperlink r:id="rId1542" ref="BH78"/>
    <hyperlink r:id="rId1543" ref="F79"/>
    <hyperlink r:id="rId1544" ref="H79"/>
    <hyperlink r:id="rId1545" ref="J79"/>
    <hyperlink r:id="rId1546" ref="L79"/>
    <hyperlink r:id="rId1547" ref="N79"/>
    <hyperlink r:id="rId1548" ref="T79"/>
    <hyperlink r:id="rId1549" ref="V79"/>
    <hyperlink r:id="rId1550" ref="X79"/>
    <hyperlink r:id="rId1551" ref="Z79"/>
    <hyperlink r:id="rId1552" ref="AB79"/>
    <hyperlink r:id="rId1553" ref="AD79"/>
    <hyperlink r:id="rId1554" ref="AV79"/>
    <hyperlink r:id="rId1555" ref="BD79"/>
    <hyperlink r:id="rId1556" ref="BH79"/>
    <hyperlink r:id="rId1557" ref="F80"/>
    <hyperlink r:id="rId1558" ref="H80"/>
    <hyperlink r:id="rId1559" ref="J80"/>
    <hyperlink r:id="rId1560" ref="L80"/>
    <hyperlink r:id="rId1561" ref="N80"/>
    <hyperlink r:id="rId1562" ref="T80"/>
    <hyperlink r:id="rId1563" ref="V80"/>
    <hyperlink r:id="rId1564" ref="X80"/>
    <hyperlink r:id="rId1565" ref="Z80"/>
    <hyperlink r:id="rId1566" ref="AB80"/>
    <hyperlink r:id="rId1567" ref="AD80"/>
    <hyperlink r:id="rId1568" ref="AV80"/>
    <hyperlink r:id="rId1569" ref="BD80"/>
    <hyperlink r:id="rId1570" ref="BH80"/>
    <hyperlink r:id="rId1571" ref="F81"/>
    <hyperlink r:id="rId1572" ref="H81"/>
    <hyperlink r:id="rId1573" ref="J81"/>
    <hyperlink r:id="rId1574" ref="L81"/>
    <hyperlink r:id="rId1575" ref="N81"/>
    <hyperlink r:id="rId1576" ref="T81"/>
    <hyperlink r:id="rId1577" ref="V81"/>
    <hyperlink r:id="rId1578" ref="X81"/>
    <hyperlink r:id="rId1579" ref="Z81"/>
    <hyperlink r:id="rId1580" ref="AB81"/>
    <hyperlink r:id="rId1581" ref="AD81"/>
    <hyperlink r:id="rId1582" ref="AV81"/>
    <hyperlink r:id="rId1583" ref="BD81"/>
    <hyperlink r:id="rId1584" ref="BH81"/>
    <hyperlink r:id="rId1585" ref="F82"/>
    <hyperlink r:id="rId1586" ref="H82"/>
    <hyperlink r:id="rId1587" ref="J82"/>
    <hyperlink r:id="rId1588" ref="L82"/>
    <hyperlink r:id="rId1589" ref="N82"/>
    <hyperlink r:id="rId1590" ref="T82"/>
    <hyperlink r:id="rId1591" ref="V82"/>
    <hyperlink r:id="rId1592" ref="X82"/>
    <hyperlink r:id="rId1593" ref="Z82"/>
    <hyperlink r:id="rId1594" ref="AB82"/>
    <hyperlink r:id="rId1595" ref="AD82"/>
    <hyperlink r:id="rId1596" ref="AV82"/>
    <hyperlink r:id="rId1597" ref="BD82"/>
    <hyperlink r:id="rId1598" ref="BH82"/>
    <hyperlink r:id="rId1599" ref="F83"/>
    <hyperlink r:id="rId1600" ref="H83"/>
    <hyperlink r:id="rId1601" ref="J83"/>
    <hyperlink r:id="rId1602" ref="L83"/>
    <hyperlink r:id="rId1603" ref="N83"/>
    <hyperlink r:id="rId1604" ref="T83"/>
    <hyperlink r:id="rId1605" ref="V83"/>
    <hyperlink r:id="rId1606" ref="X83"/>
    <hyperlink r:id="rId1607" ref="Z83"/>
    <hyperlink r:id="rId1608" ref="AB83"/>
    <hyperlink r:id="rId1609" ref="AD83"/>
    <hyperlink r:id="rId1610" ref="AV83"/>
    <hyperlink r:id="rId1611" ref="BD83"/>
    <hyperlink r:id="rId1612" ref="BH83"/>
    <hyperlink r:id="rId1613" ref="F84"/>
    <hyperlink r:id="rId1614" ref="H84"/>
    <hyperlink r:id="rId1615" ref="J84"/>
    <hyperlink r:id="rId1616" ref="L84"/>
    <hyperlink r:id="rId1617" ref="N84"/>
    <hyperlink r:id="rId1618" ref="T84"/>
    <hyperlink r:id="rId1619" ref="V84"/>
    <hyperlink r:id="rId1620" ref="X84"/>
    <hyperlink r:id="rId1621" ref="Z84"/>
    <hyperlink r:id="rId1622" ref="AB84"/>
    <hyperlink r:id="rId1623" ref="AD84"/>
    <hyperlink r:id="rId1624" ref="AV84"/>
    <hyperlink r:id="rId1625" ref="BD84"/>
    <hyperlink r:id="rId1626" ref="BH84"/>
    <hyperlink r:id="rId1627" ref="F85"/>
    <hyperlink r:id="rId1628" ref="H85"/>
    <hyperlink r:id="rId1629" ref="J85"/>
    <hyperlink r:id="rId1630" ref="L85"/>
    <hyperlink r:id="rId1631" ref="N85"/>
    <hyperlink r:id="rId1632" ref="T85"/>
    <hyperlink r:id="rId1633" ref="V85"/>
    <hyperlink r:id="rId1634" ref="X85"/>
    <hyperlink r:id="rId1635" ref="Z85"/>
    <hyperlink r:id="rId1636" ref="AB85"/>
    <hyperlink r:id="rId1637" ref="AD85"/>
    <hyperlink r:id="rId1638" ref="AV85"/>
    <hyperlink r:id="rId1639" ref="BD85"/>
    <hyperlink r:id="rId1640" ref="BH85"/>
    <hyperlink r:id="rId1641" ref="F86"/>
    <hyperlink r:id="rId1642" ref="H86"/>
    <hyperlink r:id="rId1643" ref="J86"/>
    <hyperlink r:id="rId1644" ref="L86"/>
    <hyperlink r:id="rId1645" ref="N86"/>
    <hyperlink r:id="rId1646" ref="T86"/>
    <hyperlink r:id="rId1647" ref="V86"/>
    <hyperlink r:id="rId1648" ref="X86"/>
    <hyperlink r:id="rId1649" ref="Z86"/>
    <hyperlink r:id="rId1650" ref="AB86"/>
    <hyperlink r:id="rId1651" ref="AD86"/>
    <hyperlink r:id="rId1652" ref="AV86"/>
    <hyperlink r:id="rId1653" ref="BD86"/>
    <hyperlink r:id="rId1654" location="post-13076288" ref="BH86"/>
    <hyperlink r:id="rId1655" ref="F87"/>
    <hyperlink r:id="rId1656" ref="H87"/>
    <hyperlink r:id="rId1657" ref="J87"/>
    <hyperlink r:id="rId1658" ref="L87"/>
    <hyperlink r:id="rId1659" ref="N87"/>
    <hyperlink r:id="rId1660" ref="T87"/>
    <hyperlink r:id="rId1661" ref="V87"/>
    <hyperlink r:id="rId1662" ref="X87"/>
    <hyperlink r:id="rId1663" ref="Z87"/>
    <hyperlink r:id="rId1664" ref="AB87"/>
    <hyperlink r:id="rId1665" ref="AD87"/>
    <hyperlink r:id="rId1666" ref="AV87"/>
    <hyperlink r:id="rId1667" ref="BD87"/>
    <hyperlink r:id="rId1668" ref="BH87"/>
    <hyperlink r:id="rId1669" ref="F88"/>
    <hyperlink r:id="rId1670" ref="H88"/>
    <hyperlink r:id="rId1671" ref="J88"/>
    <hyperlink r:id="rId1672" ref="L88"/>
    <hyperlink r:id="rId1673" ref="N88"/>
    <hyperlink r:id="rId1674" ref="T88"/>
    <hyperlink r:id="rId1675" ref="V88"/>
    <hyperlink r:id="rId1676" ref="X88"/>
    <hyperlink r:id="rId1677" ref="Z88"/>
    <hyperlink r:id="rId1678" ref="AB88"/>
    <hyperlink r:id="rId1679" ref="AD88"/>
    <hyperlink r:id="rId1680" ref="AV88"/>
    <hyperlink r:id="rId1681" ref="BD88"/>
    <hyperlink r:id="rId1682" ref="BH88"/>
    <hyperlink r:id="rId1683" ref="F89"/>
    <hyperlink r:id="rId1684" ref="H89"/>
    <hyperlink r:id="rId1685" ref="L89"/>
    <hyperlink r:id="rId1686" ref="N89"/>
    <hyperlink r:id="rId1687" ref="V89"/>
    <hyperlink r:id="rId1688" ref="X89"/>
    <hyperlink r:id="rId1689" ref="Z89"/>
    <hyperlink r:id="rId1690" ref="AB89"/>
    <hyperlink r:id="rId1691" ref="AD89"/>
    <hyperlink r:id="rId1692" ref="AV89"/>
    <hyperlink r:id="rId1693" ref="BD89"/>
    <hyperlink r:id="rId1694" ref="BH89"/>
    <hyperlink r:id="rId1695" ref="F90"/>
    <hyperlink r:id="rId1696" ref="H90"/>
    <hyperlink r:id="rId1697" ref="J90"/>
    <hyperlink r:id="rId1698" ref="L90"/>
    <hyperlink r:id="rId1699" ref="N90"/>
    <hyperlink r:id="rId1700" ref="V90"/>
    <hyperlink r:id="rId1701" ref="X90"/>
    <hyperlink r:id="rId1702" ref="Z90"/>
    <hyperlink r:id="rId1703" ref="AB90"/>
    <hyperlink r:id="rId1704" ref="AD90"/>
    <hyperlink r:id="rId1705" ref="AV90"/>
    <hyperlink r:id="rId1706" ref="BD90"/>
    <hyperlink r:id="rId1707" ref="F91"/>
    <hyperlink r:id="rId1708" ref="H91"/>
    <hyperlink r:id="rId1709" ref="J91"/>
    <hyperlink r:id="rId1710" ref="L91"/>
    <hyperlink r:id="rId1711" ref="N91"/>
    <hyperlink r:id="rId1712" ref="V91"/>
    <hyperlink r:id="rId1713" ref="X91"/>
    <hyperlink r:id="rId1714" ref="Z91"/>
    <hyperlink r:id="rId1715" ref="AB91"/>
    <hyperlink r:id="rId1716" ref="AD91"/>
    <hyperlink r:id="rId1717" ref="AV91"/>
    <hyperlink r:id="rId1718" ref="BD91"/>
    <hyperlink r:id="rId1719" ref="F92"/>
    <hyperlink r:id="rId1720" ref="H92"/>
    <hyperlink r:id="rId1721" ref="J92"/>
    <hyperlink r:id="rId1722" ref="L92"/>
    <hyperlink r:id="rId1723" ref="N92"/>
    <hyperlink r:id="rId1724" ref="V92"/>
    <hyperlink r:id="rId1725" ref="X92"/>
    <hyperlink r:id="rId1726" ref="Z92"/>
    <hyperlink r:id="rId1727" ref="AB92"/>
    <hyperlink r:id="rId1728" ref="AD92"/>
    <hyperlink r:id="rId1729" ref="AV92"/>
    <hyperlink r:id="rId1730" ref="BD92"/>
    <hyperlink r:id="rId1731" ref="F93"/>
    <hyperlink r:id="rId1732" ref="J93"/>
    <hyperlink r:id="rId1733" ref="L93"/>
    <hyperlink r:id="rId1734" ref="N93"/>
    <hyperlink r:id="rId1735" ref="V93"/>
    <hyperlink r:id="rId1736" ref="X93"/>
    <hyperlink r:id="rId1737" ref="Z93"/>
    <hyperlink r:id="rId1738" ref="AB93"/>
    <hyperlink r:id="rId1739" ref="AD93"/>
    <hyperlink r:id="rId1740" ref="AV93"/>
    <hyperlink r:id="rId1741" ref="BD93"/>
    <hyperlink r:id="rId1742" ref="F94"/>
    <hyperlink r:id="rId1743" ref="J94"/>
    <hyperlink r:id="rId1744" ref="L94"/>
    <hyperlink r:id="rId1745" ref="N94"/>
    <hyperlink r:id="rId1746" ref="V94"/>
    <hyperlink r:id="rId1747" ref="X94"/>
    <hyperlink r:id="rId1748" ref="Z94"/>
    <hyperlink r:id="rId1749" ref="AB94"/>
    <hyperlink r:id="rId1750" ref="AD94"/>
    <hyperlink r:id="rId1751" ref="AV94"/>
    <hyperlink r:id="rId1752" ref="BD94"/>
    <hyperlink r:id="rId1753" ref="F95"/>
    <hyperlink r:id="rId1754" ref="J95"/>
    <hyperlink r:id="rId1755" ref="L95"/>
    <hyperlink r:id="rId1756" ref="N95"/>
    <hyperlink r:id="rId1757" ref="V95"/>
    <hyperlink r:id="rId1758" ref="X95"/>
    <hyperlink r:id="rId1759" ref="Z95"/>
    <hyperlink r:id="rId1760" ref="AB95"/>
    <hyperlink r:id="rId1761" ref="AD95"/>
    <hyperlink r:id="rId1762" ref="AV95"/>
    <hyperlink r:id="rId1763" ref="BD95"/>
    <hyperlink r:id="rId1764" ref="F96"/>
    <hyperlink r:id="rId1765" ref="J96"/>
    <hyperlink r:id="rId1766" ref="L96"/>
    <hyperlink r:id="rId1767" ref="N96"/>
    <hyperlink r:id="rId1768" ref="V96"/>
    <hyperlink r:id="rId1769" ref="X96"/>
    <hyperlink r:id="rId1770" ref="Z96"/>
    <hyperlink r:id="rId1771" ref="AB96"/>
    <hyperlink r:id="rId1772" ref="AD96"/>
    <hyperlink r:id="rId1773" ref="AV96"/>
    <hyperlink r:id="rId1774" ref="BD96"/>
    <hyperlink r:id="rId1775" ref="F97"/>
    <hyperlink r:id="rId1776" ref="J97"/>
    <hyperlink r:id="rId1777" ref="L97"/>
    <hyperlink r:id="rId1778" ref="N97"/>
    <hyperlink r:id="rId1779" ref="V97"/>
    <hyperlink r:id="rId1780" ref="X97"/>
    <hyperlink r:id="rId1781" ref="Z97"/>
    <hyperlink r:id="rId1782" ref="AB97"/>
    <hyperlink r:id="rId1783" ref="AD97"/>
    <hyperlink r:id="rId1784" ref="AV97"/>
    <hyperlink r:id="rId1785" ref="BD97"/>
    <hyperlink r:id="rId1786" ref="F98"/>
    <hyperlink r:id="rId1787" ref="J98"/>
    <hyperlink r:id="rId1788" ref="L98"/>
    <hyperlink r:id="rId1789" ref="N98"/>
    <hyperlink r:id="rId1790" ref="V98"/>
    <hyperlink r:id="rId1791" ref="X98"/>
    <hyperlink r:id="rId1792" ref="Z98"/>
    <hyperlink r:id="rId1793" ref="AB98"/>
    <hyperlink r:id="rId1794" ref="AD98"/>
    <hyperlink r:id="rId1795" ref="AV98"/>
    <hyperlink r:id="rId1796" ref="BD98"/>
    <hyperlink r:id="rId1797" ref="F99"/>
    <hyperlink r:id="rId1798" ref="J99"/>
    <hyperlink r:id="rId1799" ref="L99"/>
    <hyperlink r:id="rId1800" ref="N99"/>
    <hyperlink r:id="rId1801" ref="V99"/>
    <hyperlink r:id="rId1802" ref="X99"/>
    <hyperlink r:id="rId1803" ref="Z99"/>
    <hyperlink r:id="rId1804" ref="AB99"/>
    <hyperlink r:id="rId1805" ref="AD99"/>
    <hyperlink r:id="rId1806" ref="AV99"/>
    <hyperlink r:id="rId1807" ref="BD99"/>
    <hyperlink r:id="rId1808" ref="F100"/>
    <hyperlink r:id="rId1809" ref="J100"/>
    <hyperlink r:id="rId1810" ref="L100"/>
    <hyperlink r:id="rId1811" ref="N100"/>
    <hyperlink r:id="rId1812" ref="V100"/>
    <hyperlink r:id="rId1813" ref="X100"/>
    <hyperlink r:id="rId1814" ref="Z100"/>
    <hyperlink r:id="rId1815" ref="AB100"/>
    <hyperlink r:id="rId1816" ref="AD100"/>
    <hyperlink r:id="rId1817" ref="AV100"/>
    <hyperlink r:id="rId1818" ref="BD100"/>
    <hyperlink r:id="rId1819" ref="F101"/>
    <hyperlink r:id="rId1820" ref="J101"/>
    <hyperlink r:id="rId1821" ref="L101"/>
    <hyperlink r:id="rId1822" ref="N101"/>
    <hyperlink r:id="rId1823" ref="V101"/>
    <hyperlink r:id="rId1824" ref="X101"/>
    <hyperlink r:id="rId1825" ref="Z101"/>
    <hyperlink r:id="rId1826" ref="AB101"/>
    <hyperlink r:id="rId1827" ref="AD101"/>
    <hyperlink r:id="rId1828" ref="AV101"/>
    <hyperlink r:id="rId1829" ref="BD101"/>
    <hyperlink r:id="rId1830" ref="F102"/>
    <hyperlink r:id="rId1831" ref="J102"/>
    <hyperlink r:id="rId1832" ref="L102"/>
    <hyperlink r:id="rId1833" ref="N102"/>
    <hyperlink r:id="rId1834" ref="V102"/>
    <hyperlink r:id="rId1835" ref="X102"/>
    <hyperlink r:id="rId1836" ref="Z102"/>
    <hyperlink r:id="rId1837" ref="AB102"/>
    <hyperlink r:id="rId1838" ref="AD102"/>
    <hyperlink r:id="rId1839" ref="AV102"/>
    <hyperlink r:id="rId1840" ref="BD102"/>
    <hyperlink r:id="rId1841" ref="F103"/>
    <hyperlink r:id="rId1842" ref="J103"/>
    <hyperlink r:id="rId1843" ref="L103"/>
    <hyperlink r:id="rId1844" ref="N103"/>
    <hyperlink r:id="rId1845" ref="V103"/>
    <hyperlink r:id="rId1846" ref="X103"/>
    <hyperlink r:id="rId1847" ref="Z103"/>
    <hyperlink r:id="rId1848" ref="AB103"/>
    <hyperlink r:id="rId1849" ref="AD103"/>
    <hyperlink r:id="rId1850" ref="AV103"/>
    <hyperlink r:id="rId1851" ref="BD103"/>
    <hyperlink r:id="rId1852" ref="F104"/>
    <hyperlink r:id="rId1853" ref="J104"/>
    <hyperlink r:id="rId1854" ref="L104"/>
    <hyperlink r:id="rId1855" ref="N104"/>
    <hyperlink r:id="rId1856" ref="V104"/>
    <hyperlink r:id="rId1857" ref="X104"/>
    <hyperlink r:id="rId1858" ref="Z104"/>
    <hyperlink r:id="rId1859" ref="AB104"/>
    <hyperlink r:id="rId1860" ref="AD104"/>
    <hyperlink r:id="rId1861" ref="AV104"/>
    <hyperlink r:id="rId1862" ref="BD104"/>
    <hyperlink r:id="rId1863" ref="F105"/>
    <hyperlink r:id="rId1864" ref="J105"/>
    <hyperlink r:id="rId1865" ref="L105"/>
    <hyperlink r:id="rId1866" ref="N105"/>
    <hyperlink r:id="rId1867" ref="V105"/>
    <hyperlink r:id="rId1868" ref="X105"/>
    <hyperlink r:id="rId1869" ref="Z105"/>
    <hyperlink r:id="rId1870" ref="AB105"/>
    <hyperlink r:id="rId1871" ref="AD105"/>
    <hyperlink r:id="rId1872" ref="AV105"/>
    <hyperlink r:id="rId1873" ref="BD105"/>
    <hyperlink r:id="rId1874" ref="F106"/>
    <hyperlink r:id="rId1875" ref="J106"/>
    <hyperlink r:id="rId1876" ref="L106"/>
    <hyperlink r:id="rId1877" ref="N106"/>
    <hyperlink r:id="rId1878" ref="V106"/>
    <hyperlink r:id="rId1879" ref="X106"/>
    <hyperlink r:id="rId1880" ref="Z106"/>
    <hyperlink r:id="rId1881" ref="AB106"/>
    <hyperlink r:id="rId1882" ref="AD106"/>
    <hyperlink r:id="rId1883" ref="AV106"/>
    <hyperlink r:id="rId1884" ref="BD106"/>
    <hyperlink r:id="rId1885" ref="F107"/>
    <hyperlink r:id="rId1886" ref="J107"/>
    <hyperlink r:id="rId1887" ref="L107"/>
    <hyperlink r:id="rId1888" ref="N107"/>
    <hyperlink r:id="rId1889" ref="V107"/>
    <hyperlink r:id="rId1890" ref="X107"/>
    <hyperlink r:id="rId1891" ref="Z107"/>
    <hyperlink r:id="rId1892" ref="AB107"/>
    <hyperlink r:id="rId1893" ref="AD107"/>
    <hyperlink r:id="rId1894" ref="AV107"/>
    <hyperlink r:id="rId1895" ref="BD107"/>
    <hyperlink r:id="rId1896" ref="F108"/>
    <hyperlink r:id="rId1897" ref="J108"/>
    <hyperlink r:id="rId1898" ref="L108"/>
    <hyperlink r:id="rId1899" ref="N108"/>
    <hyperlink r:id="rId1900" ref="V108"/>
    <hyperlink r:id="rId1901" ref="X108"/>
    <hyperlink r:id="rId1902" ref="Z108"/>
    <hyperlink r:id="rId1903" ref="AB108"/>
    <hyperlink r:id="rId1904" ref="AD108"/>
    <hyperlink r:id="rId1905" ref="AV108"/>
    <hyperlink r:id="rId1906" ref="BD108"/>
    <hyperlink r:id="rId1907" ref="F109"/>
    <hyperlink r:id="rId1908" ref="J109"/>
    <hyperlink r:id="rId1909" ref="L109"/>
    <hyperlink r:id="rId1910" ref="N109"/>
    <hyperlink r:id="rId1911" ref="V109"/>
    <hyperlink r:id="rId1912" ref="X109"/>
    <hyperlink r:id="rId1913" ref="Z109"/>
    <hyperlink r:id="rId1914" ref="AB109"/>
    <hyperlink r:id="rId1915" ref="AD109"/>
    <hyperlink r:id="rId1916" ref="AV109"/>
    <hyperlink r:id="rId1917" ref="BD109"/>
    <hyperlink r:id="rId1918" ref="F110"/>
    <hyperlink r:id="rId1919" ref="J110"/>
    <hyperlink r:id="rId1920" ref="L110"/>
    <hyperlink r:id="rId1921" ref="N110"/>
    <hyperlink r:id="rId1922" ref="V110"/>
    <hyperlink r:id="rId1923" ref="Z110"/>
    <hyperlink r:id="rId1924" ref="AB110"/>
    <hyperlink r:id="rId1925" ref="AD110"/>
    <hyperlink r:id="rId1926" ref="AV110"/>
    <hyperlink r:id="rId1927" ref="BD110"/>
    <hyperlink r:id="rId1928" ref="F111"/>
    <hyperlink r:id="rId1929" ref="J111"/>
    <hyperlink r:id="rId1930" ref="L111"/>
    <hyperlink r:id="rId1931" ref="N111"/>
    <hyperlink r:id="rId1932" ref="V111"/>
    <hyperlink r:id="rId1933" ref="Z111"/>
    <hyperlink r:id="rId1934" ref="AB111"/>
    <hyperlink r:id="rId1935" ref="AD111"/>
    <hyperlink r:id="rId1936" ref="AV111"/>
    <hyperlink r:id="rId1937" ref="BD111"/>
    <hyperlink r:id="rId1938" ref="F112"/>
    <hyperlink r:id="rId1939" ref="J112"/>
    <hyperlink r:id="rId1940" ref="L112"/>
    <hyperlink r:id="rId1941" ref="N112"/>
    <hyperlink r:id="rId1942" ref="V112"/>
    <hyperlink r:id="rId1943" ref="Z112"/>
    <hyperlink r:id="rId1944" ref="AB112"/>
    <hyperlink r:id="rId1945" ref="AD112"/>
    <hyperlink r:id="rId1946" ref="AV112"/>
    <hyperlink r:id="rId1947" ref="BD112"/>
    <hyperlink r:id="rId1948" ref="F113"/>
    <hyperlink r:id="rId1949" ref="J113"/>
    <hyperlink r:id="rId1950" ref="L113"/>
    <hyperlink r:id="rId1951" ref="N113"/>
    <hyperlink r:id="rId1952" ref="V113"/>
    <hyperlink r:id="rId1953" ref="Z113"/>
    <hyperlink r:id="rId1954" ref="AB113"/>
    <hyperlink r:id="rId1955" ref="AD113"/>
    <hyperlink r:id="rId1956" ref="BD113"/>
    <hyperlink r:id="rId1957" ref="F114"/>
    <hyperlink r:id="rId1958" ref="J114"/>
    <hyperlink r:id="rId1959" ref="L114"/>
    <hyperlink r:id="rId1960" ref="N114"/>
    <hyperlink r:id="rId1961" ref="V114"/>
    <hyperlink r:id="rId1962" ref="Z114"/>
    <hyperlink r:id="rId1963" ref="AB114"/>
    <hyperlink r:id="rId1964" ref="AD114"/>
    <hyperlink r:id="rId1965" ref="BD114"/>
    <hyperlink r:id="rId1966" ref="F115"/>
    <hyperlink r:id="rId1967" ref="J115"/>
    <hyperlink r:id="rId1968" ref="L115"/>
    <hyperlink r:id="rId1969" ref="N115"/>
    <hyperlink r:id="rId1970" ref="V115"/>
    <hyperlink r:id="rId1971" ref="Z115"/>
    <hyperlink r:id="rId1972" ref="AB115"/>
    <hyperlink r:id="rId1973" ref="AD115"/>
    <hyperlink r:id="rId1974" ref="BD115"/>
    <hyperlink r:id="rId1975" ref="F116"/>
    <hyperlink r:id="rId1976" ref="J116"/>
    <hyperlink r:id="rId1977" ref="L116"/>
    <hyperlink r:id="rId1978" ref="N116"/>
    <hyperlink r:id="rId1979" ref="V116"/>
    <hyperlink r:id="rId1980" ref="Z116"/>
    <hyperlink r:id="rId1981" ref="AB116"/>
    <hyperlink r:id="rId1982" ref="AD116"/>
    <hyperlink r:id="rId1983" ref="BD116"/>
    <hyperlink r:id="rId1984" ref="F117"/>
    <hyperlink r:id="rId1985" ref="J117"/>
    <hyperlink r:id="rId1986" ref="L117"/>
    <hyperlink r:id="rId1987" ref="N117"/>
    <hyperlink r:id="rId1988" ref="V117"/>
    <hyperlink r:id="rId1989" ref="Z117"/>
    <hyperlink r:id="rId1990" ref="AB117"/>
    <hyperlink r:id="rId1991" ref="AD117"/>
    <hyperlink r:id="rId1992" ref="BD117"/>
    <hyperlink r:id="rId1993" ref="F118"/>
    <hyperlink r:id="rId1994" ref="J118"/>
    <hyperlink r:id="rId1995" ref="L118"/>
    <hyperlink r:id="rId1996" ref="N118"/>
    <hyperlink r:id="rId1997" ref="V118"/>
    <hyperlink r:id="rId1998" ref="Z118"/>
    <hyperlink r:id="rId1999" ref="AB118"/>
    <hyperlink r:id="rId2000" ref="AD118"/>
    <hyperlink r:id="rId2001" ref="BD118"/>
    <hyperlink r:id="rId2002" ref="F119"/>
    <hyperlink r:id="rId2003" ref="J119"/>
    <hyperlink r:id="rId2004" ref="L119"/>
    <hyperlink r:id="rId2005" ref="N119"/>
    <hyperlink r:id="rId2006" ref="V119"/>
    <hyperlink r:id="rId2007" ref="Z119"/>
    <hyperlink r:id="rId2008" ref="AB119"/>
    <hyperlink r:id="rId2009" ref="AD119"/>
    <hyperlink r:id="rId2010" ref="BD119"/>
    <hyperlink r:id="rId2011" ref="F120"/>
    <hyperlink r:id="rId2012" ref="J120"/>
    <hyperlink r:id="rId2013" ref="L120"/>
    <hyperlink r:id="rId2014" ref="N120"/>
    <hyperlink r:id="rId2015" location="Dragon_Quest_IX" ref="V120"/>
    <hyperlink r:id="rId2016" ref="Z120"/>
    <hyperlink r:id="rId2017" ref="AB120"/>
    <hyperlink r:id="rId2018" ref="AD120"/>
    <hyperlink r:id="rId2019" ref="BD120"/>
    <hyperlink r:id="rId2020" ref="F121"/>
    <hyperlink r:id="rId2021" ref="J121"/>
    <hyperlink r:id="rId2022" ref="L121"/>
    <hyperlink r:id="rId2023" location="Digi-Egg_of_Courage" ref="N121"/>
    <hyperlink r:id="rId2024" ref="V121"/>
    <hyperlink r:id="rId2025" ref="Z121"/>
    <hyperlink r:id="rId2026" ref="AB121"/>
    <hyperlink r:id="rId2027" ref="AD121"/>
    <hyperlink r:id="rId2028" ref="BD121"/>
    <hyperlink r:id="rId2029" ref="F122"/>
    <hyperlink r:id="rId2030" ref="J122"/>
    <hyperlink r:id="rId2031" ref="L122"/>
    <hyperlink r:id="rId2032" location="Digi-Egg_of_Friendship" ref="N122"/>
    <hyperlink r:id="rId2033" ref="V122"/>
    <hyperlink r:id="rId2034" ref="Z122"/>
    <hyperlink r:id="rId2035" ref="AB122"/>
    <hyperlink r:id="rId2036" ref="AD122"/>
    <hyperlink r:id="rId2037" ref="BD122"/>
    <hyperlink r:id="rId2038" ref="F123"/>
    <hyperlink r:id="rId2039" ref="J123"/>
    <hyperlink r:id="rId2040" ref="L123"/>
    <hyperlink r:id="rId2041" location="Digi-Egg_of_Love" ref="N123"/>
    <hyperlink r:id="rId2042" ref="V123"/>
    <hyperlink r:id="rId2043" ref="Z123"/>
    <hyperlink r:id="rId2044" ref="AB123"/>
    <hyperlink r:id="rId2045" ref="AD123"/>
    <hyperlink r:id="rId2046" ref="BD123"/>
    <hyperlink r:id="rId2047" ref="F124"/>
    <hyperlink r:id="rId2048" ref="J124"/>
    <hyperlink r:id="rId2049" ref="L124"/>
    <hyperlink r:id="rId2050" location="Digi-Egg_of_Sincerity" ref="N124"/>
    <hyperlink r:id="rId2051" ref="Z124"/>
    <hyperlink r:id="rId2052" ref="AB124"/>
    <hyperlink r:id="rId2053" ref="AD124"/>
    <hyperlink r:id="rId2054" ref="BD124"/>
    <hyperlink r:id="rId2055" ref="F125"/>
    <hyperlink r:id="rId2056" ref="J125"/>
    <hyperlink r:id="rId2057" ref="L125"/>
    <hyperlink r:id="rId2058" location="Digi-Egg_of_Knowledge" ref="N125"/>
    <hyperlink r:id="rId2059" ref="Z125"/>
    <hyperlink r:id="rId2060" ref="AB125"/>
    <hyperlink r:id="rId2061" ref="AD125"/>
    <hyperlink r:id="rId2062" ref="BD125"/>
    <hyperlink r:id="rId2063" ref="F126"/>
    <hyperlink r:id="rId2064" ref="J126"/>
    <hyperlink r:id="rId2065" ref="L126"/>
    <hyperlink r:id="rId2066" location="Digi-Egg_of_Reliability" ref="N126"/>
    <hyperlink r:id="rId2067" ref="Z126"/>
    <hyperlink r:id="rId2068" ref="AB126"/>
    <hyperlink r:id="rId2069" ref="AD126"/>
    <hyperlink r:id="rId2070" ref="BD126"/>
    <hyperlink r:id="rId2071" ref="F127"/>
    <hyperlink r:id="rId2072" ref="J127"/>
    <hyperlink r:id="rId2073" ref="L127"/>
    <hyperlink r:id="rId2074" location="Digi-Egg_of_Hope" ref="N127"/>
    <hyperlink r:id="rId2075" ref="Z127"/>
    <hyperlink r:id="rId2076" ref="AB127"/>
    <hyperlink r:id="rId2077" ref="AD127"/>
    <hyperlink r:id="rId2078" ref="BD127"/>
    <hyperlink r:id="rId2079" ref="F128"/>
    <hyperlink r:id="rId2080" ref="J128"/>
    <hyperlink r:id="rId2081" ref="L128"/>
    <hyperlink r:id="rId2082" location="Digi-Egg_of_Light" ref="N128"/>
    <hyperlink r:id="rId2083" ref="Z128"/>
    <hyperlink r:id="rId2084" ref="AB128"/>
    <hyperlink r:id="rId2085" ref="AD128"/>
    <hyperlink r:id="rId2086" ref="F129"/>
    <hyperlink r:id="rId2087" ref="J129"/>
    <hyperlink r:id="rId2088" ref="L129"/>
    <hyperlink r:id="rId2089" location="Digi-Egg_of_Kindness" ref="N129"/>
    <hyperlink r:id="rId2090" ref="Z129"/>
    <hyperlink r:id="rId2091" ref="AB129"/>
    <hyperlink r:id="rId2092" ref="AD129"/>
    <hyperlink r:id="rId2093" ref="F130"/>
    <hyperlink r:id="rId2094" ref="J130"/>
    <hyperlink r:id="rId2095" ref="L130"/>
    <hyperlink r:id="rId2096" location="Digi-Egg_of_Miracles" ref="N130"/>
    <hyperlink r:id="rId2097" ref="Z130"/>
    <hyperlink r:id="rId2098" ref="AB130"/>
    <hyperlink r:id="rId2099" ref="AD130"/>
    <hyperlink r:id="rId2100" ref="F131"/>
    <hyperlink r:id="rId2101" ref="J131"/>
    <hyperlink r:id="rId2102" ref="L131"/>
    <hyperlink r:id="rId2103" location="Digi-Egg_of_Destiny" ref="N131"/>
    <hyperlink r:id="rId2104" ref="Z131"/>
    <hyperlink r:id="rId2105" ref="AB131"/>
    <hyperlink r:id="rId2106" ref="AD131"/>
    <hyperlink r:id="rId2107" ref="F132"/>
    <hyperlink r:id="rId2108" ref="J132"/>
    <hyperlink r:id="rId2109" ref="L132"/>
    <hyperlink r:id="rId2110" ref="Z132"/>
    <hyperlink r:id="rId2111" ref="AB132"/>
    <hyperlink r:id="rId2112" ref="AD132"/>
    <hyperlink r:id="rId2113" ref="F133"/>
    <hyperlink r:id="rId2114" ref="J133"/>
    <hyperlink r:id="rId2115" ref="L133"/>
    <hyperlink r:id="rId2116" ref="Z133"/>
    <hyperlink r:id="rId2117" ref="AB133"/>
    <hyperlink r:id="rId2118" ref="AD133"/>
    <hyperlink r:id="rId2119" ref="F134"/>
    <hyperlink r:id="rId2120" ref="J134"/>
    <hyperlink r:id="rId2121" ref="L134"/>
    <hyperlink r:id="rId2122" ref="Z134"/>
    <hyperlink r:id="rId2123" ref="AB134"/>
    <hyperlink r:id="rId2124" ref="AD134"/>
    <hyperlink r:id="rId2125" ref="F135"/>
    <hyperlink r:id="rId2126" ref="J135"/>
    <hyperlink r:id="rId2127" ref="L135"/>
    <hyperlink r:id="rId2128" ref="Z135"/>
    <hyperlink r:id="rId2129" ref="AB135"/>
    <hyperlink r:id="rId2130" ref="AD135"/>
    <hyperlink r:id="rId2131" ref="F136"/>
    <hyperlink r:id="rId2132" ref="J136"/>
    <hyperlink r:id="rId2133" ref="L136"/>
    <hyperlink r:id="rId2134" ref="Z136"/>
    <hyperlink r:id="rId2135" ref="AB136"/>
    <hyperlink r:id="rId2136" ref="AD136"/>
    <hyperlink r:id="rId2137" ref="F137"/>
    <hyperlink r:id="rId2138" ref="J137"/>
    <hyperlink r:id="rId2139" ref="L137"/>
    <hyperlink r:id="rId2140" ref="Z137"/>
    <hyperlink r:id="rId2141" ref="AB137"/>
    <hyperlink r:id="rId2142" ref="AD137"/>
    <hyperlink r:id="rId2143" ref="F138"/>
    <hyperlink r:id="rId2144" ref="J138"/>
    <hyperlink r:id="rId2145" ref="L138"/>
    <hyperlink r:id="rId2146" ref="Z138"/>
    <hyperlink r:id="rId2147" ref="AB138"/>
    <hyperlink r:id="rId2148" ref="AD138"/>
    <hyperlink r:id="rId2149" ref="F139"/>
    <hyperlink r:id="rId2150" ref="J139"/>
    <hyperlink r:id="rId2151" ref="L139"/>
    <hyperlink r:id="rId2152" ref="Z139"/>
    <hyperlink r:id="rId2153" ref="AB139"/>
    <hyperlink r:id="rId2154" ref="AD139"/>
    <hyperlink r:id="rId2155" ref="F140"/>
    <hyperlink r:id="rId2156" ref="J140"/>
    <hyperlink r:id="rId2157" ref="L140"/>
    <hyperlink r:id="rId2158" ref="Z140"/>
    <hyperlink r:id="rId2159" ref="AB140"/>
    <hyperlink r:id="rId2160" ref="AD140"/>
    <hyperlink r:id="rId2161" ref="F141"/>
    <hyperlink r:id="rId2162" ref="J141"/>
    <hyperlink r:id="rId2163" ref="L141"/>
    <hyperlink r:id="rId2164" ref="Z141"/>
    <hyperlink r:id="rId2165" ref="AB141"/>
    <hyperlink r:id="rId2166" ref="AD141"/>
    <hyperlink r:id="rId2167" ref="F142"/>
    <hyperlink r:id="rId2168" ref="J142"/>
    <hyperlink r:id="rId2169" ref="L142"/>
    <hyperlink r:id="rId2170" ref="Z142"/>
    <hyperlink r:id="rId2171" ref="AB142"/>
    <hyperlink r:id="rId2172" ref="AD142"/>
    <hyperlink r:id="rId2173" ref="F143"/>
    <hyperlink r:id="rId2174" ref="J143"/>
    <hyperlink r:id="rId2175" ref="L143"/>
    <hyperlink r:id="rId2176" ref="Z143"/>
    <hyperlink r:id="rId2177" ref="AB143"/>
    <hyperlink r:id="rId2178" ref="AD143"/>
    <hyperlink r:id="rId2179" ref="F144"/>
    <hyperlink r:id="rId2180" ref="J144"/>
    <hyperlink r:id="rId2181" ref="L144"/>
    <hyperlink r:id="rId2182" ref="Z144"/>
    <hyperlink r:id="rId2183" ref="AB144"/>
    <hyperlink r:id="rId2184" ref="AD144"/>
    <hyperlink r:id="rId2185" ref="F145"/>
    <hyperlink r:id="rId2186" ref="J145"/>
    <hyperlink r:id="rId2187" ref="L145"/>
    <hyperlink r:id="rId2188" ref="Z145"/>
    <hyperlink r:id="rId2189" ref="AB145"/>
    <hyperlink r:id="rId2190" ref="AD145"/>
    <hyperlink r:id="rId2191" ref="F146"/>
    <hyperlink r:id="rId2192" ref="J146"/>
    <hyperlink r:id="rId2193" ref="L146"/>
    <hyperlink r:id="rId2194" ref="Z146"/>
    <hyperlink r:id="rId2195" ref="AB146"/>
    <hyperlink r:id="rId2196" ref="AD146"/>
    <hyperlink r:id="rId2197" ref="F147"/>
    <hyperlink r:id="rId2198" ref="J147"/>
    <hyperlink r:id="rId2199" ref="L147"/>
    <hyperlink r:id="rId2200" ref="Z147"/>
    <hyperlink r:id="rId2201" ref="AB147"/>
    <hyperlink r:id="rId2202" ref="AD147"/>
    <hyperlink r:id="rId2203" ref="F148"/>
    <hyperlink r:id="rId2204" ref="J148"/>
    <hyperlink r:id="rId2205" ref="L148"/>
    <hyperlink r:id="rId2206" ref="Z148"/>
    <hyperlink r:id="rId2207" ref="AB148"/>
    <hyperlink r:id="rId2208" ref="AD148"/>
    <hyperlink r:id="rId2209" ref="F149"/>
    <hyperlink r:id="rId2210" ref="J149"/>
    <hyperlink r:id="rId2211" ref="L149"/>
    <hyperlink r:id="rId2212" ref="Z149"/>
    <hyperlink r:id="rId2213" ref="AB149"/>
    <hyperlink r:id="rId2214" ref="AD149"/>
    <hyperlink r:id="rId2215" ref="F150"/>
    <hyperlink r:id="rId2216" ref="J150"/>
    <hyperlink r:id="rId2217" ref="L150"/>
    <hyperlink r:id="rId2218" ref="Z150"/>
    <hyperlink r:id="rId2219" ref="AB150"/>
    <hyperlink r:id="rId2220" ref="AD150"/>
    <hyperlink r:id="rId2221" ref="F151"/>
    <hyperlink r:id="rId2222" ref="J151"/>
    <hyperlink r:id="rId2223" ref="L151"/>
    <hyperlink r:id="rId2224" ref="Z151"/>
    <hyperlink r:id="rId2225" ref="AB151"/>
    <hyperlink r:id="rId2226" ref="AD151"/>
    <hyperlink r:id="rId2227" ref="F152"/>
    <hyperlink r:id="rId2228" ref="J152"/>
    <hyperlink r:id="rId2229" ref="L152"/>
    <hyperlink r:id="rId2230" ref="Z152"/>
    <hyperlink r:id="rId2231" ref="AB152"/>
    <hyperlink r:id="rId2232" ref="AD152"/>
    <hyperlink r:id="rId2233" ref="F153"/>
    <hyperlink r:id="rId2234" ref="J153"/>
    <hyperlink r:id="rId2235" ref="L153"/>
    <hyperlink r:id="rId2236" ref="Z153"/>
    <hyperlink r:id="rId2237" ref="AB153"/>
    <hyperlink r:id="rId2238" ref="AD153"/>
    <hyperlink r:id="rId2239" ref="F154"/>
    <hyperlink r:id="rId2240" ref="J154"/>
    <hyperlink r:id="rId2241" ref="L154"/>
    <hyperlink r:id="rId2242" ref="Z154"/>
    <hyperlink r:id="rId2243" ref="AB154"/>
    <hyperlink r:id="rId2244" ref="AD154"/>
    <hyperlink r:id="rId2245" ref="F155"/>
    <hyperlink r:id="rId2246" ref="J155"/>
    <hyperlink r:id="rId2247" ref="L155"/>
    <hyperlink r:id="rId2248" ref="Z155"/>
    <hyperlink r:id="rId2249" ref="AB155"/>
    <hyperlink r:id="rId2250" ref="AD155"/>
    <hyperlink r:id="rId2251" ref="F156"/>
    <hyperlink r:id="rId2252" ref="J156"/>
    <hyperlink r:id="rId2253" ref="L156"/>
    <hyperlink r:id="rId2254" ref="Z156"/>
    <hyperlink r:id="rId2255" ref="AB156"/>
    <hyperlink r:id="rId2256" ref="AD156"/>
    <hyperlink r:id="rId2257" ref="F157"/>
    <hyperlink r:id="rId2258" ref="J157"/>
    <hyperlink r:id="rId2259" ref="L157"/>
    <hyperlink r:id="rId2260" ref="Z157"/>
    <hyperlink r:id="rId2261" ref="AD157"/>
    <hyperlink r:id="rId2262" ref="F158"/>
    <hyperlink r:id="rId2263" ref="J158"/>
    <hyperlink r:id="rId2264" ref="L158"/>
    <hyperlink r:id="rId2265" ref="Z158"/>
    <hyperlink r:id="rId2266" ref="AD158"/>
    <hyperlink r:id="rId2267" ref="F159"/>
    <hyperlink r:id="rId2268" ref="J159"/>
    <hyperlink r:id="rId2269" ref="L159"/>
    <hyperlink r:id="rId2270" ref="Z159"/>
    <hyperlink r:id="rId2271" ref="AD159"/>
    <hyperlink r:id="rId2272" ref="F160"/>
    <hyperlink r:id="rId2273" ref="J160"/>
    <hyperlink r:id="rId2274" ref="L160"/>
    <hyperlink r:id="rId2275" ref="Z160"/>
    <hyperlink r:id="rId2276" ref="AD160"/>
    <hyperlink r:id="rId2277" ref="F161"/>
    <hyperlink r:id="rId2278" ref="J161"/>
    <hyperlink r:id="rId2279" ref="L161"/>
    <hyperlink r:id="rId2280" ref="AD161"/>
    <hyperlink r:id="rId2281" ref="F162"/>
    <hyperlink r:id="rId2282" ref="J162"/>
    <hyperlink r:id="rId2283" ref="L162"/>
    <hyperlink r:id="rId2284" ref="AD162"/>
    <hyperlink r:id="rId2285" ref="F163"/>
    <hyperlink r:id="rId2286" ref="J163"/>
    <hyperlink r:id="rId2287" ref="L163"/>
    <hyperlink r:id="rId2288" ref="AD163"/>
    <hyperlink r:id="rId2289" ref="F164"/>
    <hyperlink r:id="rId2290" ref="J164"/>
    <hyperlink r:id="rId2291" ref="L164"/>
    <hyperlink r:id="rId2292" ref="AD164"/>
    <hyperlink r:id="rId2293" ref="F165"/>
    <hyperlink r:id="rId2294" ref="J165"/>
    <hyperlink r:id="rId2295" ref="L165"/>
    <hyperlink r:id="rId2296" ref="AD165"/>
    <hyperlink r:id="rId2297" ref="F166"/>
    <hyperlink r:id="rId2298" ref="J166"/>
    <hyperlink r:id="rId2299" ref="L166"/>
    <hyperlink r:id="rId2300" ref="AD166"/>
    <hyperlink r:id="rId2301" ref="F167"/>
    <hyperlink r:id="rId2302" ref="J167"/>
    <hyperlink r:id="rId2303" ref="L167"/>
    <hyperlink r:id="rId2304" ref="AD167"/>
    <hyperlink r:id="rId2305" ref="F168"/>
    <hyperlink r:id="rId2306" ref="J168"/>
    <hyperlink r:id="rId2307" ref="L168"/>
    <hyperlink r:id="rId2308" ref="AD168"/>
    <hyperlink r:id="rId2309" ref="F169"/>
    <hyperlink r:id="rId2310" ref="J169"/>
    <hyperlink r:id="rId2311" ref="L169"/>
    <hyperlink r:id="rId2312" ref="AD169"/>
    <hyperlink r:id="rId2313" ref="F170"/>
    <hyperlink r:id="rId2314" ref="J170"/>
    <hyperlink r:id="rId2315" ref="L170"/>
    <hyperlink r:id="rId2316" ref="AD170"/>
    <hyperlink r:id="rId2317" ref="F171"/>
    <hyperlink r:id="rId2318" ref="J171"/>
    <hyperlink r:id="rId2319" ref="L171"/>
    <hyperlink r:id="rId2320" ref="AD171"/>
    <hyperlink r:id="rId2321" ref="F172"/>
    <hyperlink r:id="rId2322" ref="J172"/>
    <hyperlink r:id="rId2323" ref="L172"/>
    <hyperlink r:id="rId2324" ref="AD172"/>
    <hyperlink r:id="rId2325" ref="F173"/>
    <hyperlink r:id="rId2326" ref="J173"/>
    <hyperlink r:id="rId2327" ref="L173"/>
    <hyperlink r:id="rId2328" ref="AD173"/>
    <hyperlink r:id="rId2329" ref="F174"/>
    <hyperlink r:id="rId2330" ref="J174"/>
    <hyperlink r:id="rId2331" ref="L174"/>
    <hyperlink r:id="rId2332" ref="AD174"/>
    <hyperlink r:id="rId2333" ref="F175"/>
    <hyperlink r:id="rId2334" ref="J175"/>
    <hyperlink r:id="rId2335" ref="L175"/>
    <hyperlink r:id="rId2336" ref="AD175"/>
    <hyperlink r:id="rId2337" ref="F176"/>
    <hyperlink r:id="rId2338" ref="J176"/>
    <hyperlink r:id="rId2339" ref="L176"/>
    <hyperlink r:id="rId2340" ref="AD176"/>
    <hyperlink r:id="rId2341" ref="F177"/>
    <hyperlink r:id="rId2342" ref="J177"/>
    <hyperlink r:id="rId2343" ref="L177"/>
    <hyperlink r:id="rId2344" ref="AD177"/>
    <hyperlink r:id="rId2345" ref="F178"/>
    <hyperlink r:id="rId2346" ref="J178"/>
    <hyperlink r:id="rId2347" ref="L178"/>
    <hyperlink r:id="rId2348" ref="AD178"/>
    <hyperlink r:id="rId2349" ref="F179"/>
    <hyperlink r:id="rId2350" ref="J179"/>
    <hyperlink r:id="rId2351" ref="L179"/>
    <hyperlink r:id="rId2352" ref="AD179"/>
    <hyperlink r:id="rId2353" ref="F180"/>
    <hyperlink r:id="rId2354" ref="J180"/>
    <hyperlink r:id="rId2355" ref="L180"/>
    <hyperlink r:id="rId2356" ref="AD180"/>
    <hyperlink r:id="rId2357" ref="F181"/>
    <hyperlink r:id="rId2358" ref="J181"/>
    <hyperlink r:id="rId2359" ref="L181"/>
    <hyperlink r:id="rId2360" ref="AD181"/>
    <hyperlink r:id="rId2361" ref="F182"/>
    <hyperlink r:id="rId2362" ref="J182"/>
    <hyperlink r:id="rId2363" ref="L182"/>
    <hyperlink r:id="rId2364" ref="AD182"/>
    <hyperlink r:id="rId2365" ref="F183"/>
    <hyperlink r:id="rId2366" ref="J183"/>
    <hyperlink r:id="rId2367" ref="L183"/>
    <hyperlink r:id="rId2368" ref="AD183"/>
    <hyperlink r:id="rId2369" ref="F184"/>
    <hyperlink r:id="rId2370" ref="J184"/>
    <hyperlink r:id="rId2371" ref="L184"/>
    <hyperlink r:id="rId2372" ref="AD184"/>
    <hyperlink r:id="rId2373" ref="F185"/>
    <hyperlink r:id="rId2374" ref="J185"/>
    <hyperlink r:id="rId2375" ref="L185"/>
    <hyperlink r:id="rId2376" ref="AD185"/>
    <hyperlink r:id="rId2377" ref="F186"/>
    <hyperlink r:id="rId2378" ref="J186"/>
    <hyperlink r:id="rId2379" ref="L186"/>
    <hyperlink r:id="rId2380" ref="AD186"/>
    <hyperlink r:id="rId2381" ref="J187"/>
    <hyperlink r:id="rId2382" ref="L187"/>
    <hyperlink r:id="rId2383" ref="AD187"/>
    <hyperlink r:id="rId2384" ref="J188"/>
    <hyperlink r:id="rId2385" ref="L188"/>
    <hyperlink r:id="rId2386" ref="AD188"/>
    <hyperlink r:id="rId2387" ref="J189"/>
    <hyperlink r:id="rId2388" ref="L189"/>
    <hyperlink r:id="rId2389" ref="AD189"/>
    <hyperlink r:id="rId2390" ref="J190"/>
    <hyperlink r:id="rId2391" ref="L190"/>
    <hyperlink r:id="rId2392" ref="AD190"/>
    <hyperlink r:id="rId2393" ref="J191"/>
    <hyperlink r:id="rId2394" ref="L191"/>
    <hyperlink r:id="rId2395" ref="AD191"/>
    <hyperlink r:id="rId2396" ref="J192"/>
    <hyperlink r:id="rId2397" ref="L192"/>
    <hyperlink r:id="rId2398" ref="AD192"/>
    <hyperlink r:id="rId2399" ref="J193"/>
    <hyperlink r:id="rId2400" ref="L193"/>
    <hyperlink r:id="rId2401" ref="AD193"/>
    <hyperlink r:id="rId2402" ref="J194"/>
    <hyperlink r:id="rId2403" ref="L194"/>
    <hyperlink r:id="rId2404" ref="AD194"/>
    <hyperlink r:id="rId2405" ref="J195"/>
    <hyperlink r:id="rId2406" ref="L195"/>
    <hyperlink r:id="rId2407" ref="AD195"/>
    <hyperlink r:id="rId2408" ref="J196"/>
    <hyperlink r:id="rId2409" ref="L196"/>
    <hyperlink r:id="rId2410" ref="AD196"/>
    <hyperlink r:id="rId2411" ref="J197"/>
    <hyperlink r:id="rId2412" ref="L197"/>
    <hyperlink r:id="rId2413" ref="AD197"/>
    <hyperlink r:id="rId2414" ref="J198"/>
    <hyperlink r:id="rId2415" ref="L198"/>
    <hyperlink r:id="rId2416" ref="AD198"/>
    <hyperlink r:id="rId2417" ref="J199"/>
    <hyperlink r:id="rId2418" ref="L199"/>
    <hyperlink r:id="rId2419" ref="AD199"/>
    <hyperlink r:id="rId2420" ref="J200"/>
    <hyperlink r:id="rId2421" ref="L200"/>
    <hyperlink r:id="rId2422" ref="AD200"/>
    <hyperlink r:id="rId2423" ref="J201"/>
    <hyperlink r:id="rId2424" ref="L201"/>
    <hyperlink r:id="rId2425" ref="AD201"/>
    <hyperlink r:id="rId2426" ref="J202"/>
    <hyperlink r:id="rId2427" ref="L202"/>
    <hyperlink r:id="rId2428" ref="AD202"/>
    <hyperlink r:id="rId2429" ref="J203"/>
    <hyperlink r:id="rId2430" ref="L203"/>
    <hyperlink r:id="rId2431" ref="AD203"/>
    <hyperlink r:id="rId2432" ref="J204"/>
    <hyperlink r:id="rId2433" ref="L204"/>
    <hyperlink r:id="rId2434" ref="AD204"/>
    <hyperlink r:id="rId2435" ref="J205"/>
    <hyperlink r:id="rId2436" ref="L205"/>
    <hyperlink r:id="rId2437" ref="AD205"/>
    <hyperlink r:id="rId2438" ref="J206"/>
    <hyperlink r:id="rId2439" ref="L206"/>
    <hyperlink r:id="rId2440" ref="AD206"/>
    <hyperlink r:id="rId2441" ref="J207"/>
    <hyperlink r:id="rId2442" ref="L207"/>
    <hyperlink r:id="rId2443" ref="AD207"/>
    <hyperlink r:id="rId2444" ref="J208"/>
    <hyperlink r:id="rId2445" ref="L208"/>
    <hyperlink r:id="rId2446" ref="AD208"/>
    <hyperlink r:id="rId2447" ref="J209"/>
    <hyperlink r:id="rId2448" ref="L209"/>
    <hyperlink r:id="rId2449" ref="AD209"/>
    <hyperlink r:id="rId2450" ref="J210"/>
    <hyperlink r:id="rId2451" ref="L210"/>
    <hyperlink r:id="rId2452" ref="AD210"/>
    <hyperlink r:id="rId2453" ref="J211"/>
    <hyperlink r:id="rId2454" ref="L211"/>
    <hyperlink r:id="rId2455" ref="AD211"/>
    <hyperlink r:id="rId2456" ref="J212"/>
    <hyperlink r:id="rId2457" ref="L212"/>
    <hyperlink r:id="rId2458" ref="AD212"/>
    <hyperlink r:id="rId2459" ref="J213"/>
    <hyperlink r:id="rId2460" ref="L213"/>
    <hyperlink r:id="rId2461" ref="AD213"/>
    <hyperlink r:id="rId2462" ref="J214"/>
    <hyperlink r:id="rId2463" ref="L214"/>
    <hyperlink r:id="rId2464" ref="AD214"/>
    <hyperlink r:id="rId2465" ref="J215"/>
    <hyperlink r:id="rId2466" ref="L215"/>
    <hyperlink r:id="rId2467" ref="AD215"/>
    <hyperlink r:id="rId2468" ref="J216"/>
    <hyperlink r:id="rId2469" ref="L216"/>
    <hyperlink r:id="rId2470" ref="AD216"/>
    <hyperlink r:id="rId2471" ref="J217"/>
    <hyperlink r:id="rId2472" ref="L217"/>
    <hyperlink r:id="rId2473" ref="AD217"/>
    <hyperlink r:id="rId2474" ref="J218"/>
    <hyperlink r:id="rId2475" ref="L218"/>
    <hyperlink r:id="rId2476" ref="AD218"/>
    <hyperlink r:id="rId2477" ref="J219"/>
    <hyperlink r:id="rId2478" ref="L219"/>
    <hyperlink r:id="rId2479" ref="AD219"/>
    <hyperlink r:id="rId2480" ref="J220"/>
    <hyperlink r:id="rId2481" ref="L220"/>
    <hyperlink r:id="rId2482" ref="AD220"/>
    <hyperlink r:id="rId2483" ref="J221"/>
    <hyperlink r:id="rId2484" ref="L221"/>
    <hyperlink r:id="rId2485" ref="AD221"/>
    <hyperlink r:id="rId2486" ref="J222"/>
    <hyperlink r:id="rId2487" ref="L222"/>
    <hyperlink r:id="rId2488" ref="AD222"/>
    <hyperlink r:id="rId2489" ref="J223"/>
    <hyperlink r:id="rId2490" ref="L223"/>
    <hyperlink r:id="rId2491" ref="AD223"/>
    <hyperlink r:id="rId2492" ref="J224"/>
    <hyperlink r:id="rId2493" ref="L224"/>
    <hyperlink r:id="rId2494" ref="AD224"/>
    <hyperlink r:id="rId2495" ref="J225"/>
    <hyperlink r:id="rId2496" ref="L225"/>
    <hyperlink r:id="rId2497" ref="AD225"/>
    <hyperlink r:id="rId2498" ref="J226"/>
    <hyperlink r:id="rId2499" ref="L226"/>
    <hyperlink r:id="rId2500" ref="AD226"/>
    <hyperlink r:id="rId2501" ref="J227"/>
    <hyperlink r:id="rId2502" ref="L227"/>
    <hyperlink r:id="rId2503" ref="AD227"/>
    <hyperlink r:id="rId2504" ref="J228"/>
    <hyperlink r:id="rId2505" ref="L228"/>
    <hyperlink r:id="rId2506" ref="AD228"/>
    <hyperlink r:id="rId2507" ref="J229"/>
    <hyperlink r:id="rId2508" ref="L229"/>
    <hyperlink r:id="rId2509" ref="AD229"/>
    <hyperlink r:id="rId2510" ref="J230"/>
    <hyperlink r:id="rId2511" ref="L230"/>
    <hyperlink r:id="rId2512" ref="AD230"/>
    <hyperlink r:id="rId2513" ref="J231"/>
    <hyperlink r:id="rId2514" ref="L231"/>
    <hyperlink r:id="rId2515" ref="AD231"/>
    <hyperlink r:id="rId2516" ref="J232"/>
    <hyperlink r:id="rId2517" ref="L232"/>
    <hyperlink r:id="rId2518" ref="AD232"/>
    <hyperlink r:id="rId2519" ref="J233"/>
    <hyperlink r:id="rId2520" ref="L233"/>
    <hyperlink r:id="rId2521" ref="AD233"/>
    <hyperlink r:id="rId2522" ref="J234"/>
    <hyperlink r:id="rId2523" ref="L234"/>
    <hyperlink r:id="rId2524" ref="AD234"/>
    <hyperlink r:id="rId2525" ref="J235"/>
    <hyperlink r:id="rId2526" ref="L235"/>
    <hyperlink r:id="rId2527" ref="AD235"/>
    <hyperlink r:id="rId2528" ref="J236"/>
    <hyperlink r:id="rId2529" ref="L236"/>
    <hyperlink r:id="rId2530" ref="AD236"/>
    <hyperlink r:id="rId2531" ref="J237"/>
    <hyperlink r:id="rId2532" ref="L237"/>
    <hyperlink r:id="rId2533" ref="AD237"/>
    <hyperlink r:id="rId2534" ref="J238"/>
    <hyperlink r:id="rId2535" ref="L238"/>
    <hyperlink r:id="rId2536" ref="AD238"/>
    <hyperlink r:id="rId2537" ref="J239"/>
    <hyperlink r:id="rId2538" ref="L239"/>
    <hyperlink r:id="rId2539" ref="AD239"/>
    <hyperlink r:id="rId2540" ref="J240"/>
    <hyperlink r:id="rId2541" ref="L240"/>
    <hyperlink r:id="rId2542" ref="AD240"/>
    <hyperlink r:id="rId2543" ref="J241"/>
    <hyperlink r:id="rId2544" ref="L241"/>
    <hyperlink r:id="rId2545" ref="AD241"/>
    <hyperlink r:id="rId2546" ref="J242"/>
    <hyperlink r:id="rId2547" ref="L242"/>
    <hyperlink r:id="rId2548" ref="AD242"/>
    <hyperlink r:id="rId2549" ref="J243"/>
    <hyperlink r:id="rId2550" ref="L243"/>
    <hyperlink r:id="rId2551" ref="AD243"/>
    <hyperlink r:id="rId2552" ref="J244"/>
    <hyperlink r:id="rId2553" ref="L244"/>
    <hyperlink r:id="rId2554" ref="AD244"/>
    <hyperlink r:id="rId2555" ref="L245"/>
    <hyperlink r:id="rId2556" ref="AD245"/>
    <hyperlink r:id="rId2557" ref="J246"/>
    <hyperlink r:id="rId2558" ref="L246"/>
    <hyperlink r:id="rId2559" ref="AD246"/>
    <hyperlink r:id="rId2560" ref="J247"/>
    <hyperlink r:id="rId2561" ref="L247"/>
    <hyperlink r:id="rId2562" ref="AD247"/>
    <hyperlink r:id="rId2563" ref="J248"/>
    <hyperlink r:id="rId2564" ref="L248"/>
    <hyperlink r:id="rId2565" ref="AD248"/>
    <hyperlink r:id="rId2566" ref="J249"/>
    <hyperlink r:id="rId2567" ref="L249"/>
    <hyperlink r:id="rId2568" ref="AD249"/>
    <hyperlink r:id="rId2569" ref="J250"/>
    <hyperlink r:id="rId2570" ref="L250"/>
    <hyperlink r:id="rId2571" ref="J251"/>
    <hyperlink r:id="rId2572" ref="L251"/>
    <hyperlink r:id="rId2573" ref="J252"/>
    <hyperlink r:id="rId2574" ref="L252"/>
    <hyperlink r:id="rId2575" ref="J253"/>
    <hyperlink r:id="rId2576" ref="L253"/>
    <hyperlink r:id="rId2577" ref="J254"/>
    <hyperlink r:id="rId2578" ref="L254"/>
    <hyperlink r:id="rId2579" ref="J255"/>
    <hyperlink r:id="rId2580" ref="L255"/>
    <hyperlink r:id="rId2581" ref="J256"/>
    <hyperlink r:id="rId2582" ref="L256"/>
    <hyperlink r:id="rId2583" ref="J257"/>
    <hyperlink r:id="rId2584" ref="L257"/>
    <hyperlink r:id="rId2585" ref="J258"/>
    <hyperlink r:id="rId2586" ref="L258"/>
    <hyperlink r:id="rId2587" ref="J259"/>
    <hyperlink r:id="rId2588" ref="L259"/>
    <hyperlink r:id="rId2589" ref="J260"/>
    <hyperlink r:id="rId2590" ref="L260"/>
    <hyperlink r:id="rId2591" ref="J261"/>
    <hyperlink r:id="rId2592" ref="L261"/>
    <hyperlink r:id="rId2593" ref="J262"/>
    <hyperlink r:id="rId2594" ref="L262"/>
    <hyperlink r:id="rId2595" ref="J263"/>
    <hyperlink r:id="rId2596" ref="L263"/>
    <hyperlink r:id="rId2597" ref="J264"/>
    <hyperlink r:id="rId2598" ref="L264"/>
    <hyperlink r:id="rId2599" ref="J265"/>
    <hyperlink r:id="rId2600" ref="L265"/>
    <hyperlink r:id="rId2601" ref="J266"/>
    <hyperlink r:id="rId2602" ref="L266"/>
    <hyperlink r:id="rId2603" ref="J267"/>
    <hyperlink r:id="rId2604" ref="L267"/>
    <hyperlink r:id="rId2605" ref="J268"/>
    <hyperlink r:id="rId2606" ref="L268"/>
    <hyperlink r:id="rId2607" ref="J269"/>
    <hyperlink r:id="rId2608" ref="L269"/>
    <hyperlink r:id="rId2609" ref="J270"/>
    <hyperlink r:id="rId2610" ref="L270"/>
    <hyperlink r:id="rId2611" ref="J271"/>
    <hyperlink r:id="rId2612" ref="L271"/>
    <hyperlink r:id="rId2613" ref="J272"/>
    <hyperlink r:id="rId2614" ref="L272"/>
    <hyperlink r:id="rId2615" ref="J273"/>
    <hyperlink r:id="rId2616" ref="L273"/>
    <hyperlink r:id="rId2617" ref="J274"/>
    <hyperlink r:id="rId2618" ref="L274"/>
    <hyperlink r:id="rId2619" ref="J275"/>
    <hyperlink r:id="rId2620" ref="L275"/>
    <hyperlink r:id="rId2621" ref="J276"/>
    <hyperlink r:id="rId2622" ref="L276"/>
    <hyperlink r:id="rId2623" ref="J277"/>
    <hyperlink r:id="rId2624" ref="L277"/>
    <hyperlink r:id="rId2625" ref="J278"/>
    <hyperlink r:id="rId2626" ref="L278"/>
    <hyperlink r:id="rId2627" ref="J279"/>
    <hyperlink r:id="rId2628" ref="L279"/>
    <hyperlink r:id="rId2629" ref="J280"/>
    <hyperlink r:id="rId2630" ref="L280"/>
    <hyperlink r:id="rId2631" ref="J281"/>
    <hyperlink r:id="rId2632" ref="L281"/>
    <hyperlink r:id="rId2633" ref="J282"/>
    <hyperlink r:id="rId2634" ref="L282"/>
    <hyperlink r:id="rId2635" ref="J283"/>
    <hyperlink r:id="rId2636" ref="L283"/>
    <hyperlink r:id="rId2637" ref="J284"/>
    <hyperlink r:id="rId2638" ref="L284"/>
    <hyperlink r:id="rId2639" ref="J285"/>
    <hyperlink r:id="rId2640" ref="L285"/>
    <hyperlink r:id="rId2641" ref="J286"/>
    <hyperlink r:id="rId2642" ref="L286"/>
    <hyperlink r:id="rId2643" ref="J287"/>
    <hyperlink r:id="rId2644" ref="L287"/>
    <hyperlink r:id="rId2645" ref="J288"/>
    <hyperlink r:id="rId2646" ref="L288"/>
    <hyperlink r:id="rId2647" ref="J289"/>
    <hyperlink r:id="rId2648" ref="L289"/>
    <hyperlink r:id="rId2649" ref="J290"/>
    <hyperlink r:id="rId2650" ref="L290"/>
    <hyperlink r:id="rId2651" ref="J291"/>
    <hyperlink r:id="rId2652" ref="L291"/>
    <hyperlink r:id="rId2653" ref="J292"/>
    <hyperlink r:id="rId2654" ref="L292"/>
    <hyperlink r:id="rId2655" ref="J293"/>
    <hyperlink r:id="rId2656" ref="L293"/>
    <hyperlink r:id="rId2657" ref="J294"/>
    <hyperlink r:id="rId2658" ref="L294"/>
    <hyperlink r:id="rId2659" ref="J295"/>
    <hyperlink r:id="rId2660" ref="L295"/>
    <hyperlink r:id="rId2661" ref="J296"/>
    <hyperlink r:id="rId2662" ref="L296"/>
    <hyperlink r:id="rId2663" ref="J297"/>
    <hyperlink r:id="rId2664" ref="L297"/>
    <hyperlink r:id="rId2665" ref="J298"/>
    <hyperlink r:id="rId2666" ref="L298"/>
    <hyperlink r:id="rId2667" ref="J299"/>
    <hyperlink r:id="rId2668" ref="L299"/>
    <hyperlink r:id="rId2669" ref="J300"/>
    <hyperlink r:id="rId2670" ref="L300"/>
    <hyperlink r:id="rId2671" ref="J301"/>
    <hyperlink r:id="rId2672" ref="L301"/>
    <hyperlink r:id="rId2673" ref="J302"/>
    <hyperlink r:id="rId2674" ref="L302"/>
    <hyperlink r:id="rId2675" ref="J303"/>
    <hyperlink r:id="rId2676" ref="L303"/>
    <hyperlink r:id="rId2677" ref="J304"/>
    <hyperlink r:id="rId2678" ref="L304"/>
    <hyperlink r:id="rId2679" ref="J305"/>
    <hyperlink r:id="rId2680" ref="L305"/>
    <hyperlink r:id="rId2681" ref="J306"/>
    <hyperlink r:id="rId2682" ref="L306"/>
    <hyperlink r:id="rId2683" ref="J307"/>
    <hyperlink r:id="rId2684" ref="L307"/>
    <hyperlink r:id="rId2685" ref="J308"/>
    <hyperlink r:id="rId2686" ref="L308"/>
    <hyperlink r:id="rId2687" ref="J309"/>
    <hyperlink r:id="rId2688" ref="L309"/>
    <hyperlink r:id="rId2689" ref="J310"/>
    <hyperlink r:id="rId2690" ref="L310"/>
    <hyperlink r:id="rId2691" ref="J311"/>
    <hyperlink r:id="rId2692" ref="L311"/>
    <hyperlink r:id="rId2693" ref="J312"/>
    <hyperlink r:id="rId2694" ref="L312"/>
    <hyperlink r:id="rId2695" ref="J313"/>
    <hyperlink r:id="rId2696" ref="L313"/>
    <hyperlink r:id="rId2697" ref="J314"/>
    <hyperlink r:id="rId2698" ref="L314"/>
    <hyperlink r:id="rId2699" ref="J315"/>
    <hyperlink r:id="rId2700" ref="L315"/>
    <hyperlink r:id="rId2701" ref="J316"/>
    <hyperlink r:id="rId2702" ref="L316"/>
    <hyperlink r:id="rId2703" ref="L317"/>
    <hyperlink r:id="rId2704" ref="L318"/>
    <hyperlink r:id="rId2705" ref="L319"/>
    <hyperlink r:id="rId2706" ref="L320"/>
    <hyperlink r:id="rId2707" ref="L321"/>
    <hyperlink r:id="rId2708" ref="L322"/>
    <hyperlink r:id="rId2709" ref="L323"/>
    <hyperlink r:id="rId2710" ref="L324"/>
    <hyperlink r:id="rId2711" ref="L325"/>
    <hyperlink r:id="rId2712" ref="L326"/>
    <hyperlink r:id="rId2713" ref="L327"/>
    <hyperlink r:id="rId2714" ref="L328"/>
    <hyperlink r:id="rId2715" ref="L329"/>
    <hyperlink r:id="rId2716" ref="L330"/>
    <hyperlink r:id="rId2717" ref="L331"/>
    <hyperlink r:id="rId2718" ref="L332"/>
    <hyperlink r:id="rId2719" ref="L333"/>
    <hyperlink r:id="rId2720" ref="L334"/>
    <hyperlink r:id="rId2721" ref="L335"/>
    <hyperlink r:id="rId2722" ref="L336"/>
    <hyperlink r:id="rId2723" ref="L337"/>
    <hyperlink r:id="rId2724" ref="L338"/>
    <hyperlink r:id="rId2725" ref="L339"/>
    <hyperlink r:id="rId2726" ref="L340"/>
    <hyperlink r:id="rId2727" ref="L341"/>
    <hyperlink r:id="rId2728" ref="L342"/>
    <hyperlink r:id="rId2729" ref="L343"/>
    <hyperlink r:id="rId2730" ref="L344"/>
    <hyperlink r:id="rId2731" ref="L345"/>
    <hyperlink r:id="rId2732" ref="L346"/>
    <hyperlink r:id="rId2733" ref="L347"/>
    <hyperlink r:id="rId2734" ref="L348"/>
    <hyperlink r:id="rId2735" ref="L349"/>
    <hyperlink r:id="rId2736" ref="L350"/>
    <hyperlink r:id="rId2737" ref="L351"/>
    <hyperlink r:id="rId2738" ref="L352"/>
    <hyperlink r:id="rId2739" ref="L353"/>
    <hyperlink r:id="rId2740" ref="L354"/>
    <hyperlink r:id="rId2741" ref="L355"/>
    <hyperlink r:id="rId2742" ref="L356"/>
    <hyperlink r:id="rId2743" ref="L357"/>
    <hyperlink r:id="rId2744" ref="L358"/>
    <hyperlink r:id="rId2745" ref="L359"/>
    <hyperlink r:id="rId2746" ref="L360"/>
    <hyperlink r:id="rId2747" ref="L361"/>
    <hyperlink r:id="rId2748" ref="L362"/>
    <hyperlink r:id="rId2749" ref="L363"/>
    <hyperlink r:id="rId2750" ref="L364"/>
    <hyperlink r:id="rId2751" ref="L365"/>
    <hyperlink r:id="rId2752" ref="L366"/>
    <hyperlink r:id="rId2753" ref="L367"/>
    <hyperlink r:id="rId2754" ref="L368"/>
    <hyperlink r:id="rId2755" ref="L369"/>
    <hyperlink r:id="rId2756" ref="L370"/>
    <hyperlink r:id="rId2757" ref="L371"/>
    <hyperlink r:id="rId2758" ref="L372"/>
    <hyperlink r:id="rId2759" ref="L373"/>
    <hyperlink r:id="rId2760" ref="L374"/>
    <hyperlink r:id="rId2761" ref="L375"/>
    <hyperlink r:id="rId2762" ref="L376"/>
    <hyperlink r:id="rId2763" ref="L377"/>
    <hyperlink r:id="rId2764" ref="L378"/>
    <hyperlink r:id="rId2765" ref="L379"/>
    <hyperlink r:id="rId2766" ref="L380"/>
    <hyperlink r:id="rId2767" ref="L381"/>
    <hyperlink r:id="rId2768" ref="L382"/>
    <hyperlink r:id="rId2769" ref="L383"/>
    <hyperlink r:id="rId2770" ref="L384"/>
    <hyperlink r:id="rId2771" ref="L385"/>
    <hyperlink r:id="rId2772" ref="L386"/>
    <hyperlink r:id="rId2773" ref="L387"/>
    <hyperlink r:id="rId2774" ref="L388"/>
    <hyperlink r:id="rId2775" ref="L389"/>
    <hyperlink r:id="rId2776" ref="L390"/>
    <hyperlink r:id="rId2777" ref="L391"/>
    <hyperlink r:id="rId2778" ref="L392"/>
    <hyperlink r:id="rId2779" ref="L393"/>
    <hyperlink r:id="rId2780" ref="L394"/>
    <hyperlink r:id="rId2781" ref="L395"/>
    <hyperlink r:id="rId2782" ref="L396"/>
    <hyperlink r:id="rId2783" ref="L397"/>
    <hyperlink r:id="rId2784" ref="L398"/>
    <hyperlink r:id="rId2785" ref="L399"/>
    <hyperlink r:id="rId2786" ref="L400"/>
    <hyperlink r:id="rId2787" ref="L401"/>
    <hyperlink r:id="rId2788" ref="L402"/>
    <hyperlink r:id="rId2789" ref="L403"/>
    <hyperlink r:id="rId2790" ref="L404"/>
    <hyperlink r:id="rId2791" ref="L405"/>
    <hyperlink r:id="rId2792" ref="L406"/>
    <hyperlink r:id="rId2793" ref="L407"/>
    <hyperlink r:id="rId2794" ref="L408"/>
    <hyperlink r:id="rId2795" ref="L409"/>
    <hyperlink r:id="rId2796" ref="L410"/>
    <hyperlink r:id="rId2797" ref="L411"/>
    <hyperlink r:id="rId2798" ref="L412"/>
    <hyperlink r:id="rId2799" ref="L413"/>
    <hyperlink r:id="rId2800" ref="L414"/>
    <hyperlink r:id="rId2801" ref="L415"/>
    <hyperlink r:id="rId2802" ref="L416"/>
    <hyperlink r:id="rId2803" ref="L417"/>
    <hyperlink r:id="rId2804" ref="L418"/>
    <hyperlink r:id="rId2805" ref="L419"/>
    <hyperlink r:id="rId2806" ref="L420"/>
    <hyperlink r:id="rId2807" ref="L421"/>
    <hyperlink r:id="rId2808" ref="L422"/>
    <hyperlink r:id="rId2809" ref="L423"/>
    <hyperlink r:id="rId2810" ref="L424"/>
    <hyperlink r:id="rId2811" ref="L425"/>
    <hyperlink r:id="rId2812" ref="L426"/>
    <hyperlink r:id="rId2813" ref="L427"/>
    <hyperlink r:id="rId2814" ref="L428"/>
    <hyperlink r:id="rId2815" ref="L429"/>
    <hyperlink r:id="rId2816" ref="L430"/>
    <hyperlink r:id="rId2817" ref="L431"/>
    <hyperlink r:id="rId2818" ref="L432"/>
    <hyperlink r:id="rId2819" ref="L433"/>
    <hyperlink r:id="rId2820" ref="L434"/>
    <hyperlink r:id="rId2821" ref="L435"/>
    <hyperlink r:id="rId2822" ref="L436"/>
    <hyperlink r:id="rId2823" ref="L437"/>
    <hyperlink r:id="rId2824" ref="L438"/>
    <hyperlink r:id="rId2825" ref="L439"/>
    <hyperlink r:id="rId2826" ref="L440"/>
    <hyperlink r:id="rId2827" ref="L441"/>
    <hyperlink r:id="rId2828" ref="L442"/>
    <hyperlink r:id="rId2829" ref="L443"/>
    <hyperlink r:id="rId2830" ref="L444"/>
    <hyperlink r:id="rId2831" ref="L445"/>
    <hyperlink r:id="rId2832" ref="L446"/>
    <hyperlink r:id="rId2833" ref="L447"/>
    <hyperlink r:id="rId2834" ref="L448"/>
    <hyperlink r:id="rId2835" ref="L449"/>
    <hyperlink r:id="rId2836" ref="L450"/>
    <hyperlink r:id="rId2837" ref="L451"/>
    <hyperlink r:id="rId2838" ref="L452"/>
    <hyperlink r:id="rId2839" ref="L453"/>
    <hyperlink r:id="rId2840" ref="L454"/>
    <hyperlink r:id="rId2841" ref="L455"/>
    <hyperlink r:id="rId2842" ref="L456"/>
    <hyperlink r:id="rId2843" ref="L457"/>
    <hyperlink r:id="rId2844" ref="L458"/>
    <hyperlink r:id="rId2845" ref="L459"/>
    <hyperlink r:id="rId2846" ref="L460"/>
    <hyperlink r:id="rId2847" ref="L461"/>
    <hyperlink r:id="rId2848" ref="L462"/>
    <hyperlink r:id="rId2849" ref="L463"/>
    <hyperlink r:id="rId2850" ref="L464"/>
    <hyperlink r:id="rId2851" ref="L465"/>
    <hyperlink r:id="rId2852" ref="L466"/>
    <hyperlink r:id="rId2853" ref="L467"/>
    <hyperlink r:id="rId2854" ref="L468"/>
    <hyperlink r:id="rId2855" ref="L469"/>
    <hyperlink r:id="rId2856" ref="L470"/>
    <hyperlink r:id="rId2857" ref="L471"/>
    <hyperlink r:id="rId2858" ref="L472"/>
    <hyperlink r:id="rId2859" ref="L473"/>
    <hyperlink r:id="rId2860" ref="L474"/>
    <hyperlink r:id="rId2861" ref="L475"/>
  </hyperlinks>
  <drawing r:id="rId2862"/>
  <legacyDrawing r:id="rId2863"/>
</worksheet>
</file>